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Riesgos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4019461\Documents\John Deere\Templates Documentos\"/>
    </mc:Choice>
  </mc:AlternateContent>
  <xr:revisionPtr revIDLastSave="0" documentId="8_{71E603AA-2B92-4F5E-B128-F4DDAD7E62BE}" xr6:coauthVersionLast="47" xr6:coauthVersionMax="47" xr10:uidLastSave="{00000000-0000-0000-0000-000000000000}"/>
  <bookViews>
    <workbookView xWindow="-120" yWindow="-16320" windowWidth="29040" windowHeight="15720" tabRatio="815" firstSheet="1"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 l="1"/>
  <c r="C4" i="32"/>
  <c r="D4" i="32"/>
  <c r="E4" i="32"/>
  <c r="F4" i="32"/>
  <c r="G4" i="32"/>
  <c r="H4" i="32"/>
  <c r="I4" i="32"/>
  <c r="J4" i="32"/>
  <c r="K4" i="32"/>
  <c r="L4" i="32"/>
  <c r="B5" i="32"/>
  <c r="C5" i="32"/>
  <c r="D5" i="32"/>
  <c r="E5" i="32"/>
  <c r="F5" i="32"/>
  <c r="G5" i="32"/>
  <c r="H5" i="32"/>
  <c r="I5" i="32"/>
  <c r="J5" i="32"/>
  <c r="K5" i="32"/>
  <c r="L5" i="32"/>
  <c r="B6" i="32"/>
  <c r="C6" i="32"/>
  <c r="D6" i="32"/>
  <c r="E6" i="32"/>
  <c r="F6" i="32"/>
  <c r="G6" i="32"/>
  <c r="H6" i="32"/>
  <c r="I6" i="32"/>
  <c r="J6" i="32"/>
  <c r="K6" i="32"/>
  <c r="L6" i="32"/>
  <c r="B7" i="32"/>
  <c r="C7" i="32"/>
  <c r="D7" i="32"/>
  <c r="E7" i="32"/>
  <c r="F7" i="32"/>
  <c r="G7" i="32"/>
  <c r="H7" i="32"/>
  <c r="I7" i="32"/>
  <c r="J7" i="32"/>
  <c r="K7" i="32"/>
  <c r="L7" i="32"/>
  <c r="B8" i="32"/>
  <c r="C8" i="32"/>
  <c r="D8" i="32"/>
  <c r="E8" i="32"/>
  <c r="F8" i="32"/>
  <c r="G8" i="32"/>
  <c r="H8" i="32"/>
  <c r="I8" i="32"/>
  <c r="J8" i="32"/>
  <c r="K8" i="32"/>
  <c r="L8" i="32"/>
  <c r="B9" i="32"/>
  <c r="C9" i="32"/>
  <c r="D9" i="32"/>
  <c r="E9" i="32"/>
  <c r="F9" i="32"/>
  <c r="G9" i="32"/>
  <c r="H9" i="32"/>
  <c r="I9" i="32"/>
  <c r="J9" i="32"/>
  <c r="K9" i="32"/>
  <c r="L9" i="32"/>
  <c r="B10" i="32"/>
  <c r="C10" i="32"/>
  <c r="D10" i="32"/>
  <c r="E10" i="32"/>
  <c r="F10" i="32"/>
  <c r="G10" i="32"/>
  <c r="H10" i="32"/>
  <c r="I10" i="32"/>
  <c r="J10" i="32"/>
  <c r="K10" i="32"/>
  <c r="L10" i="32"/>
  <c r="B11" i="32"/>
  <c r="C11" i="32"/>
  <c r="D11" i="32"/>
  <c r="E11" i="32"/>
  <c r="F11" i="32"/>
  <c r="G11" i="32"/>
  <c r="H11" i="32"/>
  <c r="I11" i="32"/>
  <c r="J11" i="32"/>
  <c r="K11" i="32"/>
  <c r="L11" i="32"/>
  <c r="B12" i="32"/>
  <c r="C12" i="32"/>
  <c r="D12" i="32"/>
  <c r="E12" i="32"/>
  <c r="F12" i="32"/>
  <c r="G12" i="32"/>
  <c r="H12" i="32"/>
  <c r="I12" i="32"/>
  <c r="J12" i="32"/>
  <c r="K12" i="32"/>
  <c r="L12" i="32"/>
  <c r="B13" i="32"/>
  <c r="C13" i="32"/>
  <c r="D13" i="32"/>
  <c r="E13" i="32"/>
  <c r="F13" i="32"/>
  <c r="G13" i="32"/>
  <c r="H13" i="32"/>
  <c r="I13" i="32"/>
  <c r="J13" i="32"/>
  <c r="K13" i="32"/>
  <c r="L13" i="32"/>
  <c r="B14" i="32"/>
  <c r="C14" i="32"/>
  <c r="D14" i="32"/>
  <c r="E14" i="32"/>
  <c r="F14" i="32"/>
  <c r="G14" i="32"/>
  <c r="H14" i="32"/>
  <c r="I14" i="32"/>
  <c r="J14" i="32"/>
  <c r="K14" i="32"/>
  <c r="L14" i="32"/>
  <c r="B15" i="32"/>
  <c r="C15" i="32"/>
  <c r="D15" i="32"/>
  <c r="E15" i="32"/>
  <c r="F15" i="32"/>
  <c r="G15" i="32"/>
  <c r="H15" i="32"/>
  <c r="I15" i="32"/>
  <c r="J15" i="32"/>
  <c r="K15" i="32"/>
  <c r="L15" i="32"/>
  <c r="B16" i="32"/>
  <c r="C16" i="32"/>
  <c r="D16" i="32"/>
  <c r="E16" i="32"/>
  <c r="F16" i="32"/>
  <c r="G16" i="32"/>
  <c r="H16" i="32"/>
  <c r="I16" i="32"/>
  <c r="J16" i="32"/>
  <c r="K16" i="32"/>
  <c r="L16" i="32"/>
  <c r="B17" i="32"/>
  <c r="C17" i="32"/>
  <c r="D17" i="32"/>
  <c r="E17" i="32"/>
  <c r="F17" i="32"/>
  <c r="G17" i="32"/>
  <c r="H17" i="32"/>
  <c r="I17" i="32"/>
  <c r="J17" i="32"/>
  <c r="K17" i="32"/>
  <c r="L17" i="32"/>
  <c r="B18" i="32"/>
  <c r="C18" i="32"/>
  <c r="D18" i="32"/>
  <c r="E18" i="32"/>
  <c r="F18" i="32"/>
  <c r="G18" i="32"/>
  <c r="H18" i="32"/>
  <c r="I18" i="32"/>
  <c r="J18" i="32"/>
  <c r="K18" i="32"/>
  <c r="L18" i="32"/>
  <c r="B19" i="32"/>
  <c r="C19" i="32"/>
  <c r="D19" i="32"/>
  <c r="E19" i="32"/>
  <c r="F19" i="32"/>
  <c r="G19" i="32"/>
  <c r="H19" i="32"/>
  <c r="I19" i="32"/>
  <c r="J19" i="32"/>
  <c r="K19" i="32"/>
  <c r="L19" i="32"/>
  <c r="B20" i="32"/>
  <c r="C20" i="32"/>
  <c r="D20" i="32"/>
  <c r="E20" i="32"/>
  <c r="F20" i="32"/>
  <c r="G20" i="32"/>
  <c r="H20" i="32"/>
  <c r="I20" i="32"/>
  <c r="J20" i="32"/>
  <c r="K20" i="32"/>
  <c r="L20" i="32"/>
  <c r="B21" i="32"/>
  <c r="C21" i="32"/>
  <c r="D21" i="32"/>
  <c r="E21" i="32"/>
  <c r="F21" i="32"/>
  <c r="G21" i="32"/>
  <c r="H21" i="32"/>
  <c r="I21" i="32"/>
  <c r="J21" i="32"/>
  <c r="K21" i="32"/>
  <c r="L21" i="32"/>
  <c r="C3" i="32"/>
  <c r="D3" i="32"/>
  <c r="E3" i="32"/>
  <c r="F3" i="32"/>
  <c r="G3" i="32"/>
  <c r="H3" i="32"/>
  <c r="I3" i="32"/>
  <c r="J3" i="32"/>
  <c r="K3" i="32"/>
  <c r="L3" i="32"/>
  <c r="C3" i="30"/>
  <c r="B3" i="32"/>
  <c r="O9" i="27"/>
  <c r="T50" i="27" l="1"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c r="T105" i="27" a="1"/>
  <c r="T105" i="27" s="1"/>
  <c r="T110" i="27" a="1"/>
  <c r="T110" i="27" s="1"/>
  <c r="T115" i="27" a="1"/>
  <c r="T115" i="27" s="1"/>
  <c r="T120" i="27" a="1"/>
  <c r="T120" i="27" s="1"/>
  <c r="T125" i="27" a="1"/>
  <c r="T125" i="27" s="1"/>
  <c r="T130" i="27" a="1"/>
  <c r="T130" i="27"/>
  <c r="T135" i="27" a="1"/>
  <c r="T135" i="27" s="1"/>
  <c r="T140" i="27" a="1"/>
  <c r="T140" i="27"/>
  <c r="T145" i="27" a="1"/>
  <c r="T145" i="27" s="1"/>
  <c r="T150" i="27" a="1"/>
  <c r="T150" i="27" s="1"/>
  <c r="T155" i="27" a="1"/>
  <c r="T155" i="27" s="1"/>
  <c r="T160" i="27" a="1"/>
  <c r="T160" i="27" s="1"/>
  <c r="T165" i="27" a="1"/>
  <c r="T165" i="27" s="1"/>
  <c r="T170" i="27" a="1"/>
  <c r="T170" i="27"/>
  <c r="T175" i="27" a="1"/>
  <c r="T175" i="27" s="1"/>
  <c r="T180" i="27" a="1"/>
  <c r="T180" i="27"/>
  <c r="T185" i="27" a="1"/>
  <c r="T185" i="27" s="1"/>
  <c r="T190" i="27" a="1"/>
  <c r="T190" i="27" s="1"/>
  <c r="T195" i="27" a="1"/>
  <c r="T195" i="27" s="1"/>
  <c r="T200" i="27" a="1"/>
  <c r="T200" i="27" s="1"/>
  <c r="T205" i="27" a="1"/>
  <c r="T205" i="27" s="1"/>
  <c r="T210" i="27" a="1"/>
  <c r="T210" i="27"/>
  <c r="T215" i="27" a="1"/>
  <c r="T215" i="27" s="1"/>
  <c r="T220" i="27" a="1"/>
  <c r="T220" i="27"/>
  <c r="T225" i="27" a="1"/>
  <c r="T225" i="27" s="1"/>
  <c r="T230" i="27" a="1"/>
  <c r="T230" i="27" s="1"/>
  <c r="T235" i="27" a="1"/>
  <c r="T235" i="27" s="1"/>
  <c r="T240" i="27" a="1"/>
  <c r="T240" i="27" s="1"/>
  <c r="T245" i="27" a="1"/>
  <c r="T245" i="27" s="1"/>
  <c r="T250" i="27" a="1"/>
  <c r="T250" i="27"/>
  <c r="T255" i="27" a="1"/>
  <c r="T255" i="27" s="1"/>
  <c r="T260" i="27" a="1"/>
  <c r="T260" i="27"/>
  <c r="T265" i="27" a="1"/>
  <c r="T265" i="27" s="1"/>
  <c r="T270" i="27" a="1"/>
  <c r="T270" i="27" s="1"/>
  <c r="T275" i="27" a="1"/>
  <c r="T275" i="27" s="1"/>
  <c r="T280" i="27" a="1"/>
  <c r="T280" i="27" s="1"/>
  <c r="T285" i="27" a="1"/>
  <c r="T285" i="27" s="1"/>
  <c r="T290" i="27" a="1"/>
  <c r="T290" i="27"/>
  <c r="T295" i="27" a="1"/>
  <c r="T295" i="27" s="1"/>
  <c r="T300" i="27" a="1"/>
  <c r="T300" i="27"/>
  <c r="T305" i="27" a="1"/>
  <c r="T305" i="27" s="1"/>
  <c r="T310" i="27" a="1"/>
  <c r="T310" i="27" s="1"/>
  <c r="T315" i="27" a="1"/>
  <c r="T315" i="27" s="1"/>
  <c r="T320" i="27" a="1"/>
  <c r="T320" i="27" s="1"/>
  <c r="T325" i="27" a="1"/>
  <c r="T325" i="27" s="1"/>
  <c r="T330" i="27" a="1"/>
  <c r="T330" i="27"/>
  <c r="T335" i="27" a="1"/>
  <c r="T335" i="27" s="1"/>
  <c r="T340" i="27" a="1"/>
  <c r="T340" i="27"/>
  <c r="T345" i="27" a="1"/>
  <c r="T345" i="27" s="1"/>
  <c r="T350" i="27" a="1"/>
  <c r="T350" i="27" s="1"/>
  <c r="T355" i="27" a="1"/>
  <c r="T355" i="27" s="1"/>
  <c r="T360" i="27" a="1"/>
  <c r="T360" i="27" s="1"/>
  <c r="T365" i="27" a="1"/>
  <c r="T365" i="27" s="1"/>
  <c r="T370" i="27" a="1"/>
  <c r="T370" i="27"/>
  <c r="T375" i="27" a="1"/>
  <c r="T375" i="27" s="1"/>
  <c r="T380" i="27" a="1"/>
  <c r="T380" i="27"/>
  <c r="T385" i="27" a="1"/>
  <c r="T385" i="27" s="1"/>
  <c r="T390" i="27" a="1"/>
  <c r="T390" i="27" s="1"/>
  <c r="T395" i="27" a="1"/>
  <c r="T395" i="27" s="1"/>
  <c r="T400" i="27" a="1"/>
  <c r="T400" i="27" s="1"/>
  <c r="T405" i="27" a="1"/>
  <c r="T405" i="27" s="1"/>
  <c r="T410" i="27" a="1"/>
  <c r="T410" i="27"/>
  <c r="T415" i="27" a="1"/>
  <c r="T415" i="27" s="1"/>
  <c r="T420" i="27" a="1"/>
  <c r="T420" i="27"/>
  <c r="T425" i="27" a="1"/>
  <c r="T425" i="27" s="1"/>
  <c r="T430" i="27" a="1"/>
  <c r="T430" i="27" s="1"/>
  <c r="T435" i="27" a="1"/>
  <c r="T435" i="27" s="1"/>
  <c r="T440" i="27" a="1"/>
  <c r="T440" i="27" s="1"/>
  <c r="T445" i="27" a="1"/>
  <c r="T445" i="27" s="1"/>
  <c r="T450" i="27" a="1"/>
  <c r="T450" i="27"/>
  <c r="T455" i="27" a="1"/>
  <c r="T455" i="27" s="1"/>
  <c r="T460" i="27" a="1"/>
  <c r="T460" i="27"/>
  <c r="T465" i="27" a="1"/>
  <c r="T465" i="27" s="1"/>
  <c r="T470" i="27" a="1"/>
  <c r="T470" i="27" s="1"/>
  <c r="T475" i="27" a="1"/>
  <c r="T475" i="27" s="1"/>
  <c r="T480" i="27" a="1"/>
  <c r="T480" i="27" s="1"/>
  <c r="T485" i="27" a="1"/>
  <c r="T485" i="27" s="1"/>
  <c r="T490" i="27" a="1"/>
  <c r="T490" i="27"/>
  <c r="T495" i="27" a="1"/>
  <c r="T495" i="27" s="1"/>
  <c r="T500" i="27" a="1"/>
  <c r="T500" i="27"/>
  <c r="T505" i="27" a="1"/>
  <c r="T505" i="27" s="1"/>
  <c r="T510" i="27" a="1"/>
  <c r="T510" i="27" s="1"/>
  <c r="T515" i="27" a="1"/>
  <c r="T515" i="27" s="1"/>
  <c r="T520" i="27" a="1"/>
  <c r="T520" i="27" s="1"/>
  <c r="T525" i="27" a="1"/>
  <c r="T525" i="27" s="1"/>
  <c r="T530" i="27" a="1"/>
  <c r="T530" i="27"/>
  <c r="T535" i="27" a="1"/>
  <c r="T535" i="27" s="1"/>
  <c r="T540" i="27" a="1"/>
  <c r="T540" i="27"/>
  <c r="T545" i="27" a="1"/>
  <c r="T545" i="27" s="1"/>
  <c r="T550" i="27" a="1"/>
  <c r="T550" i="27" s="1"/>
  <c r="T555" i="27" a="1"/>
  <c r="T555" i="27" s="1"/>
  <c r="T560" i="27" a="1"/>
  <c r="T560" i="27" s="1"/>
  <c r="T565" i="27" a="1"/>
  <c r="T565" i="27" s="1"/>
  <c r="T570" i="27" a="1"/>
  <c r="T570" i="27"/>
  <c r="T575" i="27" a="1"/>
  <c r="T575" i="27" s="1"/>
  <c r="T580" i="27" a="1"/>
  <c r="T580" i="27"/>
  <c r="T585" i="27" a="1"/>
  <c r="T585" i="27" s="1"/>
  <c r="T590" i="27" a="1"/>
  <c r="T590" i="27" s="1"/>
  <c r="T595" i="27" a="1"/>
  <c r="T595" i="27" s="1"/>
  <c r="T600" i="27" a="1"/>
  <c r="T600" i="27" s="1"/>
  <c r="T605" i="27" a="1"/>
  <c r="T605" i="27" s="1"/>
  <c r="T610" i="27" a="1"/>
  <c r="T610" i="27"/>
  <c r="T615" i="27" a="1"/>
  <c r="T615" i="27" s="1"/>
  <c r="T620" i="27" a="1"/>
  <c r="T620" i="27"/>
  <c r="T625" i="27" a="1"/>
  <c r="T625" i="27" s="1"/>
  <c r="T630" i="27" a="1"/>
  <c r="T630" i="27" s="1"/>
  <c r="T635" i="27" a="1"/>
  <c r="T635" i="27" s="1"/>
  <c r="T640" i="27" a="1"/>
  <c r="T640" i="27" s="1"/>
  <c r="T645" i="27" a="1"/>
  <c r="T645" i="27" s="1"/>
  <c r="T650" i="27" a="1"/>
  <c r="T650" i="27"/>
  <c r="T655" i="27" a="1"/>
  <c r="T655" i="27" s="1"/>
  <c r="T660" i="27" a="1"/>
  <c r="T660" i="27" s="1"/>
  <c r="T665" i="27" a="1"/>
  <c r="T665" i="27" s="1"/>
  <c r="T670" i="27" a="1"/>
  <c r="T670" i="27" s="1"/>
  <c r="T675" i="27" a="1"/>
  <c r="T675" i="27" s="1"/>
  <c r="T680" i="27" a="1"/>
  <c r="T680" i="27" s="1"/>
  <c r="T685" i="27" a="1"/>
  <c r="T685" i="27" s="1"/>
  <c r="T690" i="27" a="1"/>
  <c r="T690" i="27"/>
  <c r="T695" i="27" a="1"/>
  <c r="T695" i="27" s="1"/>
  <c r="T700" i="27" a="1"/>
  <c r="T700" i="27" s="1"/>
  <c r="T705" i="27" a="1"/>
  <c r="T705" i="27" s="1"/>
  <c r="T710" i="27" a="1"/>
  <c r="T710" i="27" s="1"/>
  <c r="T715" i="27" a="1"/>
  <c r="T715" i="27" s="1"/>
  <c r="T720" i="27" a="1"/>
  <c r="T720" i="27" s="1"/>
  <c r="T725" i="27" a="1"/>
  <c r="T725" i="27" s="1"/>
  <c r="T730" i="27" a="1"/>
  <c r="T730" i="27"/>
  <c r="T735" i="27" a="1"/>
  <c r="T735" i="27" s="1"/>
  <c r="T740" i="27" a="1"/>
  <c r="T740" i="27" s="1"/>
  <c r="T745" i="27" a="1"/>
  <c r="T745" i="27" s="1"/>
  <c r="T750" i="27" a="1"/>
  <c r="T750" i="27" s="1"/>
  <c r="T755" i="27" a="1"/>
  <c r="T755" i="27" s="1"/>
  <c r="T760" i="27" a="1"/>
  <c r="T760" i="27" s="1"/>
  <c r="T765" i="27" a="1"/>
  <c r="T765" i="27" s="1"/>
  <c r="T770" i="27" a="1"/>
  <c r="T770" i="27"/>
  <c r="T775" i="27" a="1"/>
  <c r="T775" i="27" s="1"/>
  <c r="T780" i="27" a="1"/>
  <c r="T780" i="27" s="1"/>
  <c r="T785" i="27" a="1"/>
  <c r="T785" i="27" s="1"/>
  <c r="T790" i="27" a="1"/>
  <c r="T790" i="27" s="1"/>
  <c r="T795" i="27" a="1"/>
  <c r="T795" i="27" s="1"/>
  <c r="T800" i="27" a="1"/>
  <c r="T800" i="27" s="1"/>
  <c r="T805" i="27" a="1"/>
  <c r="T805" i="27" s="1"/>
  <c r="T810" i="27" a="1"/>
  <c r="T810" i="27"/>
  <c r="T815" i="27" a="1"/>
  <c r="T815" i="27" s="1"/>
  <c r="T820" i="27" a="1"/>
  <c r="T820" i="27" s="1"/>
  <c r="T825" i="27" a="1"/>
  <c r="T825" i="27" s="1"/>
  <c r="T830" i="27" a="1"/>
  <c r="T830" i="27" s="1"/>
  <c r="T835" i="27" a="1"/>
  <c r="T835" i="27" s="1"/>
  <c r="T840" i="27" a="1"/>
  <c r="T840" i="27" s="1"/>
  <c r="T845" i="27" a="1"/>
  <c r="T845" i="27" s="1"/>
  <c r="T850" i="27" a="1"/>
  <c r="T850" i="27"/>
  <c r="T855" i="27" a="1"/>
  <c r="T855" i="27" s="1"/>
  <c r="T860" i="27" a="1"/>
  <c r="T860" i="27" s="1"/>
  <c r="T865" i="27" a="1"/>
  <c r="T865" i="27" s="1"/>
  <c r="T870" i="27" a="1"/>
  <c r="T870" i="27" s="1"/>
  <c r="T875" i="27" a="1"/>
  <c r="T875" i="27" s="1"/>
  <c r="T880" i="27" a="1"/>
  <c r="T880" i="27" s="1"/>
  <c r="T885" i="27" a="1"/>
  <c r="T885" i="27" s="1"/>
  <c r="T890" i="27" a="1"/>
  <c r="T890" i="27"/>
  <c r="T895" i="27" a="1"/>
  <c r="T895" i="27" s="1"/>
  <c r="T900" i="27" a="1"/>
  <c r="T900" i="27" s="1"/>
  <c r="T905" i="27" a="1"/>
  <c r="T905" i="27" s="1"/>
  <c r="T910" i="27" a="1"/>
  <c r="T910" i="27" s="1"/>
  <c r="T915" i="27" a="1"/>
  <c r="T915" i="27" s="1"/>
  <c r="T920" i="27" a="1"/>
  <c r="T920" i="27" s="1"/>
  <c r="T925" i="27" a="1"/>
  <c r="T925" i="27" s="1"/>
  <c r="T930" i="27" a="1"/>
  <c r="T930" i="27"/>
  <c r="T935" i="27" a="1"/>
  <c r="T935" i="27" s="1"/>
  <c r="T940" i="27" a="1"/>
  <c r="T940" i="27" s="1"/>
  <c r="T945" i="27" a="1"/>
  <c r="T945" i="27" s="1"/>
  <c r="T950" i="27" a="1"/>
  <c r="T950" i="27" s="1"/>
  <c r="T955" i="27" a="1"/>
  <c r="T955" i="27" s="1"/>
  <c r="T960" i="27" a="1"/>
  <c r="T960" i="27" s="1"/>
  <c r="T965" i="27" a="1"/>
  <c r="T965" i="27" s="1"/>
  <c r="T970" i="27" a="1"/>
  <c r="T970" i="27"/>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c r="AG695" i="27"/>
  <c r="AG693" i="27" s="1"/>
  <c r="AG690" i="27"/>
  <c r="AG688" i="27"/>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G45" i="27"/>
  <c r="AG43" i="27" s="1"/>
  <c r="AG40" i="27"/>
  <c r="AG38" i="27" s="1"/>
  <c r="AG35" i="27"/>
  <c r="AG33" i="27" s="1"/>
  <c r="AG30" i="27"/>
  <c r="AG28" i="27" s="1"/>
  <c r="AG25" i="27"/>
  <c r="AG23" i="27" s="1"/>
  <c r="AG20" i="27"/>
  <c r="AG18" i="27" s="1"/>
  <c r="AG15" i="27"/>
  <c r="AG13" i="27" s="1"/>
  <c r="AB1005" i="27"/>
  <c r="AB1003" i="27" s="1"/>
  <c r="AB1000" i="27"/>
  <c r="AB998" i="27" s="1"/>
  <c r="AB995" i="27"/>
  <c r="AB993" i="27" s="1"/>
  <c r="AB990" i="27"/>
  <c r="AB988" i="27" s="1"/>
  <c r="AB985" i="27"/>
  <c r="AB983" i="27" s="1"/>
  <c r="AB980" i="27"/>
  <c r="AB978" i="27" s="1"/>
  <c r="AB975" i="27"/>
  <c r="AB973" i="27" s="1"/>
  <c r="AB970" i="27"/>
  <c r="AB968" i="27"/>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c r="AB885" i="27"/>
  <c r="AB883" i="27" s="1"/>
  <c r="AB880" i="27"/>
  <c r="AB878" i="27" s="1"/>
  <c r="AB875" i="27"/>
  <c r="AB873" i="27" s="1"/>
  <c r="AB870" i="27"/>
  <c r="AB868" i="27" s="1"/>
  <c r="AB865" i="27"/>
  <c r="AB863" i="27" s="1"/>
  <c r="AB860" i="27"/>
  <c r="AB858" i="27" s="1"/>
  <c r="AB855" i="27"/>
  <c r="AB853" i="27" s="1"/>
  <c r="AB850" i="27"/>
  <c r="AB848" i="27"/>
  <c r="AB845" i="27"/>
  <c r="AB843" i="27" s="1"/>
  <c r="AB840" i="27"/>
  <c r="AB838" i="27" s="1"/>
  <c r="AB835" i="27"/>
  <c r="AB833" i="27" s="1"/>
  <c r="AB830" i="27"/>
  <c r="AB828" i="27" s="1"/>
  <c r="AB825" i="27"/>
  <c r="AB823" i="27" s="1"/>
  <c r="AB820" i="27"/>
  <c r="AB818" i="27" s="1"/>
  <c r="AB815" i="27"/>
  <c r="AB813" i="27" s="1"/>
  <c r="AB810" i="27"/>
  <c r="AB808" i="27"/>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c r="AB725" i="27"/>
  <c r="AB723" i="27" s="1"/>
  <c r="AB720" i="27"/>
  <c r="AB718" i="27" s="1"/>
  <c r="AB715" i="27"/>
  <c r="AB713" i="27" s="1"/>
  <c r="AB710" i="27"/>
  <c r="AB708" i="27" s="1"/>
  <c r="AB705" i="27"/>
  <c r="AB703" i="27" s="1"/>
  <c r="AB700" i="27"/>
  <c r="AB698" i="27" s="1"/>
  <c r="AB695" i="27"/>
  <c r="AB693" i="27" s="1"/>
  <c r="AB690" i="27"/>
  <c r="AB688" i="27"/>
  <c r="AB685" i="27"/>
  <c r="AB683" i="27" s="1"/>
  <c r="AB680" i="27"/>
  <c r="AB678" i="27" s="1"/>
  <c r="AB675" i="27"/>
  <c r="AB673" i="27" s="1"/>
  <c r="AB670" i="27"/>
  <c r="AB668" i="27" s="1"/>
  <c r="AB665" i="27"/>
  <c r="AB663" i="27" s="1"/>
  <c r="AB660" i="27"/>
  <c r="AB658" i="27" s="1"/>
  <c r="AB655" i="27"/>
  <c r="AB653" i="27" s="1"/>
  <c r="AB650" i="27"/>
  <c r="AB648" i="27"/>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c r="AB565" i="27"/>
  <c r="AB563" i="27" s="1"/>
  <c r="AB560" i="27"/>
  <c r="AB558" i="27" s="1"/>
  <c r="AB555" i="27"/>
  <c r="AB553" i="27" s="1"/>
  <c r="AB550" i="27"/>
  <c r="AB548" i="27" s="1"/>
  <c r="AB545" i="27"/>
  <c r="AB543" i="27" s="1"/>
  <c r="AB540" i="27"/>
  <c r="AB538" i="27" s="1"/>
  <c r="AB535" i="27"/>
  <c r="AB533" i="27" s="1"/>
  <c r="AB530" i="27"/>
  <c r="AB528" i="27"/>
  <c r="AB525" i="27"/>
  <c r="AB523" i="27" s="1"/>
  <c r="AB520" i="27"/>
  <c r="AB518" i="27" s="1"/>
  <c r="AB515" i="27"/>
  <c r="AB513" i="27" s="1"/>
  <c r="AB510" i="27"/>
  <c r="AB508" i="27" s="1"/>
  <c r="AB505" i="27"/>
  <c r="AB503" i="27" s="1"/>
  <c r="AB500" i="27"/>
  <c r="AB498" i="27" s="1"/>
  <c r="AB495" i="27"/>
  <c r="AB493" i="27" s="1"/>
  <c r="AB490" i="27"/>
  <c r="AB488" i="27"/>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c r="AB405" i="27"/>
  <c r="AB403" i="27" s="1"/>
  <c r="AB400" i="27"/>
  <c r="AB398" i="27" s="1"/>
  <c r="AB395" i="27"/>
  <c r="AB393" i="27" s="1"/>
  <c r="AB390" i="27"/>
  <c r="AB388" i="27" s="1"/>
  <c r="AB385" i="27"/>
  <c r="AB383" i="27" s="1"/>
  <c r="AB380" i="27"/>
  <c r="AB378" i="27" s="1"/>
  <c r="AB375" i="27"/>
  <c r="AB373" i="27" s="1"/>
  <c r="AB370" i="27"/>
  <c r="AB368" i="27"/>
  <c r="AB365" i="27"/>
  <c r="AB363" i="27" s="1"/>
  <c r="AB360" i="27"/>
  <c r="AB358" i="27" s="1"/>
  <c r="AB355" i="27"/>
  <c r="AB353" i="27" s="1"/>
  <c r="AB350" i="27"/>
  <c r="AB348" i="27" s="1"/>
  <c r="AB345" i="27"/>
  <c r="AB343" i="27" s="1"/>
  <c r="AB340" i="27"/>
  <c r="AB338" i="27" s="1"/>
  <c r="AB335" i="27"/>
  <c r="AB333" i="27" s="1"/>
  <c r="AB330" i="27"/>
  <c r="AB328" i="27"/>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c r="AB245" i="27"/>
  <c r="AB243" i="27" s="1"/>
  <c r="AB240" i="27"/>
  <c r="AB238" i="27" s="1"/>
  <c r="AB235" i="27"/>
  <c r="AB233" i="27" s="1"/>
  <c r="AB230" i="27"/>
  <c r="AB228" i="27" s="1"/>
  <c r="AB225" i="27"/>
  <c r="AB223" i="27" s="1"/>
  <c r="AB220" i="27"/>
  <c r="AB218" i="27" s="1"/>
  <c r="AB215" i="27"/>
  <c r="AB213" i="27" s="1"/>
  <c r="AB210" i="27"/>
  <c r="AB208" i="27"/>
  <c r="AB205" i="27"/>
  <c r="AB203" i="27" s="1"/>
  <c r="AB200" i="27"/>
  <c r="AB198" i="27" s="1"/>
  <c r="AB195" i="27"/>
  <c r="AB193" i="27" s="1"/>
  <c r="AB190" i="27"/>
  <c r="AB188" i="27" s="1"/>
  <c r="AB185" i="27"/>
  <c r="AB183" i="27" s="1"/>
  <c r="AB180" i="27"/>
  <c r="AB178" i="27" s="1"/>
  <c r="AB175" i="27"/>
  <c r="AB173" i="27" s="1"/>
  <c r="AB170" i="27"/>
  <c r="AB168" i="27"/>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c r="AB85" i="27"/>
  <c r="AB83" i="27" s="1"/>
  <c r="AB80" i="27"/>
  <c r="AB78" i="27" s="1"/>
  <c r="AB75" i="27"/>
  <c r="AB73" i="27" s="1"/>
  <c r="AB70" i="27"/>
  <c r="AB68" i="27" s="1"/>
  <c r="AB65" i="27"/>
  <c r="AB63" i="27" s="1"/>
  <c r="AB60" i="27"/>
  <c r="AB58" i="27" s="1"/>
  <c r="AB55" i="27"/>
  <c r="AB53" i="27" s="1"/>
  <c r="AB50" i="27"/>
  <c r="AB48" i="27" s="1"/>
  <c r="AB45" i="27"/>
  <c r="AB43" i="27" s="1"/>
  <c r="X1005" i="27"/>
  <c r="X1003" i="27"/>
  <c r="X1000" i="27"/>
  <c r="X998" i="27" s="1"/>
  <c r="X995" i="27"/>
  <c r="X993" i="27" s="1"/>
  <c r="X990" i="27"/>
  <c r="X988" i="27" s="1"/>
  <c r="X985" i="27"/>
  <c r="X983" i="27"/>
  <c r="X980" i="27"/>
  <c r="X978" i="27"/>
  <c r="X975" i="27"/>
  <c r="X973" i="27" s="1"/>
  <c r="X970" i="27"/>
  <c r="X968" i="27"/>
  <c r="X965" i="27"/>
  <c r="X963" i="27"/>
  <c r="X960" i="27"/>
  <c r="X958" i="27" s="1"/>
  <c r="X955" i="27"/>
  <c r="X953" i="27" s="1"/>
  <c r="X950" i="27"/>
  <c r="X948" i="27" s="1"/>
  <c r="X945" i="27"/>
  <c r="X943" i="27"/>
  <c r="X940" i="27"/>
  <c r="X938" i="27"/>
  <c r="X935" i="27"/>
  <c r="X933" i="27" s="1"/>
  <c r="X930" i="27"/>
  <c r="X928" i="27"/>
  <c r="X925" i="27"/>
  <c r="X923" i="27"/>
  <c r="X920" i="27"/>
  <c r="X918" i="27" s="1"/>
  <c r="X915" i="27"/>
  <c r="X913" i="27" s="1"/>
  <c r="X910" i="27"/>
  <c r="X908" i="27" s="1"/>
  <c r="X905" i="27"/>
  <c r="X903" i="27"/>
  <c r="X900" i="27"/>
  <c r="X898" i="27"/>
  <c r="X895" i="27"/>
  <c r="X893" i="27" s="1"/>
  <c r="X890" i="27"/>
  <c r="X888" i="27"/>
  <c r="X885" i="27"/>
  <c r="X883" i="27"/>
  <c r="X880" i="27"/>
  <c r="X878" i="27" s="1"/>
  <c r="X875" i="27"/>
  <c r="X873" i="27" s="1"/>
  <c r="X870" i="27"/>
  <c r="X868" i="27" s="1"/>
  <c r="X865" i="27"/>
  <c r="X863" i="27"/>
  <c r="X860" i="27"/>
  <c r="X858" i="27"/>
  <c r="X855" i="27"/>
  <c r="X853" i="27" s="1"/>
  <c r="X850" i="27"/>
  <c r="X848" i="27"/>
  <c r="X845" i="27"/>
  <c r="X843" i="27"/>
  <c r="X840" i="27"/>
  <c r="X838" i="27" s="1"/>
  <c r="X835" i="27"/>
  <c r="X833" i="27" s="1"/>
  <c r="X830" i="27"/>
  <c r="X828" i="27" s="1"/>
  <c r="X825" i="27"/>
  <c r="X823" i="27"/>
  <c r="X820" i="27"/>
  <c r="X818" i="27"/>
  <c r="X815" i="27"/>
  <c r="X813" i="27" s="1"/>
  <c r="X810" i="27"/>
  <c r="X808" i="27"/>
  <c r="X805" i="27"/>
  <c r="X803" i="27"/>
  <c r="X800" i="27"/>
  <c r="X798" i="27" s="1"/>
  <c r="X795" i="27"/>
  <c r="X793" i="27" s="1"/>
  <c r="X790" i="27"/>
  <c r="X788" i="27" s="1"/>
  <c r="X785" i="27"/>
  <c r="X783" i="27"/>
  <c r="X780" i="27"/>
  <c r="X778" i="27"/>
  <c r="X775" i="27"/>
  <c r="X773" i="27" s="1"/>
  <c r="X770" i="27"/>
  <c r="X768" i="27"/>
  <c r="X765" i="27"/>
  <c r="X763" i="27"/>
  <c r="X760" i="27"/>
  <c r="X758" i="27" s="1"/>
  <c r="X755" i="27"/>
  <c r="X753" i="27" s="1"/>
  <c r="X750" i="27"/>
  <c r="X748" i="27" s="1"/>
  <c r="X745" i="27"/>
  <c r="X743" i="27"/>
  <c r="X740" i="27"/>
  <c r="X738" i="27"/>
  <c r="X735" i="27"/>
  <c r="X733" i="27" s="1"/>
  <c r="X730" i="27"/>
  <c r="X728" i="27"/>
  <c r="X725" i="27"/>
  <c r="X723" i="27"/>
  <c r="X720" i="27"/>
  <c r="X718" i="27" s="1"/>
  <c r="X715" i="27"/>
  <c r="X713" i="27" s="1"/>
  <c r="X710" i="27"/>
  <c r="X708" i="27" s="1"/>
  <c r="X705" i="27"/>
  <c r="X703" i="27" s="1"/>
  <c r="X700" i="27"/>
  <c r="X698" i="27"/>
  <c r="X695" i="27"/>
  <c r="X693" i="27" s="1"/>
  <c r="X690" i="27"/>
  <c r="X688" i="27"/>
  <c r="X685" i="27"/>
  <c r="X683" i="27" s="1"/>
  <c r="X680" i="27"/>
  <c r="X678" i="27" s="1"/>
  <c r="X675" i="27"/>
  <c r="X673" i="27" s="1"/>
  <c r="X670" i="27"/>
  <c r="X668" i="27" s="1"/>
  <c r="X665" i="27"/>
  <c r="X663" i="27"/>
  <c r="X660" i="27"/>
  <c r="X658" i="27"/>
  <c r="X655" i="27"/>
  <c r="X653" i="27" s="1"/>
  <c r="X650" i="27"/>
  <c r="X648" i="27"/>
  <c r="X645" i="27"/>
  <c r="X643" i="27" s="1"/>
  <c r="X640" i="27"/>
  <c r="X638" i="27" s="1"/>
  <c r="X635" i="27"/>
  <c r="X633" i="27" s="1"/>
  <c r="X630" i="27"/>
  <c r="X628" i="27" s="1"/>
  <c r="X625" i="27"/>
  <c r="X623" i="27" s="1"/>
  <c r="X620" i="27"/>
  <c r="X618" i="27"/>
  <c r="X615" i="27"/>
  <c r="X613" i="27" s="1"/>
  <c r="X610" i="27"/>
  <c r="X608" i="27"/>
  <c r="X605" i="27"/>
  <c r="X603" i="27" s="1"/>
  <c r="X600" i="27"/>
  <c r="X598" i="27" s="1"/>
  <c r="X595" i="27"/>
  <c r="X593" i="27" s="1"/>
  <c r="X590" i="27"/>
  <c r="X588" i="27" s="1"/>
  <c r="X585" i="27"/>
  <c r="X583" i="27" s="1"/>
  <c r="X580" i="27"/>
  <c r="X578" i="27"/>
  <c r="X575" i="27"/>
  <c r="X573" i="27" s="1"/>
  <c r="X570" i="27"/>
  <c r="X568" i="27"/>
  <c r="X565" i="27"/>
  <c r="X563" i="27" s="1"/>
  <c r="X560" i="27"/>
  <c r="X558" i="27" s="1"/>
  <c r="X555" i="27"/>
  <c r="X553" i="27" s="1"/>
  <c r="X550" i="27"/>
  <c r="X548" i="27" s="1"/>
  <c r="X545" i="27"/>
  <c r="X543" i="27" s="1"/>
  <c r="X540" i="27"/>
  <c r="X538" i="27"/>
  <c r="X535" i="27"/>
  <c r="X533" i="27" s="1"/>
  <c r="X530" i="27"/>
  <c r="X528" i="27"/>
  <c r="X525" i="27"/>
  <c r="X523" i="27" s="1"/>
  <c r="X520" i="27"/>
  <c r="X518" i="27" s="1"/>
  <c r="X515" i="27"/>
  <c r="X513" i="27" s="1"/>
  <c r="X510" i="27"/>
  <c r="X508" i="27" s="1"/>
  <c r="X505" i="27"/>
  <c r="X503" i="27" s="1"/>
  <c r="X500" i="27"/>
  <c r="X498" i="27"/>
  <c r="X495" i="27"/>
  <c r="X493" i="27" s="1"/>
  <c r="X490" i="27"/>
  <c r="X488" i="27"/>
  <c r="X485" i="27"/>
  <c r="X483" i="27" s="1"/>
  <c r="X480" i="27"/>
  <c r="X478" i="27" s="1"/>
  <c r="X475" i="27"/>
  <c r="X473" i="27" s="1"/>
  <c r="X470" i="27"/>
  <c r="X468" i="27" s="1"/>
  <c r="X465" i="27"/>
  <c r="X463" i="27" s="1"/>
  <c r="X460" i="27"/>
  <c r="X458" i="27"/>
  <c r="X455" i="27"/>
  <c r="X453" i="27" s="1"/>
  <c r="X450" i="27"/>
  <c r="X448" i="27"/>
  <c r="X445" i="27"/>
  <c r="X443" i="27" s="1"/>
  <c r="X440" i="27"/>
  <c r="X438" i="27" s="1"/>
  <c r="X435" i="27"/>
  <c r="X433" i="27" s="1"/>
  <c r="X430" i="27"/>
  <c r="X428" i="27" s="1"/>
  <c r="X425" i="27"/>
  <c r="X423" i="27" s="1"/>
  <c r="X420" i="27"/>
  <c r="X418" i="27"/>
  <c r="X415" i="27"/>
  <c r="X413" i="27" s="1"/>
  <c r="X410" i="27"/>
  <c r="X408" i="27"/>
  <c r="X405" i="27"/>
  <c r="X403" i="27" s="1"/>
  <c r="X400" i="27"/>
  <c r="X398" i="27" s="1"/>
  <c r="X395" i="27"/>
  <c r="X393" i="27" s="1"/>
  <c r="X390" i="27"/>
  <c r="X388" i="27" s="1"/>
  <c r="X385" i="27"/>
  <c r="X383" i="27" s="1"/>
  <c r="X380" i="27"/>
  <c r="X378" i="27" s="1"/>
  <c r="X375" i="27"/>
  <c r="X373" i="27" s="1"/>
  <c r="X370" i="27"/>
  <c r="X368" i="27"/>
  <c r="X365" i="27"/>
  <c r="X363" i="27" s="1"/>
  <c r="X360" i="27"/>
  <c r="X358" i="27" s="1"/>
  <c r="X355" i="27"/>
  <c r="X353" i="27" s="1"/>
  <c r="X350" i="27"/>
  <c r="X348" i="27" s="1"/>
  <c r="X345" i="27"/>
  <c r="X343" i="27" s="1"/>
  <c r="X340" i="27"/>
  <c r="X338" i="27" s="1"/>
  <c r="X335" i="27"/>
  <c r="X333" i="27" s="1"/>
  <c r="X330" i="27"/>
  <c r="X328" i="27"/>
  <c r="X325" i="27"/>
  <c r="X323" i="27" s="1"/>
  <c r="X320" i="27"/>
  <c r="X318" i="27" s="1"/>
  <c r="X315" i="27"/>
  <c r="X313" i="27" s="1"/>
  <c r="X310" i="27"/>
  <c r="X308" i="27" s="1"/>
  <c r="X305" i="27"/>
  <c r="X303" i="27" s="1"/>
  <c r="X300" i="27"/>
  <c r="X298" i="27" s="1"/>
  <c r="X295" i="27"/>
  <c r="X293" i="27" s="1"/>
  <c r="X290" i="27"/>
  <c r="X288" i="27"/>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c r="X205" i="27"/>
  <c r="X203" i="27" s="1"/>
  <c r="X200" i="27"/>
  <c r="X198" i="27" s="1"/>
  <c r="X195" i="27"/>
  <c r="X193" i="27" s="1"/>
  <c r="X190" i="27"/>
  <c r="X188" i="27" s="1"/>
  <c r="X185" i="27"/>
  <c r="X183" i="27" s="1"/>
  <c r="X180" i="27"/>
  <c r="X178" i="27" s="1"/>
  <c r="X175" i="27"/>
  <c r="X173" i="27" s="1"/>
  <c r="X170" i="27"/>
  <c r="X168" i="27"/>
  <c r="X165" i="27"/>
  <c r="X163" i="27" s="1"/>
  <c r="X160" i="27"/>
  <c r="X158" i="27" s="1"/>
  <c r="X155" i="27"/>
  <c r="X153" i="27" s="1"/>
  <c r="X150" i="27"/>
  <c r="X148" i="27" s="1"/>
  <c r="X145" i="27"/>
  <c r="X143" i="27" s="1"/>
  <c r="X140" i="27"/>
  <c r="X138" i="27" s="1"/>
  <c r="X135" i="27"/>
  <c r="X133" i="27" s="1"/>
  <c r="X130" i="27"/>
  <c r="X128" i="27"/>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X45" i="27"/>
  <c r="X43" i="27" s="1"/>
  <c r="M993" i="27"/>
  <c r="M988" i="27"/>
  <c r="M983" i="27"/>
  <c r="M978" i="27"/>
  <c r="M973" i="27"/>
  <c r="M968" i="27"/>
  <c r="M963" i="27"/>
  <c r="M958" i="27"/>
  <c r="M953" i="27"/>
  <c r="M948" i="27"/>
  <c r="M943" i="27"/>
  <c r="M938" i="27"/>
  <c r="M933" i="27"/>
  <c r="M928" i="27"/>
  <c r="M923" i="27"/>
  <c r="M918" i="27"/>
  <c r="M913" i="27"/>
  <c r="M908" i="27"/>
  <c r="M903" i="27"/>
  <c r="M898" i="27"/>
  <c r="M893" i="27"/>
  <c r="M888" i="27"/>
  <c r="M883" i="27"/>
  <c r="M878" i="27"/>
  <c r="M873" i="27"/>
  <c r="M868" i="27"/>
  <c r="M863" i="27"/>
  <c r="M858" i="27"/>
  <c r="M853" i="27"/>
  <c r="M848" i="27"/>
  <c r="M843" i="27"/>
  <c r="M838" i="27"/>
  <c r="M833" i="27"/>
  <c r="M828" i="27"/>
  <c r="M823" i="27"/>
  <c r="M818" i="27"/>
  <c r="M813" i="27"/>
  <c r="M808" i="27"/>
  <c r="M803" i="27"/>
  <c r="M798" i="27"/>
  <c r="M793" i="27"/>
  <c r="M788" i="27"/>
  <c r="M783" i="27"/>
  <c r="M778" i="27"/>
  <c r="M773" i="27"/>
  <c r="M768" i="27"/>
  <c r="M763" i="27"/>
  <c r="M758" i="27"/>
  <c r="M753" i="27"/>
  <c r="M748" i="27"/>
  <c r="M743" i="27"/>
  <c r="M738" i="27"/>
  <c r="M733" i="27"/>
  <c r="M728" i="27"/>
  <c r="M723" i="27"/>
  <c r="M718" i="27"/>
  <c r="M713" i="27"/>
  <c r="M708" i="27"/>
  <c r="M703" i="27"/>
  <c r="M698" i="27"/>
  <c r="M693" i="27"/>
  <c r="M688" i="27"/>
  <c r="M683" i="27"/>
  <c r="M678" i="27"/>
  <c r="M673" i="27"/>
  <c r="M668" i="27"/>
  <c r="M663" i="27"/>
  <c r="M658" i="27"/>
  <c r="M653" i="27"/>
  <c r="M648" i="27"/>
  <c r="M643" i="27"/>
  <c r="M638" i="27"/>
  <c r="M633" i="27"/>
  <c r="M628" i="27"/>
  <c r="M623" i="27"/>
  <c r="M618" i="27"/>
  <c r="M613" i="27"/>
  <c r="M608" i="27"/>
  <c r="M603" i="27"/>
  <c r="M598" i="27"/>
  <c r="M593" i="27"/>
  <c r="M588" i="27"/>
  <c r="M583" i="27"/>
  <c r="M578" i="27"/>
  <c r="M573" i="27"/>
  <c r="M568" i="27"/>
  <c r="M563" i="27"/>
  <c r="M558" i="27"/>
  <c r="M553" i="27"/>
  <c r="M548" i="27"/>
  <c r="M543" i="27"/>
  <c r="M538" i="27"/>
  <c r="M533" i="27"/>
  <c r="M528" i="27"/>
  <c r="M523" i="27"/>
  <c r="M518" i="27"/>
  <c r="M513" i="27"/>
  <c r="M508" i="27"/>
  <c r="M503" i="27"/>
  <c r="M498" i="27"/>
  <c r="M493" i="27"/>
  <c r="M488" i="27"/>
  <c r="M483" i="27"/>
  <c r="M478" i="27"/>
  <c r="M473" i="27"/>
  <c r="M468" i="27"/>
  <c r="M463" i="27"/>
  <c r="M458" i="27"/>
  <c r="M453" i="27"/>
  <c r="M448" i="27"/>
  <c r="M443" i="27"/>
  <c r="M438" i="27"/>
  <c r="M433" i="27"/>
  <c r="M428" i="27"/>
  <c r="M423" i="27"/>
  <c r="M418" i="27"/>
  <c r="M413" i="27"/>
  <c r="M408" i="27"/>
  <c r="M403" i="27"/>
  <c r="M398" i="27"/>
  <c r="M393" i="27"/>
  <c r="M388" i="27"/>
  <c r="M383" i="27"/>
  <c r="M378" i="27"/>
  <c r="M373" i="27"/>
  <c r="M368" i="27"/>
  <c r="M363" i="27"/>
  <c r="M358" i="27"/>
  <c r="M353" i="27"/>
  <c r="M348" i="27"/>
  <c r="M343" i="27"/>
  <c r="M338" i="27"/>
  <c r="M333" i="27"/>
  <c r="M328" i="27"/>
  <c r="M323" i="27"/>
  <c r="M318" i="27"/>
  <c r="M313" i="27"/>
  <c r="M308" i="27"/>
  <c r="M303" i="27"/>
  <c r="M298" i="27"/>
  <c r="M293" i="27"/>
  <c r="M288" i="27"/>
  <c r="M283" i="27"/>
  <c r="M278" i="27"/>
  <c r="M273" i="27"/>
  <c r="M268" i="27"/>
  <c r="M263" i="27"/>
  <c r="M258" i="27"/>
  <c r="M253" i="27"/>
  <c r="M248" i="27"/>
  <c r="M243" i="27"/>
  <c r="M238" i="27"/>
  <c r="M233" i="27"/>
  <c r="M228" i="27"/>
  <c r="M223" i="27"/>
  <c r="M218" i="27"/>
  <c r="M213" i="27"/>
  <c r="M208" i="27"/>
  <c r="M203" i="27"/>
  <c r="M198" i="27"/>
  <c r="M193" i="27"/>
  <c r="M188" i="27"/>
  <c r="M183" i="27"/>
  <c r="M178" i="27"/>
  <c r="M173" i="27"/>
  <c r="M168" i="27"/>
  <c r="M163" i="27"/>
  <c r="M158" i="27"/>
  <c r="M153" i="27"/>
  <c r="M148" i="27"/>
  <c r="M143" i="27"/>
  <c r="M138" i="27"/>
  <c r="M133" i="27"/>
  <c r="M128" i="27"/>
  <c r="M123" i="27"/>
  <c r="M118" i="27"/>
  <c r="M113" i="27"/>
  <c r="M108" i="27"/>
  <c r="M103" i="27"/>
  <c r="M98" i="27"/>
  <c r="M93" i="27"/>
  <c r="M88" i="27"/>
  <c r="M83" i="27"/>
  <c r="M78" i="27"/>
  <c r="M73"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Q49" i="27" s="1"/>
  <c r="R49" i="27" s="1"/>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Q148" i="27" s="1"/>
  <c r="R148" i="27" s="1"/>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Q184" i="27"/>
  <c r="R184" i="27" s="1"/>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Q264" i="27" s="1"/>
  <c r="R264" i="27" s="1"/>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Q348" i="27" s="1"/>
  <c r="R348" i="27" s="1"/>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Q379" i="27" s="1"/>
  <c r="R379" i="27" s="1"/>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L995" i="27"/>
  <c r="AF994" i="27"/>
  <c r="AA994" i="27"/>
  <c r="W994" i="27"/>
  <c r="L994" i="27"/>
  <c r="AF993" i="27"/>
  <c r="AA993" i="27"/>
  <c r="W993" i="27"/>
  <c r="L993" i="27"/>
  <c r="AF991" i="27"/>
  <c r="AA991" i="27"/>
  <c r="W991" i="27"/>
  <c r="L991" i="27"/>
  <c r="AF990" i="27"/>
  <c r="AA990" i="27"/>
  <c r="W990" i="27"/>
  <c r="M990" i="27"/>
  <c r="L990" i="27"/>
  <c r="AF989" i="27"/>
  <c r="AA989" i="27"/>
  <c r="W989" i="27"/>
  <c r="L989" i="27"/>
  <c r="AF988" i="27"/>
  <c r="AA988" i="27"/>
  <c r="W988" i="27"/>
  <c r="L988" i="27"/>
  <c r="AF986" i="27"/>
  <c r="AA986" i="27"/>
  <c r="W986" i="27"/>
  <c r="L986" i="27"/>
  <c r="AF985" i="27"/>
  <c r="AA985" i="27"/>
  <c r="W985" i="27"/>
  <c r="M985" i="27"/>
  <c r="L985" i="27"/>
  <c r="AF984" i="27"/>
  <c r="AA984" i="27"/>
  <c r="W984" i="27"/>
  <c r="L984" i="27"/>
  <c r="AF983" i="27"/>
  <c r="AA983" i="27"/>
  <c r="W983" i="27"/>
  <c r="L983" i="27"/>
  <c r="AF981" i="27"/>
  <c r="AA981" i="27"/>
  <c r="W981" i="27"/>
  <c r="L981" i="27"/>
  <c r="AF980" i="27"/>
  <c r="AA980" i="27"/>
  <c r="W980" i="27"/>
  <c r="M980" i="27"/>
  <c r="L980" i="27"/>
  <c r="AF979" i="27"/>
  <c r="AA979" i="27"/>
  <c r="W979" i="27"/>
  <c r="L979" i="27"/>
  <c r="AF978" i="27"/>
  <c r="AA978" i="27"/>
  <c r="W978" i="27"/>
  <c r="L978" i="27"/>
  <c r="AF976" i="27"/>
  <c r="AA976" i="27"/>
  <c r="W976" i="27"/>
  <c r="L976" i="27"/>
  <c r="AF975" i="27"/>
  <c r="AA975" i="27"/>
  <c r="W975" i="27"/>
  <c r="M975" i="27"/>
  <c r="L975" i="27"/>
  <c r="AF974" i="27"/>
  <c r="AA974" i="27"/>
  <c r="W974" i="27"/>
  <c r="L974" i="27"/>
  <c r="AF973" i="27"/>
  <c r="AA973" i="27"/>
  <c r="W973" i="27"/>
  <c r="L973" i="27"/>
  <c r="AF971" i="27"/>
  <c r="AA971" i="27"/>
  <c r="W971" i="27"/>
  <c r="L971" i="27"/>
  <c r="AF970" i="27"/>
  <c r="AA970" i="27"/>
  <c r="W970" i="27"/>
  <c r="M970" i="27"/>
  <c r="L970" i="27"/>
  <c r="AF969" i="27"/>
  <c r="AA969" i="27"/>
  <c r="W969" i="27"/>
  <c r="L969" i="27"/>
  <c r="AF968" i="27"/>
  <c r="AA968" i="27"/>
  <c r="W968" i="27"/>
  <c r="L968" i="27"/>
  <c r="AF966" i="27"/>
  <c r="AA966" i="27"/>
  <c r="W966" i="27"/>
  <c r="L966" i="27"/>
  <c r="AF965" i="27"/>
  <c r="AA965" i="27"/>
  <c r="W965" i="27"/>
  <c r="M965" i="27"/>
  <c r="L965" i="27"/>
  <c r="AF964" i="27"/>
  <c r="AA964" i="27"/>
  <c r="W964" i="27"/>
  <c r="L964" i="27"/>
  <c r="AF963" i="27"/>
  <c r="AA963" i="27"/>
  <c r="W963" i="27"/>
  <c r="L963" i="27"/>
  <c r="AF961" i="27"/>
  <c r="AA961" i="27"/>
  <c r="W961" i="27"/>
  <c r="L961" i="27"/>
  <c r="AF960" i="27"/>
  <c r="AA960" i="27"/>
  <c r="W960" i="27"/>
  <c r="M960" i="27"/>
  <c r="L960" i="27"/>
  <c r="AF959" i="27"/>
  <c r="AA959" i="27"/>
  <c r="W959" i="27"/>
  <c r="L959" i="27"/>
  <c r="AF958" i="27"/>
  <c r="AA958" i="27"/>
  <c r="W958" i="27"/>
  <c r="L958" i="27"/>
  <c r="AF956" i="27"/>
  <c r="AA956" i="27"/>
  <c r="W956" i="27"/>
  <c r="L956" i="27"/>
  <c r="AF955" i="27"/>
  <c r="AA955" i="27"/>
  <c r="W955" i="27"/>
  <c r="M955" i="27"/>
  <c r="L955" i="27"/>
  <c r="AF954" i="27"/>
  <c r="AA954" i="27"/>
  <c r="W954" i="27"/>
  <c r="L954" i="27"/>
  <c r="AF953" i="27"/>
  <c r="AA953" i="27"/>
  <c r="W953" i="27"/>
  <c r="L953" i="27"/>
  <c r="AF951" i="27"/>
  <c r="AA951" i="27"/>
  <c r="W951" i="27"/>
  <c r="L951" i="27"/>
  <c r="AF950" i="27"/>
  <c r="AA950" i="27"/>
  <c r="W950" i="27"/>
  <c r="M950" i="27"/>
  <c r="L950" i="27"/>
  <c r="AF949" i="27"/>
  <c r="AA949" i="27"/>
  <c r="W949" i="27"/>
  <c r="L949" i="27"/>
  <c r="AF948" i="27"/>
  <c r="AA948" i="27"/>
  <c r="W948" i="27"/>
  <c r="L948" i="27"/>
  <c r="AF946" i="27"/>
  <c r="AA946" i="27"/>
  <c r="W946" i="27"/>
  <c r="L946" i="27"/>
  <c r="AF945" i="27"/>
  <c r="AA945" i="27"/>
  <c r="W945" i="27"/>
  <c r="M945" i="27"/>
  <c r="L945" i="27"/>
  <c r="AF944" i="27"/>
  <c r="AA944" i="27"/>
  <c r="W944" i="27"/>
  <c r="L944" i="27"/>
  <c r="AF943" i="27"/>
  <c r="AA943" i="27"/>
  <c r="W943" i="27"/>
  <c r="L943" i="27"/>
  <c r="AF941" i="27"/>
  <c r="AA941" i="27"/>
  <c r="W941" i="27"/>
  <c r="L941" i="27"/>
  <c r="AF940" i="27"/>
  <c r="AA940" i="27"/>
  <c r="W940" i="27"/>
  <c r="M940" i="27"/>
  <c r="L940" i="27"/>
  <c r="AF939" i="27"/>
  <c r="AA939" i="27"/>
  <c r="W939" i="27"/>
  <c r="L939" i="27"/>
  <c r="AF938" i="27"/>
  <c r="AA938" i="27"/>
  <c r="W938" i="27"/>
  <c r="L938" i="27"/>
  <c r="AF936" i="27"/>
  <c r="AA936" i="27"/>
  <c r="W936" i="27"/>
  <c r="L936" i="27"/>
  <c r="AF935" i="27"/>
  <c r="AA935" i="27"/>
  <c r="W935" i="27"/>
  <c r="M935" i="27"/>
  <c r="L935" i="27"/>
  <c r="AF934" i="27"/>
  <c r="AA934" i="27"/>
  <c r="W934" i="27"/>
  <c r="L934" i="27"/>
  <c r="AF933" i="27"/>
  <c r="AA933" i="27"/>
  <c r="W933" i="27"/>
  <c r="L933" i="27"/>
  <c r="AF931" i="27"/>
  <c r="AA931" i="27"/>
  <c r="W931" i="27"/>
  <c r="L931" i="27"/>
  <c r="AF930" i="27"/>
  <c r="AA930" i="27"/>
  <c r="W930" i="27"/>
  <c r="M930" i="27"/>
  <c r="L930" i="27"/>
  <c r="AF929" i="27"/>
  <c r="AA929" i="27"/>
  <c r="W929" i="27"/>
  <c r="L929" i="27"/>
  <c r="AF928" i="27"/>
  <c r="AA928" i="27"/>
  <c r="W928" i="27"/>
  <c r="L928" i="27"/>
  <c r="AF926" i="27"/>
  <c r="AA926" i="27"/>
  <c r="W926" i="27"/>
  <c r="L926" i="27"/>
  <c r="AF925" i="27"/>
  <c r="AA925" i="27"/>
  <c r="W925" i="27"/>
  <c r="M925" i="27"/>
  <c r="L925" i="27"/>
  <c r="AF924" i="27"/>
  <c r="AA924" i="27"/>
  <c r="W924" i="27"/>
  <c r="L924" i="27"/>
  <c r="AF923" i="27"/>
  <c r="AA923" i="27"/>
  <c r="W923" i="27"/>
  <c r="L923" i="27"/>
  <c r="AF921" i="27"/>
  <c r="AA921" i="27"/>
  <c r="W921" i="27"/>
  <c r="L921" i="27"/>
  <c r="AF920" i="27"/>
  <c r="AA920" i="27"/>
  <c r="W920" i="27"/>
  <c r="M920" i="27"/>
  <c r="L920" i="27"/>
  <c r="AF919" i="27"/>
  <c r="AA919" i="27"/>
  <c r="W919" i="27"/>
  <c r="L919" i="27"/>
  <c r="AF918" i="27"/>
  <c r="AA918" i="27"/>
  <c r="W918" i="27"/>
  <c r="L918" i="27"/>
  <c r="AF916" i="27"/>
  <c r="AA916" i="27"/>
  <c r="W916" i="27"/>
  <c r="L916" i="27"/>
  <c r="AF915" i="27"/>
  <c r="AA915" i="27"/>
  <c r="W915" i="27"/>
  <c r="M915" i="27"/>
  <c r="L915" i="27"/>
  <c r="AF914" i="27"/>
  <c r="AA914" i="27"/>
  <c r="W914" i="27"/>
  <c r="L914" i="27"/>
  <c r="AF913" i="27"/>
  <c r="AA913" i="27"/>
  <c r="W913" i="27"/>
  <c r="L913" i="27"/>
  <c r="AF911" i="27"/>
  <c r="AA911" i="27"/>
  <c r="W911" i="27"/>
  <c r="L911" i="27"/>
  <c r="AF910" i="27"/>
  <c r="AA910" i="27"/>
  <c r="W910" i="27"/>
  <c r="M910" i="27"/>
  <c r="L910" i="27"/>
  <c r="AF909" i="27"/>
  <c r="AA909" i="27"/>
  <c r="W909" i="27"/>
  <c r="L909" i="27"/>
  <c r="AF908" i="27"/>
  <c r="AA908" i="27"/>
  <c r="W908" i="27"/>
  <c r="L908" i="27"/>
  <c r="AF906" i="27"/>
  <c r="AA906" i="27"/>
  <c r="W906" i="27"/>
  <c r="L906" i="27"/>
  <c r="AF905" i="27"/>
  <c r="AA905" i="27"/>
  <c r="W905" i="27"/>
  <c r="M905" i="27"/>
  <c r="L905" i="27"/>
  <c r="AF904" i="27"/>
  <c r="AA904" i="27"/>
  <c r="W904" i="27"/>
  <c r="L904" i="27"/>
  <c r="AF903" i="27"/>
  <c r="AA903" i="27"/>
  <c r="W903" i="27"/>
  <c r="L903" i="27"/>
  <c r="AF901" i="27"/>
  <c r="AA901" i="27"/>
  <c r="W901" i="27"/>
  <c r="L901" i="27"/>
  <c r="AF900" i="27"/>
  <c r="AA900" i="27"/>
  <c r="W900" i="27"/>
  <c r="M900" i="27"/>
  <c r="L900" i="27"/>
  <c r="AF899" i="27"/>
  <c r="AA899" i="27"/>
  <c r="W899" i="27"/>
  <c r="L899" i="27"/>
  <c r="AF898" i="27"/>
  <c r="AA898" i="27"/>
  <c r="W898" i="27"/>
  <c r="L898" i="27"/>
  <c r="AF896" i="27"/>
  <c r="AA896" i="27"/>
  <c r="W896" i="27"/>
  <c r="L896" i="27"/>
  <c r="AF895" i="27"/>
  <c r="AA895" i="27"/>
  <c r="W895" i="27"/>
  <c r="M895" i="27"/>
  <c r="L895" i="27"/>
  <c r="AF894" i="27"/>
  <c r="AA894" i="27"/>
  <c r="W894" i="27"/>
  <c r="L894" i="27"/>
  <c r="AF893" i="27"/>
  <c r="AA893" i="27"/>
  <c r="W893" i="27"/>
  <c r="L893" i="27"/>
  <c r="AF891" i="27"/>
  <c r="AA891" i="27"/>
  <c r="W891" i="27"/>
  <c r="L891" i="27"/>
  <c r="AF890" i="27"/>
  <c r="AA890" i="27"/>
  <c r="W890" i="27"/>
  <c r="M890" i="27"/>
  <c r="L890" i="27"/>
  <c r="AF889" i="27"/>
  <c r="AA889" i="27"/>
  <c r="W889" i="27"/>
  <c r="L889" i="27"/>
  <c r="AF888" i="27"/>
  <c r="AA888" i="27"/>
  <c r="W888" i="27"/>
  <c r="L888" i="27"/>
  <c r="AF886" i="27"/>
  <c r="AA886" i="27"/>
  <c r="W886" i="27"/>
  <c r="L886" i="27"/>
  <c r="AF885" i="27"/>
  <c r="AA885" i="27"/>
  <c r="W885" i="27"/>
  <c r="M885" i="27"/>
  <c r="L885" i="27"/>
  <c r="AF884" i="27"/>
  <c r="AA884" i="27"/>
  <c r="W884" i="27"/>
  <c r="L884" i="27"/>
  <c r="AF883" i="27"/>
  <c r="AA883" i="27"/>
  <c r="W883" i="27"/>
  <c r="L883" i="27"/>
  <c r="AF881" i="27"/>
  <c r="AA881" i="27"/>
  <c r="W881" i="27"/>
  <c r="L881" i="27"/>
  <c r="AF880" i="27"/>
  <c r="AA880" i="27"/>
  <c r="W880" i="27"/>
  <c r="M880" i="27"/>
  <c r="L880" i="27"/>
  <c r="AF879" i="27"/>
  <c r="AA879" i="27"/>
  <c r="W879" i="27"/>
  <c r="L879" i="27"/>
  <c r="AF878" i="27"/>
  <c r="AA878" i="27"/>
  <c r="W878" i="27"/>
  <c r="L878" i="27"/>
  <c r="AF876" i="27"/>
  <c r="AA876" i="27"/>
  <c r="W876" i="27"/>
  <c r="L876" i="27"/>
  <c r="AF875" i="27"/>
  <c r="AA875" i="27"/>
  <c r="W875" i="27"/>
  <c r="M875" i="27"/>
  <c r="L875" i="27"/>
  <c r="AF874" i="27"/>
  <c r="AA874" i="27"/>
  <c r="W874" i="27"/>
  <c r="L874" i="27"/>
  <c r="AF873" i="27"/>
  <c r="AA873" i="27"/>
  <c r="W873" i="27"/>
  <c r="L873" i="27"/>
  <c r="AF871" i="27"/>
  <c r="AA871" i="27"/>
  <c r="W871" i="27"/>
  <c r="L871" i="27"/>
  <c r="AF870" i="27"/>
  <c r="AA870" i="27"/>
  <c r="W870" i="27"/>
  <c r="M870" i="27"/>
  <c r="L870" i="27"/>
  <c r="AF869" i="27"/>
  <c r="AA869" i="27"/>
  <c r="W869" i="27"/>
  <c r="L869" i="27"/>
  <c r="AF868" i="27"/>
  <c r="AA868" i="27"/>
  <c r="W868" i="27"/>
  <c r="L868" i="27"/>
  <c r="AF866" i="27"/>
  <c r="AA866" i="27"/>
  <c r="W866" i="27"/>
  <c r="L866" i="27"/>
  <c r="AF865" i="27"/>
  <c r="AA865" i="27"/>
  <c r="W865" i="27"/>
  <c r="M865" i="27"/>
  <c r="L865" i="27"/>
  <c r="AF864" i="27"/>
  <c r="AA864" i="27"/>
  <c r="W864" i="27"/>
  <c r="L864" i="27"/>
  <c r="AF863" i="27"/>
  <c r="AA863" i="27"/>
  <c r="W863" i="27"/>
  <c r="L863" i="27"/>
  <c r="AF861" i="27"/>
  <c r="AA861" i="27"/>
  <c r="W861" i="27"/>
  <c r="L861" i="27"/>
  <c r="AF860" i="27"/>
  <c r="AA860" i="27"/>
  <c r="W860" i="27"/>
  <c r="M860" i="27"/>
  <c r="L860" i="27"/>
  <c r="AF859" i="27"/>
  <c r="AA859" i="27"/>
  <c r="W859" i="27"/>
  <c r="L859" i="27"/>
  <c r="AF858" i="27"/>
  <c r="AA858" i="27"/>
  <c r="W858" i="27"/>
  <c r="L858" i="27"/>
  <c r="AF856" i="27"/>
  <c r="AA856" i="27"/>
  <c r="W856" i="27"/>
  <c r="L856" i="27"/>
  <c r="AF855" i="27"/>
  <c r="AA855" i="27"/>
  <c r="W855" i="27"/>
  <c r="M855" i="27"/>
  <c r="L855" i="27"/>
  <c r="AF854" i="27"/>
  <c r="AA854" i="27"/>
  <c r="W854" i="27"/>
  <c r="L854" i="27"/>
  <c r="AF853" i="27"/>
  <c r="AA853" i="27"/>
  <c r="W853" i="27"/>
  <c r="L853" i="27"/>
  <c r="AF851" i="27"/>
  <c r="AA851" i="27"/>
  <c r="W851" i="27"/>
  <c r="L851" i="27"/>
  <c r="AF850" i="27"/>
  <c r="AA850" i="27"/>
  <c r="W850" i="27"/>
  <c r="M850" i="27"/>
  <c r="L850" i="27"/>
  <c r="AF849" i="27"/>
  <c r="AA849" i="27"/>
  <c r="W849" i="27"/>
  <c r="L849" i="27"/>
  <c r="AF848" i="27"/>
  <c r="AA848" i="27"/>
  <c r="W848" i="27"/>
  <c r="L848" i="27"/>
  <c r="AF846" i="27"/>
  <c r="AA846" i="27"/>
  <c r="W846" i="27"/>
  <c r="L846" i="27"/>
  <c r="AF845" i="27"/>
  <c r="AA845" i="27"/>
  <c r="W845" i="27"/>
  <c r="M845" i="27"/>
  <c r="L845" i="27"/>
  <c r="AF844" i="27"/>
  <c r="AA844" i="27"/>
  <c r="W844" i="27"/>
  <c r="L844" i="27"/>
  <c r="AF843" i="27"/>
  <c r="AA843" i="27"/>
  <c r="W843" i="27"/>
  <c r="L843" i="27"/>
  <c r="AF841" i="27"/>
  <c r="AA841" i="27"/>
  <c r="W841" i="27"/>
  <c r="L841" i="27"/>
  <c r="AF840" i="27"/>
  <c r="AA840" i="27"/>
  <c r="W840" i="27"/>
  <c r="M840" i="27"/>
  <c r="L840" i="27"/>
  <c r="AF839" i="27"/>
  <c r="AA839" i="27"/>
  <c r="W839" i="27"/>
  <c r="L839" i="27"/>
  <c r="AF838" i="27"/>
  <c r="AA838" i="27"/>
  <c r="W838" i="27"/>
  <c r="L838" i="27"/>
  <c r="AF836" i="27"/>
  <c r="AA836" i="27"/>
  <c r="W836" i="27"/>
  <c r="L836" i="27"/>
  <c r="AF835" i="27"/>
  <c r="AA835" i="27"/>
  <c r="W835" i="27"/>
  <c r="M835" i="27"/>
  <c r="L835" i="27"/>
  <c r="AF834" i="27"/>
  <c r="AA834" i="27"/>
  <c r="W834" i="27"/>
  <c r="L834" i="27"/>
  <c r="AF833" i="27"/>
  <c r="AA833" i="27"/>
  <c r="W833" i="27"/>
  <c r="L833" i="27"/>
  <c r="AF831" i="27"/>
  <c r="AA831" i="27"/>
  <c r="W831" i="27"/>
  <c r="L831" i="27"/>
  <c r="AF830" i="27"/>
  <c r="AA830" i="27"/>
  <c r="W830" i="27"/>
  <c r="M830" i="27"/>
  <c r="L830" i="27"/>
  <c r="AF829" i="27"/>
  <c r="AA829" i="27"/>
  <c r="W829" i="27"/>
  <c r="L829" i="27"/>
  <c r="AF828" i="27"/>
  <c r="AA828" i="27"/>
  <c r="W828" i="27"/>
  <c r="L828" i="27"/>
  <c r="AF826" i="27"/>
  <c r="AA826" i="27"/>
  <c r="W826" i="27"/>
  <c r="L826" i="27"/>
  <c r="AF825" i="27"/>
  <c r="AA825" i="27"/>
  <c r="W825" i="27"/>
  <c r="M825" i="27"/>
  <c r="L825" i="27"/>
  <c r="AF824" i="27"/>
  <c r="AA824" i="27"/>
  <c r="W824" i="27"/>
  <c r="L824" i="27"/>
  <c r="AF823" i="27"/>
  <c r="AA823" i="27"/>
  <c r="W823" i="27"/>
  <c r="L823" i="27"/>
  <c r="AF821" i="27"/>
  <c r="AA821" i="27"/>
  <c r="W821" i="27"/>
  <c r="L821" i="27"/>
  <c r="AF820" i="27"/>
  <c r="AA820" i="27"/>
  <c r="W820" i="27"/>
  <c r="M820" i="27"/>
  <c r="L820" i="27"/>
  <c r="AF819" i="27"/>
  <c r="AA819" i="27"/>
  <c r="W819" i="27"/>
  <c r="L819" i="27"/>
  <c r="AF818" i="27"/>
  <c r="AA818" i="27"/>
  <c r="W818" i="27"/>
  <c r="L818" i="27"/>
  <c r="AF816" i="27"/>
  <c r="AA816" i="27"/>
  <c r="W816" i="27"/>
  <c r="L816" i="27"/>
  <c r="AF815" i="27"/>
  <c r="AA815" i="27"/>
  <c r="W815" i="27"/>
  <c r="M815" i="27"/>
  <c r="L815" i="27"/>
  <c r="AF814" i="27"/>
  <c r="AA814" i="27"/>
  <c r="W814" i="27"/>
  <c r="L814" i="27"/>
  <c r="AF813" i="27"/>
  <c r="AA813" i="27"/>
  <c r="W813" i="27"/>
  <c r="L813" i="27"/>
  <c r="AF811" i="27"/>
  <c r="AA811" i="27"/>
  <c r="W811" i="27"/>
  <c r="L811" i="27"/>
  <c r="AF810" i="27"/>
  <c r="AA810" i="27"/>
  <c r="W810" i="27"/>
  <c r="M810" i="27"/>
  <c r="L810" i="27"/>
  <c r="AF809" i="27"/>
  <c r="AA809" i="27"/>
  <c r="W809" i="27"/>
  <c r="L809" i="27"/>
  <c r="AF808" i="27"/>
  <c r="AA808" i="27"/>
  <c r="W808" i="27"/>
  <c r="L808" i="27"/>
  <c r="AF806" i="27"/>
  <c r="AA806" i="27"/>
  <c r="W806" i="27"/>
  <c r="L806" i="27"/>
  <c r="AF805" i="27"/>
  <c r="AA805" i="27"/>
  <c r="W805" i="27"/>
  <c r="M805" i="27"/>
  <c r="L805" i="27"/>
  <c r="AF804" i="27"/>
  <c r="AA804" i="27"/>
  <c r="W804" i="27"/>
  <c r="L804" i="27"/>
  <c r="AF803" i="27"/>
  <c r="AA803" i="27"/>
  <c r="W803" i="27"/>
  <c r="L803" i="27"/>
  <c r="AF801" i="27"/>
  <c r="AA801" i="27"/>
  <c r="W801" i="27"/>
  <c r="L801" i="27"/>
  <c r="AF800" i="27"/>
  <c r="AA800" i="27"/>
  <c r="W800" i="27"/>
  <c r="M800" i="27"/>
  <c r="L800" i="27"/>
  <c r="AF799" i="27"/>
  <c r="AA799" i="27"/>
  <c r="W799" i="27"/>
  <c r="L799" i="27"/>
  <c r="AF798" i="27"/>
  <c r="AA798" i="27"/>
  <c r="W798" i="27"/>
  <c r="L798" i="27"/>
  <c r="AF796" i="27"/>
  <c r="AA796" i="27"/>
  <c r="W796" i="27"/>
  <c r="L796" i="27"/>
  <c r="AF795" i="27"/>
  <c r="AA795" i="27"/>
  <c r="W795" i="27"/>
  <c r="M795" i="27"/>
  <c r="L795" i="27"/>
  <c r="AF794" i="27"/>
  <c r="AA794" i="27"/>
  <c r="W794" i="27"/>
  <c r="L794" i="27"/>
  <c r="AF793" i="27"/>
  <c r="AA793" i="27"/>
  <c r="W793" i="27"/>
  <c r="L793" i="27"/>
  <c r="AF791" i="27"/>
  <c r="AA791" i="27"/>
  <c r="W791" i="27"/>
  <c r="L791" i="27"/>
  <c r="AF790" i="27"/>
  <c r="AA790" i="27"/>
  <c r="W790" i="27"/>
  <c r="M790" i="27"/>
  <c r="L790" i="27"/>
  <c r="AF789" i="27"/>
  <c r="AA789" i="27"/>
  <c r="W789" i="27"/>
  <c r="L789" i="27"/>
  <c r="AF788" i="27"/>
  <c r="AA788" i="27"/>
  <c r="W788" i="27"/>
  <c r="L788" i="27"/>
  <c r="AF786" i="27"/>
  <c r="AA786" i="27"/>
  <c r="W786" i="27"/>
  <c r="L786" i="27"/>
  <c r="AF785" i="27"/>
  <c r="AA785" i="27"/>
  <c r="W785" i="27"/>
  <c r="M785" i="27"/>
  <c r="L785" i="27"/>
  <c r="AF784" i="27"/>
  <c r="AA784" i="27"/>
  <c r="W784" i="27"/>
  <c r="L784" i="27"/>
  <c r="AF783" i="27"/>
  <c r="AA783" i="27"/>
  <c r="W783" i="27"/>
  <c r="L783" i="27"/>
  <c r="AF781" i="27"/>
  <c r="AA781" i="27"/>
  <c r="W781" i="27"/>
  <c r="L781" i="27"/>
  <c r="AF780" i="27"/>
  <c r="AA780" i="27"/>
  <c r="W780" i="27"/>
  <c r="M780" i="27"/>
  <c r="L780" i="27"/>
  <c r="AF779" i="27"/>
  <c r="AA779" i="27"/>
  <c r="W779" i="27"/>
  <c r="L779" i="27"/>
  <c r="AF778" i="27"/>
  <c r="AA778" i="27"/>
  <c r="W778" i="27"/>
  <c r="L778" i="27"/>
  <c r="AF776" i="27"/>
  <c r="AA776" i="27"/>
  <c r="W776" i="27"/>
  <c r="L776" i="27"/>
  <c r="AF775" i="27"/>
  <c r="AA775" i="27"/>
  <c r="W775" i="27"/>
  <c r="M775" i="27"/>
  <c r="L775" i="27"/>
  <c r="AF774" i="27"/>
  <c r="AA774" i="27"/>
  <c r="W774" i="27"/>
  <c r="L774" i="27"/>
  <c r="AF773" i="27"/>
  <c r="AA773" i="27"/>
  <c r="W773" i="27"/>
  <c r="L773" i="27"/>
  <c r="AF771" i="27"/>
  <c r="AA771" i="27"/>
  <c r="W771" i="27"/>
  <c r="L771" i="27"/>
  <c r="AF770" i="27"/>
  <c r="AA770" i="27"/>
  <c r="W770" i="27"/>
  <c r="M770" i="27"/>
  <c r="L770" i="27"/>
  <c r="AF769" i="27"/>
  <c r="AA769" i="27"/>
  <c r="W769" i="27"/>
  <c r="L769" i="27"/>
  <c r="AF768" i="27"/>
  <c r="AA768" i="27"/>
  <c r="W768" i="27"/>
  <c r="L768" i="27"/>
  <c r="AF766" i="27"/>
  <c r="AA766" i="27"/>
  <c r="W766" i="27"/>
  <c r="L766" i="27"/>
  <c r="AF765" i="27"/>
  <c r="AA765" i="27"/>
  <c r="W765" i="27"/>
  <c r="M765" i="27"/>
  <c r="L765" i="27"/>
  <c r="AF764" i="27"/>
  <c r="AA764" i="27"/>
  <c r="W764" i="27"/>
  <c r="L764" i="27"/>
  <c r="AF763" i="27"/>
  <c r="AA763" i="27"/>
  <c r="W763" i="27"/>
  <c r="L763" i="27"/>
  <c r="AF761" i="27"/>
  <c r="AA761" i="27"/>
  <c r="W761" i="27"/>
  <c r="L761" i="27"/>
  <c r="AF760" i="27"/>
  <c r="AA760" i="27"/>
  <c r="W760" i="27"/>
  <c r="M760" i="27"/>
  <c r="L760" i="27"/>
  <c r="AF759" i="27"/>
  <c r="AA759" i="27"/>
  <c r="W759" i="27"/>
  <c r="L759" i="27"/>
  <c r="AF758" i="27"/>
  <c r="AA758" i="27"/>
  <c r="W758" i="27"/>
  <c r="L758" i="27"/>
  <c r="AF756" i="27"/>
  <c r="AA756" i="27"/>
  <c r="W756" i="27"/>
  <c r="L756" i="27"/>
  <c r="AF755" i="27"/>
  <c r="AA755" i="27"/>
  <c r="W755" i="27"/>
  <c r="M755" i="27"/>
  <c r="L755" i="27"/>
  <c r="AF754" i="27"/>
  <c r="AA754" i="27"/>
  <c r="W754" i="27"/>
  <c r="L754" i="27"/>
  <c r="AF753" i="27"/>
  <c r="AA753" i="27"/>
  <c r="W753" i="27"/>
  <c r="L753" i="27"/>
  <c r="AF751" i="27"/>
  <c r="AA751" i="27"/>
  <c r="W751" i="27"/>
  <c r="L751" i="27"/>
  <c r="AF750" i="27"/>
  <c r="AA750" i="27"/>
  <c r="W750" i="27"/>
  <c r="M750" i="27"/>
  <c r="L750" i="27"/>
  <c r="AF749" i="27"/>
  <c r="AA749" i="27"/>
  <c r="W749" i="27"/>
  <c r="L749" i="27"/>
  <c r="AF748" i="27"/>
  <c r="AA748" i="27"/>
  <c r="W748" i="27"/>
  <c r="L748" i="27"/>
  <c r="AF746" i="27"/>
  <c r="AA746" i="27"/>
  <c r="W746" i="27"/>
  <c r="L746" i="27"/>
  <c r="AF745" i="27"/>
  <c r="AA745" i="27"/>
  <c r="W745" i="27"/>
  <c r="M745" i="27"/>
  <c r="L745" i="27"/>
  <c r="AF744" i="27"/>
  <c r="AA744" i="27"/>
  <c r="W744" i="27"/>
  <c r="L744" i="27"/>
  <c r="AF743" i="27"/>
  <c r="AA743" i="27"/>
  <c r="W743" i="27"/>
  <c r="L743" i="27"/>
  <c r="AF741" i="27"/>
  <c r="AA741" i="27"/>
  <c r="W741" i="27"/>
  <c r="L741" i="27"/>
  <c r="AF740" i="27"/>
  <c r="AA740" i="27"/>
  <c r="W740" i="27"/>
  <c r="M740" i="27"/>
  <c r="L740" i="27"/>
  <c r="AF739" i="27"/>
  <c r="AA739" i="27"/>
  <c r="W739" i="27"/>
  <c r="L739" i="27"/>
  <c r="AF738" i="27"/>
  <c r="AA738" i="27"/>
  <c r="W738" i="27"/>
  <c r="L738" i="27"/>
  <c r="AF736" i="27"/>
  <c r="AA736" i="27"/>
  <c r="W736" i="27"/>
  <c r="L736" i="27"/>
  <c r="AF735" i="27"/>
  <c r="AA735" i="27"/>
  <c r="W735" i="27"/>
  <c r="M735" i="27"/>
  <c r="L735" i="27"/>
  <c r="AF734" i="27"/>
  <c r="AA734" i="27"/>
  <c r="W734" i="27"/>
  <c r="L734" i="27"/>
  <c r="AF733" i="27"/>
  <c r="AA733" i="27"/>
  <c r="W733" i="27"/>
  <c r="L733" i="27"/>
  <c r="AF731" i="27"/>
  <c r="AA731" i="27"/>
  <c r="W731" i="27"/>
  <c r="L731" i="27"/>
  <c r="AF730" i="27"/>
  <c r="AA730" i="27"/>
  <c r="W730" i="27"/>
  <c r="M730" i="27"/>
  <c r="L730" i="27"/>
  <c r="AF729" i="27"/>
  <c r="AA729" i="27"/>
  <c r="W729" i="27"/>
  <c r="L729" i="27"/>
  <c r="AF728" i="27"/>
  <c r="AA728" i="27"/>
  <c r="W728" i="27"/>
  <c r="L728" i="27"/>
  <c r="AF726" i="27"/>
  <c r="AA726" i="27"/>
  <c r="W726" i="27"/>
  <c r="L726" i="27"/>
  <c r="AF725" i="27"/>
  <c r="AA725" i="27"/>
  <c r="W725" i="27"/>
  <c r="M725" i="27"/>
  <c r="L725" i="27"/>
  <c r="AF724" i="27"/>
  <c r="AA724" i="27"/>
  <c r="W724" i="27"/>
  <c r="L724" i="27"/>
  <c r="AF723" i="27"/>
  <c r="AA723" i="27"/>
  <c r="W723" i="27"/>
  <c r="L723" i="27"/>
  <c r="AF721" i="27"/>
  <c r="AA721" i="27"/>
  <c r="W721" i="27"/>
  <c r="L721" i="27"/>
  <c r="AF720" i="27"/>
  <c r="AA720" i="27"/>
  <c r="W720" i="27"/>
  <c r="M720" i="27"/>
  <c r="L720" i="27"/>
  <c r="AF719" i="27"/>
  <c r="AA719" i="27"/>
  <c r="W719" i="27"/>
  <c r="L719" i="27"/>
  <c r="AF718" i="27"/>
  <c r="AA718" i="27"/>
  <c r="W718" i="27"/>
  <c r="L718" i="27"/>
  <c r="AF716" i="27"/>
  <c r="AA716" i="27"/>
  <c r="W716" i="27"/>
  <c r="L716" i="27"/>
  <c r="AF715" i="27"/>
  <c r="AA715" i="27"/>
  <c r="W715" i="27"/>
  <c r="M715" i="27"/>
  <c r="L715" i="27"/>
  <c r="AF714" i="27"/>
  <c r="AA714" i="27"/>
  <c r="W714" i="27"/>
  <c r="L714" i="27"/>
  <c r="AF713" i="27"/>
  <c r="AA713" i="27"/>
  <c r="W713" i="27"/>
  <c r="L713" i="27"/>
  <c r="AF711" i="27"/>
  <c r="AA711" i="27"/>
  <c r="W711" i="27"/>
  <c r="L711" i="27"/>
  <c r="AF710" i="27"/>
  <c r="AA710" i="27"/>
  <c r="W710" i="27"/>
  <c r="M710" i="27"/>
  <c r="L710" i="27"/>
  <c r="AF709" i="27"/>
  <c r="AA709" i="27"/>
  <c r="W709" i="27"/>
  <c r="L709" i="27"/>
  <c r="AF708" i="27"/>
  <c r="AA708" i="27"/>
  <c r="W708" i="27"/>
  <c r="L708" i="27"/>
  <c r="AF706" i="27"/>
  <c r="AA706" i="27"/>
  <c r="W706" i="27"/>
  <c r="L706" i="27"/>
  <c r="AF705" i="27"/>
  <c r="AA705" i="27"/>
  <c r="W705" i="27"/>
  <c r="M705" i="27"/>
  <c r="L705" i="27"/>
  <c r="AF704" i="27"/>
  <c r="AA704" i="27"/>
  <c r="W704" i="27"/>
  <c r="L704" i="27"/>
  <c r="AF703" i="27"/>
  <c r="AA703" i="27"/>
  <c r="W703" i="27"/>
  <c r="L703" i="27"/>
  <c r="AF701" i="27"/>
  <c r="AA701" i="27"/>
  <c r="W701" i="27"/>
  <c r="L701" i="27"/>
  <c r="AF700" i="27"/>
  <c r="AA700" i="27"/>
  <c r="W700" i="27"/>
  <c r="M700" i="27"/>
  <c r="L700" i="27"/>
  <c r="AF699" i="27"/>
  <c r="AA699" i="27"/>
  <c r="W699" i="27"/>
  <c r="L699" i="27"/>
  <c r="AF698" i="27"/>
  <c r="AA698" i="27"/>
  <c r="W698" i="27"/>
  <c r="L698" i="27"/>
  <c r="AF696" i="27"/>
  <c r="AA696" i="27"/>
  <c r="W696" i="27"/>
  <c r="L696" i="27"/>
  <c r="AF695" i="27"/>
  <c r="AA695" i="27"/>
  <c r="W695" i="27"/>
  <c r="M695" i="27"/>
  <c r="L695" i="27"/>
  <c r="AF694" i="27"/>
  <c r="AA694" i="27"/>
  <c r="W694" i="27"/>
  <c r="L694" i="27"/>
  <c r="AF693" i="27"/>
  <c r="AA693" i="27"/>
  <c r="W693" i="27"/>
  <c r="L693" i="27"/>
  <c r="AF691" i="27"/>
  <c r="AA691" i="27"/>
  <c r="W691" i="27"/>
  <c r="L691" i="27"/>
  <c r="AF690" i="27"/>
  <c r="AA690" i="27"/>
  <c r="W690" i="27"/>
  <c r="M690" i="27"/>
  <c r="L690" i="27"/>
  <c r="AF689" i="27"/>
  <c r="AA689" i="27"/>
  <c r="W689" i="27"/>
  <c r="L689" i="27"/>
  <c r="AF688" i="27"/>
  <c r="AA688" i="27"/>
  <c r="W688" i="27"/>
  <c r="L688" i="27"/>
  <c r="AF686" i="27"/>
  <c r="AA686" i="27"/>
  <c r="W686" i="27"/>
  <c r="L686" i="27"/>
  <c r="AF685" i="27"/>
  <c r="AA685" i="27"/>
  <c r="W685" i="27"/>
  <c r="M685" i="27"/>
  <c r="L685" i="27"/>
  <c r="AF684" i="27"/>
  <c r="AA684" i="27"/>
  <c r="W684" i="27"/>
  <c r="L684" i="27"/>
  <c r="AF683" i="27"/>
  <c r="AA683" i="27"/>
  <c r="W683" i="27"/>
  <c r="L683" i="27"/>
  <c r="AF681" i="27"/>
  <c r="AA681" i="27"/>
  <c r="W681" i="27"/>
  <c r="L681" i="27"/>
  <c r="AF680" i="27"/>
  <c r="AA680" i="27"/>
  <c r="W680" i="27"/>
  <c r="M680" i="27"/>
  <c r="L680" i="27"/>
  <c r="AF679" i="27"/>
  <c r="AA679" i="27"/>
  <c r="W679" i="27"/>
  <c r="L679" i="27"/>
  <c r="AF678" i="27"/>
  <c r="AA678" i="27"/>
  <c r="W678" i="27"/>
  <c r="L678" i="27"/>
  <c r="AF676" i="27"/>
  <c r="AA676" i="27"/>
  <c r="W676" i="27"/>
  <c r="L676" i="27"/>
  <c r="AF675" i="27"/>
  <c r="AA675" i="27"/>
  <c r="W675" i="27"/>
  <c r="M675" i="27"/>
  <c r="L675" i="27"/>
  <c r="AF674" i="27"/>
  <c r="AA674" i="27"/>
  <c r="W674" i="27"/>
  <c r="L674" i="27"/>
  <c r="AF673" i="27"/>
  <c r="AA673" i="27"/>
  <c r="W673" i="27"/>
  <c r="L673" i="27"/>
  <c r="AF671" i="27"/>
  <c r="AA671" i="27"/>
  <c r="W671" i="27"/>
  <c r="L671" i="27"/>
  <c r="AF670" i="27"/>
  <c r="AA670" i="27"/>
  <c r="W670" i="27"/>
  <c r="M670" i="27"/>
  <c r="L670" i="27"/>
  <c r="AF669" i="27"/>
  <c r="AA669" i="27"/>
  <c r="W669" i="27"/>
  <c r="L669" i="27"/>
  <c r="AF668" i="27"/>
  <c r="AA668" i="27"/>
  <c r="W668" i="27"/>
  <c r="L668" i="27"/>
  <c r="AF666" i="27"/>
  <c r="AA666" i="27"/>
  <c r="W666" i="27"/>
  <c r="L666" i="27"/>
  <c r="AF665" i="27"/>
  <c r="AA665" i="27"/>
  <c r="W665" i="27"/>
  <c r="M665" i="27"/>
  <c r="L665" i="27"/>
  <c r="AF664" i="27"/>
  <c r="AA664" i="27"/>
  <c r="W664" i="27"/>
  <c r="L664" i="27"/>
  <c r="AF663" i="27"/>
  <c r="AA663" i="27"/>
  <c r="W663" i="27"/>
  <c r="L663" i="27"/>
  <c r="AF661" i="27"/>
  <c r="AA661" i="27"/>
  <c r="W661" i="27"/>
  <c r="L661" i="27"/>
  <c r="AF660" i="27"/>
  <c r="AA660" i="27"/>
  <c r="W660" i="27"/>
  <c r="M660" i="27"/>
  <c r="L660" i="27"/>
  <c r="AF659" i="27"/>
  <c r="AA659" i="27"/>
  <c r="W659" i="27"/>
  <c r="L659" i="27"/>
  <c r="AF658" i="27"/>
  <c r="AA658" i="27"/>
  <c r="W658" i="27"/>
  <c r="L658" i="27"/>
  <c r="AF656" i="27"/>
  <c r="AA656" i="27"/>
  <c r="W656" i="27"/>
  <c r="L656" i="27"/>
  <c r="AF655" i="27"/>
  <c r="AA655" i="27"/>
  <c r="W655" i="27"/>
  <c r="M655" i="27"/>
  <c r="L655" i="27"/>
  <c r="AF654" i="27"/>
  <c r="AA654" i="27"/>
  <c r="W654" i="27"/>
  <c r="L654" i="27"/>
  <c r="AF653" i="27"/>
  <c r="AA653" i="27"/>
  <c r="W653" i="27"/>
  <c r="L653" i="27"/>
  <c r="AF651" i="27"/>
  <c r="AA651" i="27"/>
  <c r="W651" i="27"/>
  <c r="L651" i="27"/>
  <c r="AF650" i="27"/>
  <c r="AA650" i="27"/>
  <c r="W650" i="27"/>
  <c r="M650" i="27"/>
  <c r="L650" i="27"/>
  <c r="AF649" i="27"/>
  <c r="AA649" i="27"/>
  <c r="W649" i="27"/>
  <c r="L649" i="27"/>
  <c r="AF648" i="27"/>
  <c r="AA648" i="27"/>
  <c r="W648" i="27"/>
  <c r="L648" i="27"/>
  <c r="AF646" i="27"/>
  <c r="AA646" i="27"/>
  <c r="W646" i="27"/>
  <c r="L646" i="27"/>
  <c r="AF645" i="27"/>
  <c r="AA645" i="27"/>
  <c r="W645" i="27"/>
  <c r="M645" i="27"/>
  <c r="L645" i="27"/>
  <c r="AF644" i="27"/>
  <c r="AA644" i="27"/>
  <c r="W644" i="27"/>
  <c r="L644" i="27"/>
  <c r="AF643" i="27"/>
  <c r="AA643" i="27"/>
  <c r="W643" i="27"/>
  <c r="L643" i="27"/>
  <c r="AF641" i="27"/>
  <c r="AA641" i="27"/>
  <c r="W641" i="27"/>
  <c r="L641" i="27"/>
  <c r="AF640" i="27"/>
  <c r="AA640" i="27"/>
  <c r="W640" i="27"/>
  <c r="M640" i="27"/>
  <c r="L640" i="27"/>
  <c r="AF639" i="27"/>
  <c r="AA639" i="27"/>
  <c r="W639" i="27"/>
  <c r="L639" i="27"/>
  <c r="AF638" i="27"/>
  <c r="AA638" i="27"/>
  <c r="W638" i="27"/>
  <c r="L638" i="27"/>
  <c r="AF636" i="27"/>
  <c r="AA636" i="27"/>
  <c r="W636" i="27"/>
  <c r="L636" i="27"/>
  <c r="AF635" i="27"/>
  <c r="AA635" i="27"/>
  <c r="W635" i="27"/>
  <c r="M635" i="27"/>
  <c r="L635" i="27"/>
  <c r="AF634" i="27"/>
  <c r="AA634" i="27"/>
  <c r="W634" i="27"/>
  <c r="L634" i="27"/>
  <c r="AF633" i="27"/>
  <c r="AA633" i="27"/>
  <c r="W633" i="27"/>
  <c r="L633" i="27"/>
  <c r="AF631" i="27"/>
  <c r="AA631" i="27"/>
  <c r="W631" i="27"/>
  <c r="L631" i="27"/>
  <c r="AF630" i="27"/>
  <c r="AA630" i="27"/>
  <c r="W630" i="27"/>
  <c r="M630" i="27"/>
  <c r="L630" i="27"/>
  <c r="AF629" i="27"/>
  <c r="AA629" i="27"/>
  <c r="W629" i="27"/>
  <c r="L629" i="27"/>
  <c r="AF628" i="27"/>
  <c r="AA628" i="27"/>
  <c r="W628" i="27"/>
  <c r="L628" i="27"/>
  <c r="AF626" i="27"/>
  <c r="AA626" i="27"/>
  <c r="W626" i="27"/>
  <c r="L626" i="27"/>
  <c r="AF625" i="27"/>
  <c r="AA625" i="27"/>
  <c r="W625" i="27"/>
  <c r="M625" i="27"/>
  <c r="L625" i="27"/>
  <c r="AF624" i="27"/>
  <c r="AA624" i="27"/>
  <c r="W624" i="27"/>
  <c r="L624" i="27"/>
  <c r="AF623" i="27"/>
  <c r="AA623" i="27"/>
  <c r="W623" i="27"/>
  <c r="L623" i="27"/>
  <c r="AF621" i="27"/>
  <c r="AA621" i="27"/>
  <c r="W621" i="27"/>
  <c r="L621" i="27"/>
  <c r="AF620" i="27"/>
  <c r="AA620" i="27"/>
  <c r="W620" i="27"/>
  <c r="M620" i="27"/>
  <c r="L620" i="27"/>
  <c r="AF619" i="27"/>
  <c r="AA619" i="27"/>
  <c r="W619" i="27"/>
  <c r="L619" i="27"/>
  <c r="AF618" i="27"/>
  <c r="AA618" i="27"/>
  <c r="W618" i="27"/>
  <c r="L618" i="27"/>
  <c r="AF616" i="27"/>
  <c r="AA616" i="27"/>
  <c r="W616" i="27"/>
  <c r="L616" i="27"/>
  <c r="AF615" i="27"/>
  <c r="AA615" i="27"/>
  <c r="W615" i="27"/>
  <c r="M615" i="27"/>
  <c r="L615" i="27"/>
  <c r="AF614" i="27"/>
  <c r="AA614" i="27"/>
  <c r="W614" i="27"/>
  <c r="L614" i="27"/>
  <c r="AF613" i="27"/>
  <c r="AA613" i="27"/>
  <c r="W613" i="27"/>
  <c r="L613" i="27"/>
  <c r="AF611" i="27"/>
  <c r="AA611" i="27"/>
  <c r="W611" i="27"/>
  <c r="L611" i="27"/>
  <c r="AF610" i="27"/>
  <c r="AA610" i="27"/>
  <c r="W610" i="27"/>
  <c r="M610" i="27"/>
  <c r="L610" i="27"/>
  <c r="AF609" i="27"/>
  <c r="AA609" i="27"/>
  <c r="W609" i="27"/>
  <c r="L609" i="27"/>
  <c r="AF608" i="27"/>
  <c r="AA608" i="27"/>
  <c r="W608" i="27"/>
  <c r="L608" i="27"/>
  <c r="AF606" i="27"/>
  <c r="AA606" i="27"/>
  <c r="W606" i="27"/>
  <c r="L606" i="27"/>
  <c r="AF605" i="27"/>
  <c r="AA605" i="27"/>
  <c r="W605" i="27"/>
  <c r="M605" i="27"/>
  <c r="L605" i="27"/>
  <c r="AF604" i="27"/>
  <c r="AA604" i="27"/>
  <c r="W604" i="27"/>
  <c r="L604" i="27"/>
  <c r="AF603" i="27"/>
  <c r="AA603" i="27"/>
  <c r="W603" i="27"/>
  <c r="L603" i="27"/>
  <c r="AF601" i="27"/>
  <c r="AA601" i="27"/>
  <c r="W601" i="27"/>
  <c r="L601" i="27"/>
  <c r="AF600" i="27"/>
  <c r="AA600" i="27"/>
  <c r="W600" i="27"/>
  <c r="M600" i="27"/>
  <c r="L600" i="27"/>
  <c r="AF599" i="27"/>
  <c r="AA599" i="27"/>
  <c r="W599" i="27"/>
  <c r="L599" i="27"/>
  <c r="AF598" i="27"/>
  <c r="AA598" i="27"/>
  <c r="W598" i="27"/>
  <c r="L598" i="27"/>
  <c r="AF596" i="27"/>
  <c r="AA596" i="27"/>
  <c r="W596" i="27"/>
  <c r="L596" i="27"/>
  <c r="AF595" i="27"/>
  <c r="AA595" i="27"/>
  <c r="W595" i="27"/>
  <c r="M595" i="27"/>
  <c r="L595" i="27"/>
  <c r="AF594" i="27"/>
  <c r="AA594" i="27"/>
  <c r="W594" i="27"/>
  <c r="L594" i="27"/>
  <c r="AF593" i="27"/>
  <c r="AA593" i="27"/>
  <c r="W593" i="27"/>
  <c r="L593" i="27"/>
  <c r="AF591" i="27"/>
  <c r="AA591" i="27"/>
  <c r="W591" i="27"/>
  <c r="L591" i="27"/>
  <c r="AF590" i="27"/>
  <c r="AA590" i="27"/>
  <c r="W590" i="27"/>
  <c r="M590" i="27"/>
  <c r="L590" i="27"/>
  <c r="AF589" i="27"/>
  <c r="AA589" i="27"/>
  <c r="W589" i="27"/>
  <c r="L589" i="27"/>
  <c r="AF588" i="27"/>
  <c r="AA588" i="27"/>
  <c r="W588" i="27"/>
  <c r="L588" i="27"/>
  <c r="AF586" i="27"/>
  <c r="AA586" i="27"/>
  <c r="W586" i="27"/>
  <c r="L586" i="27"/>
  <c r="AF585" i="27"/>
  <c r="AA585" i="27"/>
  <c r="W585" i="27"/>
  <c r="M585" i="27"/>
  <c r="L585" i="27"/>
  <c r="AF584" i="27"/>
  <c r="AA584" i="27"/>
  <c r="W584" i="27"/>
  <c r="L584" i="27"/>
  <c r="AF583" i="27"/>
  <c r="AA583" i="27"/>
  <c r="W583" i="27"/>
  <c r="L583" i="27"/>
  <c r="AF581" i="27"/>
  <c r="AA581" i="27"/>
  <c r="W581" i="27"/>
  <c r="L581" i="27"/>
  <c r="AF580" i="27"/>
  <c r="AA580" i="27"/>
  <c r="W580" i="27"/>
  <c r="M580" i="27"/>
  <c r="L580" i="27"/>
  <c r="AF579" i="27"/>
  <c r="AA579" i="27"/>
  <c r="W579" i="27"/>
  <c r="L579" i="27"/>
  <c r="AF578" i="27"/>
  <c r="AA578" i="27"/>
  <c r="W578" i="27"/>
  <c r="L578" i="27"/>
  <c r="AF576" i="27"/>
  <c r="AA576" i="27"/>
  <c r="W576" i="27"/>
  <c r="L576" i="27"/>
  <c r="AF575" i="27"/>
  <c r="AA575" i="27"/>
  <c r="W575" i="27"/>
  <c r="M575" i="27"/>
  <c r="L575" i="27"/>
  <c r="AF574" i="27"/>
  <c r="AA574" i="27"/>
  <c r="W574" i="27"/>
  <c r="L574" i="27"/>
  <c r="AF573" i="27"/>
  <c r="AA573" i="27"/>
  <c r="W573" i="27"/>
  <c r="L573" i="27"/>
  <c r="AF571" i="27"/>
  <c r="AA571" i="27"/>
  <c r="W571" i="27"/>
  <c r="L571" i="27"/>
  <c r="AF570" i="27"/>
  <c r="AA570" i="27"/>
  <c r="W570" i="27"/>
  <c r="M570" i="27"/>
  <c r="L570" i="27"/>
  <c r="AF569" i="27"/>
  <c r="AA569" i="27"/>
  <c r="W569" i="27"/>
  <c r="L569" i="27"/>
  <c r="AF568" i="27"/>
  <c r="AA568" i="27"/>
  <c r="W568" i="27"/>
  <c r="L568" i="27"/>
  <c r="AF566" i="27"/>
  <c r="AA566" i="27"/>
  <c r="W566" i="27"/>
  <c r="L566" i="27"/>
  <c r="AF565" i="27"/>
  <c r="AA565" i="27"/>
  <c r="W565" i="27"/>
  <c r="M565" i="27"/>
  <c r="L565" i="27"/>
  <c r="AF564" i="27"/>
  <c r="AA564" i="27"/>
  <c r="W564" i="27"/>
  <c r="L564" i="27"/>
  <c r="AF563" i="27"/>
  <c r="AA563" i="27"/>
  <c r="W563" i="27"/>
  <c r="L563" i="27"/>
  <c r="AF561" i="27"/>
  <c r="AA561" i="27"/>
  <c r="W561" i="27"/>
  <c r="L561" i="27"/>
  <c r="AF560" i="27"/>
  <c r="AA560" i="27"/>
  <c r="W560" i="27"/>
  <c r="M560" i="27"/>
  <c r="L560" i="27"/>
  <c r="AF559" i="27"/>
  <c r="AA559" i="27"/>
  <c r="W559" i="27"/>
  <c r="L559" i="27"/>
  <c r="AF558" i="27"/>
  <c r="AA558" i="27"/>
  <c r="W558" i="27"/>
  <c r="L558" i="27"/>
  <c r="AF556" i="27"/>
  <c r="AA556" i="27"/>
  <c r="W556" i="27"/>
  <c r="L556" i="27"/>
  <c r="AF555" i="27"/>
  <c r="AA555" i="27"/>
  <c r="W555" i="27"/>
  <c r="M555" i="27"/>
  <c r="L555" i="27"/>
  <c r="AF554" i="27"/>
  <c r="AA554" i="27"/>
  <c r="W554" i="27"/>
  <c r="L554" i="27"/>
  <c r="AF553" i="27"/>
  <c r="AA553" i="27"/>
  <c r="W553" i="27"/>
  <c r="L553" i="27"/>
  <c r="AF551" i="27"/>
  <c r="AA551" i="27"/>
  <c r="W551" i="27"/>
  <c r="L551" i="27"/>
  <c r="AF550" i="27"/>
  <c r="AA550" i="27"/>
  <c r="W550" i="27"/>
  <c r="M550" i="27"/>
  <c r="L550" i="27"/>
  <c r="AF549" i="27"/>
  <c r="AA549" i="27"/>
  <c r="W549" i="27"/>
  <c r="L549" i="27"/>
  <c r="AF548" i="27"/>
  <c r="AA548" i="27"/>
  <c r="W548" i="27"/>
  <c r="L548" i="27"/>
  <c r="AF546" i="27"/>
  <c r="AA546" i="27"/>
  <c r="W546" i="27"/>
  <c r="L546" i="27"/>
  <c r="AF545" i="27"/>
  <c r="AA545" i="27"/>
  <c r="W545" i="27"/>
  <c r="M545" i="27"/>
  <c r="L545" i="27"/>
  <c r="AF544" i="27"/>
  <c r="AA544" i="27"/>
  <c r="W544" i="27"/>
  <c r="L544" i="27"/>
  <c r="AF543" i="27"/>
  <c r="AA543" i="27"/>
  <c r="W543" i="27"/>
  <c r="L543" i="27"/>
  <c r="AF541" i="27"/>
  <c r="AA541" i="27"/>
  <c r="W541" i="27"/>
  <c r="L541" i="27"/>
  <c r="AF540" i="27"/>
  <c r="AA540" i="27"/>
  <c r="W540" i="27"/>
  <c r="M540" i="27"/>
  <c r="L540" i="27"/>
  <c r="AF539" i="27"/>
  <c r="AA539" i="27"/>
  <c r="W539" i="27"/>
  <c r="L539" i="27"/>
  <c r="AF538" i="27"/>
  <c r="AA538" i="27"/>
  <c r="W538" i="27"/>
  <c r="L538" i="27"/>
  <c r="AF536" i="27"/>
  <c r="AA536" i="27"/>
  <c r="W536" i="27"/>
  <c r="L536" i="27"/>
  <c r="AF535" i="27"/>
  <c r="AA535" i="27"/>
  <c r="W535" i="27"/>
  <c r="M535" i="27"/>
  <c r="L535" i="27"/>
  <c r="AF534" i="27"/>
  <c r="AA534" i="27"/>
  <c r="W534" i="27"/>
  <c r="L534" i="27"/>
  <c r="AF533" i="27"/>
  <c r="AA533" i="27"/>
  <c r="W533" i="27"/>
  <c r="L533" i="27"/>
  <c r="AF531" i="27"/>
  <c r="AA531" i="27"/>
  <c r="W531" i="27"/>
  <c r="L531" i="27"/>
  <c r="AF530" i="27"/>
  <c r="AA530" i="27"/>
  <c r="W530" i="27"/>
  <c r="M530" i="27"/>
  <c r="L530" i="27"/>
  <c r="AF529" i="27"/>
  <c r="AA529" i="27"/>
  <c r="W529" i="27"/>
  <c r="L529" i="27"/>
  <c r="AF528" i="27"/>
  <c r="AA528" i="27"/>
  <c r="W528" i="27"/>
  <c r="L528" i="27"/>
  <c r="AF526" i="27"/>
  <c r="AA526" i="27"/>
  <c r="W526" i="27"/>
  <c r="L526" i="27"/>
  <c r="AF525" i="27"/>
  <c r="AA525" i="27"/>
  <c r="W525" i="27"/>
  <c r="M525" i="27"/>
  <c r="L525" i="27"/>
  <c r="AF524" i="27"/>
  <c r="AA524" i="27"/>
  <c r="W524" i="27"/>
  <c r="L524" i="27"/>
  <c r="AF523" i="27"/>
  <c r="AA523" i="27"/>
  <c r="W523" i="27"/>
  <c r="L523" i="27"/>
  <c r="AF521" i="27"/>
  <c r="AA521" i="27"/>
  <c r="W521" i="27"/>
  <c r="L521" i="27"/>
  <c r="AF520" i="27"/>
  <c r="AA520" i="27"/>
  <c r="W520" i="27"/>
  <c r="M520" i="27"/>
  <c r="L520" i="27"/>
  <c r="AF519" i="27"/>
  <c r="AA519" i="27"/>
  <c r="W519" i="27"/>
  <c r="L519" i="27"/>
  <c r="AF518" i="27"/>
  <c r="AA518" i="27"/>
  <c r="W518" i="27"/>
  <c r="L518" i="27"/>
  <c r="AF516" i="27"/>
  <c r="AA516" i="27"/>
  <c r="W516" i="27"/>
  <c r="L516" i="27"/>
  <c r="AF515" i="27"/>
  <c r="AA515" i="27"/>
  <c r="W515" i="27"/>
  <c r="M515" i="27"/>
  <c r="L515" i="27"/>
  <c r="AF514" i="27"/>
  <c r="AA514" i="27"/>
  <c r="W514" i="27"/>
  <c r="L514" i="27"/>
  <c r="AF513" i="27"/>
  <c r="AA513" i="27"/>
  <c r="W513" i="27"/>
  <c r="L513" i="27"/>
  <c r="AF511" i="27"/>
  <c r="AA511" i="27"/>
  <c r="W511" i="27"/>
  <c r="L511" i="27"/>
  <c r="AF510" i="27"/>
  <c r="AA510" i="27"/>
  <c r="W510" i="27"/>
  <c r="M510" i="27"/>
  <c r="L510" i="27"/>
  <c r="AF509" i="27"/>
  <c r="AA509" i="27"/>
  <c r="W509" i="27"/>
  <c r="L509" i="27"/>
  <c r="AF508" i="27"/>
  <c r="AA508" i="27"/>
  <c r="W508" i="27"/>
  <c r="L508" i="27"/>
  <c r="AF506" i="27"/>
  <c r="AA506" i="27"/>
  <c r="W506" i="27"/>
  <c r="L506" i="27"/>
  <c r="AF505" i="27"/>
  <c r="AA505" i="27"/>
  <c r="W505" i="27"/>
  <c r="M505" i="27"/>
  <c r="L505" i="27"/>
  <c r="AF504" i="27"/>
  <c r="AA504" i="27"/>
  <c r="W504" i="27"/>
  <c r="L504" i="27"/>
  <c r="AF503" i="27"/>
  <c r="AA503" i="27"/>
  <c r="W503" i="27"/>
  <c r="L503" i="27"/>
  <c r="AF501" i="27"/>
  <c r="AA501" i="27"/>
  <c r="W501" i="27"/>
  <c r="L501" i="27"/>
  <c r="AF500" i="27"/>
  <c r="AA500" i="27"/>
  <c r="W500" i="27"/>
  <c r="M500" i="27"/>
  <c r="L500" i="27"/>
  <c r="AF499" i="27"/>
  <c r="AA499" i="27"/>
  <c r="W499" i="27"/>
  <c r="L499" i="27"/>
  <c r="AF498" i="27"/>
  <c r="AA498" i="27"/>
  <c r="W498" i="27"/>
  <c r="L498" i="27"/>
  <c r="AF496" i="27"/>
  <c r="AA496" i="27"/>
  <c r="W496" i="27"/>
  <c r="L496" i="27"/>
  <c r="AF495" i="27"/>
  <c r="AA495" i="27"/>
  <c r="W495" i="27"/>
  <c r="M495" i="27"/>
  <c r="L495" i="27"/>
  <c r="AF494" i="27"/>
  <c r="AA494" i="27"/>
  <c r="W494" i="27"/>
  <c r="L494" i="27"/>
  <c r="AF493" i="27"/>
  <c r="AA493" i="27"/>
  <c r="W493" i="27"/>
  <c r="L493" i="27"/>
  <c r="AF491" i="27"/>
  <c r="AA491" i="27"/>
  <c r="W491" i="27"/>
  <c r="L491" i="27"/>
  <c r="AF490" i="27"/>
  <c r="AA490" i="27"/>
  <c r="W490" i="27"/>
  <c r="M490" i="27"/>
  <c r="L490" i="27"/>
  <c r="AF489" i="27"/>
  <c r="AA489" i="27"/>
  <c r="W489" i="27"/>
  <c r="L489" i="27"/>
  <c r="AF488" i="27"/>
  <c r="AA488" i="27"/>
  <c r="W488" i="27"/>
  <c r="L488" i="27"/>
  <c r="AF486" i="27"/>
  <c r="AA486" i="27"/>
  <c r="W486" i="27"/>
  <c r="L486" i="27"/>
  <c r="AF485" i="27"/>
  <c r="AA485" i="27"/>
  <c r="W485" i="27"/>
  <c r="M485" i="27"/>
  <c r="L485" i="27"/>
  <c r="AF484" i="27"/>
  <c r="AA484" i="27"/>
  <c r="W484" i="27"/>
  <c r="L484" i="27"/>
  <c r="AF483" i="27"/>
  <c r="AA483" i="27"/>
  <c r="W483" i="27"/>
  <c r="L483" i="27"/>
  <c r="AF481" i="27"/>
  <c r="AA481" i="27"/>
  <c r="W481" i="27"/>
  <c r="L481" i="27"/>
  <c r="AF480" i="27"/>
  <c r="AA480" i="27"/>
  <c r="W480" i="27"/>
  <c r="M480" i="27"/>
  <c r="L480" i="27"/>
  <c r="AF479" i="27"/>
  <c r="AA479" i="27"/>
  <c r="W479" i="27"/>
  <c r="L479" i="27"/>
  <c r="AF478" i="27"/>
  <c r="AA478" i="27"/>
  <c r="W478" i="27"/>
  <c r="L478" i="27"/>
  <c r="AF476" i="27"/>
  <c r="AA476" i="27"/>
  <c r="W476" i="27"/>
  <c r="L476" i="27"/>
  <c r="AF475" i="27"/>
  <c r="AA475" i="27"/>
  <c r="W475" i="27"/>
  <c r="M475" i="27"/>
  <c r="L475" i="27"/>
  <c r="AF474" i="27"/>
  <c r="AA474" i="27"/>
  <c r="W474" i="27"/>
  <c r="L474" i="27"/>
  <c r="AF473" i="27"/>
  <c r="AA473" i="27"/>
  <c r="W473" i="27"/>
  <c r="L473" i="27"/>
  <c r="AF471" i="27"/>
  <c r="AA471" i="27"/>
  <c r="W471" i="27"/>
  <c r="L471" i="27"/>
  <c r="AF470" i="27"/>
  <c r="AA470" i="27"/>
  <c r="W470" i="27"/>
  <c r="M470" i="27"/>
  <c r="L470" i="27"/>
  <c r="AF469" i="27"/>
  <c r="AA469" i="27"/>
  <c r="W469" i="27"/>
  <c r="L469" i="27"/>
  <c r="AF468" i="27"/>
  <c r="AA468" i="27"/>
  <c r="W468" i="27"/>
  <c r="L468" i="27"/>
  <c r="AF466" i="27"/>
  <c r="AA466" i="27"/>
  <c r="W466" i="27"/>
  <c r="L466" i="27"/>
  <c r="AF465" i="27"/>
  <c r="AA465" i="27"/>
  <c r="W465" i="27"/>
  <c r="M465" i="27"/>
  <c r="L465" i="27"/>
  <c r="AF464" i="27"/>
  <c r="AA464" i="27"/>
  <c r="W464" i="27"/>
  <c r="L464" i="27"/>
  <c r="AF463" i="27"/>
  <c r="AA463" i="27"/>
  <c r="W463" i="27"/>
  <c r="L463" i="27"/>
  <c r="AF461" i="27"/>
  <c r="AA461" i="27"/>
  <c r="W461" i="27"/>
  <c r="L461" i="27"/>
  <c r="AF460" i="27"/>
  <c r="AA460" i="27"/>
  <c r="W460" i="27"/>
  <c r="M460" i="27"/>
  <c r="L460" i="27"/>
  <c r="AF459" i="27"/>
  <c r="AA459" i="27"/>
  <c r="W459" i="27"/>
  <c r="L459" i="27"/>
  <c r="AF458" i="27"/>
  <c r="AA458" i="27"/>
  <c r="W458" i="27"/>
  <c r="L458" i="27"/>
  <c r="AF456" i="27"/>
  <c r="AA456" i="27"/>
  <c r="W456" i="27"/>
  <c r="L456" i="27"/>
  <c r="AF455" i="27"/>
  <c r="AA455" i="27"/>
  <c r="W455" i="27"/>
  <c r="M455" i="27"/>
  <c r="L455" i="27"/>
  <c r="AF454" i="27"/>
  <c r="AA454" i="27"/>
  <c r="W454" i="27"/>
  <c r="L454" i="27"/>
  <c r="AF453" i="27"/>
  <c r="AA453" i="27"/>
  <c r="W453" i="27"/>
  <c r="L453" i="27"/>
  <c r="AF451" i="27"/>
  <c r="AA451" i="27"/>
  <c r="W451" i="27"/>
  <c r="L451" i="27"/>
  <c r="AF450" i="27"/>
  <c r="AA450" i="27"/>
  <c r="W450" i="27"/>
  <c r="M450" i="27"/>
  <c r="L450" i="27"/>
  <c r="AF449" i="27"/>
  <c r="AA449" i="27"/>
  <c r="W449" i="27"/>
  <c r="L449" i="27"/>
  <c r="AF448" i="27"/>
  <c r="AA448" i="27"/>
  <c r="W448" i="27"/>
  <c r="L448" i="27"/>
  <c r="AF446" i="27"/>
  <c r="AA446" i="27"/>
  <c r="W446" i="27"/>
  <c r="L446" i="27"/>
  <c r="AF445" i="27"/>
  <c r="AA445" i="27"/>
  <c r="W445" i="27"/>
  <c r="M445" i="27"/>
  <c r="L445" i="27"/>
  <c r="AF444" i="27"/>
  <c r="AA444" i="27"/>
  <c r="W444" i="27"/>
  <c r="L444" i="27"/>
  <c r="AF443" i="27"/>
  <c r="AA443" i="27"/>
  <c r="W443" i="27"/>
  <c r="L443" i="27"/>
  <c r="AF441" i="27"/>
  <c r="AA441" i="27"/>
  <c r="W441" i="27"/>
  <c r="L441" i="27"/>
  <c r="AF440" i="27"/>
  <c r="AA440" i="27"/>
  <c r="W440" i="27"/>
  <c r="M440" i="27"/>
  <c r="L440" i="27"/>
  <c r="AF439" i="27"/>
  <c r="AA439" i="27"/>
  <c r="W439" i="27"/>
  <c r="L439" i="27"/>
  <c r="AF438" i="27"/>
  <c r="AA438" i="27"/>
  <c r="W438" i="27"/>
  <c r="L438" i="27"/>
  <c r="AF436" i="27"/>
  <c r="AA436" i="27"/>
  <c r="W436" i="27"/>
  <c r="L436" i="27"/>
  <c r="AF435" i="27"/>
  <c r="AA435" i="27"/>
  <c r="W435" i="27"/>
  <c r="M435" i="27"/>
  <c r="L435" i="27"/>
  <c r="AF434" i="27"/>
  <c r="AA434" i="27"/>
  <c r="W434" i="27"/>
  <c r="L434" i="27"/>
  <c r="AF433" i="27"/>
  <c r="AA433" i="27"/>
  <c r="W433" i="27"/>
  <c r="L433" i="27"/>
  <c r="AF431" i="27"/>
  <c r="AA431" i="27"/>
  <c r="W431" i="27"/>
  <c r="L431" i="27"/>
  <c r="AF430" i="27"/>
  <c r="AA430" i="27"/>
  <c r="W430" i="27"/>
  <c r="M430" i="27"/>
  <c r="L430" i="27"/>
  <c r="AF429" i="27"/>
  <c r="AA429" i="27"/>
  <c r="W429" i="27"/>
  <c r="L429" i="27"/>
  <c r="AF428" i="27"/>
  <c r="AA428" i="27"/>
  <c r="W428" i="27"/>
  <c r="L428" i="27"/>
  <c r="AF426" i="27"/>
  <c r="AA426" i="27"/>
  <c r="W426" i="27"/>
  <c r="L426" i="27"/>
  <c r="AF425" i="27"/>
  <c r="AA425" i="27"/>
  <c r="W425" i="27"/>
  <c r="M425" i="27"/>
  <c r="L425" i="27"/>
  <c r="AF424" i="27"/>
  <c r="AA424" i="27"/>
  <c r="W424" i="27"/>
  <c r="L424" i="27"/>
  <c r="AF423" i="27"/>
  <c r="AA423" i="27"/>
  <c r="W423" i="27"/>
  <c r="L423" i="27"/>
  <c r="AF421" i="27"/>
  <c r="AA421" i="27"/>
  <c r="W421" i="27"/>
  <c r="L421" i="27"/>
  <c r="AF420" i="27"/>
  <c r="AA420" i="27"/>
  <c r="W420" i="27"/>
  <c r="M420" i="27"/>
  <c r="L420" i="27"/>
  <c r="AF419" i="27"/>
  <c r="AA419" i="27"/>
  <c r="W419" i="27"/>
  <c r="L419" i="27"/>
  <c r="AF418" i="27"/>
  <c r="AA418" i="27"/>
  <c r="W418" i="27"/>
  <c r="L418" i="27"/>
  <c r="AF416" i="27"/>
  <c r="AA416" i="27"/>
  <c r="W416" i="27"/>
  <c r="L416" i="27"/>
  <c r="AF415" i="27"/>
  <c r="AA415" i="27"/>
  <c r="W415" i="27"/>
  <c r="M415" i="27"/>
  <c r="L415" i="27"/>
  <c r="AF414" i="27"/>
  <c r="AA414" i="27"/>
  <c r="W414" i="27"/>
  <c r="L414" i="27"/>
  <c r="AF413" i="27"/>
  <c r="AA413" i="27"/>
  <c r="W413" i="27"/>
  <c r="L413" i="27"/>
  <c r="AF411" i="27"/>
  <c r="AA411" i="27"/>
  <c r="W411" i="27"/>
  <c r="L411" i="27"/>
  <c r="AF410" i="27"/>
  <c r="AA410" i="27"/>
  <c r="W410" i="27"/>
  <c r="M410" i="27"/>
  <c r="L410" i="27"/>
  <c r="AF409" i="27"/>
  <c r="AA409" i="27"/>
  <c r="W409" i="27"/>
  <c r="L409" i="27"/>
  <c r="AF408" i="27"/>
  <c r="AA408" i="27"/>
  <c r="W408" i="27"/>
  <c r="L408" i="27"/>
  <c r="AF406" i="27"/>
  <c r="AA406" i="27"/>
  <c r="W406" i="27"/>
  <c r="L406" i="27"/>
  <c r="AF405" i="27"/>
  <c r="AA405" i="27"/>
  <c r="W405" i="27"/>
  <c r="M405" i="27"/>
  <c r="L405" i="27"/>
  <c r="AF404" i="27"/>
  <c r="AA404" i="27"/>
  <c r="W404" i="27"/>
  <c r="L404" i="27"/>
  <c r="AF403" i="27"/>
  <c r="AA403" i="27"/>
  <c r="W403" i="27"/>
  <c r="L403" i="27"/>
  <c r="AF401" i="27"/>
  <c r="AA401" i="27"/>
  <c r="W401" i="27"/>
  <c r="L401" i="27"/>
  <c r="AF400" i="27"/>
  <c r="AA400" i="27"/>
  <c r="W400" i="27"/>
  <c r="M400" i="27"/>
  <c r="L400" i="27"/>
  <c r="AF399" i="27"/>
  <c r="AA399" i="27"/>
  <c r="W399" i="27"/>
  <c r="L399" i="27"/>
  <c r="AF398" i="27"/>
  <c r="AA398" i="27"/>
  <c r="W398" i="27"/>
  <c r="L398" i="27"/>
  <c r="AF396" i="27"/>
  <c r="AA396" i="27"/>
  <c r="W396" i="27"/>
  <c r="L396" i="27"/>
  <c r="AF395" i="27"/>
  <c r="AA395" i="27"/>
  <c r="W395" i="27"/>
  <c r="M395" i="27"/>
  <c r="L395" i="27"/>
  <c r="AF394" i="27"/>
  <c r="AA394" i="27"/>
  <c r="W394" i="27"/>
  <c r="L394" i="27"/>
  <c r="AF393" i="27"/>
  <c r="AA393" i="27"/>
  <c r="W393" i="27"/>
  <c r="L393" i="27"/>
  <c r="AF391" i="27"/>
  <c r="AA391" i="27"/>
  <c r="W391" i="27"/>
  <c r="L391" i="27"/>
  <c r="AF390" i="27"/>
  <c r="AA390" i="27"/>
  <c r="W390" i="27"/>
  <c r="M390" i="27"/>
  <c r="L390" i="27"/>
  <c r="AF389" i="27"/>
  <c r="AA389" i="27"/>
  <c r="W389" i="27"/>
  <c r="L389" i="27"/>
  <c r="AF388" i="27"/>
  <c r="AA388" i="27"/>
  <c r="W388" i="27"/>
  <c r="L388" i="27"/>
  <c r="AF386" i="27"/>
  <c r="AA386" i="27"/>
  <c r="W386" i="27"/>
  <c r="L386" i="27"/>
  <c r="AF385" i="27"/>
  <c r="AA385" i="27"/>
  <c r="W385" i="27"/>
  <c r="M385" i="27"/>
  <c r="L385" i="27"/>
  <c r="AF384" i="27"/>
  <c r="AA384" i="27"/>
  <c r="W384" i="27"/>
  <c r="L384" i="27"/>
  <c r="AF383" i="27"/>
  <c r="AA383" i="27"/>
  <c r="W383" i="27"/>
  <c r="L383" i="27"/>
  <c r="AF381" i="27"/>
  <c r="AA381" i="27"/>
  <c r="W381" i="27"/>
  <c r="L381" i="27"/>
  <c r="AF380" i="27"/>
  <c r="AA380" i="27"/>
  <c r="W380" i="27"/>
  <c r="M380" i="27"/>
  <c r="L380" i="27"/>
  <c r="AF379" i="27"/>
  <c r="AA379" i="27"/>
  <c r="W379" i="27"/>
  <c r="L379" i="27"/>
  <c r="AF378" i="27"/>
  <c r="AA378" i="27"/>
  <c r="W378" i="27"/>
  <c r="L378" i="27"/>
  <c r="AF376" i="27"/>
  <c r="AA376" i="27"/>
  <c r="W376" i="27"/>
  <c r="L376" i="27"/>
  <c r="AF375" i="27"/>
  <c r="AA375" i="27"/>
  <c r="W375" i="27"/>
  <c r="M375" i="27"/>
  <c r="L375" i="27"/>
  <c r="AF374" i="27"/>
  <c r="AA374" i="27"/>
  <c r="W374" i="27"/>
  <c r="L374" i="27"/>
  <c r="AF373" i="27"/>
  <c r="AA373" i="27"/>
  <c r="W373" i="27"/>
  <c r="L373" i="27"/>
  <c r="AF371" i="27"/>
  <c r="AA371" i="27"/>
  <c r="W371" i="27"/>
  <c r="L371" i="27"/>
  <c r="AF370" i="27"/>
  <c r="AA370" i="27"/>
  <c r="W370" i="27"/>
  <c r="M370" i="27"/>
  <c r="L370" i="27"/>
  <c r="AF369" i="27"/>
  <c r="AA369" i="27"/>
  <c r="W369" i="27"/>
  <c r="L369" i="27"/>
  <c r="AF368" i="27"/>
  <c r="AA368" i="27"/>
  <c r="W368" i="27"/>
  <c r="L368" i="27"/>
  <c r="AF366" i="27"/>
  <c r="AA366" i="27"/>
  <c r="W366" i="27"/>
  <c r="L366" i="27"/>
  <c r="AF365" i="27"/>
  <c r="AA365" i="27"/>
  <c r="W365" i="27"/>
  <c r="M365" i="27"/>
  <c r="L365" i="27"/>
  <c r="AF364" i="27"/>
  <c r="AA364" i="27"/>
  <c r="W364" i="27"/>
  <c r="L364" i="27"/>
  <c r="AF363" i="27"/>
  <c r="AA363" i="27"/>
  <c r="W363" i="27"/>
  <c r="L363" i="27"/>
  <c r="AF361" i="27"/>
  <c r="AA361" i="27"/>
  <c r="W361" i="27"/>
  <c r="L361" i="27"/>
  <c r="AF360" i="27"/>
  <c r="AA360" i="27"/>
  <c r="W360" i="27"/>
  <c r="M360" i="27"/>
  <c r="L360" i="27"/>
  <c r="AF359" i="27"/>
  <c r="AA359" i="27"/>
  <c r="W359" i="27"/>
  <c r="L359" i="27"/>
  <c r="AF358" i="27"/>
  <c r="AA358" i="27"/>
  <c r="W358" i="27"/>
  <c r="L358" i="27"/>
  <c r="AF356" i="27"/>
  <c r="AA356" i="27"/>
  <c r="W356" i="27"/>
  <c r="L356" i="27"/>
  <c r="AF355" i="27"/>
  <c r="AA355" i="27"/>
  <c r="W355" i="27"/>
  <c r="M355" i="27"/>
  <c r="L355" i="27"/>
  <c r="AF354" i="27"/>
  <c r="AA354" i="27"/>
  <c r="W354" i="27"/>
  <c r="L354" i="27"/>
  <c r="AF353" i="27"/>
  <c r="AA353" i="27"/>
  <c r="W353" i="27"/>
  <c r="L353" i="27"/>
  <c r="AF351" i="27"/>
  <c r="AA351" i="27"/>
  <c r="W351" i="27"/>
  <c r="L351" i="27"/>
  <c r="AF350" i="27"/>
  <c r="AA350" i="27"/>
  <c r="W350" i="27"/>
  <c r="M350" i="27"/>
  <c r="L350" i="27"/>
  <c r="AF349" i="27"/>
  <c r="AA349" i="27"/>
  <c r="W349" i="27"/>
  <c r="L349" i="27"/>
  <c r="AF348" i="27"/>
  <c r="AA348" i="27"/>
  <c r="W348" i="27"/>
  <c r="L348" i="27"/>
  <c r="AF346" i="27"/>
  <c r="AA346" i="27"/>
  <c r="W346" i="27"/>
  <c r="L346" i="27"/>
  <c r="AF345" i="27"/>
  <c r="AA345" i="27"/>
  <c r="W345" i="27"/>
  <c r="M345" i="27"/>
  <c r="L345" i="27"/>
  <c r="AF344" i="27"/>
  <c r="AA344" i="27"/>
  <c r="W344" i="27"/>
  <c r="L344" i="27"/>
  <c r="AF343" i="27"/>
  <c r="AA343" i="27"/>
  <c r="W343" i="27"/>
  <c r="L343" i="27"/>
  <c r="AF341" i="27"/>
  <c r="AA341" i="27"/>
  <c r="W341" i="27"/>
  <c r="L341" i="27"/>
  <c r="AF340" i="27"/>
  <c r="AA340" i="27"/>
  <c r="W340" i="27"/>
  <c r="M340" i="27"/>
  <c r="L340" i="27"/>
  <c r="AF339" i="27"/>
  <c r="AA339" i="27"/>
  <c r="W339" i="27"/>
  <c r="L339" i="27"/>
  <c r="AF338" i="27"/>
  <c r="AA338" i="27"/>
  <c r="W338" i="27"/>
  <c r="L338" i="27"/>
  <c r="AF336" i="27"/>
  <c r="AA336" i="27"/>
  <c r="W336" i="27"/>
  <c r="L336" i="27"/>
  <c r="AF335" i="27"/>
  <c r="AA335" i="27"/>
  <c r="W335" i="27"/>
  <c r="M335" i="27"/>
  <c r="L335" i="27"/>
  <c r="AF334" i="27"/>
  <c r="AA334" i="27"/>
  <c r="W334" i="27"/>
  <c r="L334" i="27"/>
  <c r="AF333" i="27"/>
  <c r="AA333" i="27"/>
  <c r="W333" i="27"/>
  <c r="L333" i="27"/>
  <c r="AF331" i="27"/>
  <c r="AA331" i="27"/>
  <c r="W331" i="27"/>
  <c r="L331" i="27"/>
  <c r="AF330" i="27"/>
  <c r="AA330" i="27"/>
  <c r="W330" i="27"/>
  <c r="M330" i="27"/>
  <c r="L330" i="27"/>
  <c r="AF329" i="27"/>
  <c r="AA329" i="27"/>
  <c r="W329" i="27"/>
  <c r="L329" i="27"/>
  <c r="AF328" i="27"/>
  <c r="AA328" i="27"/>
  <c r="W328" i="27"/>
  <c r="L328" i="27"/>
  <c r="AF326" i="27"/>
  <c r="AA326" i="27"/>
  <c r="W326" i="27"/>
  <c r="L326" i="27"/>
  <c r="AF325" i="27"/>
  <c r="AA325" i="27"/>
  <c r="W325" i="27"/>
  <c r="M325" i="27"/>
  <c r="L325" i="27"/>
  <c r="AF324" i="27"/>
  <c r="AA324" i="27"/>
  <c r="W324" i="27"/>
  <c r="L324" i="27"/>
  <c r="AF323" i="27"/>
  <c r="AA323" i="27"/>
  <c r="W323" i="27"/>
  <c r="L323" i="27"/>
  <c r="AF321" i="27"/>
  <c r="AA321" i="27"/>
  <c r="W321" i="27"/>
  <c r="L321" i="27"/>
  <c r="AF320" i="27"/>
  <c r="AA320" i="27"/>
  <c r="W320" i="27"/>
  <c r="M320" i="27"/>
  <c r="L320" i="27"/>
  <c r="AF319" i="27"/>
  <c r="AA319" i="27"/>
  <c r="W319" i="27"/>
  <c r="L319" i="27"/>
  <c r="AF318" i="27"/>
  <c r="AA318" i="27"/>
  <c r="W318" i="27"/>
  <c r="L318" i="27"/>
  <c r="AF316" i="27"/>
  <c r="AA316" i="27"/>
  <c r="W316" i="27"/>
  <c r="L316" i="27"/>
  <c r="AF315" i="27"/>
  <c r="AA315" i="27"/>
  <c r="W315" i="27"/>
  <c r="M315" i="27"/>
  <c r="L315" i="27"/>
  <c r="AF314" i="27"/>
  <c r="AA314" i="27"/>
  <c r="W314" i="27"/>
  <c r="L314" i="27"/>
  <c r="AF313" i="27"/>
  <c r="AA313" i="27"/>
  <c r="W313" i="27"/>
  <c r="L313" i="27"/>
  <c r="AF311" i="27"/>
  <c r="AA311" i="27"/>
  <c r="W311" i="27"/>
  <c r="L311" i="27"/>
  <c r="AF310" i="27"/>
  <c r="AA310" i="27"/>
  <c r="W310" i="27"/>
  <c r="M310" i="27"/>
  <c r="L310" i="27"/>
  <c r="AF309" i="27"/>
  <c r="AA309" i="27"/>
  <c r="W309" i="27"/>
  <c r="L309" i="27"/>
  <c r="AF308" i="27"/>
  <c r="AA308" i="27"/>
  <c r="W308" i="27"/>
  <c r="L308" i="27"/>
  <c r="AF306" i="27"/>
  <c r="AA306" i="27"/>
  <c r="W306" i="27"/>
  <c r="L306" i="27"/>
  <c r="AF305" i="27"/>
  <c r="AA305" i="27"/>
  <c r="W305" i="27"/>
  <c r="M305" i="27"/>
  <c r="L305" i="27"/>
  <c r="AF304" i="27"/>
  <c r="AA304" i="27"/>
  <c r="W304" i="27"/>
  <c r="L304" i="27"/>
  <c r="AF303" i="27"/>
  <c r="AA303" i="27"/>
  <c r="W303" i="27"/>
  <c r="L303" i="27"/>
  <c r="AF301" i="27"/>
  <c r="AA301" i="27"/>
  <c r="W301" i="27"/>
  <c r="L301" i="27"/>
  <c r="AF300" i="27"/>
  <c r="AA300" i="27"/>
  <c r="W300" i="27"/>
  <c r="M300" i="27"/>
  <c r="L300" i="27"/>
  <c r="AF299" i="27"/>
  <c r="AA299" i="27"/>
  <c r="W299" i="27"/>
  <c r="L299" i="27"/>
  <c r="AF298" i="27"/>
  <c r="AA298" i="27"/>
  <c r="W298" i="27"/>
  <c r="L298" i="27"/>
  <c r="AF296" i="27"/>
  <c r="AA296" i="27"/>
  <c r="W296" i="27"/>
  <c r="L296" i="27"/>
  <c r="AF295" i="27"/>
  <c r="AA295" i="27"/>
  <c r="W295" i="27"/>
  <c r="M295" i="27"/>
  <c r="L295" i="27"/>
  <c r="AF294" i="27"/>
  <c r="AA294" i="27"/>
  <c r="W294" i="27"/>
  <c r="L294" i="27"/>
  <c r="AF293" i="27"/>
  <c r="AA293" i="27"/>
  <c r="W293" i="27"/>
  <c r="L293" i="27"/>
  <c r="AF291" i="27"/>
  <c r="AA291" i="27"/>
  <c r="W291" i="27"/>
  <c r="L291" i="27"/>
  <c r="AF290" i="27"/>
  <c r="AA290" i="27"/>
  <c r="W290" i="27"/>
  <c r="M290" i="27"/>
  <c r="L290" i="27"/>
  <c r="AF289" i="27"/>
  <c r="AA289" i="27"/>
  <c r="W289" i="27"/>
  <c r="L289" i="27"/>
  <c r="AF288" i="27"/>
  <c r="AA288" i="27"/>
  <c r="W288" i="27"/>
  <c r="L288" i="27"/>
  <c r="AF286" i="27"/>
  <c r="AA286" i="27"/>
  <c r="W286" i="27"/>
  <c r="L286" i="27"/>
  <c r="AF285" i="27"/>
  <c r="AA285" i="27"/>
  <c r="W285" i="27"/>
  <c r="M285" i="27"/>
  <c r="L285" i="27"/>
  <c r="AF284" i="27"/>
  <c r="AA284" i="27"/>
  <c r="W284" i="27"/>
  <c r="L284" i="27"/>
  <c r="AF283" i="27"/>
  <c r="AA283" i="27"/>
  <c r="W283" i="27"/>
  <c r="L283" i="27"/>
  <c r="AF281" i="27"/>
  <c r="AA281" i="27"/>
  <c r="W281" i="27"/>
  <c r="L281" i="27"/>
  <c r="AF280" i="27"/>
  <c r="AA280" i="27"/>
  <c r="W280" i="27"/>
  <c r="M280" i="27"/>
  <c r="L280" i="27"/>
  <c r="AF279" i="27"/>
  <c r="AA279" i="27"/>
  <c r="W279" i="27"/>
  <c r="L279" i="27"/>
  <c r="AF278" i="27"/>
  <c r="AA278" i="27"/>
  <c r="W278" i="27"/>
  <c r="L278" i="27"/>
  <c r="AF276" i="27"/>
  <c r="AA276" i="27"/>
  <c r="W276" i="27"/>
  <c r="L276" i="27"/>
  <c r="AF275" i="27"/>
  <c r="AA275" i="27"/>
  <c r="W275" i="27"/>
  <c r="M275" i="27"/>
  <c r="L275" i="27"/>
  <c r="AF274" i="27"/>
  <c r="AA274" i="27"/>
  <c r="W274" i="27"/>
  <c r="L274" i="27"/>
  <c r="AF273" i="27"/>
  <c r="AA273" i="27"/>
  <c r="W273" i="27"/>
  <c r="L273" i="27"/>
  <c r="AF271" i="27"/>
  <c r="AA271" i="27"/>
  <c r="W271" i="27"/>
  <c r="L271" i="27"/>
  <c r="AF270" i="27"/>
  <c r="AA270" i="27"/>
  <c r="W270" i="27"/>
  <c r="M270" i="27"/>
  <c r="L270" i="27"/>
  <c r="AF269" i="27"/>
  <c r="AA269" i="27"/>
  <c r="W269" i="27"/>
  <c r="L269" i="27"/>
  <c r="AF268" i="27"/>
  <c r="AA268" i="27"/>
  <c r="W268" i="27"/>
  <c r="L268" i="27"/>
  <c r="AF266" i="27"/>
  <c r="AA266" i="27"/>
  <c r="W266" i="27"/>
  <c r="L266" i="27"/>
  <c r="AF265" i="27"/>
  <c r="AA265" i="27"/>
  <c r="W265" i="27"/>
  <c r="M265" i="27"/>
  <c r="L265" i="27"/>
  <c r="AF264" i="27"/>
  <c r="AA264" i="27"/>
  <c r="W264" i="27"/>
  <c r="L264" i="27"/>
  <c r="AF263" i="27"/>
  <c r="AA263" i="27"/>
  <c r="W263" i="27"/>
  <c r="L263" i="27"/>
  <c r="AF261" i="27"/>
  <c r="AA261" i="27"/>
  <c r="W261" i="27"/>
  <c r="L261" i="27"/>
  <c r="AF260" i="27"/>
  <c r="AA260" i="27"/>
  <c r="W260" i="27"/>
  <c r="M260" i="27"/>
  <c r="L260" i="27"/>
  <c r="AF259" i="27"/>
  <c r="AA259" i="27"/>
  <c r="W259" i="27"/>
  <c r="L259" i="27"/>
  <c r="AF258" i="27"/>
  <c r="AA258" i="27"/>
  <c r="W258" i="27"/>
  <c r="L258" i="27"/>
  <c r="AF256" i="27"/>
  <c r="AA256" i="27"/>
  <c r="W256" i="27"/>
  <c r="L256" i="27"/>
  <c r="AF255" i="27"/>
  <c r="AA255" i="27"/>
  <c r="W255" i="27"/>
  <c r="M255" i="27"/>
  <c r="L255" i="27"/>
  <c r="AF254" i="27"/>
  <c r="AA254" i="27"/>
  <c r="W254" i="27"/>
  <c r="L254" i="27"/>
  <c r="AF253" i="27"/>
  <c r="AA253" i="27"/>
  <c r="W253" i="27"/>
  <c r="L253" i="27"/>
  <c r="AF251" i="27"/>
  <c r="AA251" i="27"/>
  <c r="W251" i="27"/>
  <c r="L251" i="27"/>
  <c r="AF250" i="27"/>
  <c r="AA250" i="27"/>
  <c r="W250" i="27"/>
  <c r="M250" i="27"/>
  <c r="L250" i="27"/>
  <c r="AF249" i="27"/>
  <c r="AA249" i="27"/>
  <c r="W249" i="27"/>
  <c r="L249" i="27"/>
  <c r="AF248" i="27"/>
  <c r="AA248" i="27"/>
  <c r="W248" i="27"/>
  <c r="L248" i="27"/>
  <c r="AF246" i="27"/>
  <c r="AA246" i="27"/>
  <c r="W246" i="27"/>
  <c r="L246" i="27"/>
  <c r="AF245" i="27"/>
  <c r="AA245" i="27"/>
  <c r="W245" i="27"/>
  <c r="M245" i="27"/>
  <c r="L245" i="27"/>
  <c r="AF244" i="27"/>
  <c r="AA244" i="27"/>
  <c r="W244" i="27"/>
  <c r="L244" i="27"/>
  <c r="AF243" i="27"/>
  <c r="AA243" i="27"/>
  <c r="W243" i="27"/>
  <c r="L243" i="27"/>
  <c r="AF241" i="27"/>
  <c r="AA241" i="27"/>
  <c r="W241" i="27"/>
  <c r="L241" i="27"/>
  <c r="AF240" i="27"/>
  <c r="AA240" i="27"/>
  <c r="W240" i="27"/>
  <c r="M240" i="27"/>
  <c r="L240" i="27"/>
  <c r="AF239" i="27"/>
  <c r="AA239" i="27"/>
  <c r="W239" i="27"/>
  <c r="L239" i="27"/>
  <c r="AF238" i="27"/>
  <c r="AA238" i="27"/>
  <c r="W238" i="27"/>
  <c r="L238" i="27"/>
  <c r="AF236" i="27"/>
  <c r="AA236" i="27"/>
  <c r="W236" i="27"/>
  <c r="L236" i="27"/>
  <c r="AF235" i="27"/>
  <c r="AA235" i="27"/>
  <c r="W235" i="27"/>
  <c r="M235" i="27"/>
  <c r="L235" i="27"/>
  <c r="AF234" i="27"/>
  <c r="AA234" i="27"/>
  <c r="W234" i="27"/>
  <c r="L234" i="27"/>
  <c r="AF233" i="27"/>
  <c r="AA233" i="27"/>
  <c r="W233" i="27"/>
  <c r="L233" i="27"/>
  <c r="AF231" i="27"/>
  <c r="AA231" i="27"/>
  <c r="W231" i="27"/>
  <c r="L231" i="27"/>
  <c r="AF230" i="27"/>
  <c r="AA230" i="27"/>
  <c r="W230" i="27"/>
  <c r="M230" i="27"/>
  <c r="L230" i="27"/>
  <c r="AF229" i="27"/>
  <c r="AA229" i="27"/>
  <c r="W229" i="27"/>
  <c r="L229" i="27"/>
  <c r="AF228" i="27"/>
  <c r="AA228" i="27"/>
  <c r="W228" i="27"/>
  <c r="L228" i="27"/>
  <c r="AF226" i="27"/>
  <c r="AA226" i="27"/>
  <c r="W226" i="27"/>
  <c r="L226" i="27"/>
  <c r="AF225" i="27"/>
  <c r="AA225" i="27"/>
  <c r="W225" i="27"/>
  <c r="M225" i="27"/>
  <c r="L225" i="27"/>
  <c r="AF224" i="27"/>
  <c r="AA224" i="27"/>
  <c r="W224" i="27"/>
  <c r="L224" i="27"/>
  <c r="AF223" i="27"/>
  <c r="AG225" i="27" s="1"/>
  <c r="AG223" i="27" s="1"/>
  <c r="AA223" i="27"/>
  <c r="W223" i="27"/>
  <c r="L223" i="27"/>
  <c r="AF221" i="27"/>
  <c r="AA221" i="27"/>
  <c r="W221" i="27"/>
  <c r="L221" i="27"/>
  <c r="AF220" i="27"/>
  <c r="AA220" i="27"/>
  <c r="W220" i="27"/>
  <c r="M220" i="27"/>
  <c r="L220" i="27"/>
  <c r="AF219" i="27"/>
  <c r="AA219" i="27"/>
  <c r="W219" i="27"/>
  <c r="L219" i="27"/>
  <c r="AF218" i="27"/>
  <c r="AA218" i="27"/>
  <c r="W218" i="27"/>
  <c r="L218" i="27"/>
  <c r="AF216" i="27"/>
  <c r="AA216" i="27"/>
  <c r="W216" i="27"/>
  <c r="L216" i="27"/>
  <c r="AF215" i="27"/>
  <c r="AA215" i="27"/>
  <c r="W215" i="27"/>
  <c r="M215" i="27"/>
  <c r="L215" i="27"/>
  <c r="AF214" i="27"/>
  <c r="AA214" i="27"/>
  <c r="W214" i="27"/>
  <c r="L214" i="27"/>
  <c r="AF213" i="27"/>
  <c r="AA213" i="27"/>
  <c r="W213" i="27"/>
  <c r="L213" i="27"/>
  <c r="AF211" i="27"/>
  <c r="AA211" i="27"/>
  <c r="W211" i="27"/>
  <c r="L211" i="27"/>
  <c r="AF210" i="27"/>
  <c r="AA210" i="27"/>
  <c r="W210" i="27"/>
  <c r="M210" i="27"/>
  <c r="L210" i="27"/>
  <c r="AF209" i="27"/>
  <c r="AA209" i="27"/>
  <c r="W209" i="27"/>
  <c r="L209" i="27"/>
  <c r="AF208" i="27"/>
  <c r="AA208" i="27"/>
  <c r="W208" i="27"/>
  <c r="L208" i="27"/>
  <c r="AF206" i="27"/>
  <c r="AA206" i="27"/>
  <c r="W206" i="27"/>
  <c r="L206" i="27"/>
  <c r="AF205" i="27"/>
  <c r="AA205" i="27"/>
  <c r="W205" i="27"/>
  <c r="M205" i="27"/>
  <c r="L205" i="27"/>
  <c r="AF204" i="27"/>
  <c r="AA204" i="27"/>
  <c r="W204" i="27"/>
  <c r="L204" i="27"/>
  <c r="AF203" i="27"/>
  <c r="AA203" i="27"/>
  <c r="W203" i="27"/>
  <c r="L203" i="27"/>
  <c r="AF201" i="27"/>
  <c r="AA201" i="27"/>
  <c r="W201" i="27"/>
  <c r="L201" i="27"/>
  <c r="AF200" i="27"/>
  <c r="AA200" i="27"/>
  <c r="W200" i="27"/>
  <c r="M200" i="27"/>
  <c r="L200" i="27"/>
  <c r="AF199" i="27"/>
  <c r="AA199" i="27"/>
  <c r="W199" i="27"/>
  <c r="L199" i="27"/>
  <c r="AF198" i="27"/>
  <c r="AA198" i="27"/>
  <c r="W198" i="27"/>
  <c r="L198" i="27"/>
  <c r="AF196" i="27"/>
  <c r="AA196" i="27"/>
  <c r="W196" i="27"/>
  <c r="L196" i="27"/>
  <c r="AF195" i="27"/>
  <c r="AA195" i="27"/>
  <c r="W195" i="27"/>
  <c r="M195" i="27"/>
  <c r="L195" i="27"/>
  <c r="AF194" i="27"/>
  <c r="AA194" i="27"/>
  <c r="W194" i="27"/>
  <c r="L194" i="27"/>
  <c r="AF193" i="27"/>
  <c r="AA193" i="27"/>
  <c r="W193" i="27"/>
  <c r="L193" i="27"/>
  <c r="AF191" i="27"/>
  <c r="AA191" i="27"/>
  <c r="W191" i="27"/>
  <c r="L191" i="27"/>
  <c r="AF190" i="27"/>
  <c r="AA190" i="27"/>
  <c r="W190" i="27"/>
  <c r="M190" i="27"/>
  <c r="L190" i="27"/>
  <c r="AF189" i="27"/>
  <c r="AA189" i="27"/>
  <c r="W189" i="27"/>
  <c r="L189" i="27"/>
  <c r="AF188" i="27"/>
  <c r="AA188" i="27"/>
  <c r="W188" i="27"/>
  <c r="L188" i="27"/>
  <c r="AF186" i="27"/>
  <c r="AA186" i="27"/>
  <c r="W186" i="27"/>
  <c r="L186" i="27"/>
  <c r="AF185" i="27"/>
  <c r="AA185" i="27"/>
  <c r="W185" i="27"/>
  <c r="M185" i="27"/>
  <c r="L185" i="27"/>
  <c r="AF184" i="27"/>
  <c r="AA184" i="27"/>
  <c r="W184" i="27"/>
  <c r="L184" i="27"/>
  <c r="AF183" i="27"/>
  <c r="AA183" i="27"/>
  <c r="W183" i="27"/>
  <c r="L183" i="27"/>
  <c r="AF181" i="27"/>
  <c r="AA181" i="27"/>
  <c r="W181" i="27"/>
  <c r="L181" i="27"/>
  <c r="AF180" i="27"/>
  <c r="AA180" i="27"/>
  <c r="W180" i="27"/>
  <c r="M180" i="27"/>
  <c r="L180" i="27"/>
  <c r="AF179" i="27"/>
  <c r="AA179" i="27"/>
  <c r="W179" i="27"/>
  <c r="L179" i="27"/>
  <c r="AF178" i="27"/>
  <c r="AA178" i="27"/>
  <c r="W178" i="27"/>
  <c r="L178" i="27"/>
  <c r="AF176" i="27"/>
  <c r="AA176" i="27"/>
  <c r="W176" i="27"/>
  <c r="L176" i="27"/>
  <c r="AF175" i="27"/>
  <c r="AA175" i="27"/>
  <c r="W175" i="27"/>
  <c r="M175" i="27"/>
  <c r="L175" i="27"/>
  <c r="AF174" i="27"/>
  <c r="AA174" i="27"/>
  <c r="W174" i="27"/>
  <c r="L174" i="27"/>
  <c r="AF173" i="27"/>
  <c r="AA173" i="27"/>
  <c r="W173" i="27"/>
  <c r="L173" i="27"/>
  <c r="AF171" i="27"/>
  <c r="AA171" i="27"/>
  <c r="W171" i="27"/>
  <c r="L171" i="27"/>
  <c r="AF170" i="27"/>
  <c r="AA170" i="27"/>
  <c r="W170" i="27"/>
  <c r="M170" i="27"/>
  <c r="L170" i="27"/>
  <c r="AF169" i="27"/>
  <c r="AA169" i="27"/>
  <c r="W169" i="27"/>
  <c r="L169" i="27"/>
  <c r="AF168" i="27"/>
  <c r="AG170" i="27" s="1"/>
  <c r="AG168" i="27" s="1"/>
  <c r="AA168" i="27"/>
  <c r="W168" i="27"/>
  <c r="L168" i="27"/>
  <c r="AF166" i="27"/>
  <c r="AA166" i="27"/>
  <c r="W166" i="27"/>
  <c r="L166" i="27"/>
  <c r="AF165" i="27"/>
  <c r="AA165" i="27"/>
  <c r="W165" i="27"/>
  <c r="M165" i="27"/>
  <c r="L165" i="27"/>
  <c r="AF164" i="27"/>
  <c r="AA164" i="27"/>
  <c r="W164" i="27"/>
  <c r="L164" i="27"/>
  <c r="AF163" i="27"/>
  <c r="AA163" i="27"/>
  <c r="W163" i="27"/>
  <c r="L163" i="27"/>
  <c r="AF161" i="27"/>
  <c r="AA161" i="27"/>
  <c r="W161" i="27"/>
  <c r="L161" i="27"/>
  <c r="AF160" i="27"/>
  <c r="AA160" i="27"/>
  <c r="W160" i="27"/>
  <c r="M160" i="27"/>
  <c r="L160" i="27"/>
  <c r="AF159" i="27"/>
  <c r="AA159" i="27"/>
  <c r="W159" i="27"/>
  <c r="L159" i="27"/>
  <c r="AF158" i="27"/>
  <c r="AA158" i="27"/>
  <c r="W158" i="27"/>
  <c r="L158" i="27"/>
  <c r="AF156" i="27"/>
  <c r="AA156" i="27"/>
  <c r="W156" i="27"/>
  <c r="L156" i="27"/>
  <c r="AF155" i="27"/>
  <c r="AA155" i="27"/>
  <c r="W155" i="27"/>
  <c r="M155" i="27"/>
  <c r="L155" i="27"/>
  <c r="AF154" i="27"/>
  <c r="AA154" i="27"/>
  <c r="W154" i="27"/>
  <c r="L154" i="27"/>
  <c r="AF153" i="27"/>
  <c r="AA153" i="27"/>
  <c r="W153" i="27"/>
  <c r="L153" i="27"/>
  <c r="AF151" i="27"/>
  <c r="AA151" i="27"/>
  <c r="W151" i="27"/>
  <c r="L151" i="27"/>
  <c r="AF150" i="27"/>
  <c r="AA150" i="27"/>
  <c r="W150" i="27"/>
  <c r="M150" i="27"/>
  <c r="L150" i="27"/>
  <c r="AF149" i="27"/>
  <c r="AA149" i="27"/>
  <c r="W149" i="27"/>
  <c r="L149" i="27"/>
  <c r="AF148" i="27"/>
  <c r="AA148" i="27"/>
  <c r="W148" i="27"/>
  <c r="L148" i="27"/>
  <c r="AF146" i="27"/>
  <c r="AA146" i="27"/>
  <c r="W146" i="27"/>
  <c r="L146" i="27"/>
  <c r="AF145" i="27"/>
  <c r="AA145" i="27"/>
  <c r="W145" i="27"/>
  <c r="M145" i="27"/>
  <c r="L145" i="27"/>
  <c r="AF144" i="27"/>
  <c r="AA144" i="27"/>
  <c r="W144" i="27"/>
  <c r="L144" i="27"/>
  <c r="AF143" i="27"/>
  <c r="AA143" i="27"/>
  <c r="W143" i="27"/>
  <c r="L143" i="27"/>
  <c r="AF141" i="27"/>
  <c r="AA141" i="27"/>
  <c r="W141" i="27"/>
  <c r="L141" i="27"/>
  <c r="AF140" i="27"/>
  <c r="AA140" i="27"/>
  <c r="W140" i="27"/>
  <c r="M140" i="27"/>
  <c r="L140" i="27"/>
  <c r="AF139" i="27"/>
  <c r="AA139" i="27"/>
  <c r="W139" i="27"/>
  <c r="L139" i="27"/>
  <c r="AF138" i="27"/>
  <c r="AA138" i="27"/>
  <c r="W138" i="27"/>
  <c r="L138" i="27"/>
  <c r="AF136" i="27"/>
  <c r="AA136" i="27"/>
  <c r="W136" i="27"/>
  <c r="L136" i="27"/>
  <c r="AF135" i="27"/>
  <c r="AA135" i="27"/>
  <c r="W135" i="27"/>
  <c r="M135" i="27"/>
  <c r="L135" i="27"/>
  <c r="AF134" i="27"/>
  <c r="AA134" i="27"/>
  <c r="W134" i="27"/>
  <c r="L134" i="27"/>
  <c r="AF133" i="27"/>
  <c r="AA133" i="27"/>
  <c r="W133" i="27"/>
  <c r="L133" i="27"/>
  <c r="AF131" i="27"/>
  <c r="AA131" i="27"/>
  <c r="W131" i="27"/>
  <c r="L131" i="27"/>
  <c r="AF130" i="27"/>
  <c r="AA130" i="27"/>
  <c r="W130" i="27"/>
  <c r="M130" i="27"/>
  <c r="L130" i="27"/>
  <c r="AF129" i="27"/>
  <c r="AA129" i="27"/>
  <c r="W129" i="27"/>
  <c r="L129" i="27"/>
  <c r="AF128" i="27"/>
  <c r="AA128" i="27"/>
  <c r="W128" i="27"/>
  <c r="L128" i="27"/>
  <c r="AF126" i="27"/>
  <c r="AA126" i="27"/>
  <c r="W126" i="27"/>
  <c r="L126" i="27"/>
  <c r="AF125" i="27"/>
  <c r="AA125" i="27"/>
  <c r="W125" i="27"/>
  <c r="M125" i="27"/>
  <c r="L125" i="27"/>
  <c r="AF124" i="27"/>
  <c r="AA124" i="27"/>
  <c r="W124" i="27"/>
  <c r="L124" i="27"/>
  <c r="AF123" i="27"/>
  <c r="AG125" i="27" s="1"/>
  <c r="AG123" i="27" s="1"/>
  <c r="AA123" i="27"/>
  <c r="W123" i="27"/>
  <c r="L123" i="27"/>
  <c r="AF121" i="27"/>
  <c r="AA121" i="27"/>
  <c r="W121" i="27"/>
  <c r="L121" i="27"/>
  <c r="AF120" i="27"/>
  <c r="AA120" i="27"/>
  <c r="W120" i="27"/>
  <c r="M120" i="27"/>
  <c r="L120" i="27"/>
  <c r="AF119" i="27"/>
  <c r="AA119" i="27"/>
  <c r="W119" i="27"/>
  <c r="L119" i="27"/>
  <c r="AF118" i="27"/>
  <c r="AA118" i="27"/>
  <c r="W118" i="27"/>
  <c r="L118" i="27"/>
  <c r="AF116" i="27"/>
  <c r="AA116" i="27"/>
  <c r="W116" i="27"/>
  <c r="L116" i="27"/>
  <c r="AF115" i="27"/>
  <c r="AA115" i="27"/>
  <c r="W115" i="27"/>
  <c r="M115" i="27"/>
  <c r="L115" i="27"/>
  <c r="AF114" i="27"/>
  <c r="AA114" i="27"/>
  <c r="W114" i="27"/>
  <c r="L114" i="27"/>
  <c r="AF113" i="27"/>
  <c r="AA113" i="27"/>
  <c r="W113" i="27"/>
  <c r="L113" i="27"/>
  <c r="AF111" i="27"/>
  <c r="AA111" i="27"/>
  <c r="W111" i="27"/>
  <c r="L111" i="27"/>
  <c r="AF110" i="27"/>
  <c r="AA110" i="27"/>
  <c r="W110" i="27"/>
  <c r="M110" i="27"/>
  <c r="L110" i="27"/>
  <c r="AF109" i="27"/>
  <c r="AA109" i="27"/>
  <c r="W109" i="27"/>
  <c r="L109" i="27"/>
  <c r="AF108" i="27"/>
  <c r="AA108" i="27"/>
  <c r="W108" i="27"/>
  <c r="L108" i="27"/>
  <c r="AF106" i="27"/>
  <c r="AA106" i="27"/>
  <c r="W106" i="27"/>
  <c r="L106" i="27"/>
  <c r="AF105" i="27"/>
  <c r="AA105" i="27"/>
  <c r="W105" i="27"/>
  <c r="M105" i="27"/>
  <c r="L105" i="27"/>
  <c r="AF104" i="27"/>
  <c r="AA104" i="27"/>
  <c r="W104" i="27"/>
  <c r="L104" i="27"/>
  <c r="AF103" i="27"/>
  <c r="AA103" i="27"/>
  <c r="W103" i="27"/>
  <c r="L103" i="27"/>
  <c r="AF101" i="27"/>
  <c r="AA101" i="27"/>
  <c r="W101" i="27"/>
  <c r="L101" i="27"/>
  <c r="AF100" i="27"/>
  <c r="AA100" i="27"/>
  <c r="W100" i="27"/>
  <c r="M100" i="27"/>
  <c r="L100" i="27"/>
  <c r="AF99" i="27"/>
  <c r="AA99" i="27"/>
  <c r="W99" i="27"/>
  <c r="L99" i="27"/>
  <c r="AF98" i="27"/>
  <c r="AA98" i="27"/>
  <c r="W98" i="27"/>
  <c r="L98" i="27"/>
  <c r="AF96" i="27"/>
  <c r="AA96" i="27"/>
  <c r="W96" i="27"/>
  <c r="L96" i="27"/>
  <c r="AF95" i="27"/>
  <c r="AA95" i="27"/>
  <c r="W95" i="27"/>
  <c r="M95" i="27"/>
  <c r="L95" i="27"/>
  <c r="AF94" i="27"/>
  <c r="AA94" i="27"/>
  <c r="W94" i="27"/>
  <c r="L94" i="27"/>
  <c r="AF93" i="27"/>
  <c r="AA93" i="27"/>
  <c r="W93" i="27"/>
  <c r="L93" i="27"/>
  <c r="AF91" i="27"/>
  <c r="AA91" i="27"/>
  <c r="W91" i="27"/>
  <c r="L91" i="27"/>
  <c r="AF90" i="27"/>
  <c r="AA90" i="27"/>
  <c r="W90" i="27"/>
  <c r="M90" i="27"/>
  <c r="L90" i="27"/>
  <c r="AF89" i="27"/>
  <c r="AA89" i="27"/>
  <c r="W89" i="27"/>
  <c r="L89" i="27"/>
  <c r="AF88" i="27"/>
  <c r="AG90" i="27" s="1"/>
  <c r="AG88" i="27" s="1"/>
  <c r="AA88" i="27"/>
  <c r="W88" i="27"/>
  <c r="L88" i="27"/>
  <c r="AF86" i="27"/>
  <c r="AA86" i="27"/>
  <c r="W86" i="27"/>
  <c r="L86" i="27"/>
  <c r="AF85" i="27"/>
  <c r="AA85" i="27"/>
  <c r="W85" i="27"/>
  <c r="M85" i="27"/>
  <c r="L85" i="27"/>
  <c r="AF84" i="27"/>
  <c r="AA84" i="27"/>
  <c r="W84" i="27"/>
  <c r="L84" i="27"/>
  <c r="AF83" i="27"/>
  <c r="AA83" i="27"/>
  <c r="W83" i="27"/>
  <c r="L83" i="27"/>
  <c r="AF81" i="27"/>
  <c r="AA81" i="27"/>
  <c r="W81" i="27"/>
  <c r="L81" i="27"/>
  <c r="AF80" i="27"/>
  <c r="AA80" i="27"/>
  <c r="W80" i="27"/>
  <c r="M80" i="27"/>
  <c r="L80" i="27"/>
  <c r="AF79" i="27"/>
  <c r="AA79" i="27"/>
  <c r="W79" i="27"/>
  <c r="L79" i="27"/>
  <c r="AF78" i="27"/>
  <c r="AA78" i="27"/>
  <c r="W78" i="27"/>
  <c r="L78" i="27"/>
  <c r="AF76" i="27"/>
  <c r="AA76" i="27"/>
  <c r="W76" i="27"/>
  <c r="L76" i="27"/>
  <c r="AF75" i="27"/>
  <c r="AA75" i="27"/>
  <c r="W75" i="27"/>
  <c r="M75" i="27"/>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46" i="27"/>
  <c r="AA46" i="27"/>
  <c r="W46" i="27"/>
  <c r="L46" i="27"/>
  <c r="AF45" i="27"/>
  <c r="AA45" i="27"/>
  <c r="W45" i="27"/>
  <c r="M45" i="27"/>
  <c r="M43" i="27" s="1"/>
  <c r="L45" i="27"/>
  <c r="AF44" i="27"/>
  <c r="AA44" i="27"/>
  <c r="W44" i="27"/>
  <c r="L44" i="27"/>
  <c r="S44" i="27" s="1"/>
  <c r="AF43" i="27"/>
  <c r="AA43" i="27"/>
  <c r="W43" i="27"/>
  <c r="L43" i="27"/>
  <c r="S43" i="27" s="1"/>
  <c r="T45" i="27" s="1" a="1"/>
  <c r="T45" i="27" s="1"/>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A33" i="27"/>
  <c r="W33" i="27"/>
  <c r="L33" i="27"/>
  <c r="S33" i="27" s="1"/>
  <c r="AF31" i="27"/>
  <c r="AA31" i="27"/>
  <c r="W31" i="27"/>
  <c r="L31" i="27"/>
  <c r="AF30" i="27"/>
  <c r="AA30" i="27"/>
  <c r="W30" i="27"/>
  <c r="L30" i="27"/>
  <c r="AF29" i="27"/>
  <c r="AA29" i="27"/>
  <c r="W29" i="27"/>
  <c r="L29" i="27"/>
  <c r="S29" i="27" s="1"/>
  <c r="AF28" i="27"/>
  <c r="AA28" i="27"/>
  <c r="AB30" i="27" s="1"/>
  <c r="AB28" i="27" s="1"/>
  <c r="W28" i="27"/>
  <c r="X30" i="27" s="1"/>
  <c r="X28" i="27" s="1"/>
  <c r="L28" i="27"/>
  <c r="S28" i="27" s="1"/>
  <c r="AF26" i="27"/>
  <c r="AA26" i="27"/>
  <c r="W26" i="27"/>
  <c r="L26" i="27"/>
  <c r="AF25" i="27"/>
  <c r="AA25" i="27"/>
  <c r="W25" i="27"/>
  <c r="L25" i="27"/>
  <c r="AF24" i="27"/>
  <c r="AA24" i="27"/>
  <c r="W24" i="27"/>
  <c r="L24" i="27"/>
  <c r="S24" i="27" s="1"/>
  <c r="AF23" i="27"/>
  <c r="AA23" i="27"/>
  <c r="W23" i="27"/>
  <c r="L23" i="27"/>
  <c r="S23" i="27" s="1"/>
  <c r="AF21" i="27"/>
  <c r="AA21" i="27"/>
  <c r="W21" i="27"/>
  <c r="L21" i="27"/>
  <c r="AF20" i="27"/>
  <c r="AA20" i="27"/>
  <c r="W20" i="27"/>
  <c r="L20" i="27"/>
  <c r="AF19" i="27"/>
  <c r="AA19" i="27"/>
  <c r="W19" i="27"/>
  <c r="L19" i="27"/>
  <c r="S19" i="27" s="1"/>
  <c r="AF18" i="27"/>
  <c r="AA18" i="27"/>
  <c r="W18" i="27"/>
  <c r="X20" i="27" s="1"/>
  <c r="X18" i="27" s="1"/>
  <c r="L18" i="27"/>
  <c r="S18" i="27" s="1"/>
  <c r="AF16" i="27"/>
  <c r="AA16" i="27"/>
  <c r="W16" i="27"/>
  <c r="L16" i="27"/>
  <c r="AF15" i="27"/>
  <c r="AA15" i="27"/>
  <c r="W15" i="27"/>
  <c r="L15" i="27"/>
  <c r="AF14" i="27"/>
  <c r="AA14" i="27"/>
  <c r="W14" i="27"/>
  <c r="L14" i="27"/>
  <c r="S14" i="27" s="1"/>
  <c r="AF13" i="27"/>
  <c r="AA13" i="27"/>
  <c r="W13" i="27"/>
  <c r="L13" i="27"/>
  <c r="S13" i="27" s="1"/>
  <c r="M20" i="27" l="1"/>
  <c r="M18" i="27" s="1"/>
  <c r="M35" i="27"/>
  <c r="M33" i="27" s="1"/>
  <c r="Q45" i="27"/>
  <c r="R45"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23" i="27" s="1"/>
  <c r="M15" i="27"/>
  <c r="M13" i="27" s="1"/>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16" i="27" s="1"/>
  <c r="R416"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586" i="27" s="1"/>
  <c r="R586" i="27" s="1"/>
  <c r="Q319" i="27"/>
  <c r="R319" i="27" s="1"/>
  <c r="Q308" i="27"/>
  <c r="R308" i="27" s="1"/>
  <c r="Q275" i="27"/>
  <c r="R275" i="27" s="1"/>
  <c r="Q209" i="27"/>
  <c r="R209" i="27" s="1"/>
  <c r="Q69" i="27"/>
  <c r="R69" i="27" s="1"/>
  <c r="Q838" i="27"/>
  <c r="R838" i="27" s="1"/>
  <c r="Q803" i="27"/>
  <c r="R803"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96" i="27" s="1"/>
  <c r="R496"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51" i="27" s="1"/>
  <c r="R51"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1" i="27" s="1"/>
  <c r="R821"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844" i="27"/>
  <c r="R844" i="27" s="1"/>
  <c r="Q224" i="27"/>
  <c r="R224" i="27" s="1"/>
  <c r="Q35" i="27"/>
  <c r="R35" i="27" s="1"/>
  <c r="Q33" i="27"/>
  <c r="R33" i="27" s="1"/>
  <c r="S37" i="27" s="1"/>
  <c r="T35" i="27" s="1" a="1"/>
  <c r="T35"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4" i="27"/>
  <c r="R904" i="27" s="1"/>
  <c r="Q884" i="27"/>
  <c r="R884" i="27" s="1"/>
  <c r="Q885" i="27"/>
  <c r="R885" i="27" s="1"/>
  <c r="Q886" i="27" s="1"/>
  <c r="R886" i="27" s="1"/>
  <c r="Q868" i="27"/>
  <c r="R868" i="27" s="1"/>
  <c r="Q823" i="27"/>
  <c r="R823" i="27" s="1"/>
  <c r="Q454" i="27"/>
  <c r="R454" i="27" s="1"/>
  <c r="Q230" i="27"/>
  <c r="R230" i="27" s="1"/>
  <c r="Q128" i="27"/>
  <c r="R128" i="27" s="1"/>
  <c r="Q129" i="27"/>
  <c r="R129" i="27" s="1"/>
  <c r="Q130" i="27"/>
  <c r="R130" i="27" s="1"/>
  <c r="Q44" i="27"/>
  <c r="R44" i="27" s="1"/>
  <c r="Q965" i="27"/>
  <c r="R965" i="27" s="1"/>
  <c r="Q963" i="27"/>
  <c r="R963" i="27" s="1"/>
  <c r="Q964" i="27"/>
  <c r="R964" i="27" s="1"/>
  <c r="Q934" i="27"/>
  <c r="R934" i="27" s="1"/>
  <c r="Q595" i="27"/>
  <c r="R595" i="27" s="1"/>
  <c r="Q593" i="27"/>
  <c r="R593"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6" i="27" s="1"/>
  <c r="R746"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86" i="27" s="1"/>
  <c r="R486" i="27" s="1"/>
  <c r="Q439" i="27"/>
  <c r="R439" i="27" s="1"/>
  <c r="Q425" i="27"/>
  <c r="R425" i="27" s="1"/>
  <c r="Q408" i="27"/>
  <c r="R408" i="27" s="1"/>
  <c r="Q364" i="27"/>
  <c r="R364" i="27" s="1"/>
  <c r="Q335" i="27"/>
  <c r="R335" i="27" s="1"/>
  <c r="Q336" i="27" s="1"/>
  <c r="R336" i="27" s="1"/>
  <c r="Q303" i="27"/>
  <c r="R303" i="27" s="1"/>
  <c r="Q160" i="27"/>
  <c r="R160" i="27" s="1"/>
  <c r="Q143" i="27"/>
  <c r="R143" i="27" s="1"/>
  <c r="Q83" i="27"/>
  <c r="R83" i="27" s="1"/>
  <c r="Q55" i="27"/>
  <c r="R55" i="27" s="1"/>
  <c r="Q980" i="27"/>
  <c r="R980" i="27" s="1"/>
  <c r="Q924" i="27"/>
  <c r="R924"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616" i="27" s="1"/>
  <c r="R616" i="27" s="1"/>
  <c r="Q498" i="27"/>
  <c r="R498" i="27" s="1"/>
  <c r="Q469" i="27"/>
  <c r="R469" i="27" s="1"/>
  <c r="Q433" i="27"/>
  <c r="R433" i="27" s="1"/>
  <c r="Q395" i="27"/>
  <c r="R395" i="27" s="1"/>
  <c r="Q396" i="27" s="1"/>
  <c r="R396" i="27" s="1"/>
  <c r="Q388" i="27"/>
  <c r="R388" i="27" s="1"/>
  <c r="Q350" i="27"/>
  <c r="R350" i="27" s="1"/>
  <c r="Q351" i="27" s="1"/>
  <c r="R351" i="27" s="1"/>
  <c r="Q313" i="27"/>
  <c r="R313" i="27" s="1"/>
  <c r="Q189" i="27"/>
  <c r="R189" i="27" s="1"/>
  <c r="Q191" i="27" s="1"/>
  <c r="R191" i="27" s="1"/>
  <c r="Q153" i="27"/>
  <c r="R153" i="27" s="1"/>
  <c r="Q70" i="27"/>
  <c r="R70" i="27" s="1"/>
  <c r="Q63" i="27"/>
  <c r="R63" i="27" s="1"/>
  <c r="Q38" i="27"/>
  <c r="R38" i="27" s="1"/>
  <c r="S42" i="27" s="1"/>
  <c r="T40" i="27" s="1" a="1"/>
  <c r="T40" i="27" s="1"/>
  <c r="Q953" i="27"/>
  <c r="R953" i="27" s="1"/>
  <c r="Q774" i="27"/>
  <c r="R774" i="27" s="1"/>
  <c r="Q559" i="27"/>
  <c r="R559" i="27" s="1"/>
  <c r="Q478" i="27"/>
  <c r="R478" i="27" s="1"/>
  <c r="Q328" i="27"/>
  <c r="R328" i="27" s="1"/>
  <c r="Q331" i="27" s="1"/>
  <c r="R331" i="27" s="1"/>
  <c r="Q234" i="27"/>
  <c r="R234" i="27" s="1"/>
  <c r="Q23" i="27"/>
  <c r="R23" i="27" s="1"/>
  <c r="S27" i="27" s="1"/>
  <c r="T25" i="27" s="1" a="1"/>
  <c r="T25"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426" i="27" s="1"/>
  <c r="R426"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401" i="27" s="1"/>
  <c r="R401"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76" i="27" s="1"/>
  <c r="R476" i="27" s="1"/>
  <c r="Q415" i="27"/>
  <c r="R415" i="27" s="1"/>
  <c r="Q400" i="27"/>
  <c r="R400" i="27" s="1"/>
  <c r="Q369" i="27"/>
  <c r="R369" i="27" s="1"/>
  <c r="Q194" i="27"/>
  <c r="R194" i="27" s="1"/>
  <c r="Q90" i="27"/>
  <c r="R90" i="27" s="1"/>
  <c r="Q91" i="27" s="1"/>
  <c r="R91" i="27" s="1"/>
  <c r="Q43" i="27"/>
  <c r="R43" i="27" s="1"/>
  <c r="Q825" i="27"/>
  <c r="R825" i="27" s="1"/>
  <c r="Q759" i="27"/>
  <c r="R759" i="27" s="1"/>
  <c r="Q698" i="27"/>
  <c r="R698" i="27" s="1"/>
  <c r="Q565" i="27"/>
  <c r="R565" i="27" s="1"/>
  <c r="Q310" i="27"/>
  <c r="R310" i="27" s="1"/>
  <c r="Q150" i="27"/>
  <c r="R150" i="27" s="1"/>
  <c r="Q151" i="27" s="1"/>
  <c r="R151" i="27" s="1"/>
  <c r="Q29" i="27"/>
  <c r="R29" i="27" s="1"/>
  <c r="Q15" i="27"/>
  <c r="R15" i="27" s="1"/>
  <c r="Q990" i="27"/>
  <c r="R990" i="27" s="1"/>
  <c r="Q991" i="27" s="1"/>
  <c r="R991" i="27" s="1"/>
  <c r="Q809" i="27"/>
  <c r="R809" i="27" s="1"/>
  <c r="Q764" i="27"/>
  <c r="R764" i="27" s="1"/>
  <c r="Q578" i="27"/>
  <c r="R578" i="27" s="1"/>
  <c r="Q460" i="27"/>
  <c r="R460" i="27" s="1"/>
  <c r="Q405" i="27"/>
  <c r="R405" i="27" s="1"/>
  <c r="Q406" i="27" s="1"/>
  <c r="R406" i="27" s="1"/>
  <c r="Q269" i="27"/>
  <c r="R269" i="27" s="1"/>
  <c r="Q271" i="27" s="1"/>
  <c r="R271" i="27" s="1"/>
  <c r="Q255" i="27"/>
  <c r="R255" i="27" s="1"/>
  <c r="Q256" i="27" s="1"/>
  <c r="R256" i="27" s="1"/>
  <c r="Q210" i="27"/>
  <c r="R210" i="27" s="1"/>
  <c r="Q211" i="27" s="1"/>
  <c r="R211" i="27" s="1"/>
  <c r="Q109" i="27"/>
  <c r="R109" i="27" s="1"/>
  <c r="Q750" i="27"/>
  <c r="R750" i="27" s="1"/>
  <c r="Q689" i="27"/>
  <c r="R689" i="27" s="1"/>
  <c r="Q655" i="27"/>
  <c r="R655" i="27" s="1"/>
  <c r="Q626" i="27"/>
  <c r="R626"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741" i="27" s="1"/>
  <c r="R741" i="27" s="1"/>
  <c r="Q684" i="27"/>
  <c r="R684" i="27" s="1"/>
  <c r="Q645" i="27"/>
  <c r="R645" i="27" s="1"/>
  <c r="Q553" i="27"/>
  <c r="R553" i="27" s="1"/>
  <c r="Q556" i="27" s="1"/>
  <c r="R556" i="27" s="1"/>
  <c r="Q449" i="27"/>
  <c r="R449" i="27" s="1"/>
  <c r="Q229" i="27"/>
  <c r="R229" i="27" s="1"/>
  <c r="Q231" i="27" s="1"/>
  <c r="R231" i="27" s="1"/>
  <c r="Q710" i="27"/>
  <c r="R710" i="27" s="1"/>
  <c r="Q568" i="27"/>
  <c r="R568" i="27" s="1"/>
  <c r="Q525" i="27"/>
  <c r="R525" i="27" s="1"/>
  <c r="Q781" i="27"/>
  <c r="R781" i="27" s="1"/>
  <c r="Q906" i="27"/>
  <c r="R906" i="27" s="1"/>
  <c r="Q806" i="27"/>
  <c r="R806" i="27" s="1"/>
  <c r="Q926" i="27"/>
  <c r="R926" i="27" s="1"/>
  <c r="Q1000" i="27"/>
  <c r="R1000" i="27" s="1"/>
  <c r="Q969" i="27"/>
  <c r="R969" i="27" s="1"/>
  <c r="Q960" i="27"/>
  <c r="R960" i="27" s="1"/>
  <c r="Q961" i="27" s="1"/>
  <c r="R961" i="27" s="1"/>
  <c r="Q929" i="27"/>
  <c r="R929" i="27" s="1"/>
  <c r="Q920" i="27"/>
  <c r="R920" i="27" s="1"/>
  <c r="Q760" i="27"/>
  <c r="R760" i="27" s="1"/>
  <c r="Q729" i="27"/>
  <c r="R729" i="27" s="1"/>
  <c r="Q720" i="27"/>
  <c r="R720" i="27" s="1"/>
  <c r="Q721" i="27" s="1"/>
  <c r="R721"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96" i="27"/>
  <c r="R296" i="27" s="1"/>
  <c r="Q284" i="27"/>
  <c r="R284" i="27" s="1"/>
  <c r="Q285" i="27"/>
  <c r="R285" i="27" s="1"/>
  <c r="Q283" i="27"/>
  <c r="R283" i="27" s="1"/>
  <c r="Q178" i="27"/>
  <c r="R178" i="27" s="1"/>
  <c r="Q179" i="27"/>
  <c r="R179" i="27" s="1"/>
  <c r="Q180" i="27"/>
  <c r="R180" i="27" s="1"/>
  <c r="Q659" i="27"/>
  <c r="R659" i="27" s="1"/>
  <c r="Q661" i="27" s="1"/>
  <c r="R661"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76" i="27" s="1"/>
  <c r="R876" i="27" s="1"/>
  <c r="Q853" i="27"/>
  <c r="R853" i="27" s="1"/>
  <c r="Q835" i="27"/>
  <c r="R835" i="27" s="1"/>
  <c r="Q836" i="27" s="1"/>
  <c r="R836" i="27" s="1"/>
  <c r="Q813" i="27"/>
  <c r="R813" i="27" s="1"/>
  <c r="Q795" i="27"/>
  <c r="R795" i="27" s="1"/>
  <c r="Q773" i="27"/>
  <c r="R773" i="27" s="1"/>
  <c r="Q755" i="27"/>
  <c r="R755" i="27" s="1"/>
  <c r="Q756" i="27" s="1"/>
  <c r="R756" i="27" s="1"/>
  <c r="Q733" i="27"/>
  <c r="R733" i="27" s="1"/>
  <c r="Q715" i="27"/>
  <c r="R715" i="27" s="1"/>
  <c r="Q693" i="27"/>
  <c r="R693" i="27" s="1"/>
  <c r="Q683" i="27"/>
  <c r="R683" i="27" s="1"/>
  <c r="Q551" i="27"/>
  <c r="R551" i="27" s="1"/>
  <c r="Q471" i="27"/>
  <c r="R471" i="27" s="1"/>
  <c r="Q363" i="27"/>
  <c r="R363" i="27" s="1"/>
  <c r="Q251" i="27"/>
  <c r="R251" i="27" s="1"/>
  <c r="Q164" i="27"/>
  <c r="R164" i="27" s="1"/>
  <c r="Q165" i="27"/>
  <c r="R165" i="27" s="1"/>
  <c r="Q163" i="27"/>
  <c r="R163" i="27" s="1"/>
  <c r="Q688" i="27"/>
  <c r="R688" i="27" s="1"/>
  <c r="Q603" i="27"/>
  <c r="R603" i="27" s="1"/>
  <c r="Q535" i="27"/>
  <c r="R535" i="27" s="1"/>
  <c r="Q536" i="27" s="1"/>
  <c r="R536"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316" i="27"/>
  <c r="R316" i="27" s="1"/>
  <c r="Q531" i="27"/>
  <c r="R531"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276" i="27"/>
  <c r="R276" i="27" s="1"/>
  <c r="Q685" i="27"/>
  <c r="R685" i="27" s="1"/>
  <c r="Q381" i="27"/>
  <c r="R381" i="27" s="1"/>
  <c r="Q216" i="27"/>
  <c r="R216" i="27" s="1"/>
  <c r="Q204" i="27"/>
  <c r="R204" i="27" s="1"/>
  <c r="Q205" i="27"/>
  <c r="R205" i="27" s="1"/>
  <c r="Q203" i="27"/>
  <c r="R203" i="27" s="1"/>
  <c r="Q18" i="27"/>
  <c r="R18" i="27" s="1"/>
  <c r="Q19" i="27"/>
  <c r="R19" i="27" s="1"/>
  <c r="Q20" i="27"/>
  <c r="R20" i="27" s="1"/>
  <c r="Q596" i="27"/>
  <c r="R596" i="27" s="1"/>
  <c r="Q98" i="27"/>
  <c r="R98" i="27" s="1"/>
  <c r="Q99" i="27"/>
  <c r="R99" i="27" s="1"/>
  <c r="Q100" i="27"/>
  <c r="R100" i="27" s="1"/>
  <c r="Q298" i="27"/>
  <c r="R298" i="27" s="1"/>
  <c r="Q299" i="27"/>
  <c r="R299" i="27" s="1"/>
  <c r="Q300" i="27"/>
  <c r="R300" i="27" s="1"/>
  <c r="Q111" i="27"/>
  <c r="R111" i="27" s="1"/>
  <c r="Q96" i="27"/>
  <c r="R96" i="27" s="1"/>
  <c r="Q305" i="27"/>
  <c r="R305" i="27" s="1"/>
  <c r="Q265" i="27"/>
  <c r="R265" i="27" s="1"/>
  <c r="Q266" i="27" s="1"/>
  <c r="R266" i="27" s="1"/>
  <c r="Q225" i="27"/>
  <c r="R225" i="27" s="1"/>
  <c r="Q185" i="27"/>
  <c r="R185" i="27" s="1"/>
  <c r="Q145" i="27"/>
  <c r="R145" i="27" s="1"/>
  <c r="Q74" i="27"/>
  <c r="R74" i="27" s="1"/>
  <c r="Q25" i="27"/>
  <c r="R25" i="27" s="1"/>
  <c r="Q278" i="27"/>
  <c r="R278" i="27" s="1"/>
  <c r="Q281" i="27" s="1"/>
  <c r="R281" i="27" s="1"/>
  <c r="Q238" i="27"/>
  <c r="R238" i="27" s="1"/>
  <c r="Q241" i="27" s="1"/>
  <c r="R241" i="27" s="1"/>
  <c r="Q198" i="27"/>
  <c r="R198" i="27" s="1"/>
  <c r="Q201" i="27" s="1"/>
  <c r="R201" i="27" s="1"/>
  <c r="Q158" i="27"/>
  <c r="R158" i="27" s="1"/>
  <c r="Q118" i="27"/>
  <c r="R118" i="27" s="1"/>
  <c r="Q78" i="27"/>
  <c r="R78" i="27" s="1"/>
  <c r="Q9" i="27"/>
  <c r="R9" i="27" s="1"/>
  <c r="Q8" i="27"/>
  <c r="R8" i="27" s="1"/>
  <c r="Q10" i="27"/>
  <c r="R10" i="27" s="1"/>
  <c r="L8" i="27"/>
  <c r="L9" i="27"/>
  <c r="S9" i="27" s="1"/>
  <c r="L10" i="27"/>
  <c r="L11" i="27"/>
  <c r="S22" i="27" l="1"/>
  <c r="T20" i="27" s="1" a="1"/>
  <c r="T20" i="27" s="1"/>
  <c r="Q46" i="27"/>
  <c r="R46" i="27" s="1"/>
  <c r="S47" i="27"/>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M8" i="27" s="1"/>
  <c r="J17" i="30"/>
  <c r="E31" i="32"/>
  <c r="E32" i="32"/>
  <c r="O14" i="30"/>
  <c r="E34" i="32"/>
  <c r="E35" i="32"/>
  <c r="H28" i="30"/>
  <c r="E26" i="32"/>
  <c r="E8" i="31" l="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<sst xmlns="http://schemas.openxmlformats.org/spreadsheetml/2006/main" count="1327" uniqueCount="387">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</sst>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43" fillId="6" borderId="61" xfId="5" applyFont="1"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5" fillId="6" borderId="61" xfId="5" applyFill="1" applyBorder="1" applyAlignment="1">
      <alignment horizontal="left" vertical="center" wrapText="1" indent="1"/>
    </xf>
    <xf numFmtId="0" fontId="5" fillId="6" borderId="61"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6" fillId="7" borderId="54" xfId="5" applyFont="1" applyFill="1" applyBorder="1" applyAlignment="1">
      <alignment vertical="center"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14" fontId="5" fillId="0" borderId="45" xfId="0" applyNumberFormat="1"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0" fontId="5" fillId="0" borderId="45" xfId="0" applyFont="1" applyBorder="1" applyAlignment="1">
      <alignment horizontal="left"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3"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8" fillId="2" borderId="9"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8" fillId="2" borderId="18" xfId="0" applyFont="1" applyFill="1" applyBorder="1" applyAlignment="1">
      <alignment horizontal="center" vertical="center" wrapText="1"/>
    </xf>
    <xf numFmtId="0" fontId="0" fillId="0" borderId="40" xfId="0" applyBorder="1" applyAlignment="1">
      <alignment horizontal="center" vertical="center" wrapText="1"/>
    </xf>
    <xf numFmtId="0" fontId="3" fillId="2" borderId="26"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Riesgos1.xml.rels><?xml version="1.0" encoding="UTF-8" standalone="yes"?>
<Relationships xmlns="http://schemas.openxmlformats.org/package/2006/relationships"><Relationship Id="rId200" Type="http://schemas.openxmlformats.org/officeDocument/2006/relationships/image" Target="../media/riskphoto200.png"/><Relationship Id="rId201" Type="http://schemas.openxmlformats.org/officeDocument/2006/relationships/image" Target="../media/riskphoto201.png"/><Relationship Id="rId202" Type="http://schemas.openxmlformats.org/officeDocument/2006/relationships/image" Target="../media/riskphoto202.png"/><Relationship Id="rId203" Type="http://schemas.openxmlformats.org/officeDocument/2006/relationships/image" Target="../media/riskphoto203.png"/><Relationship Id="rId204" Type="http://schemas.openxmlformats.org/officeDocument/2006/relationships/image" Target="../media/riskphoto204.png"/><Relationship Id="rId205" Type="http://schemas.openxmlformats.org/officeDocument/2006/relationships/image" Target="../media/riskphoto205.png"/><Relationship Id="rId206" Type="http://schemas.openxmlformats.org/officeDocument/2006/relationships/image" Target="../media/riskphoto206.png"/><Relationship Id="rId207" Type="http://schemas.openxmlformats.org/officeDocument/2006/relationships/image" Target="../media/riskphoto207.png"/><Relationship Id="rId208" Type="http://schemas.openxmlformats.org/officeDocument/2006/relationships/image" Target="../media/riskphoto208.png"/><Relationship Id="rId209" Type="http://schemas.openxmlformats.org/officeDocument/2006/relationships/image" Target="../media/riskphoto209.png"/><Relationship Id="rId210" Type="http://schemas.openxmlformats.org/officeDocument/2006/relationships/image" Target="../media/riskphoto210.png"/><Relationship Id="rId211" Type="http://schemas.openxmlformats.org/officeDocument/2006/relationships/image" Target="../media/riskphoto211.png"/><Relationship Id="rId212" Type="http://schemas.openxmlformats.org/officeDocument/2006/relationships/image" Target="../media/riskphoto212.png"/><Relationship Id="rId213" Type="http://schemas.openxmlformats.org/officeDocument/2006/relationships/image" Target="../media/riskphoto213.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44157" y="552450"/>
          <a:ext cx="6994583" cy="6183259"/>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6291" y="12435022"/>
          <a:ext cx="9650912" cy="2298339"/>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91925" y="634365"/>
          <a:ext cx="7056732" cy="8393628"/>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drawings/drawingRiesgos1.xml><?xml version="1.0" encoding="utf-8"?>
<xdr:wsDr xmlns:xdr="http://schemas.openxmlformats.org/drawingml/2006/spreadsheetDrawing" xmlns:a="http://schemas.openxmlformats.org/drawingml/2006/main">
  <xdr:twoCellAnchor editAs="oneCell">
    <xdr:from>
      <xdr:col>4</xdr:col>
      <xdr:colOff>38100</xdr:colOff>
      <xdr:row>7</xdr:row>
      <xdr:rowOff>38100</xdr:rowOff>
    </xdr:from>
    <xdr:to>
      <xdr:col>5</xdr:col>
      <xdr:colOff>-38100</xdr:colOff>
      <xdr:row>11</xdr:row>
      <xdr:rowOff>-38100</xdr:rowOff>
    </xdr:to>
    <xdr:pic>
      <xdr:nvPicPr>
        <xdr:cNvPr id="700" name="RiskPhoto200"/>
        <xdr:cNvPicPr>
          <a:picLocks noChangeAspect="0"/>
        </xdr:cNvPicPr>
      </xdr:nvPicPr>
      <xdr:blipFill>
        <a:blip xmlns:r="http://schemas.openxmlformats.org/officeDocument/2006/relationships" r:embed="rId200"/>
        <a:stretch>
          <a:fillRect/>
        </a:stretch>
      </xdr:blipFill>
      <xdr:spPr>
        <a:xfrm>
          <a:off x="0" y="0"/>
          <a:ext cx="1" cy="1"/>
        </a:xfrm>
        <a:prstGeom prst="rect">
          <a:avLst/>
        </a:prstGeom>
      </xdr:spPr>
    </xdr:pic>
    <xdr:clientData/>
  </xdr:twoCellAnchor>
  <xdr:twoCellAnchor editAs="oneCell">
    <xdr:from>
      <xdr:col>29</xdr:col>
      <xdr:colOff>38100</xdr:colOff>
      <xdr:row>7</xdr:row>
      <xdr:rowOff>38100</xdr:rowOff>
    </xdr:from>
    <xdr:to>
      <xdr:col>30</xdr:col>
      <xdr:colOff>-38100</xdr:colOff>
      <xdr:row>11</xdr:row>
      <xdr:rowOff>-38100</xdr:rowOff>
    </xdr:to>
    <xdr:pic>
      <xdr:nvPicPr>
        <xdr:cNvPr id="701" name="RiskPhoto201"/>
        <xdr:cNvPicPr>
          <a:picLocks noChangeAspect="0"/>
        </xdr:cNvPicPr>
      </xdr:nvPicPr>
      <xdr:blipFill>
        <a:blip xmlns:r="http://schemas.openxmlformats.org/officeDocument/2006/relationships" r:embed="rId201"/>
        <a:stretch>
          <a:fillRect/>
        </a:stretch>
      </xdr:blipFill>
      <xdr:spPr>
        <a:xfrm>
          <a:off x="0" y="0"/>
          <a:ext cx="1" cy="1"/>
        </a:xfrm>
        <a:prstGeom prst="rect">
          <a:avLst/>
        </a:prstGeom>
      </xdr:spPr>
    </xdr:pic>
    <xdr:clientData/>
  </xdr:twoCellAnchor>
  <xdr:twoCellAnchor editAs="oneCell">
    <xdr:from>
      <xdr:col>4</xdr:col>
      <xdr:colOff>38100</xdr:colOff>
      <xdr:row>12</xdr:row>
      <xdr:rowOff>38100</xdr:rowOff>
    </xdr:from>
    <xdr:to>
      <xdr:col>5</xdr:col>
      <xdr:colOff>-38100</xdr:colOff>
      <xdr:row>16</xdr:row>
      <xdr:rowOff>-38100</xdr:rowOff>
    </xdr:to>
    <xdr:pic>
      <xdr:nvPicPr>
        <xdr:cNvPr id="702" name="RiskPhoto202"/>
        <xdr:cNvPicPr>
          <a:picLocks noChangeAspect="0"/>
        </xdr:cNvPicPr>
      </xdr:nvPicPr>
      <xdr:blipFill>
        <a:blip xmlns:r="http://schemas.openxmlformats.org/officeDocument/2006/relationships" r:embed="rId202"/>
        <a:stretch>
          <a:fillRect/>
        </a:stretch>
      </xdr:blipFill>
      <xdr:spPr>
        <a:xfrm>
          <a:off x="0" y="0"/>
          <a:ext cx="1" cy="1"/>
        </a:xfrm>
        <a:prstGeom prst="rect">
          <a:avLst/>
        </a:prstGeom>
      </xdr:spPr>
    </xdr:pic>
    <xdr:clientData/>
  </xdr:twoCellAnchor>
  <xdr:twoCellAnchor editAs="oneCell">
    <xdr:from>
      <xdr:col>29</xdr:col>
      <xdr:colOff>38100</xdr:colOff>
      <xdr:row>12</xdr:row>
      <xdr:rowOff>38100</xdr:rowOff>
    </xdr:from>
    <xdr:to>
      <xdr:col>30</xdr:col>
      <xdr:colOff>-38100</xdr:colOff>
      <xdr:row>16</xdr:row>
      <xdr:rowOff>-38100</xdr:rowOff>
    </xdr:to>
    <xdr:pic>
      <xdr:nvPicPr>
        <xdr:cNvPr id="703" name="RiskPhoto203"/>
        <xdr:cNvPicPr>
          <a:picLocks noChangeAspect="0"/>
        </xdr:cNvPicPr>
      </xdr:nvPicPr>
      <xdr:blipFill>
        <a:blip xmlns:r="http://schemas.openxmlformats.org/officeDocument/2006/relationships" r:embed="rId203"/>
        <a:stretch>
          <a:fillRect/>
        </a:stretch>
      </xdr:blipFill>
      <xdr:spPr>
        <a:xfrm>
          <a:off x="0" y="0"/>
          <a:ext cx="1" cy="1"/>
        </a:xfrm>
        <a:prstGeom prst="rect">
          <a:avLst/>
        </a:prstGeom>
      </xdr:spPr>
    </xdr:pic>
    <xdr:clientData/>
  </xdr:twoCellAnchor>
  <xdr:twoCellAnchor editAs="oneCell">
    <xdr:from>
      <xdr:col>4</xdr:col>
      <xdr:colOff>38100</xdr:colOff>
      <xdr:row>17</xdr:row>
      <xdr:rowOff>38100</xdr:rowOff>
    </xdr:from>
    <xdr:to>
      <xdr:col>5</xdr:col>
      <xdr:colOff>-38100</xdr:colOff>
      <xdr:row>21</xdr:row>
      <xdr:rowOff>-38100</xdr:rowOff>
    </xdr:to>
    <xdr:pic>
      <xdr:nvPicPr>
        <xdr:cNvPr id="704" name="RiskPhoto204"/>
        <xdr:cNvPicPr>
          <a:picLocks noChangeAspect="0"/>
        </xdr:cNvPicPr>
      </xdr:nvPicPr>
      <xdr:blipFill>
        <a:blip xmlns:r="http://schemas.openxmlformats.org/officeDocument/2006/relationships" r:embed="rId204"/>
        <a:stretch>
          <a:fillRect/>
        </a:stretch>
      </xdr:blipFill>
      <xdr:spPr>
        <a:xfrm>
          <a:off x="0" y="0"/>
          <a:ext cx="1" cy="1"/>
        </a:xfrm>
        <a:prstGeom prst="rect">
          <a:avLst/>
        </a:prstGeom>
      </xdr:spPr>
    </xdr:pic>
    <xdr:clientData/>
  </xdr:twoCellAnchor>
  <xdr:twoCellAnchor editAs="oneCell">
    <xdr:from>
      <xdr:col>29</xdr:col>
      <xdr:colOff>38100</xdr:colOff>
      <xdr:row>17</xdr:row>
      <xdr:rowOff>38100</xdr:rowOff>
    </xdr:from>
    <xdr:to>
      <xdr:col>30</xdr:col>
      <xdr:colOff>-38100</xdr:colOff>
      <xdr:row>21</xdr:row>
      <xdr:rowOff>-38100</xdr:rowOff>
    </xdr:to>
    <xdr:pic>
      <xdr:nvPicPr>
        <xdr:cNvPr id="705" name="RiskPhoto205"/>
        <xdr:cNvPicPr>
          <a:picLocks noChangeAspect="0"/>
        </xdr:cNvPicPr>
      </xdr:nvPicPr>
      <xdr:blipFill>
        <a:blip xmlns:r="http://schemas.openxmlformats.org/officeDocument/2006/relationships" r:embed="rId205"/>
        <a:stretch>
          <a:fillRect/>
        </a:stretch>
      </xdr:blipFill>
      <xdr:spPr>
        <a:xfrm>
          <a:off x="0" y="0"/>
          <a:ext cx="1" cy="1"/>
        </a:xfrm>
        <a:prstGeom prst="rect">
          <a:avLst/>
        </a:prstGeom>
      </xdr:spPr>
    </xdr:pic>
    <xdr:clientData/>
  </xdr:twoCellAnchor>
  <xdr:twoCellAnchor editAs="oneCell">
    <xdr:from>
      <xdr:col>4</xdr:col>
      <xdr:colOff>38100</xdr:colOff>
      <xdr:row>22</xdr:row>
      <xdr:rowOff>38100</xdr:rowOff>
    </xdr:from>
    <xdr:to>
      <xdr:col>5</xdr:col>
      <xdr:colOff>-38100</xdr:colOff>
      <xdr:row>26</xdr:row>
      <xdr:rowOff>-38100</xdr:rowOff>
    </xdr:to>
    <xdr:pic>
      <xdr:nvPicPr>
        <xdr:cNvPr id="706" name="RiskPhoto206"/>
        <xdr:cNvPicPr>
          <a:picLocks noChangeAspect="0"/>
        </xdr:cNvPicPr>
      </xdr:nvPicPr>
      <xdr:blipFill>
        <a:blip xmlns:r="http://schemas.openxmlformats.org/officeDocument/2006/relationships" r:embed="rId206"/>
        <a:stretch>
          <a:fillRect/>
        </a:stretch>
      </xdr:blipFill>
      <xdr:spPr>
        <a:xfrm>
          <a:off x="0" y="0"/>
          <a:ext cx="1" cy="1"/>
        </a:xfrm>
        <a:prstGeom prst="rect">
          <a:avLst/>
        </a:prstGeom>
      </xdr:spPr>
    </xdr:pic>
    <xdr:clientData/>
  </xdr:twoCellAnchor>
  <xdr:twoCellAnchor editAs="oneCell">
    <xdr:from>
      <xdr:col>29</xdr:col>
      <xdr:colOff>38100</xdr:colOff>
      <xdr:row>22</xdr:row>
      <xdr:rowOff>38100</xdr:rowOff>
    </xdr:from>
    <xdr:to>
      <xdr:col>30</xdr:col>
      <xdr:colOff>-38100</xdr:colOff>
      <xdr:row>26</xdr:row>
      <xdr:rowOff>-38100</xdr:rowOff>
    </xdr:to>
    <xdr:pic>
      <xdr:nvPicPr>
        <xdr:cNvPr id="707" name="RiskPhoto207"/>
        <xdr:cNvPicPr>
          <a:picLocks noChangeAspect="0"/>
        </xdr:cNvPicPr>
      </xdr:nvPicPr>
      <xdr:blipFill>
        <a:blip xmlns:r="http://schemas.openxmlformats.org/officeDocument/2006/relationships" r:embed="rId207"/>
        <a:stretch>
          <a:fillRect/>
        </a:stretch>
      </xdr:blipFill>
      <xdr:spPr>
        <a:xfrm>
          <a:off x="0" y="0"/>
          <a:ext cx="1" cy="1"/>
        </a:xfrm>
        <a:prstGeom prst="rect">
          <a:avLst/>
        </a:prstGeom>
      </xdr:spPr>
    </xdr:pic>
    <xdr:clientData/>
  </xdr:twoCellAnchor>
  <xdr:twoCellAnchor editAs="oneCell">
    <xdr:from>
      <xdr:col>4</xdr:col>
      <xdr:colOff>38100</xdr:colOff>
      <xdr:row>27</xdr:row>
      <xdr:rowOff>38100</xdr:rowOff>
    </xdr:from>
    <xdr:to>
      <xdr:col>5</xdr:col>
      <xdr:colOff>-38100</xdr:colOff>
      <xdr:row>31</xdr:row>
      <xdr:rowOff>-38100</xdr:rowOff>
    </xdr:to>
    <xdr:pic>
      <xdr:nvPicPr>
        <xdr:cNvPr id="708" name="RiskPhoto208"/>
        <xdr:cNvPicPr>
          <a:picLocks noChangeAspect="0"/>
        </xdr:cNvPicPr>
      </xdr:nvPicPr>
      <xdr:blipFill>
        <a:blip xmlns:r="http://schemas.openxmlformats.org/officeDocument/2006/relationships" r:embed="rId208"/>
        <a:stretch>
          <a:fillRect/>
        </a:stretch>
      </xdr:blipFill>
      <xdr:spPr>
        <a:xfrm>
          <a:off x="0" y="0"/>
          <a:ext cx="1" cy="1"/>
        </a:xfrm>
        <a:prstGeom prst="rect">
          <a:avLst/>
        </a:prstGeom>
      </xdr:spPr>
    </xdr:pic>
    <xdr:clientData/>
  </xdr:twoCellAnchor>
  <xdr:twoCellAnchor editAs="oneCell">
    <xdr:from>
      <xdr:col>29</xdr:col>
      <xdr:colOff>38100</xdr:colOff>
      <xdr:row>27</xdr:row>
      <xdr:rowOff>38100</xdr:rowOff>
    </xdr:from>
    <xdr:to>
      <xdr:col>30</xdr:col>
      <xdr:colOff>-38100</xdr:colOff>
      <xdr:row>31</xdr:row>
      <xdr:rowOff>-38100</xdr:rowOff>
    </xdr:to>
    <xdr:pic>
      <xdr:nvPicPr>
        <xdr:cNvPr id="709" name="RiskPhoto209"/>
        <xdr:cNvPicPr>
          <a:picLocks noChangeAspect="0"/>
        </xdr:cNvPicPr>
      </xdr:nvPicPr>
      <xdr:blipFill>
        <a:blip xmlns:r="http://schemas.openxmlformats.org/officeDocument/2006/relationships" r:embed="rId209"/>
        <a:stretch>
          <a:fillRect/>
        </a:stretch>
      </xdr:blipFill>
      <xdr:spPr>
        <a:xfrm>
          <a:off x="0" y="0"/>
          <a:ext cx="1" cy="1"/>
        </a:xfrm>
        <a:prstGeom prst="rect">
          <a:avLst/>
        </a:prstGeom>
      </xdr:spPr>
    </xdr:pic>
    <xdr:clientData/>
  </xdr:twoCellAnchor>
  <xdr:twoCellAnchor editAs="oneCell">
    <xdr:from>
      <xdr:col>4</xdr:col>
      <xdr:colOff>38100</xdr:colOff>
      <xdr:row>32</xdr:row>
      <xdr:rowOff>38100</xdr:rowOff>
    </xdr:from>
    <xdr:to>
      <xdr:col>5</xdr:col>
      <xdr:colOff>-38100</xdr:colOff>
      <xdr:row>36</xdr:row>
      <xdr:rowOff>-38100</xdr:rowOff>
    </xdr:to>
    <xdr:pic>
      <xdr:nvPicPr>
        <xdr:cNvPr id="710" name="RiskPhoto210"/>
        <xdr:cNvPicPr>
          <a:picLocks noChangeAspect="0"/>
        </xdr:cNvPicPr>
      </xdr:nvPicPr>
      <xdr:blipFill>
        <a:blip xmlns:r="http://schemas.openxmlformats.org/officeDocument/2006/relationships" r:embed="rId210"/>
        <a:stretch>
          <a:fillRect/>
        </a:stretch>
      </xdr:blipFill>
      <xdr:spPr>
        <a:xfrm>
          <a:off x="0" y="0"/>
          <a:ext cx="1" cy="1"/>
        </a:xfrm>
        <a:prstGeom prst="rect">
          <a:avLst/>
        </a:prstGeom>
      </xdr:spPr>
    </xdr:pic>
    <xdr:clientData/>
  </xdr:twoCellAnchor>
  <xdr:twoCellAnchor editAs="oneCell">
    <xdr:from>
      <xdr:col>29</xdr:col>
      <xdr:colOff>38100</xdr:colOff>
      <xdr:row>32</xdr:row>
      <xdr:rowOff>38100</xdr:rowOff>
    </xdr:from>
    <xdr:to>
      <xdr:col>30</xdr:col>
      <xdr:colOff>-38100</xdr:colOff>
      <xdr:row>36</xdr:row>
      <xdr:rowOff>-38100</xdr:rowOff>
    </xdr:to>
    <xdr:pic>
      <xdr:nvPicPr>
        <xdr:cNvPr id="711" name="RiskPhoto211"/>
        <xdr:cNvPicPr>
          <a:picLocks noChangeAspect="0"/>
        </xdr:cNvPicPr>
      </xdr:nvPicPr>
      <xdr:blipFill>
        <a:blip xmlns:r="http://schemas.openxmlformats.org/officeDocument/2006/relationships" r:embed="rId211"/>
        <a:stretch>
          <a:fillRect/>
        </a:stretch>
      </xdr:blipFill>
      <xdr:spPr>
        <a:xfrm>
          <a:off x="0" y="0"/>
          <a:ext cx="1" cy="1"/>
        </a:xfrm>
        <a:prstGeom prst="rect">
          <a:avLst/>
        </a:prstGeom>
      </xdr:spPr>
    </xdr:pic>
    <xdr:clientData/>
  </xdr:twoCellAnchor>
  <xdr:twoCellAnchor editAs="oneCell">
    <xdr:from>
      <xdr:col>29</xdr:col>
      <xdr:colOff>38100</xdr:colOff>
      <xdr:row>37</xdr:row>
      <xdr:rowOff>38100</xdr:rowOff>
    </xdr:from>
    <xdr:to>
      <xdr:col>30</xdr:col>
      <xdr:colOff>-38100</xdr:colOff>
      <xdr:row>41</xdr:row>
      <xdr:rowOff>-38100</xdr:rowOff>
    </xdr:to>
    <xdr:pic>
      <xdr:nvPicPr>
        <xdr:cNvPr id="712" name="RiskPhoto212"/>
        <xdr:cNvPicPr>
          <a:picLocks noChangeAspect="0"/>
        </xdr:cNvPicPr>
      </xdr:nvPicPr>
      <xdr:blipFill>
        <a:blip xmlns:r="http://schemas.openxmlformats.org/officeDocument/2006/relationships" r:embed="rId212"/>
        <a:stretch>
          <a:fillRect/>
        </a:stretch>
      </xdr:blipFill>
      <xdr:spPr>
        <a:xfrm>
          <a:off x="0" y="0"/>
          <a:ext cx="1" cy="1"/>
        </a:xfrm>
        <a:prstGeom prst="rect">
          <a:avLst/>
        </a:prstGeom>
      </xdr:spPr>
    </xdr:pic>
    <xdr:clientData/>
  </xdr:twoCellAnchor>
  <xdr:twoCellAnchor editAs="oneCell">
    <xdr:from>
      <xdr:col>4</xdr:col>
      <xdr:colOff>38100</xdr:colOff>
      <xdr:row>42</xdr:row>
      <xdr:rowOff>38100</xdr:rowOff>
    </xdr:from>
    <xdr:to>
      <xdr:col>5</xdr:col>
      <xdr:colOff>-38100</xdr:colOff>
      <xdr:row>46</xdr:row>
      <xdr:rowOff>-38100</xdr:rowOff>
    </xdr:to>
    <xdr:pic>
      <xdr:nvPicPr>
        <xdr:cNvPr id="713" name="RiskPhoto213"/>
        <xdr:cNvPicPr>
          <a:picLocks noChangeAspect="0"/>
        </xdr:cNvPicPr>
      </xdr:nvPicPr>
      <xdr:blipFill>
        <a:blip xmlns:r="http://schemas.openxmlformats.org/officeDocument/2006/relationships" r:embed="rId213"/>
        <a:stretch>
          <a:fillRect/>
        </a:stretch>
      </xdr:blipFill>
      <xdr:spPr>
        <a:xfrm>
          <a:off x="0" y="0"/>
          <a:ext cx="1" cy="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drawing" Target="../drawings/drawingRiesgo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tabSelected="1" view="pageBreakPreview" topLeftCell="A32" zoomScale="60" zoomScaleNormal="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254"/>
      <c r="B1" s="254"/>
      <c r="C1" s="255" t="s">
        <v>152</v>
      </c>
      <c r="D1" s="256"/>
      <c r="E1" s="110" t="s">
        <v>0</v>
      </c>
    </row>
    <row r="2" spans="1:5" ht="15" customHeight="1">
      <c r="A2" s="254"/>
      <c r="B2" s="254"/>
      <c r="C2" s="257"/>
      <c r="D2" s="258"/>
      <c r="E2" s="120" t="s">
        <v>1</v>
      </c>
    </row>
    <row r="3" spans="1:5" ht="15" customHeight="1">
      <c r="A3" s="254"/>
      <c r="B3" s="254"/>
      <c r="C3" s="262" t="s">
        <v>151</v>
      </c>
      <c r="D3" s="263"/>
      <c r="E3" s="110" t="s">
        <v>155</v>
      </c>
    </row>
    <row r="4" spans="1:5" ht="15" customHeight="1">
      <c r="A4" s="254"/>
      <c r="B4" s="254"/>
      <c r="C4" s="264"/>
      <c r="D4" s="265"/>
      <c r="E4" s="109" t="s">
        <v>156</v>
      </c>
    </row>
    <row r="5" spans="1:5" ht="12.75" customHeight="1">
      <c r="A5" s="259" t="s">
        <v>153</v>
      </c>
      <c r="B5" s="260"/>
      <c r="C5" s="261"/>
      <c r="D5" s="260" t="s">
        <v>154</v>
      </c>
      <c r="E5" s="261"/>
    </row>
    <row r="6" spans="1:5" ht="12.75" customHeight="1">
      <c r="A6" s="266" t="s">
        <v>137</v>
      </c>
      <c r="B6" s="267"/>
      <c r="C6" s="267"/>
      <c r="D6" s="268" t="s">
        <v>138</v>
      </c>
      <c r="E6" s="269"/>
    </row>
    <row r="7" spans="1:5" ht="12.75" customHeight="1">
      <c r="A7" s="274" t="s">
        <v>135</v>
      </c>
      <c r="B7" s="275"/>
      <c r="C7" s="275"/>
      <c r="D7" s="268" t="s">
        <v>136</v>
      </c>
      <c r="E7" s="269"/>
    </row>
    <row r="8" spans="1:5" s="103" customFormat="1">
      <c r="A8" s="270" t="s">
        <v>157</v>
      </c>
      <c r="B8" s="271"/>
      <c r="C8" s="271"/>
      <c r="D8" s="271"/>
      <c r="E8" s="272"/>
    </row>
    <row r="9" spans="1:5" s="103" customFormat="1" ht="16.2" customHeight="1">
      <c r="A9" s="105" t="s">
        <v>0</v>
      </c>
      <c r="B9" s="108" t="s">
        <v>179</v>
      </c>
      <c r="C9" s="107"/>
      <c r="D9" s="106"/>
      <c r="E9" s="105" t="s">
        <v>178</v>
      </c>
    </row>
    <row r="10" spans="1:5" s="103" customFormat="1" ht="16.2" customHeight="1">
      <c r="A10" s="111" t="s">
        <v>3</v>
      </c>
      <c r="B10" s="276" t="s">
        <v>176</v>
      </c>
      <c r="C10" s="277"/>
      <c r="D10" s="278"/>
      <c r="E10" s="111" t="s">
        <v>4</v>
      </c>
    </row>
    <row r="11" spans="1:5" s="103" customFormat="1" ht="26.1" customHeight="1">
      <c r="A11" s="116" t="s">
        <v>1</v>
      </c>
      <c r="B11" s="241" t="s">
        <v>177</v>
      </c>
      <c r="C11" s="279"/>
      <c r="D11" s="280"/>
      <c r="E11" s="117" t="s">
        <v>5</v>
      </c>
    </row>
    <row r="12" spans="1:5" s="103" customFormat="1" ht="22.2" customHeight="1">
      <c r="A12" s="273" t="s">
        <v>158</v>
      </c>
      <c r="B12" s="273"/>
      <c r="C12" s="273"/>
      <c r="D12" s="273"/>
      <c r="E12" s="273"/>
    </row>
    <row r="13" spans="1:5" s="103" customFormat="1" ht="109.2" customHeight="1">
      <c r="A13" s="287" t="s">
        <v>159</v>
      </c>
      <c r="B13" s="288"/>
      <c r="C13" s="288"/>
      <c r="D13" s="288"/>
      <c r="E13" s="289"/>
    </row>
    <row r="14" spans="1:5" s="103" customFormat="1" ht="13.2" customHeight="1">
      <c r="A14" s="290" t="s">
        <v>160</v>
      </c>
      <c r="B14" s="291"/>
      <c r="C14" s="291"/>
      <c r="D14" s="291"/>
      <c r="E14" s="292"/>
    </row>
    <row r="15" spans="1:5" ht="102" customHeight="1">
      <c r="A15" s="287" t="s">
        <v>161</v>
      </c>
      <c r="B15" s="288"/>
      <c r="C15" s="288"/>
      <c r="D15" s="288"/>
      <c r="E15" s="289"/>
    </row>
    <row r="16" spans="1:5">
      <c r="A16" s="281" t="s">
        <v>162</v>
      </c>
      <c r="B16" s="282"/>
      <c r="C16" s="282"/>
      <c r="D16" s="282"/>
      <c r="E16" s="283"/>
    </row>
    <row r="17" spans="1:5">
      <c r="A17" s="284" t="s">
        <v>163</v>
      </c>
      <c r="B17" s="285"/>
      <c r="C17" s="285"/>
      <c r="D17" s="285"/>
      <c r="E17" s="285"/>
    </row>
    <row r="18" spans="1:5">
      <c r="A18" s="286" t="s">
        <v>164</v>
      </c>
      <c r="B18" s="286"/>
      <c r="C18" s="286" t="s">
        <v>6</v>
      </c>
      <c r="D18" s="286"/>
      <c r="E18" s="286"/>
    </row>
    <row r="19" spans="1:5">
      <c r="A19" s="309" t="s">
        <v>7</v>
      </c>
      <c r="B19" s="310"/>
      <c r="C19" s="318" t="s">
        <v>166</v>
      </c>
      <c r="D19" s="318"/>
      <c r="E19" s="318"/>
    </row>
    <row r="20" spans="1:5">
      <c r="A20" s="322" t="s">
        <v>165</v>
      </c>
      <c r="B20" s="323"/>
      <c r="C20" s="319" t="s">
        <v>167</v>
      </c>
      <c r="D20" s="320"/>
      <c r="E20" s="321"/>
    </row>
    <row r="21" spans="1:5">
      <c r="A21" s="314" t="s">
        <v>149</v>
      </c>
      <c r="B21" s="313"/>
      <c r="C21" s="311" t="s">
        <v>168</v>
      </c>
      <c r="D21" s="312"/>
      <c r="E21" s="313"/>
    </row>
    <row r="22" spans="1:5" s="103" customFormat="1" ht="12.75" customHeight="1">
      <c r="A22" s="273" t="s">
        <v>169</v>
      </c>
      <c r="B22" s="273"/>
      <c r="C22" s="273"/>
      <c r="D22" s="273"/>
      <c r="E22" s="273"/>
    </row>
    <row r="23" spans="1:5" s="103" customFormat="1" ht="35.4" customHeight="1">
      <c r="A23" s="306" t="s">
        <v>170</v>
      </c>
      <c r="B23" s="307"/>
      <c r="C23" s="307"/>
      <c r="D23" s="307"/>
      <c r="E23" s="308"/>
    </row>
    <row r="24" spans="1:5" s="103" customFormat="1" ht="65.099999999999994" customHeight="1">
      <c r="A24" s="315" t="s">
        <v>171</v>
      </c>
      <c r="B24" s="316"/>
      <c r="C24" s="316"/>
      <c r="D24" s="316"/>
      <c r="E24" s="317"/>
    </row>
    <row r="25" spans="1:5" s="103" customFormat="1" ht="54.6" customHeight="1">
      <c r="A25" s="324" t="s">
        <v>172</v>
      </c>
      <c r="B25" s="325"/>
      <c r="C25" s="325"/>
      <c r="D25" s="325"/>
      <c r="E25" s="326"/>
    </row>
    <row r="26" spans="1:5" s="103" customFormat="1" ht="40.200000000000003" customHeight="1">
      <c r="A26" s="327" t="s">
        <v>173</v>
      </c>
      <c r="B26" s="328"/>
      <c r="C26" s="328"/>
      <c r="D26" s="328"/>
      <c r="E26" s="329"/>
    </row>
    <row r="27" spans="1:5" s="103" customFormat="1" ht="219.9" customHeight="1">
      <c r="A27" s="335" t="s">
        <v>174</v>
      </c>
      <c r="B27" s="336"/>
      <c r="C27" s="336"/>
      <c r="D27" s="336"/>
      <c r="E27" s="337"/>
    </row>
    <row r="28" spans="1:5" s="103" customFormat="1" ht="16.95" customHeight="1">
      <c r="A28" s="330" t="s">
        <v>175</v>
      </c>
      <c r="B28" s="331"/>
      <c r="C28" s="331"/>
      <c r="D28" s="331"/>
      <c r="E28" s="332"/>
    </row>
    <row r="29" spans="1:5" s="103" customFormat="1" ht="17.7" customHeight="1">
      <c r="A29" s="240" t="s">
        <v>180</v>
      </c>
      <c r="B29" s="238"/>
      <c r="C29" s="238"/>
      <c r="D29" s="238"/>
      <c r="E29" s="239"/>
    </row>
    <row r="30" spans="1:5" s="103" customFormat="1" ht="38.1" customHeight="1">
      <c r="A30" s="240" t="s">
        <v>181</v>
      </c>
      <c r="B30" s="333"/>
      <c r="C30" s="333"/>
      <c r="D30" s="333"/>
      <c r="E30" s="334"/>
    </row>
    <row r="31" spans="1:5" s="103" customFormat="1" ht="22.95" customHeight="1">
      <c r="A31" s="330" t="s">
        <v>182</v>
      </c>
      <c r="B31" s="331"/>
      <c r="C31" s="331"/>
      <c r="D31" s="331"/>
      <c r="E31" s="332"/>
    </row>
    <row r="32" spans="1:5" s="103" customFormat="1" ht="29.1" customHeight="1">
      <c r="A32" s="240" t="s">
        <v>183</v>
      </c>
      <c r="B32" s="333"/>
      <c r="C32" s="333"/>
      <c r="D32" s="333"/>
      <c r="E32" s="334"/>
    </row>
    <row r="33" spans="1:6" s="103" customFormat="1" ht="93.9" customHeight="1">
      <c r="A33" s="240" t="s">
        <v>184</v>
      </c>
      <c r="B33" s="333"/>
      <c r="C33" s="333"/>
      <c r="D33" s="333"/>
      <c r="E33" s="334"/>
    </row>
    <row r="34" spans="1:6" ht="74.099999999999994" customHeight="1">
      <c r="A34" s="240" t="s">
        <v>185</v>
      </c>
      <c r="B34" s="238"/>
      <c r="C34" s="238"/>
      <c r="D34" s="238"/>
      <c r="E34" s="239"/>
    </row>
    <row r="35" spans="1:6" s="103" customFormat="1" ht="54.6" customHeight="1">
      <c r="A35" s="240" t="s">
        <v>186</v>
      </c>
      <c r="B35" s="238"/>
      <c r="C35" s="238"/>
      <c r="D35" s="238"/>
      <c r="E35" s="239"/>
    </row>
    <row r="36" spans="1:6" s="103" customFormat="1" ht="25.95" customHeight="1">
      <c r="A36" s="240" t="s">
        <v>187</v>
      </c>
      <c r="B36" s="238"/>
      <c r="C36" s="238"/>
      <c r="D36" s="238"/>
      <c r="E36" s="239"/>
    </row>
    <row r="37" spans="1:6" s="103" customFormat="1" ht="76.2" customHeight="1">
      <c r="A37" s="240" t="s">
        <v>188</v>
      </c>
      <c r="B37" s="238"/>
      <c r="C37" s="238"/>
      <c r="D37" s="238"/>
      <c r="E37" s="239"/>
    </row>
    <row r="38" spans="1:6" s="103" customFormat="1" ht="92.4" customHeight="1">
      <c r="A38" s="237" t="s">
        <v>189</v>
      </c>
      <c r="B38" s="238"/>
      <c r="C38" s="238"/>
      <c r="D38" s="238"/>
      <c r="E38" s="239"/>
    </row>
    <row r="39" spans="1:6" s="103" customFormat="1" ht="18.899999999999999" customHeight="1">
      <c r="A39" s="294"/>
      <c r="B39" s="152" t="s">
        <v>48</v>
      </c>
      <c r="C39" s="211" t="s">
        <v>193</v>
      </c>
      <c r="D39" s="301" t="s">
        <v>190</v>
      </c>
      <c r="E39" s="302"/>
    </row>
    <row r="40" spans="1:6" s="103" customFormat="1" ht="53.4" customHeight="1" thickBot="1">
      <c r="A40" s="295"/>
      <c r="B40" s="214" t="s">
        <v>9</v>
      </c>
      <c r="C40" s="210" t="s">
        <v>194</v>
      </c>
      <c r="D40" s="299"/>
      <c r="E40" s="300"/>
    </row>
    <row r="41" spans="1:6" s="103" customFormat="1" ht="21.9" customHeight="1" thickTop="1">
      <c r="A41" s="295"/>
      <c r="B41" s="153" t="s">
        <v>10</v>
      </c>
      <c r="C41" s="209" t="s">
        <v>195</v>
      </c>
      <c r="D41" s="297" t="s">
        <v>191</v>
      </c>
      <c r="E41" s="298"/>
    </row>
    <row r="42" spans="1:6" s="103" customFormat="1" ht="30" customHeight="1" thickBot="1">
      <c r="A42" s="295"/>
      <c r="B42" s="213" t="s">
        <v>12</v>
      </c>
      <c r="C42" s="216" t="s">
        <v>196</v>
      </c>
      <c r="D42" s="299"/>
      <c r="E42" s="300"/>
    </row>
    <row r="43" spans="1:6" s="103" customFormat="1" ht="55.5" customHeight="1" thickTop="1">
      <c r="A43" s="296"/>
      <c r="B43" s="212" t="s">
        <v>14</v>
      </c>
      <c r="C43" s="208" t="s">
        <v>197</v>
      </c>
      <c r="D43" s="293" t="s">
        <v>192</v>
      </c>
      <c r="E43" s="293"/>
    </row>
    <row r="44" spans="1:6" s="103" customFormat="1" ht="153" customHeight="1">
      <c r="A44" s="240" t="s">
        <v>198</v>
      </c>
      <c r="B44" s="238"/>
      <c r="C44" s="238"/>
      <c r="D44" s="238"/>
      <c r="E44" s="239"/>
    </row>
    <row r="45" spans="1:6" s="103" customFormat="1" ht="105" customHeight="1">
      <c r="A45" s="303" t="s">
        <v>199</v>
      </c>
      <c r="B45" s="304"/>
      <c r="C45" s="304"/>
      <c r="D45" s="304"/>
      <c r="E45" s="305"/>
    </row>
    <row r="46" spans="1:6" s="103" customFormat="1" ht="43.95" customHeight="1">
      <c r="A46" s="237" t="s">
        <v>200</v>
      </c>
      <c r="B46" s="238"/>
      <c r="C46" s="238"/>
      <c r="D46" s="238"/>
      <c r="E46" s="239"/>
    </row>
    <row r="47" spans="1:6" s="103" customFormat="1" ht="33" customHeight="1">
      <c r="A47" s="240" t="s">
        <v>201</v>
      </c>
      <c r="B47" s="238"/>
      <c r="C47" s="238"/>
      <c r="D47" s="238"/>
      <c r="E47" s="239"/>
    </row>
    <row r="48" spans="1:6" ht="47.4" customHeight="1">
      <c r="A48" s="240" t="s">
        <v>202</v>
      </c>
      <c r="B48" s="238"/>
      <c r="C48" s="238"/>
      <c r="D48" s="238"/>
      <c r="E48" s="239"/>
      <c r="F48" s="103"/>
    </row>
    <row r="49" spans="1:5" ht="46.2" customHeight="1">
      <c r="A49" s="237" t="s">
        <v>203</v>
      </c>
      <c r="B49" s="238"/>
      <c r="C49" s="238"/>
      <c r="D49" s="238"/>
      <c r="E49" s="239"/>
    </row>
    <row r="50" spans="1:5" ht="75.599999999999994" customHeight="1">
      <c r="A50" s="240" t="s">
        <v>204</v>
      </c>
      <c r="B50" s="238"/>
      <c r="C50" s="238"/>
      <c r="D50" s="238"/>
      <c r="E50" s="239"/>
    </row>
    <row r="51" spans="1:5" ht="20.7" customHeight="1">
      <c r="A51" s="240" t="s">
        <v>205</v>
      </c>
      <c r="B51" s="238"/>
      <c r="C51" s="238"/>
      <c r="D51" s="238"/>
      <c r="E51" s="239"/>
    </row>
    <row r="52" spans="1:5" ht="41.7" customHeight="1">
      <c r="A52" s="241" t="s">
        <v>206</v>
      </c>
      <c r="B52" s="242"/>
      <c r="C52" s="242"/>
      <c r="D52" s="242"/>
      <c r="E52" s="243"/>
    </row>
    <row r="53" spans="1:5" ht="35.700000000000003" customHeight="1">
      <c r="A53" s="241" t="s">
        <v>207</v>
      </c>
      <c r="B53" s="242"/>
      <c r="C53" s="242"/>
      <c r="D53" s="242"/>
      <c r="E53" s="243"/>
    </row>
    <row r="54" spans="1:5" ht="45" customHeight="1">
      <c r="A54" s="241" t="s">
        <v>208</v>
      </c>
      <c r="B54" s="242"/>
      <c r="C54" s="242"/>
      <c r="D54" s="242"/>
      <c r="E54" s="243"/>
    </row>
    <row r="55" spans="1:5" ht="42" customHeight="1">
      <c r="A55" s="241" t="s">
        <v>209</v>
      </c>
      <c r="B55" s="242"/>
      <c r="C55" s="242"/>
      <c r="D55" s="242"/>
      <c r="E55" s="243"/>
    </row>
    <row r="56" spans="1:5" ht="28.2" customHeight="1">
      <c r="A56" s="248" t="s">
        <v>210</v>
      </c>
      <c r="B56" s="249"/>
      <c r="C56" s="249"/>
      <c r="D56" s="249"/>
      <c r="E56" s="250"/>
    </row>
    <row r="57" spans="1:5" ht="12.75" customHeight="1">
      <c r="A57" s="103"/>
      <c r="B57" s="244"/>
      <c r="C57" s="244"/>
      <c r="D57" s="244"/>
      <c r="E57" s="245"/>
    </row>
    <row r="58" spans="1:5" ht="12.75" customHeight="1">
      <c r="A58" s="104" t="s">
        <v>211</v>
      </c>
      <c r="B58" s="244"/>
      <c r="C58" s="244"/>
      <c r="D58" s="244"/>
      <c r="E58" s="245"/>
    </row>
    <row r="59" spans="1:5" ht="57" customHeight="1">
      <c r="A59" s="102">
        <v>1</v>
      </c>
      <c r="B59" s="251" t="s">
        <v>212</v>
      </c>
      <c r="C59" s="252"/>
      <c r="D59" s="252"/>
      <c r="E59" s="253"/>
    </row>
    <row r="60" spans="1:5">
      <c r="A60" s="101"/>
      <c r="B60" s="246"/>
      <c r="C60" s="246"/>
      <c r="D60" s="246"/>
      <c r="E60" s="247"/>
    </row>
    <row r="126" spans="4:4">
      <c r="D126" s="100"/>
    </row>
  </sheetData>
  <mergeCells count="64">
    <mergeCell ref="A25:E25"/>
    <mergeCell ref="A26:E26"/>
    <mergeCell ref="A28:E28"/>
    <mergeCell ref="A29:E29"/>
    <mergeCell ref="A37:E37"/>
    <mergeCell ref="A30:E30"/>
    <mergeCell ref="A32:E32"/>
    <mergeCell ref="A33:E33"/>
    <mergeCell ref="A36:E36"/>
    <mergeCell ref="A35:E35"/>
    <mergeCell ref="A27:E27"/>
    <mergeCell ref="A34:E34"/>
    <mergeCell ref="A31:E31"/>
    <mergeCell ref="A23:E23"/>
    <mergeCell ref="A19:B19"/>
    <mergeCell ref="C21:E21"/>
    <mergeCell ref="A21:B21"/>
    <mergeCell ref="A24:E24"/>
    <mergeCell ref="A22:E22"/>
    <mergeCell ref="C19:E19"/>
    <mergeCell ref="C20:E20"/>
    <mergeCell ref="A20:B20"/>
    <mergeCell ref="A46:E46"/>
    <mergeCell ref="A47:E47"/>
    <mergeCell ref="A48:E48"/>
    <mergeCell ref="D43:E43"/>
    <mergeCell ref="A44:E44"/>
    <mergeCell ref="A39:A43"/>
    <mergeCell ref="D41:E42"/>
    <mergeCell ref="D39:E40"/>
    <mergeCell ref="A45:E45"/>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1:B4"/>
    <mergeCell ref="C1:D2"/>
    <mergeCell ref="A5:C5"/>
    <mergeCell ref="D5:E5"/>
    <mergeCell ref="C3:D4"/>
    <mergeCell ref="B60:E60"/>
    <mergeCell ref="A53:E53"/>
    <mergeCell ref="A54:E54"/>
    <mergeCell ref="A55:E55"/>
    <mergeCell ref="A56:E56"/>
    <mergeCell ref="B58:E58"/>
    <mergeCell ref="B59:E59"/>
    <mergeCell ref="A49:E49"/>
    <mergeCell ref="A50:E50"/>
    <mergeCell ref="A52:E52"/>
    <mergeCell ref="B57:E57"/>
    <mergeCell ref="A51:E5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V4" sqref="V4"/>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341" t="inlineStr">
        <is>
          <t xml:space="preserve">John Deere</t>
        </is>
      </c>
      <c r="D1" s="341"/>
      <c r="E1" s="341"/>
      <c r="F1" s="341"/>
      <c r="G1" s="342"/>
      <c r="H1" s="15" t="s">
        <v>214</v>
      </c>
      <c r="I1" s="343" t="inlineStr">
        <is>
          <t xml:space="preserve">Jabil</t>
        </is>
      </c>
      <c r="J1" s="343"/>
      <c r="K1" s="344"/>
      <c r="L1" s="16" t="s">
        <v>215</v>
      </c>
      <c r="M1" s="345" t="inlineStr">
        <is>
          <t xml:space="preserve">22/09/2026</t>
        </is>
      </c>
      <c r="N1" s="346"/>
    </row>
    <row r="2" spans="2:14" ht="51.75" customHeight="1" thickTop="1" thickBot="1">
      <c r="B2" s="16" t="s">
        <v>216</v>
      </c>
      <c r="C2" s="347" t="inlineStr">
        <is>
          <t xml:space="preserve">KASALIS PIXID 500 (embotellamiento compartido: SCORPION, MOOSE, GECKO, INFURROW)</t>
        </is>
      </c>
      <c r="D2" s="347"/>
      <c r="E2" s="347"/>
      <c r="F2" s="347"/>
      <c r="G2" s="347"/>
      <c r="H2" s="347"/>
      <c r="I2" s="347"/>
      <c r="J2" s="347"/>
      <c r="K2" s="348"/>
      <c r="L2" s="217" t="s">
        <v>217</v>
      </c>
      <c r="M2" s="343" t="inlineStr">
        <is>
          <t xml:space="preserve">EHS / Automation</t>
        </is>
      </c>
      <c r="N2" s="344"/>
    </row>
    <row r="3" spans="2:14" ht="14.4" thickTop="1" thickBot="1"/>
    <row r="4" spans="2:14" ht="254.7" customHeight="1" thickBot="1">
      <c r="B4" s="338" t="s">
        <v>218</v>
      </c>
      <c r="C4" s="339"/>
      <c r="D4" s="339"/>
      <c r="E4" s="339"/>
      <c r="F4" s="339"/>
      <c r="G4" s="339"/>
      <c r="H4" s="339"/>
      <c r="I4" s="339"/>
      <c r="J4" s="339"/>
      <c r="K4" s="339"/>
      <c r="L4" s="339"/>
      <c r="M4" s="339"/>
      <c r="N4" s="340"/>
    </row>
    <row r="5" spans="2:14" ht="13.8" thickBot="1"/>
    <row r="6" spans="2:14" ht="18" thickBot="1">
      <c r="B6" s="349" t="s">
        <v>219</v>
      </c>
      <c r="C6" s="350"/>
      <c r="D6" s="350"/>
      <c r="E6" s="350"/>
      <c r="F6" s="350"/>
      <c r="G6" s="350"/>
      <c r="H6" s="350"/>
      <c r="I6" s="350"/>
      <c r="J6" s="350"/>
      <c r="K6" s="350"/>
      <c r="L6" s="350"/>
      <c r="M6" s="350"/>
      <c r="N6" s="351"/>
    </row>
    <row r="7" spans="2:14">
      <c r="B7" s="90" t="s">
        <v>16</v>
      </c>
      <c r="C7" s="352" t="s">
        <v>220</v>
      </c>
      <c r="D7" s="353"/>
      <c r="E7" s="354" t="s">
        <v>221</v>
      </c>
      <c r="F7" s="355"/>
      <c r="G7" s="355"/>
      <c r="H7" s="355"/>
      <c r="I7" s="354" t="s">
        <v>222</v>
      </c>
      <c r="J7" s="355"/>
      <c r="K7" s="355"/>
      <c r="L7" s="355"/>
      <c r="M7" s="355"/>
      <c r="N7" s="355"/>
    </row>
    <row r="8" spans="2:14">
      <c r="B8" s="93"/>
      <c r="C8" s="356"/>
      <c r="D8" s="357"/>
      <c r="E8" s="358"/>
      <c r="F8" s="267"/>
      <c r="G8" s="267"/>
      <c r="H8" s="267"/>
      <c r="I8" s="358"/>
      <c r="J8" s="267"/>
      <c r="K8" s="267"/>
      <c r="L8" s="267"/>
      <c r="M8" s="267"/>
      <c r="N8" s="359"/>
    </row>
    <row r="9" spans="2:14" ht="27.75" customHeight="1">
      <c r="B9" s="93"/>
      <c r="C9" s="356"/>
      <c r="D9" s="357"/>
      <c r="E9" s="358"/>
      <c r="F9" s="267"/>
      <c r="G9" s="267"/>
      <c r="H9" s="267"/>
      <c r="I9" s="358"/>
      <c r="J9" s="267"/>
      <c r="K9" s="267"/>
      <c r="L9" s="267"/>
      <c r="M9" s="267"/>
      <c r="N9" s="359"/>
    </row>
    <row r="10" spans="2:14">
      <c r="B10" s="93"/>
      <c r="C10" s="360"/>
      <c r="D10" s="357"/>
      <c r="E10" s="358"/>
      <c r="F10" s="267"/>
      <c r="G10" s="267"/>
      <c r="H10" s="267"/>
      <c r="I10" s="358"/>
      <c r="J10" s="267"/>
      <c r="K10" s="267"/>
      <c r="L10" s="267"/>
      <c r="M10" s="267"/>
      <c r="N10" s="359"/>
    </row>
    <row r="11" spans="2:14">
      <c r="B11" s="93"/>
      <c r="C11" s="360"/>
      <c r="D11" s="357"/>
      <c r="E11" s="358"/>
      <c r="F11" s="267"/>
      <c r="G11" s="267"/>
      <c r="H11" s="267"/>
      <c r="I11" s="358"/>
      <c r="J11" s="267"/>
      <c r="K11" s="267"/>
      <c r="L11" s="267"/>
      <c r="M11" s="267"/>
      <c r="N11" s="359"/>
    </row>
    <row r="12" spans="2:14">
      <c r="B12" s="93"/>
      <c r="C12" s="360"/>
      <c r="D12" s="357"/>
      <c r="E12" s="358"/>
      <c r="F12" s="267"/>
      <c r="G12" s="267"/>
      <c r="H12" s="267"/>
      <c r="I12" s="358"/>
      <c r="J12" s="267"/>
      <c r="K12" s="267"/>
      <c r="L12" s="267"/>
      <c r="M12" s="267"/>
      <c r="N12" s="359"/>
    </row>
    <row r="13" spans="2:14">
      <c r="B13" s="93"/>
      <c r="C13" s="360"/>
      <c r="D13" s="357"/>
      <c r="E13" s="358"/>
      <c r="F13" s="267"/>
      <c r="G13" s="267"/>
      <c r="H13" s="267"/>
      <c r="I13" s="358"/>
      <c r="J13" s="267"/>
      <c r="K13" s="267"/>
      <c r="L13" s="267"/>
      <c r="M13" s="267"/>
      <c r="N13" s="359"/>
    </row>
    <row r="14" spans="2:14">
      <c r="B14" s="93"/>
      <c r="C14" s="360"/>
      <c r="D14" s="357"/>
      <c r="E14" s="358"/>
      <c r="F14" s="267"/>
      <c r="G14" s="267"/>
      <c r="H14" s="267"/>
      <c r="I14" s="358"/>
      <c r="J14" s="267"/>
      <c r="K14" s="267"/>
      <c r="L14" s="267"/>
      <c r="M14" s="267"/>
      <c r="N14" s="359"/>
    </row>
    <row r="15" spans="2:14">
      <c r="B15" s="93"/>
      <c r="C15" s="360"/>
      <c r="D15" s="357"/>
      <c r="E15" s="358"/>
      <c r="F15" s="267"/>
      <c r="G15" s="267"/>
      <c r="H15" s="267"/>
      <c r="I15" s="358"/>
      <c r="J15" s="267"/>
      <c r="K15" s="267"/>
      <c r="L15" s="267"/>
      <c r="M15" s="267"/>
      <c r="N15" s="359"/>
    </row>
    <row r="16" spans="2:14">
      <c r="B16" s="93"/>
      <c r="C16" s="360"/>
      <c r="D16" s="357"/>
      <c r="E16" s="358"/>
      <c r="F16" s="267"/>
      <c r="G16" s="267"/>
      <c r="H16" s="267"/>
      <c r="I16" s="358"/>
      <c r="J16" s="267"/>
      <c r="K16" s="267"/>
      <c r="L16" s="267"/>
      <c r="M16" s="267"/>
      <c r="N16" s="359"/>
    </row>
    <row r="17" spans="2:14">
      <c r="B17" s="93"/>
      <c r="C17" s="360"/>
      <c r="D17" s="357"/>
      <c r="E17" s="358"/>
      <c r="F17" s="267"/>
      <c r="G17" s="267"/>
      <c r="H17" s="267"/>
      <c r="I17" s="358"/>
      <c r="J17" s="267"/>
      <c r="K17" s="267"/>
      <c r="L17" s="267"/>
      <c r="M17" s="267"/>
      <c r="N17" s="359"/>
    </row>
    <row r="18" spans="2:14">
      <c r="B18" s="93"/>
      <c r="C18" s="360"/>
      <c r="D18" s="357"/>
      <c r="E18" s="358"/>
      <c r="F18" s="267"/>
      <c r="G18" s="267"/>
      <c r="H18" s="267"/>
      <c r="I18" s="358"/>
      <c r="J18" s="267"/>
      <c r="K18" s="267"/>
      <c r="L18" s="267"/>
      <c r="M18" s="267"/>
      <c r="N18" s="359"/>
    </row>
    <row r="19" spans="2:14">
      <c r="B19" s="93"/>
      <c r="C19" s="360"/>
      <c r="D19" s="357"/>
      <c r="E19" s="358"/>
      <c r="F19" s="267"/>
      <c r="G19" s="267"/>
      <c r="H19" s="267"/>
      <c r="I19" s="358"/>
      <c r="J19" s="267"/>
      <c r="K19" s="267"/>
      <c r="L19" s="267"/>
      <c r="M19" s="267"/>
      <c r="N19" s="359"/>
    </row>
    <row r="20" spans="2:14">
      <c r="B20" s="93"/>
      <c r="C20" s="360"/>
      <c r="D20" s="357"/>
      <c r="E20" s="358"/>
      <c r="F20" s="267"/>
      <c r="G20" s="267"/>
      <c r="H20" s="267"/>
      <c r="I20" s="358"/>
      <c r="J20" s="267"/>
      <c r="K20" s="267"/>
      <c r="L20" s="267"/>
      <c r="M20" s="267"/>
      <c r="N20" s="359"/>
    </row>
    <row r="21" spans="2:14">
      <c r="B21" s="93"/>
      <c r="C21" s="360"/>
      <c r="D21" s="357"/>
      <c r="E21" s="358"/>
      <c r="F21" s="267"/>
      <c r="G21" s="267"/>
      <c r="H21" s="267"/>
      <c r="I21" s="358"/>
      <c r="J21" s="267"/>
      <c r="K21" s="267"/>
      <c r="L21" s="267"/>
      <c r="M21" s="267"/>
      <c r="N21" s="359"/>
    </row>
    <row r="22" spans="2:14">
      <c r="B22" s="93"/>
      <c r="C22" s="360"/>
      <c r="D22" s="357"/>
      <c r="E22" s="358"/>
      <c r="F22" s="267"/>
      <c r="G22" s="267"/>
      <c r="H22" s="267"/>
      <c r="I22" s="358"/>
      <c r="J22" s="267"/>
      <c r="K22" s="267"/>
      <c r="L22" s="267"/>
      <c r="M22" s="267"/>
      <c r="N22" s="359"/>
    </row>
    <row r="23" spans="2:14">
      <c r="B23" s="93"/>
      <c r="C23" s="360"/>
      <c r="D23" s="357"/>
      <c r="E23" s="358"/>
      <c r="F23" s="267"/>
      <c r="G23" s="267"/>
      <c r="H23" s="267"/>
      <c r="I23" s="358"/>
      <c r="J23" s="267"/>
      <c r="K23" s="267"/>
      <c r="L23" s="267"/>
      <c r="M23" s="267"/>
      <c r="N23" s="359"/>
    </row>
    <row r="24" spans="2:14">
      <c r="B24" s="93"/>
      <c r="C24" s="360"/>
      <c r="D24" s="357"/>
      <c r="E24" s="358"/>
      <c r="F24" s="267"/>
      <c r="G24" s="267"/>
      <c r="H24" s="267"/>
      <c r="I24" s="358"/>
      <c r="J24" s="267"/>
      <c r="K24" s="267"/>
      <c r="L24" s="267"/>
      <c r="M24" s="267"/>
      <c r="N24" s="359"/>
    </row>
    <row r="25" spans="2:14">
      <c r="B25" s="93"/>
      <c r="C25" s="360"/>
      <c r="D25" s="357"/>
      <c r="E25" s="358"/>
      <c r="F25" s="267"/>
      <c r="G25" s="267"/>
      <c r="H25" s="267"/>
      <c r="I25" s="358"/>
      <c r="J25" s="267"/>
      <c r="K25" s="267"/>
      <c r="L25" s="267"/>
      <c r="M25" s="267"/>
      <c r="N25" s="359"/>
    </row>
    <row r="26" spans="2:14">
      <c r="B26" s="93"/>
      <c r="C26" s="360"/>
      <c r="D26" s="357"/>
      <c r="E26" s="358"/>
      <c r="F26" s="267"/>
      <c r="G26" s="267"/>
      <c r="H26" s="267"/>
      <c r="I26" s="358"/>
      <c r="J26" s="267"/>
      <c r="K26" s="267"/>
      <c r="L26" s="267"/>
      <c r="M26" s="267"/>
      <c r="N26" s="359"/>
    </row>
    <row r="27" spans="2:14" ht="13.8" thickBot="1">
      <c r="B27" s="94"/>
      <c r="C27" s="361"/>
      <c r="D27" s="362"/>
      <c r="E27" s="363"/>
      <c r="F27" s="364"/>
      <c r="G27" s="364"/>
      <c r="H27" s="364"/>
      <c r="I27" s="363"/>
      <c r="J27" s="364"/>
      <c r="K27" s="364"/>
      <c r="L27" s="364"/>
      <c r="M27" s="364"/>
      <c r="N27" s="365"/>
    </row>
  </sheetData>
  <mergeCells count="70">
    <mergeCell ref="C27:D27"/>
    <mergeCell ref="E27:H27"/>
    <mergeCell ref="I27:N27"/>
    <mergeCell ref="C25:D25"/>
    <mergeCell ref="E25:H25"/>
    <mergeCell ref="I25:N25"/>
    <mergeCell ref="C26:D26"/>
    <mergeCell ref="E26:H26"/>
    <mergeCell ref="I26:N26"/>
    <mergeCell ref="C23:D23"/>
    <mergeCell ref="E23:H23"/>
    <mergeCell ref="I23:N23"/>
    <mergeCell ref="C24:D24"/>
    <mergeCell ref="E24:H24"/>
    <mergeCell ref="I24:N24"/>
    <mergeCell ref="C21:D21"/>
    <mergeCell ref="E21:H21"/>
    <mergeCell ref="I21:N21"/>
    <mergeCell ref="C22:D22"/>
    <mergeCell ref="E22:H22"/>
    <mergeCell ref="I22:N22"/>
    <mergeCell ref="C19:D19"/>
    <mergeCell ref="E19:H19"/>
    <mergeCell ref="I19:N19"/>
    <mergeCell ref="C20:D20"/>
    <mergeCell ref="E20:H20"/>
    <mergeCell ref="I20:N20"/>
    <mergeCell ref="C17:D17"/>
    <mergeCell ref="E17:H17"/>
    <mergeCell ref="I17:N17"/>
    <mergeCell ref="C18:D18"/>
    <mergeCell ref="E18:H18"/>
    <mergeCell ref="I18:N18"/>
    <mergeCell ref="C15:D15"/>
    <mergeCell ref="E15:H15"/>
    <mergeCell ref="I15:N15"/>
    <mergeCell ref="C16:D16"/>
    <mergeCell ref="E16:H16"/>
    <mergeCell ref="I16:N16"/>
    <mergeCell ref="C13:D13"/>
    <mergeCell ref="E13:H13"/>
    <mergeCell ref="I13:N13"/>
    <mergeCell ref="C14:D14"/>
    <mergeCell ref="E14:H14"/>
    <mergeCell ref="I14:N14"/>
    <mergeCell ref="C11:D11"/>
    <mergeCell ref="E11:H11"/>
    <mergeCell ref="I11:N11"/>
    <mergeCell ref="C12:D12"/>
    <mergeCell ref="E12:H12"/>
    <mergeCell ref="I12:N12"/>
    <mergeCell ref="C9:D9"/>
    <mergeCell ref="E9:H9"/>
    <mergeCell ref="I9:N9"/>
    <mergeCell ref="C10:D10"/>
    <mergeCell ref="E10:H10"/>
    <mergeCell ref="I10:N10"/>
    <mergeCell ref="B6:N6"/>
    <mergeCell ref="C7:D7"/>
    <mergeCell ref="E7:H7"/>
    <mergeCell ref="I7:N7"/>
    <mergeCell ref="C8:D8"/>
    <mergeCell ref="E8:H8"/>
    <mergeCell ref="I8:N8"/>
    <mergeCell ref="B4:N4"/>
    <mergeCell ref="C1:G1"/>
    <mergeCell ref="I1:K1"/>
    <mergeCell ref="M1:N1"/>
    <mergeCell ref="C2:K2"/>
    <mergeCell ref="M2:N2"/>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view="pageBreakPreview" topLeftCell="I1" zoomScale="50" zoomScaleNormal="80" zoomScaleSheetLayoutView="50" zoomScalePageLayoutView="50" workbookViewId="0">
      <selection activeCell="Z2" sqref="Z2:AB2"/>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383" t="s">
        <v>325</v>
      </c>
      <c r="C2" s="384"/>
      <c r="D2" s="169" t="str">
        <f>IF(ISBLANK('Empezar aquí_Portada_Revisión'!C2),"",'Empezar aquí_Portada_Revisión'!C2)</f>
        <v/>
      </c>
      <c r="E2" s="28" t="s">
        <v>17</v>
      </c>
      <c r="F2" s="168" t="s">
        <v>2</v>
      </c>
      <c r="G2" s="444" t="s">
        <v>326</v>
      </c>
      <c r="H2" s="445"/>
      <c r="I2" s="446" t="s">
        <v>2</v>
      </c>
      <c r="J2" s="447"/>
      <c r="K2" s="28" t="s">
        <v>327</v>
      </c>
      <c r="L2" s="385" t="str">
        <f>IF(ISBLANK('Empezar aquí_Portada_Revisión'!I1),"",'Empezar aquí_Portada_Revisión'!I1)</f>
        <v/>
      </c>
      <c r="M2" s="385"/>
      <c r="N2" s="385"/>
      <c r="O2" s="385"/>
      <c r="P2" s="385"/>
      <c r="Q2" s="385"/>
      <c r="R2" s="385"/>
      <c r="S2" s="385"/>
      <c r="T2" s="385"/>
      <c r="U2" s="385"/>
      <c r="V2" s="385"/>
      <c r="W2" s="385"/>
      <c r="X2" s="385"/>
      <c r="Y2" s="29" t="s">
        <v>328</v>
      </c>
      <c r="Z2" s="386">
        <f>'Empezar aquí_Portada_Revisión'!$M$1</f>
        <v>0</v>
      </c>
      <c r="AA2" s="387"/>
      <c r="AB2" s="388"/>
      <c r="AC2" s="1"/>
      <c r="AD2" s="1"/>
      <c r="AE2" s="1"/>
      <c r="AF2" s="1"/>
      <c r="AG2" s="1"/>
      <c r="AH2" s="11"/>
      <c r="AJ2" s="3"/>
    </row>
    <row r="3" spans="2:36" s="9" customFormat="1" ht="32.700000000000003" customHeight="1" thickTop="1" thickBot="1">
      <c r="B3" s="389" t="s">
        <v>329</v>
      </c>
      <c r="C3" s="390"/>
      <c r="D3" s="441" t="s">
        <v>2</v>
      </c>
      <c r="E3" s="442"/>
      <c r="F3" s="442"/>
      <c r="G3" s="442"/>
      <c r="H3" s="442"/>
      <c r="I3" s="442"/>
      <c r="J3" s="443"/>
      <c r="K3" s="218" t="s">
        <v>330</v>
      </c>
      <c r="L3" s="448" t="s">
        <v>2</v>
      </c>
      <c r="M3" s="448"/>
      <c r="N3" s="448"/>
      <c r="O3" s="448"/>
      <c r="P3" s="448"/>
      <c r="Q3" s="448"/>
      <c r="R3" s="448"/>
      <c r="S3" s="448"/>
      <c r="T3" s="448"/>
      <c r="U3" s="448"/>
      <c r="V3" s="448"/>
      <c r="W3" s="448"/>
      <c r="X3" s="448"/>
      <c r="Y3" s="31" t="s">
        <v>331</v>
      </c>
      <c r="Z3" s="391">
        <f>'Empezar aquí_Portada_Revisión'!$M$2</f>
        <v>0</v>
      </c>
      <c r="AA3" s="392"/>
      <c r="AB3" s="393"/>
      <c r="AC3" s="95"/>
      <c r="AD3" s="95"/>
      <c r="AE3" s="95"/>
      <c r="AF3" s="95"/>
      <c r="AG3" s="95"/>
      <c r="AH3" s="12"/>
      <c r="AJ3" s="13"/>
    </row>
    <row r="4" spans="2:36" s="9" customFormat="1" ht="9" customHeight="1" thickTop="1" thickBot="1">
      <c r="B4" s="422"/>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c r="AD4"/>
      <c r="AE4"/>
      <c r="AF4"/>
      <c r="AG4"/>
      <c r="AH4" s="12"/>
      <c r="AJ4" s="13"/>
    </row>
    <row r="5" spans="2:36" s="9" customFormat="1" ht="41.4" customHeight="1" thickTop="1" thickBot="1">
      <c r="B5" s="423" t="s">
        <v>332</v>
      </c>
      <c r="C5" s="426" t="s">
        <v>333</v>
      </c>
      <c r="D5" s="428" t="s">
        <v>334</v>
      </c>
      <c r="E5" s="399" t="s">
        <v>335</v>
      </c>
      <c r="F5" s="438"/>
      <c r="G5" s="430" t="s">
        <v>338</v>
      </c>
      <c r="H5" s="431"/>
      <c r="I5" s="431"/>
      <c r="J5" s="432"/>
      <c r="K5" s="408" t="s">
        <v>348</v>
      </c>
      <c r="L5" s="411"/>
      <c r="M5" s="411"/>
      <c r="N5" s="399" t="s">
        <v>345</v>
      </c>
      <c r="O5" s="412"/>
      <c r="P5" s="412"/>
      <c r="Q5" s="412"/>
      <c r="R5" s="412"/>
      <c r="S5" s="412"/>
      <c r="T5" s="413"/>
      <c r="U5" s="399" t="s">
        <v>350</v>
      </c>
      <c r="V5" s="433"/>
      <c r="W5" s="433"/>
      <c r="X5" s="433"/>
      <c r="Y5" s="408" t="s">
        <v>350</v>
      </c>
      <c r="Z5" s="409"/>
      <c r="AA5" s="409"/>
      <c r="AB5" s="409"/>
      <c r="AC5" s="408" t="s">
        <v>352</v>
      </c>
      <c r="AD5" s="417"/>
      <c r="AE5" s="409"/>
      <c r="AF5" s="409"/>
      <c r="AG5" s="418"/>
      <c r="AH5" s="12"/>
      <c r="AJ5" s="13"/>
    </row>
    <row r="6" spans="2:36" s="9" customFormat="1" ht="20.25" customHeight="1" thickTop="1" thickBot="1">
      <c r="B6" s="424"/>
      <c r="C6" s="426"/>
      <c r="D6" s="428"/>
      <c r="E6" s="439"/>
      <c r="F6" s="440"/>
      <c r="G6" s="434" t="s">
        <v>339</v>
      </c>
      <c r="H6" s="401" t="s">
        <v>340</v>
      </c>
      <c r="I6" s="401" t="s">
        <v>341</v>
      </c>
      <c r="J6" s="403" t="s">
        <v>342</v>
      </c>
      <c r="K6" s="405" t="s">
        <v>343</v>
      </c>
      <c r="L6" s="394" t="s">
        <v>22</v>
      </c>
      <c r="M6" s="399" t="s">
        <v>344</v>
      </c>
      <c r="N6" s="414"/>
      <c r="O6" s="415"/>
      <c r="P6" s="415"/>
      <c r="Q6" s="415"/>
      <c r="R6" s="415"/>
      <c r="S6" s="415"/>
      <c r="T6" s="416"/>
      <c r="U6" s="394" t="s">
        <v>347</v>
      </c>
      <c r="V6" s="396" t="s">
        <v>343</v>
      </c>
      <c r="W6" s="394" t="s">
        <v>22</v>
      </c>
      <c r="X6" s="399" t="s">
        <v>351</v>
      </c>
      <c r="Y6" s="394" t="s">
        <v>347</v>
      </c>
      <c r="Z6" s="396" t="s">
        <v>343</v>
      </c>
      <c r="AA6" s="394" t="s">
        <v>22</v>
      </c>
      <c r="AB6" s="399" t="s">
        <v>351</v>
      </c>
      <c r="AC6" s="394" t="s">
        <v>347</v>
      </c>
      <c r="AD6" s="394" t="s">
        <v>353</v>
      </c>
      <c r="AE6" s="396" t="s">
        <v>343</v>
      </c>
      <c r="AF6" s="394" t="s">
        <v>22</v>
      </c>
      <c r="AG6" s="420" t="s">
        <v>351</v>
      </c>
      <c r="AH6" s="12"/>
      <c r="AJ6" s="13"/>
    </row>
    <row r="7" spans="2:36" s="8" customFormat="1" ht="105.6" customHeight="1" thickTop="1" thickBot="1">
      <c r="B7" s="425"/>
      <c r="C7" s="427"/>
      <c r="D7" s="429"/>
      <c r="E7" s="112" t="s">
        <v>336</v>
      </c>
      <c r="F7" s="112" t="s">
        <v>337</v>
      </c>
      <c r="G7" s="435"/>
      <c r="H7" s="402"/>
      <c r="I7" s="402"/>
      <c r="J7" s="404"/>
      <c r="K7" s="406"/>
      <c r="L7" s="398"/>
      <c r="M7" s="407"/>
      <c r="N7" s="130" t="s">
        <v>23</v>
      </c>
      <c r="O7" s="160" t="s">
        <v>346</v>
      </c>
      <c r="P7" s="408" t="s">
        <v>24</v>
      </c>
      <c r="Q7" s="409"/>
      <c r="R7" s="410"/>
      <c r="S7" s="130" t="s">
        <v>25</v>
      </c>
      <c r="T7" s="133" t="s">
        <v>26</v>
      </c>
      <c r="U7" s="395"/>
      <c r="V7" s="397"/>
      <c r="W7" s="398"/>
      <c r="X7" s="400"/>
      <c r="Y7" s="395"/>
      <c r="Z7" s="397"/>
      <c r="AA7" s="398"/>
      <c r="AB7" s="400"/>
      <c r="AC7" s="419"/>
      <c r="AD7" s="395"/>
      <c r="AE7" s="397"/>
      <c r="AF7" s="398"/>
      <c r="AG7" s="421"/>
    </row>
    <row r="8" spans="2:36" s="2" customFormat="1" ht="28.2" customHeight="1" thickTop="1">
      <c r="B8" s="377">
        <v>1</v>
      </c>
      <c r="C8" s="374" t="inlineStr">
        <is>
          <t xml:space="preserve">Operación normal</t>
        </is>
      </c>
      <c r="D8" s="374" t="inlineStr">
        <is>
          <t xml:space="preserve">Mecánico: ciclo automático/arranque repentino</t>
        </is>
      </c>
      <c r="E8" s="380"/>
      <c r="F8" s="380"/>
      <c r="G8" s="369" t="inlineStr">
        <is>
          <t xml:space="preserve">X</t>
        </is>
      </c>
      <c r="H8" s="369"/>
      <c r="I8" s="369"/>
      <c r="J8" s="369"/>
      <c r="K8" s="54" t="inlineStr">
        <is>
          <t xml:space="preserve">Moderate: Significant medical attention (severe laceration), physical therapy (restricted duties &lt;2 weeks)</t>
        </is>
      </c>
      <c r="L8" s="17" t="str">
        <f>IF(ISBLANK(K8),"",VLOOKUP(K8,'(Linked) Hazard Risk Number HRN'!$B$6:$C$13,2,FALSE))</f>
        <v/>
      </c>
      <c r="M8" s="372" t="str">
        <f>IF(M10="","",IF(M10&gt;500,'(Linked) Hazard Risk Number HRN'!$C$37,IF(M10&gt;50,'(Linked) Hazard Risk Number HRN'!$C$36,IF(M10&gt;25,'(Linked) Hazard Risk Number HRN'!$C$35,IF(M10&gt;5,'(Linked) Hazard Risk Number HRN'!$C$34,IF(M10&gt;0,'(Linked) Hazard Risk Number HRN'!$C$33,""))))))</f>
        <v/>
      </c>
      <c r="N8" s="54" t="inlineStr">
        <is>
          <t xml:space="preserve">Unskilled person</t>
        </is>
      </c>
      <c r="O8" s="17" t="str">
        <f>IF(ISBLANK(N8),"",VLOOKUP(N8,'(Linked) PLr Probability Factor'!$B$7:$C$8,2,FALSE))</f>
        <v/>
      </c>
      <c r="P8" s="17" t="s">
        <v>29</v>
      </c>
      <c r="Q8" s="17">
        <f>COUNTIF((O8:O12), "C")</f>
        <v>0</v>
      </c>
      <c r="R8" s="17">
        <f>Q8</f>
        <v>0</v>
      </c>
      <c r="S8" s="17" t="str">
        <f>IF(ISBLANK(K8),"",IF(L8&lt;2,"S1","S2"))</f>
        <v/>
      </c>
      <c r="T8" s="50"/>
      <c r="U8" s="374" t="inlineStr">
        <is>
          <t xml:space="preserve">Detección de presencia: Añadir cortina de luz</t>
        </is>
      </c>
      <c r="V8" s="54" t="inlineStr">
        <is>
          <t xml:space="preserve">Very Minor: Basic first aid (small cut, swelling) (adhesive bandage, ice pack, non-rigid supports)</t>
        </is>
      </c>
      <c r="W8" s="17" t="str">
        <f>IF(ISBLANK(V8),"",VLOOKUP(V8,'(Linked) Hazard Risk Number HRN'!$B$6:$C$13,2,FALSE))</f>
        <v/>
      </c>
      <c r="X8" s="372" t="str">
        <f>IF(X10="","",IF(X10&gt;500,'(Linked) Hazard Risk Number HRN'!$C$37,IF(X10&gt;50,'(Linked) Hazard Risk Number HRN'!$C$36,IF(X10&gt;25,'(Linked) Hazard Risk Number HRN'!$C$35,IF(X10&gt;5,'(Linked) Hazard Risk Number HRN'!$C$34,IF(X10&gt;0,'(Linked) Hazard Risk Number HRN'!$C$33,""))))))</f>
        <v/>
      </c>
      <c r="Y8" s="374" t="inlineStr">
        <is>
          <t xml:space="preserve">Procedimiento / Implementación de SOP</t>
        </is>
      </c>
      <c r="Z8" s="54" t="inlineStr">
        <is>
          <t xml:space="preserve">Very Minor: Basic first aid (small cut, swelling) (adhesive bandage, ice pack, non-rigid supports)</t>
        </is>
      </c>
      <c r="AA8" s="17" t="str">
        <f>IF(ISBLANK(Z8),"",VLOOKUP(Z8,'(Linked) Hazard Risk Number HRN'!$B$6:$C$13,2,FALSE))</f>
        <v/>
      </c>
      <c r="AB8" s="372" t="str">
        <f>IF(AB10="","",IF(AB10&gt;500,'(Linked) Hazard Risk Number HRN'!$C$37,IF(AB10&gt;50,'(Linked) Hazard Risk Number HRN'!$C$36,IF(AB10&gt;25,'(Linked) Hazard Risk Number HRN'!$C$35,IF(AB10&gt;5,'(Linked) Hazard Risk Number HRN'!$C$34,IF(AB10&gt;0,'(Linked) Hazard Risk Number HRN'!$C$33,""))))))</f>
        <v/>
      </c>
      <c r="AC8" s="374" t="inlineStr">
        <is>
          <t xml:space="preserve">Detección de presencia: Añadir cortina de luz</t>
        </is>
      </c>
      <c r="AD8" s="380"/>
      <c r="AE8" s="54" t="inlineStr">
        <is>
          <t xml:space="preserve">Very Minor: Basic first aid (small cut, swelling) (adhesive bandage, ice pack, non-rigid supports)</t>
        </is>
      </c>
      <c r="AF8" s="18" t="str">
        <f>IF(ISBLANK(AE8),"",VLOOKUP(AE8,'(Linked) Hazard Risk Number HRN'!$B$6:$C$13,2,FALSE))</f>
        <v/>
      </c>
      <c r="AG8" s="372" t="str">
        <f>IF(AG10="","",IF(AG10&gt;500,'(Linked) Hazard Risk Number HRN'!$C$37,IF(AG10&gt;50,'(Linked) Hazard Risk Number HRN'!$C$36,IF(AG10&gt;25,'(Linked) Hazard Risk Number HRN'!$C$35,IF(AG10&gt;5,'(Linked) Hazard Risk Number HRN'!$C$34,IF(AG10&gt;0,'(Linked) Hazard Risk Number HRN'!$C$33,""))))))</f>
        <v/>
      </c>
      <c r="AH8" s="24"/>
      <c r="AI8" s="24"/>
      <c r="AJ8" s="53"/>
    </row>
    <row r="9" spans="2:36" s="2" customFormat="1" ht="28.2" customHeight="1" thickBot="1">
      <c r="B9" s="378"/>
      <c r="C9" s="375"/>
      <c r="D9" s="375"/>
      <c r="E9" s="381"/>
      <c r="F9" s="381"/>
      <c r="G9" s="370"/>
      <c r="H9" s="370"/>
      <c r="I9" s="370"/>
      <c r="J9" s="370"/>
      <c r="K9" s="55" t="inlineStr">
        <is>
          <t xml:space="preserve">Constantly or Greater than once each 15 minutes</t>
        </is>
      </c>
      <c r="L9" s="18" t="str">
        <f>IF(ISBLANK(K9),"",VLOOKUP(K9,'(Linked) Hazard Risk Number HRN'!$B$16:$C$26,2,FALSE))</f>
        <v/>
      </c>
      <c r="M9" s="373"/>
      <c r="N9" s="55" t="inlineStr">
        <is>
          <t xml:space="preserve">Mid speed event e.g. 250 mm/s to 1000mm/s, time to hazard ≥1s and &lt;3s, and/or limited time to escape</t>
        </is>
      </c>
      <c r="O9" s="18" t="str">
        <f>IF(ISBLANK(N9),"",VLOOKUP(N9,'(Linked) PLr Probability Factor'!$B$12:$C$14,2,FALSE))</f>
        <v/>
      </c>
      <c r="P9" s="18" t="s">
        <v>1</v>
      </c>
      <c r="Q9" s="18">
        <f>COUNTIF((O8:O12), "B")</f>
        <v>0</v>
      </c>
      <c r="R9" s="18">
        <f>Q9</f>
        <v>0</v>
      </c>
      <c r="S9" s="18" t="str">
        <f>IF(ISBLANK(K9),"",IF(L9&lt;5,"F1","F2"))</f>
        <v/>
      </c>
      <c r="T9" s="147"/>
      <c r="U9" s="375"/>
      <c r="V9" s="55" t="inlineStr">
        <is>
          <t xml:space="preserve">Constantly or Greater than once each 15 minutes</t>
        </is>
      </c>
      <c r="W9" s="18" t="str">
        <f>IF(ISBLANK(V9),"",VLOOKUP(V9,'(Linked) Hazard Risk Number HRN'!$B$16:$C$26,2,FALSE))</f>
        <v/>
      </c>
      <c r="X9" s="373"/>
      <c r="Y9" s="375"/>
      <c r="Z9" s="55" t="inlineStr">
        <is>
          <t xml:space="preserve">Constantly or Greater than once each 15 minutes</t>
        </is>
      </c>
      <c r="AA9" s="18" t="str">
        <f>IF(ISBLANK(Z9),"",VLOOKUP(Z9,'(Linked) Hazard Risk Number HRN'!$B$16:$C$26,2,FALSE))</f>
        <v/>
      </c>
      <c r="AB9" s="373"/>
      <c r="AC9" s="375"/>
      <c r="AD9" s="436"/>
      <c r="AE9" s="55" t="inlineStr">
        <is>
          <t xml:space="preserve">Constantly or Greater than once each 15 minutes</t>
        </is>
      </c>
      <c r="AF9" s="18" t="str">
        <f>IF(ISBLANK(AE9),"",VLOOKUP(AE9,'(Linked) Hazard Risk Number HRN'!$B$16:$C$26,2,FALSE))</f>
        <v/>
      </c>
      <c r="AG9" s="373"/>
      <c r="AH9" s="24"/>
      <c r="AI9" s="24"/>
      <c r="AJ9" s="53"/>
    </row>
    <row r="10" spans="2:36" s="2" customFormat="1" ht="28.2" customHeight="1" thickTop="1">
      <c r="B10" s="378"/>
      <c r="C10" s="375"/>
      <c r="D10" s="375"/>
      <c r="E10" s="381"/>
      <c r="F10" s="381"/>
      <c r="G10" s="370"/>
      <c r="H10" s="370"/>
      <c r="I10" s="370"/>
      <c r="J10" s="370"/>
      <c r="K10" s="56" t="inlineStr">
        <is>
          <t xml:space="preserve">Possible but unusual</t>
        </is>
      </c>
      <c r="L10" s="18" t="str">
        <f>IF(ISBLANK(K10),"",VLOOKUP(K10,'(Linked) Hazard Risk Number HRN'!$D$6:$E$14,2,FALSE))</f>
        <v/>
      </c>
      <c r="M10" s="366" t="str">
        <f>IF(OR(ISBLANK(K8),ISBLANK(K9),ISBLANK(K10),ISBLANK(K11)),"",L8*L9*L10*L11)</f>
        <v/>
      </c>
      <c r="N10" s="56" t="inlineStr">
        <is>
          <t xml:space="preserve">Easily possible (possible in ≥ 50% of the cases)</t>
        </is>
      </c>
      <c r="O10" s="18" t="str">
        <f>IF(ISBLANK(N10),"",VLOOKUP(N10,'(Linked) PLr Probability Factor'!$B$17:$C$20,2,FALSE))</f>
        <v/>
      </c>
      <c r="P10" s="18" t="s">
        <v>3</v>
      </c>
      <c r="Q10" s="18">
        <f>COUNTIF((O8:O12), "A")</f>
        <v>0</v>
      </c>
      <c r="R10" s="18">
        <f>Q10</f>
        <v>0</v>
      </c>
      <c r="S10" s="18"/>
      <c r="T10" s="146" t="str" cm="1">
        <f t="array" ref="T10">IF(OR(ISBLANK(K8),ISBLANK(K9),ISBLANK(N9),ISBLANK(N10),ISBLANK(N11)),"",INDEX(INDEX('(Linked) PLr Probability Factor'!C$33:$F$44,0,4),MATCH(S8&amp;S9&amp;S12,INDEX('(Linked) PLr Probability Factor'!C$33:$F$44,0,1)&amp;INDEX('(Linked) PLr Probability Factor'!C$33:$F$44,0,2)&amp;INDEX('(Linked) PLr Probability Factor'!C$33:$F$44,0,3),0)))</f>
        <v/>
      </c>
      <c r="U10" s="375"/>
      <c r="V10" s="56" t="inlineStr">
        <is>
          <t xml:space="preserve">Almost impossible, possible only under extreme circumstances</t>
        </is>
      </c>
      <c r="W10" s="18" t="str">
        <f>IF(ISBLANK(V10),"",VLOOKUP(V10,'(Linked) Hazard Risk Number HRN'!$D$6:$E$14,2,FALSE))</f>
        <v/>
      </c>
      <c r="X10" s="366" t="str">
        <f>IF(OR(ISBLANK(V8),ISBLANK(V9),ISBLANK(V10),ISBLANK(V11)),"",W8*W9*W10*W11)</f>
        <v/>
      </c>
      <c r="Y10" s="375"/>
      <c r="Z10" s="56" t="inlineStr">
        <is>
          <t xml:space="preserve">Almost impossible, possible only under extreme circumstances</t>
        </is>
      </c>
      <c r="AA10" s="18" t="str">
        <f>IF(ISBLANK(Z10),"",VLOOKUP(Z10,'(Linked) Hazard Risk Number HRN'!$D$6:$E$14,2,FALSE))</f>
        <v/>
      </c>
      <c r="AB10" s="366" t="str">
        <f>IF(OR(ISBLANK(Z8),ISBLANK(Z9),ISBLANK(Z10),ISBLANK(Z11)),"",AA8*AA9*AA10*AA11)</f>
        <v/>
      </c>
      <c r="AC10" s="375"/>
      <c r="AD10" s="436"/>
      <c r="AE10" s="56" t="inlineStr">
        <is>
          <t xml:space="preserve">Almost impossible, possible only under extreme circumstances</t>
        </is>
      </c>
      <c r="AF10" s="18" t="str">
        <f>IF(ISBLANK(AE10),"",VLOOKUP(AE10,'(Linked) Hazard Risk Number HRN'!$D$6:$E$14,2,FALSE))</f>
        <v/>
      </c>
      <c r="AG10" s="366" t="str">
        <f>IF(OR(ISBLANK(AE8),ISBLANK(AE9),ISBLANK(AE10),ISBLANK(AE11)),"",AF8*AF9*AF10*AF11)</f>
        <v/>
      </c>
      <c r="AH10" s="24"/>
      <c r="AI10" s="24"/>
      <c r="AJ10" s="53"/>
    </row>
    <row r="11" spans="2:36" s="2" customFormat="1" ht="28.2" customHeight="1">
      <c r="B11" s="378"/>
      <c r="C11" s="375"/>
      <c r="D11" s="375"/>
      <c r="E11" s="381"/>
      <c r="F11" s="381"/>
      <c r="G11" s="370"/>
      <c r="H11" s="370"/>
      <c r="I11" s="370"/>
      <c r="J11" s="370"/>
      <c r="K11" s="57" t="inlineStr">
        <is>
          <t xml:space="preserve">1 to 2 persons</t>
        </is>
      </c>
      <c r="L11" s="30" t="str">
        <f>IF(ISBLANK(K11),"",VLOOKUP(K11,'(Linked) Hazard Risk Number HRN'!$D$17:$E$22,2,FALSE))</f>
        <v/>
      </c>
      <c r="M11" s="367"/>
      <c r="N11" s="56" t="inlineStr">
        <is>
          <t xml:space="preserve">Easy recognition of the hazard (possible in ≥ 50% of the cases)</t>
        </is>
      </c>
      <c r="O11" s="18" t="str">
        <f>IF(ISBLANK(N11),"",VLOOKUP(N11,'(Linked) PLr Probability Factor'!$B$23:$C$26,2,FALSE))</f>
        <v/>
      </c>
      <c r="P11" s="25" t="s">
        <v>33</v>
      </c>
      <c r="Q11" s="25">
        <f>SUM(R8:R10)</f>
        <v>0</v>
      </c>
      <c r="R11" s="25">
        <f>Q11</f>
        <v>0</v>
      </c>
      <c r="S11" s="25"/>
      <c r="T11" s="51"/>
      <c r="U11" s="375"/>
      <c r="V11" s="57" t="inlineStr">
        <is>
          <t xml:space="preserve">1 to 2 persons</t>
        </is>
      </c>
      <c r="W11" s="30" t="str">
        <f>IF(ISBLANK(V11),"",VLOOKUP(V11,'(Linked) Hazard Risk Number HRN'!$D$17:$E$22,2,FALSE))</f>
        <v/>
      </c>
      <c r="X11" s="367"/>
      <c r="Y11" s="375"/>
      <c r="Z11" s="57" t="inlineStr">
        <is>
          <t xml:space="preserve">1 to 2 persons</t>
        </is>
      </c>
      <c r="AA11" s="30" t="str">
        <f>IF(ISBLANK(Z11),"",VLOOKUP(Z11,'(Linked) Hazard Risk Number HRN'!$D$17:$E$22,2,FALSE))</f>
        <v/>
      </c>
      <c r="AB11" s="367"/>
      <c r="AC11" s="375"/>
      <c r="AD11" s="436"/>
      <c r="AE11" s="57" t="inlineStr">
        <is>
          <t xml:space="preserve">1 to 2 persons</t>
        </is>
      </c>
      <c r="AF11" s="18" t="str">
        <f>IF(ISBLANK(AE11),"",VLOOKUP(AE11,'(Linked) Hazard Risk Number HRN'!$D$17:$E$22,2,FALSE))</f>
        <v/>
      </c>
      <c r="AG11" s="367"/>
      <c r="AH11" s="24"/>
      <c r="AI11" s="24"/>
      <c r="AJ11" s="53"/>
    </row>
    <row r="12" spans="2:36" s="2" customFormat="1" ht="28.2" customHeight="1" thickBot="1">
      <c r="B12" s="379"/>
      <c r="C12" s="376"/>
      <c r="D12" s="376"/>
      <c r="E12" s="382"/>
      <c r="F12" s="382"/>
      <c r="G12" s="371"/>
      <c r="H12" s="371"/>
      <c r="I12" s="371"/>
      <c r="J12" s="371"/>
      <c r="K12" s="135"/>
      <c r="L12" s="18"/>
      <c r="M12" s="368"/>
      <c r="N12" s="56" t="inlineStr">
        <is>
          <t xml:space="preserve">Low complexity / no interaction (e.g. adjust clamps, load a workpiece)</t>
        </is>
      </c>
      <c r="O12" s="18" t="str">
        <f>IF(ISBLANK(N12),"",VLOOKUP(N12,'(Linked) PLr Probability Factor'!$B$29:$C$32,2,FALSE))</f>
        <v/>
      </c>
      <c r="P12" s="134"/>
      <c r="Q12" s="134"/>
      <c r="R12" s="134"/>
      <c r="S12" s="27" t="str">
        <f>IF(OR(ISBLANK(N9),ISBLANK(N10),ISBLANK(N11)),"",IF(R8&gt;0,"P2",IF(AND(R8=0,R9&gt;2),"P2",IF(AND(R8=0,R9=2),"P2",IF(AND(R8=0,AND(R9&lt;2,R10&gt;1)),"P1"," ")))))</f>
        <v/>
      </c>
      <c r="T12" s="52"/>
      <c r="U12" s="376"/>
      <c r="V12" s="135"/>
      <c r="W12" s="18"/>
      <c r="X12" s="368"/>
      <c r="Y12" s="376"/>
      <c r="Z12" s="135"/>
      <c r="AA12" s="18"/>
      <c r="AB12" s="368"/>
      <c r="AC12" s="376"/>
      <c r="AD12" s="437"/>
      <c r="AE12" s="135"/>
      <c r="AF12" s="18"/>
      <c r="AG12" s="368"/>
      <c r="AH12" s="24"/>
      <c r="AI12" s="24"/>
      <c r="AJ12" s="53"/>
    </row>
    <row r="13" spans="2:36" s="2" customFormat="1" ht="28.2" customHeight="1" thickTop="1" thickBot="1">
      <c r="B13" s="377">
        <v>2</v>
      </c>
      <c r="C13" s="374" t="inlineStr">
        <is>
          <t xml:space="preserve">Operación normal</t>
        </is>
      </c>
      <c r="D13" s="374" t="inlineStr">
        <is>
          <t xml:space="preserve">Mecánica: transportador/rodillo; punto de pellizco/apriete</t>
        </is>
      </c>
      <c r="E13" s="380"/>
      <c r="F13" s="380"/>
      <c r="G13" s="369" t="inlineStr">
        <is>
          <t xml:space="preserve">X</t>
        </is>
      </c>
      <c r="H13" s="369"/>
      <c r="I13" s="369"/>
      <c r="J13" s="369"/>
      <c r="K13" s="54" t="inlineStr">
        <is>
          <t xml:space="preserve">Moderate: Significant medical attention (severe laceration), physical therapy (restricted duties &lt;2 weeks)</t>
        </is>
      </c>
      <c r="L13" s="17" t="str">
        <f>IF(ISBLANK(K13),"",VLOOKUP(K13,'(Linked) Hazard Risk Number HRN'!$B$6:$C$13,2,FALSE))</f>
        <v/>
      </c>
      <c r="M13" s="372" t="str">
        <f>IF(M15="","",IF(M15&gt;500,'(Linked) Hazard Risk Number HRN'!$C$37,IF(M15&gt;50,'(Linked) Hazard Risk Number HRN'!$C$36,IF(M15&gt;25,'(Linked) Hazard Risk Number HRN'!$C$35,IF(M15&gt;5,'(Linked) Hazard Risk Number HRN'!$C$34,IF(M15&gt;0,'(Linked) Hazard Risk Number HRN'!$C$33,""))))))</f>
        <v/>
      </c>
      <c r="N13" s="54" t="inlineStr">
        <is>
          <t xml:space="preserve">Unskilled person</t>
        </is>
      </c>
      <c r="O13" s="17" t="str">
        <f>IF(ISBLANK(N13),"",VLOOKUP(N13,'(Linked) PLr Probability Factor'!$B$7:$C$8,2,FALSE))</f>
        <v/>
      </c>
      <c r="P13" s="17" t="s">
        <v>29</v>
      </c>
      <c r="Q13" s="17">
        <f t="shared" ref="Q13" si="0">COUNTIF((O13:O17), "C")</f>
        <v>0</v>
      </c>
      <c r="R13" s="17">
        <f t="shared" ref="R13:R16" si="1">Q13</f>
        <v>0</v>
      </c>
      <c r="S13" s="17" t="str">
        <f t="shared" ref="S13" si="2">IF(ISBLANK(K13),"",IF(L13&lt;2,"S1","S2"))</f>
        <v/>
      </c>
      <c r="T13" s="50"/>
      <c r="U13" s="374" t="inlineStr">
        <is>
          <t xml:space="preserve">Detección de presencia: Añadir cortina de luz</t>
        </is>
      </c>
      <c r="V13" s="54" t="inlineStr">
        <is>
          <t xml:space="preserve">Very Minor: Basic first aid (small cut, swelling) (adhesive bandage, ice pack, non-rigid supports)</t>
        </is>
      </c>
      <c r="W13" s="17" t="str">
        <f>IF(ISBLANK(V13),"",VLOOKUP(V13,'(Linked) Hazard Risk Number HRN'!$B$6:$C$13,2,FALSE))</f>
        <v/>
      </c>
      <c r="X13" s="372" t="str">
        <f>IF(X15="","",IF(X15&gt;500,'(Linked) Hazard Risk Number HRN'!$C$37,IF(X15&gt;50,'(Linked) Hazard Risk Number HRN'!$C$36,IF(X15&gt;25,'(Linked) Hazard Risk Number HRN'!$C$35,IF(X15&gt;5,'(Linked) Hazard Risk Number HRN'!$C$34,IF(X15&gt;0,'(Linked) Hazard Risk Number HRN'!$C$33,""))))))</f>
        <v/>
      </c>
      <c r="Y13" s="374" t="inlineStr">
        <is>
          <t xml:space="preserve">Procedimiento / Implementación de SOP</t>
        </is>
      </c>
      <c r="Z13" s="54" t="inlineStr">
        <is>
          <t xml:space="preserve">Very Minor: Basic first aid (small cut, swelling) (adhesive bandage, ice pack, non-rigid supports)</t>
        </is>
      </c>
      <c r="AA13" s="17" t="str">
        <f>IF(ISBLANK(Z13),"",VLOOKUP(Z13,'(Linked) Hazard Risk Number HRN'!$B$6:$C$13,2,FALSE))</f>
        <v/>
      </c>
      <c r="AB13" s="372" t="str">
        <f>IF(AB15="","",IF(AB15&gt;500,'(Linked) Hazard Risk Number HRN'!$C$37,IF(AB15&gt;50,'(Linked) Hazard Risk Number HRN'!$C$36,IF(AB15&gt;25,'(Linked) Hazard Risk Number HRN'!$C$35,IF(AB15&gt;5,'(Linked) Hazard Risk Number HRN'!$C$34,IF(AB15&gt;0,'(Linked) Hazard Risk Number HRN'!$C$33,""))))))</f>
        <v/>
      </c>
      <c r="AC13" s="374" t="inlineStr">
        <is>
          <t xml:space="preserve">Detección de presencia: Añadir cortina de luz</t>
        </is>
      </c>
      <c r="AD13" s="380"/>
      <c r="AE13" s="54" t="inlineStr">
        <is>
          <t xml:space="preserve">Very Minor: Basic first aid (small cut, swelling) (adhesive bandage, ice pack, non-rigid supports)</t>
        </is>
      </c>
      <c r="AF13" s="17" t="str">
        <f>IF(ISBLANK(AE13),"",VLOOKUP(AE13,'(Linked) Hazard Risk Number HRN'!$B$6:$C$13,2,FALSE))</f>
        <v/>
      </c>
      <c r="AG13" s="372" t="str">
        <f>IF(AG15="","",IF(AG15&gt;500,'(Linked) Hazard Risk Number HRN'!$C$37,IF(AG15&gt;50,'(Linked) Hazard Risk Number HRN'!$C$36,IF(AG15&gt;25,'(Linked) Hazard Risk Number HRN'!$C$35,IF(AG15&gt;5,'(Linked) Hazard Risk Number HRN'!$C$34,IF(AG15&gt;0,'(Linked) Hazard Risk Number HRN'!$C$33,""))))))</f>
        <v/>
      </c>
      <c r="AH13" s="10"/>
      <c r="AI13" s="10"/>
      <c r="AJ13" s="22"/>
    </row>
    <row r="14" spans="2:36" s="2" customFormat="1" ht="28.2" customHeight="1" thickTop="1" thickBot="1">
      <c r="B14" s="377"/>
      <c r="C14" s="375"/>
      <c r="D14" s="375"/>
      <c r="E14" s="381"/>
      <c r="F14" s="381"/>
      <c r="G14" s="370"/>
      <c r="H14" s="370"/>
      <c r="I14" s="370"/>
      <c r="J14" s="370"/>
      <c r="K14" s="55" t="inlineStr">
        <is>
          <t xml:space="preserve">Constantly or Greater than once each 15 minutes</t>
        </is>
      </c>
      <c r="L14" s="18" t="str">
        <f>IF(ISBLANK(K14),"",VLOOKUP(K14,'(Linked) Hazard Risk Number HRN'!$B$16:$C$26,2,FALSE))</f>
        <v/>
      </c>
      <c r="M14" s="373"/>
      <c r="N14" s="55" t="inlineStr">
        <is>
          <t xml:space="preserve">Mid speed event e.g. 250 mm/s to 1000mm/s, time to hazard ≥1s and &lt;3s, and/or limited time to escape</t>
        </is>
      </c>
      <c r="O14" s="18" t="str">
        <f>IF(ISBLANK(N14),"",VLOOKUP(N14,'(Linked) PLr Probability Factor'!$B$12:$C$14,2,FALSE))</f>
        <v/>
      </c>
      <c r="P14" s="18" t="s">
        <v>1</v>
      </c>
      <c r="Q14" s="18">
        <f t="shared" ref="Q14" si="3">COUNTIF((O13:O17), "B")</f>
        <v>0</v>
      </c>
      <c r="R14" s="18">
        <f t="shared" si="1"/>
        <v>0</v>
      </c>
      <c r="S14" s="18" t="str">
        <f t="shared" ref="S14" si="4">IF(ISBLANK(K14),"",IF(L14&lt;5,"F1","F2"))</f>
        <v/>
      </c>
      <c r="T14" s="147"/>
      <c r="U14" s="375"/>
      <c r="V14" s="55" t="inlineStr">
        <is>
          <t xml:space="preserve">Constantly or Greater than once each 15 minutes</t>
        </is>
      </c>
      <c r="W14" s="18" t="str">
        <f>IF(ISBLANK(V14),"",VLOOKUP(V14,'(Linked) Hazard Risk Number HRN'!$B$16:$C$26,2,FALSE))</f>
        <v/>
      </c>
      <c r="X14" s="373"/>
      <c r="Y14" s="375"/>
      <c r="Z14" s="55" t="inlineStr">
        <is>
          <t xml:space="preserve">Constantly or Greater than once each 15 minutes</t>
        </is>
      </c>
      <c r="AA14" s="18" t="str">
        <f>IF(ISBLANK(Z14),"",VLOOKUP(Z14,'(Linked) Hazard Risk Number HRN'!$B$16:$C$26,2,FALSE))</f>
        <v/>
      </c>
      <c r="AB14" s="373"/>
      <c r="AC14" s="375"/>
      <c r="AD14" s="436"/>
      <c r="AE14" s="55" t="inlineStr">
        <is>
          <t xml:space="preserve">Constantly or Greater than once each 15 minutes</t>
        </is>
      </c>
      <c r="AF14" s="18" t="str">
        <f>IF(ISBLANK(AE14),"",VLOOKUP(AE14,'(Linked) Hazard Risk Number HRN'!$B$16:$C$26,2,FALSE))</f>
        <v/>
      </c>
      <c r="AG14" s="373"/>
      <c r="AH14" s="10"/>
      <c r="AI14" s="10"/>
      <c r="AJ14" s="19"/>
    </row>
    <row r="15" spans="2:36" s="2" customFormat="1" ht="28.2" customHeight="1" thickTop="1" thickBot="1">
      <c r="B15" s="377"/>
      <c r="C15" s="375"/>
      <c r="D15" s="375"/>
      <c r="E15" s="381"/>
      <c r="F15" s="381"/>
      <c r="G15" s="370"/>
      <c r="H15" s="370"/>
      <c r="I15" s="370"/>
      <c r="J15" s="370"/>
      <c r="K15" s="56" t="inlineStr">
        <is>
          <t xml:space="preserve">Possible but unusual</t>
        </is>
      </c>
      <c r="L15" s="18" t="str">
        <f>IF(ISBLANK(K15),"",VLOOKUP(K15,'(Linked) Hazard Risk Number HRN'!$D$6:$E$14,2,FALSE))</f>
        <v/>
      </c>
      <c r="M15" s="366" t="str">
        <f>IF(OR(ISBLANK(K13),ISBLANK(K14),ISBLANK(K15),ISBLANK(K16)),"",L13*L14*L15*L16)</f>
        <v/>
      </c>
      <c r="N15" s="56" t="inlineStr">
        <is>
          <t xml:space="preserve">Easily possible (possible in ≥ 50% of the cases)</t>
        </is>
      </c>
      <c r="O15" s="18" t="str">
        <f>IF(ISBLANK(N15),"",VLOOKUP(N15,'(Linked) PLr Probability Factor'!$B$17:$C$20,2,FALSE))</f>
        <v/>
      </c>
      <c r="P15" s="18" t="s">
        <v>3</v>
      </c>
      <c r="Q15" s="18">
        <f t="shared" ref="Q15" si="5">COUNTIF((O13:O17), "A")</f>
        <v>0</v>
      </c>
      <c r="R15" s="18">
        <f t="shared" si="1"/>
        <v>0</v>
      </c>
      <c r="S15" s="18"/>
      <c r="T15" s="146" t="str" cm="1">
        <f t="array" ref="T15">IF(OR(ISBLANK(K13),ISBLANK(K14),ISBLANK(N14),ISBLANK(N15),ISBLANK(N16)),"",INDEX(INDEX('(Linked) PLr Probability Factor'!C$33:$F$44,0,4),MATCH(S13&amp;S14&amp;S17,INDEX('(Linked) PLr Probability Factor'!C$33:$F$44,0,1)&amp;INDEX('(Linked) PLr Probability Factor'!C$33:$F$44,0,2)&amp;INDEX('(Linked) PLr Probability Factor'!C$33:$F$44,0,3),0)))</f>
        <v/>
      </c>
      <c r="U15" s="375"/>
      <c r="V15" s="56" t="inlineStr">
        <is>
          <t xml:space="preserve">Almost impossible, possible only under extreme circumstances</t>
        </is>
      </c>
      <c r="W15" s="18" t="str">
        <f>IF(ISBLANK(V15),"",VLOOKUP(V15,'(Linked) Hazard Risk Number HRN'!$D$6:$E$14,2,FALSE))</f>
        <v/>
      </c>
      <c r="X15" s="366" t="str">
        <f>IF(OR(ISBLANK(V13),ISBLANK(V14),ISBLANK(V15),ISBLANK(V16)),"",W13*W14*W15*W16)</f>
        <v/>
      </c>
      <c r="Y15" s="375"/>
      <c r="Z15" s="56" t="inlineStr">
        <is>
          <t xml:space="preserve">Almost impossible, possible only under extreme circumstances</t>
        </is>
      </c>
      <c r="AA15" s="18" t="str">
        <f>IF(ISBLANK(Z15),"",VLOOKUP(Z15,'(Linked) Hazard Risk Number HRN'!$D$6:$E$14,2,FALSE))</f>
        <v/>
      </c>
      <c r="AB15" s="366" t="str">
        <f>IF(OR(ISBLANK(Z13),ISBLANK(Z14),ISBLANK(Z15),ISBLANK(Z16)),"",AA13*AA14*AA15*AA16)</f>
        <v/>
      </c>
      <c r="AC15" s="375"/>
      <c r="AD15" s="436"/>
      <c r="AE15" s="56" t="inlineStr">
        <is>
          <t xml:space="preserve">Almost impossible, possible only under extreme circumstances</t>
        </is>
      </c>
      <c r="AF15" s="18" t="str">
        <f>IF(ISBLANK(AE15),"",VLOOKUP(AE15,'(Linked) Hazard Risk Number HRN'!$D$6:$E$14,2,FALSE))</f>
        <v/>
      </c>
      <c r="AG15" s="366" t="str">
        <f>IF(OR(ISBLANK(AE13),ISBLANK(AE14),ISBLANK(AE15),ISBLANK(AE16)),"",AF13*AF14*AF15*AF16)</f>
        <v/>
      </c>
      <c r="AH15" s="10"/>
      <c r="AI15" s="10"/>
      <c r="AJ15" s="20"/>
    </row>
    <row r="16" spans="2:36" s="2" customFormat="1" ht="28.2" customHeight="1" thickTop="1" thickBot="1">
      <c r="B16" s="377"/>
      <c r="C16" s="375"/>
      <c r="D16" s="375"/>
      <c r="E16" s="381"/>
      <c r="F16" s="381"/>
      <c r="G16" s="370"/>
      <c r="H16" s="370"/>
      <c r="I16" s="370"/>
      <c r="J16" s="370"/>
      <c r="K16" s="57" t="inlineStr">
        <is>
          <t xml:space="preserve">1 to 2 persons</t>
        </is>
      </c>
      <c r="L16" s="30" t="str">
        <f>IF(ISBLANK(K16),"",VLOOKUP(K16,'(Linked) Hazard Risk Number HRN'!$D$17:$E$22,2,FALSE))</f>
        <v/>
      </c>
      <c r="M16" s="367"/>
      <c r="N16" s="56" t="inlineStr">
        <is>
          <t xml:space="preserve">Easy recognition of the hazard (possible in ≥ 50% of the cases)</t>
        </is>
      </c>
      <c r="O16" s="18" t="str">
        <f>IF(ISBLANK(N16),"",VLOOKUP(N16,'(Linked) PLr Probability Factor'!$B$23:$C$26,2,FALSE))</f>
        <v/>
      </c>
      <c r="P16" s="25" t="s">
        <v>33</v>
      </c>
      <c r="Q16" s="25">
        <f t="shared" ref="Q16" si="6">SUM(R13:R15)</f>
        <v>0</v>
      </c>
      <c r="R16" s="25">
        <f t="shared" si="1"/>
        <v>0</v>
      </c>
      <c r="S16" s="25"/>
      <c r="T16" s="51"/>
      <c r="U16" s="375"/>
      <c r="V16" s="57" t="inlineStr">
        <is>
          <t xml:space="preserve">1 to 2 persons</t>
        </is>
      </c>
      <c r="W16" s="30" t="str">
        <f>IF(ISBLANK(V16),"",VLOOKUP(V16,'(Linked) Hazard Risk Number HRN'!$D$17:$E$22,2,FALSE))</f>
        <v/>
      </c>
      <c r="X16" s="367"/>
      <c r="Y16" s="375"/>
      <c r="Z16" s="57" t="inlineStr">
        <is>
          <t xml:space="preserve">1 to 2 persons</t>
        </is>
      </c>
      <c r="AA16" s="30" t="str">
        <f>IF(ISBLANK(Z16),"",VLOOKUP(Z16,'(Linked) Hazard Risk Number HRN'!$D$17:$E$22,2,FALSE))</f>
        <v/>
      </c>
      <c r="AB16" s="367"/>
      <c r="AC16" s="375"/>
      <c r="AD16" s="436"/>
      <c r="AE16" s="57" t="inlineStr">
        <is>
          <t xml:space="preserve">1 to 2 persons</t>
        </is>
      </c>
      <c r="AF16" s="30" t="str">
        <f>IF(ISBLANK(AE16),"",VLOOKUP(AE16,'(Linked) Hazard Risk Number HRN'!$D$17:$E$22,2,FALSE))</f>
        <v/>
      </c>
      <c r="AG16" s="367"/>
      <c r="AH16" s="10"/>
      <c r="AI16" s="10"/>
      <c r="AJ16" s="21"/>
    </row>
    <row r="17" spans="2:36" s="2" customFormat="1" ht="28.2" customHeight="1" thickTop="1" thickBot="1">
      <c r="B17" s="377"/>
      <c r="C17" s="376"/>
      <c r="D17" s="376"/>
      <c r="E17" s="382"/>
      <c r="F17" s="382"/>
      <c r="G17" s="371"/>
      <c r="H17" s="371"/>
      <c r="I17" s="371"/>
      <c r="J17" s="371"/>
      <c r="K17" s="135"/>
      <c r="L17" s="18"/>
      <c r="M17" s="368"/>
      <c r="N17" s="56" t="inlineStr">
        <is>
          <t xml:space="preserve">Low complexity / no interaction (e.g. adjust clamps, load a workpiece)</t>
        </is>
      </c>
      <c r="O17" s="18" t="str">
        <f>IF(ISBLANK(N17),"",VLOOKUP(N17,'(Linked) PLr Probability Factor'!$B$29:$C$32,2,FALSE))</f>
        <v/>
      </c>
      <c r="P17" s="134"/>
      <c r="Q17" s="134"/>
      <c r="R17" s="134"/>
      <c r="S17" s="27" t="str">
        <f t="shared" ref="S17" si="7">IF(OR(ISBLANK(N14),ISBLANK(N15),ISBLANK(N16)),"",IF(R13&gt;0,"P2",IF(AND(R13=0,R14&gt;2),"P2",IF(AND(R13=0,R14=2),"P2",IF(AND(R13=0,AND(R14&lt;2,R15&gt;1)),"P1"," ")))))</f>
        <v/>
      </c>
      <c r="T17" s="52"/>
      <c r="U17" s="376"/>
      <c r="V17" s="56"/>
      <c r="W17" s="18"/>
      <c r="X17" s="368"/>
      <c r="Y17" s="376"/>
      <c r="Z17" s="135"/>
      <c r="AA17" s="18"/>
      <c r="AB17" s="368"/>
      <c r="AC17" s="376"/>
      <c r="AD17" s="437"/>
      <c r="AE17" s="135"/>
      <c r="AF17" s="18"/>
      <c r="AG17" s="368"/>
      <c r="AH17" s="10"/>
      <c r="AI17" s="10"/>
      <c r="AJ17" s="7"/>
    </row>
    <row r="18" spans="2:36" s="2" customFormat="1" ht="28.2" customHeight="1" thickTop="1" thickBot="1">
      <c r="B18" s="377">
        <v>3</v>
      </c>
      <c r="C18" s="374" t="inlineStr">
        <is>
          <t xml:space="preserve">Operación normal</t>
        </is>
      </c>
      <c r="D18" s="374" t="inlineStr">
        <is>
          <t xml:space="preserve">Mecánica: transmisión; pinchazo/aplastamiento/enredamiento.</t>
        </is>
      </c>
      <c r="E18" s="380"/>
      <c r="F18" s="380"/>
      <c r="G18" s="369" t="inlineStr">
        <is>
          <t xml:space="preserve">X</t>
        </is>
      </c>
      <c r="H18" s="369"/>
      <c r="I18" s="369"/>
      <c r="J18" s="369"/>
      <c r="K18" s="54" t="inlineStr">
        <is>
          <t xml:space="preserve">Moderate: Significant medical attention (severe laceration), physical therapy (restricted duties &lt;2 weeks)</t>
        </is>
      </c>
      <c r="L18" s="17" t="str">
        <f>IF(ISBLANK(K18),"",VLOOKUP(K18,'(Linked) Hazard Risk Number HRN'!$B$6:$C$13,2,FALSE))</f>
        <v/>
      </c>
      <c r="M18" s="372" t="str">
        <f>IF(M20="","",IF(M20&gt;500,'(Linked) Hazard Risk Number HRN'!$C$37,IF(M20&gt;50,'(Linked) Hazard Risk Number HRN'!$C$36,IF(M20&gt;25,'(Linked) Hazard Risk Number HRN'!$C$35,IF(M20&gt;5,'(Linked) Hazard Risk Number HRN'!$C$34,IF(M20&gt;0,'(Linked) Hazard Risk Number HRN'!$C$33,""))))))</f>
        <v/>
      </c>
      <c r="N18" s="54" t="inlineStr">
        <is>
          <t xml:space="preserve">Unskilled person</t>
        </is>
      </c>
      <c r="O18" s="17" t="str">
        <f>IF(ISBLANK(N18),"",VLOOKUP(N18,'(Linked) PLr Probability Factor'!$B$7:$C$8,2,FALSE))</f>
        <v/>
      </c>
      <c r="P18" s="17" t="s">
        <v>29</v>
      </c>
      <c r="Q18" s="17">
        <f t="shared" ref="Q18" si="8">COUNTIF((O18:O22), "C")</f>
        <v>0</v>
      </c>
      <c r="R18" s="17">
        <f t="shared" ref="R18:R21" si="9">Q18</f>
        <v>0</v>
      </c>
      <c r="S18" s="17" t="str">
        <f t="shared" ref="S18" si="10">IF(ISBLANK(K18),"",IF(L18&lt;2,"S1","S2"))</f>
        <v/>
      </c>
      <c r="T18" s="50"/>
      <c r="U18" s="374" t="inlineStr">
        <is>
          <t xml:space="preserve">Detección de presencia: Añadir cortina de luz</t>
        </is>
      </c>
      <c r="V18" s="54" t="inlineStr">
        <is>
          <t xml:space="preserve">Very Minor: Basic first aid (small cut, swelling) (adhesive bandage, ice pack, non-rigid supports)</t>
        </is>
      </c>
      <c r="W18" s="17" t="str">
        <f>IF(ISBLANK(V18),"",VLOOKUP(V18,'(Linked) Hazard Risk Number HRN'!$B$6:$C$13,2,FALSE))</f>
        <v/>
      </c>
      <c r="X18" s="372" t="str">
        <f>IF(X20="","",IF(X20&gt;500,'(Linked) Hazard Risk Number HRN'!$C$37,IF(X20&gt;50,'(Linked) Hazard Risk Number HRN'!$C$36,IF(X20&gt;25,'(Linked) Hazard Risk Number HRN'!$C$35,IF(X20&gt;5,'(Linked) Hazard Risk Number HRN'!$C$34,IF(X20&gt;0,'(Linked) Hazard Risk Number HRN'!$C$33,""))))))</f>
        <v/>
      </c>
      <c r="Y18" s="374" t="inlineStr">
        <is>
          <t xml:space="preserve">Procedimiento / Implementación de SOP</t>
        </is>
      </c>
      <c r="Z18" s="54" t="inlineStr">
        <is>
          <t xml:space="preserve">Very Minor: Basic first aid (small cut, swelling) (adhesive bandage, ice pack, non-rigid supports)</t>
        </is>
      </c>
      <c r="AA18" s="17" t="str">
        <f>IF(ISBLANK(Z18),"",VLOOKUP(Z18,'(Linked) Hazard Risk Number HRN'!$B$6:$C$13,2,FALSE))</f>
        <v/>
      </c>
      <c r="AB18" s="372" t="str">
        <f>IF(AB20="","",IF(AB20&gt;500,'(Linked) Hazard Risk Number HRN'!$C$37,IF(AB20&gt;50,'(Linked) Hazard Risk Number HRN'!$C$36,IF(AB20&gt;25,'(Linked) Hazard Risk Number HRN'!$C$35,IF(AB20&gt;5,'(Linked) Hazard Risk Number HRN'!$C$34,IF(AB20&gt;0,'(Linked) Hazard Risk Number HRN'!$C$33,""))))))</f>
        <v/>
      </c>
      <c r="AC18" s="374" t="inlineStr">
        <is>
          <t xml:space="preserve">Detección de presencia: Añadir cortina de luz</t>
        </is>
      </c>
      <c r="AD18" s="380"/>
      <c r="AE18" s="54" t="inlineStr">
        <is>
          <t xml:space="preserve">Very Minor: Basic first aid (small cut, swelling) (adhesive bandage, ice pack, non-rigid supports)</t>
        </is>
      </c>
      <c r="AF18" s="17" t="str">
        <f>IF(ISBLANK(AE18),"",VLOOKUP(AE18,'(Linked) Hazard Risk Number HRN'!$B$6:$C$13,2,FALSE))</f>
        <v/>
      </c>
      <c r="AG18" s="372" t="str">
        <f>IF(AG20="","",IF(AG20&gt;500,'(Linked) Hazard Risk Number HRN'!$C$37,IF(AG20&gt;50,'(Linked) Hazard Risk Number HRN'!$C$36,IF(AG20&gt;25,'(Linked) Hazard Risk Number HRN'!$C$35,IF(AG20&gt;5,'(Linked) Hazard Risk Number HRN'!$C$34,IF(AG20&gt;0,'(Linked) Hazard Risk Number HRN'!$C$33,""))))))</f>
        <v/>
      </c>
      <c r="AH18" s="10"/>
      <c r="AI18" s="10"/>
      <c r="AJ18" s="22"/>
    </row>
    <row r="19" spans="2:36" s="2" customFormat="1" ht="28.2" customHeight="1" thickTop="1" thickBot="1">
      <c r="B19" s="377"/>
      <c r="C19" s="375"/>
      <c r="D19" s="375"/>
      <c r="E19" s="381"/>
      <c r="F19" s="381"/>
      <c r="G19" s="370"/>
      <c r="H19" s="370"/>
      <c r="I19" s="370"/>
      <c r="J19" s="370"/>
      <c r="K19" s="55" t="inlineStr">
        <is>
          <t xml:space="preserve">Constantly or Greater than once each 15 minutes</t>
        </is>
      </c>
      <c r="L19" s="18" t="str">
        <f>IF(ISBLANK(K19),"",VLOOKUP(K19,'(Linked) Hazard Risk Number HRN'!$B$16:$C$26,2,FALSE))</f>
        <v/>
      </c>
      <c r="M19" s="373"/>
      <c r="N19" s="55" t="inlineStr">
        <is>
          <t xml:space="preserve">Mid speed event e.g. 250 mm/s to 1000mm/s, time to hazard ≥1s and &lt;3s, and/or limited time to escape</t>
        </is>
      </c>
      <c r="O19" s="18" t="str">
        <f>IF(ISBLANK(N19),"",VLOOKUP(N19,'(Linked) PLr Probability Factor'!$B$12:$C$14,2,FALSE))</f>
        <v/>
      </c>
      <c r="P19" s="18" t="s">
        <v>1</v>
      </c>
      <c r="Q19" s="18">
        <f t="shared" ref="Q19" si="11">COUNTIF((O18:O22), "B")</f>
        <v>0</v>
      </c>
      <c r="R19" s="18">
        <f t="shared" si="9"/>
        <v>0</v>
      </c>
      <c r="S19" s="18" t="str">
        <f t="shared" ref="S19" si="12">IF(ISBLANK(K19),"",IF(L19&lt;5,"F1","F2"))</f>
        <v/>
      </c>
      <c r="T19" s="147"/>
      <c r="U19" s="375"/>
      <c r="V19" s="55" t="inlineStr">
        <is>
          <t xml:space="preserve">Constantly or Greater than once each 15 minutes</t>
        </is>
      </c>
      <c r="W19" s="18" t="str">
        <f>IF(ISBLANK(V19),"",VLOOKUP(V19,'(Linked) Hazard Risk Number HRN'!$B$16:$C$26,2,FALSE))</f>
        <v/>
      </c>
      <c r="X19" s="373"/>
      <c r="Y19" s="375"/>
      <c r="Z19" s="55" t="inlineStr">
        <is>
          <t xml:space="preserve">Constantly or Greater than once each 15 minutes</t>
        </is>
      </c>
      <c r="AA19" s="18" t="str">
        <f>IF(ISBLANK(Z19),"",VLOOKUP(Z19,'(Linked) Hazard Risk Number HRN'!$B$16:$C$26,2,FALSE))</f>
        <v/>
      </c>
      <c r="AB19" s="373"/>
      <c r="AC19" s="375"/>
      <c r="AD19" s="436"/>
      <c r="AE19" s="55" t="inlineStr">
        <is>
          <t xml:space="preserve">Constantly or Greater than once each 15 minutes</t>
        </is>
      </c>
      <c r="AF19" s="18" t="str">
        <f>IF(ISBLANK(AE19),"",VLOOKUP(AE19,'(Linked) Hazard Risk Number HRN'!$B$16:$C$26,2,FALSE))</f>
        <v/>
      </c>
      <c r="AG19" s="373"/>
      <c r="AH19" s="10"/>
      <c r="AI19" s="10"/>
      <c r="AJ19" s="19"/>
    </row>
    <row r="20" spans="2:36" s="2" customFormat="1" ht="28.2" customHeight="1" thickTop="1" thickBot="1">
      <c r="B20" s="377"/>
      <c r="C20" s="375"/>
      <c r="D20" s="375"/>
      <c r="E20" s="381"/>
      <c r="F20" s="381"/>
      <c r="G20" s="370"/>
      <c r="H20" s="370"/>
      <c r="I20" s="370"/>
      <c r="J20" s="370"/>
      <c r="K20" s="56" t="inlineStr">
        <is>
          <t xml:space="preserve">Possible but unusual</t>
        </is>
      </c>
      <c r="L20" s="18" t="str">
        <f>IF(ISBLANK(K20),"",VLOOKUP(K20,'(Linked) Hazard Risk Number HRN'!$D$6:$E$14,2,FALSE))</f>
        <v/>
      </c>
      <c r="M20" s="366" t="str">
        <f>IF(OR(ISBLANK(K18),ISBLANK(K19),ISBLANK(K20),ISBLANK(K21)),"",L18*L19*L20*L21)</f>
        <v/>
      </c>
      <c r="N20" s="56" t="inlineStr">
        <is>
          <t xml:space="preserve">Easily possible (possible in ≥ 50% of the cases)</t>
        </is>
      </c>
      <c r="O20" s="18" t="str">
        <f>IF(ISBLANK(N20),"",VLOOKUP(N20,'(Linked) PLr Probability Factor'!$B$17:$C$20,2,FALSE))</f>
        <v/>
      </c>
      <c r="P20" s="18" t="s">
        <v>3</v>
      </c>
      <c r="Q20" s="18">
        <f t="shared" ref="Q20" si="13">COUNTIF((O18:O22), "A")</f>
        <v>0</v>
      </c>
      <c r="R20" s="18">
        <f t="shared" si="9"/>
        <v>0</v>
      </c>
      <c r="S20" s="18"/>
      <c r="T20" s="146" t="str" cm="1">
        <f t="array" ref="T20">IF(OR(ISBLANK(K18),ISBLANK(K19),ISBLANK(N19),ISBLANK(N20),ISBLANK(N21)),"",INDEX(INDEX('(Linked) PLr Probability Factor'!C$33:$F$44,0,4),MATCH(S18&amp;S19&amp;S22,INDEX('(Linked) PLr Probability Factor'!C$33:$F$44,0,1)&amp;INDEX('(Linked) PLr Probability Factor'!C$33:$F$44,0,2)&amp;INDEX('(Linked) PLr Probability Factor'!C$33:$F$44,0,3),0)))</f>
        <v/>
      </c>
      <c r="U20" s="375"/>
      <c r="V20" s="56" t="inlineStr">
        <is>
          <t xml:space="preserve">Almost impossible, possible only under extreme circumstances</t>
        </is>
      </c>
      <c r="W20" s="18" t="str">
        <f>IF(ISBLANK(V20),"",VLOOKUP(V20,'(Linked) Hazard Risk Number HRN'!$D$6:$E$14,2,FALSE))</f>
        <v/>
      </c>
      <c r="X20" s="366" t="str">
        <f>IF(OR(ISBLANK(V18),ISBLANK(V19),ISBLANK(V20),ISBLANK(V21)),"",W18*W19*W20*W21)</f>
        <v/>
      </c>
      <c r="Y20" s="375"/>
      <c r="Z20" s="56" t="inlineStr">
        <is>
          <t xml:space="preserve">Almost impossible, possible only under extreme circumstances</t>
        </is>
      </c>
      <c r="AA20" s="18" t="str">
        <f>IF(ISBLANK(Z20),"",VLOOKUP(Z20,'(Linked) Hazard Risk Number HRN'!$D$6:$E$14,2,FALSE))</f>
        <v/>
      </c>
      <c r="AB20" s="366" t="str">
        <f>IF(OR(ISBLANK(Z18),ISBLANK(Z19),ISBLANK(Z20),ISBLANK(Z21)),"",AA18*AA19*AA20*AA21)</f>
        <v/>
      </c>
      <c r="AC20" s="375"/>
      <c r="AD20" s="436"/>
      <c r="AE20" s="56" t="inlineStr">
        <is>
          <t xml:space="preserve">Almost impossible, possible only under extreme circumstances</t>
        </is>
      </c>
      <c r="AF20" s="18" t="str">
        <f>IF(ISBLANK(AE20),"",VLOOKUP(AE20,'(Linked) Hazard Risk Number HRN'!$D$6:$E$14,2,FALSE))</f>
        <v/>
      </c>
      <c r="AG20" s="366" t="str">
        <f>IF(OR(ISBLANK(AE18),ISBLANK(AE19),ISBLANK(AE20),ISBLANK(AE21)),"",AF18*AF19*AF20*AF21)</f>
        <v/>
      </c>
      <c r="AH20" s="10"/>
      <c r="AI20" s="10"/>
      <c r="AJ20" s="20"/>
    </row>
    <row r="21" spans="2:36" s="2" customFormat="1" ht="28.2" customHeight="1" thickTop="1" thickBot="1">
      <c r="B21" s="377"/>
      <c r="C21" s="375"/>
      <c r="D21" s="375"/>
      <c r="E21" s="381"/>
      <c r="F21" s="381"/>
      <c r="G21" s="370"/>
      <c r="H21" s="370"/>
      <c r="I21" s="370"/>
      <c r="J21" s="370"/>
      <c r="K21" s="57" t="inlineStr">
        <is>
          <t xml:space="preserve">1 to 2 persons</t>
        </is>
      </c>
      <c r="L21" s="30" t="str">
        <f>IF(ISBLANK(K21),"",VLOOKUP(K21,'(Linked) Hazard Risk Number HRN'!$D$17:$E$22,2,FALSE))</f>
        <v/>
      </c>
      <c r="M21" s="367"/>
      <c r="N21" s="56" t="inlineStr">
        <is>
          <t xml:space="preserve">Easy recognition of the hazard (possible in ≥ 50% of the cases)</t>
        </is>
      </c>
      <c r="O21" s="18" t="str">
        <f>IF(ISBLANK(N21),"",VLOOKUP(N21,'(Linked) PLr Probability Factor'!$B$23:$C$26,2,FALSE))</f>
        <v/>
      </c>
      <c r="P21" s="25" t="s">
        <v>33</v>
      </c>
      <c r="Q21" s="25">
        <f t="shared" ref="Q21" si="14">SUM(R18:R20)</f>
        <v>0</v>
      </c>
      <c r="R21" s="25">
        <f t="shared" si="9"/>
        <v>0</v>
      </c>
      <c r="S21" s="25"/>
      <c r="T21" s="51"/>
      <c r="U21" s="375"/>
      <c r="V21" s="57" t="inlineStr">
        <is>
          <t xml:space="preserve">1 to 2 persons</t>
        </is>
      </c>
      <c r="W21" s="30" t="str">
        <f>IF(ISBLANK(V21),"",VLOOKUP(V21,'(Linked) Hazard Risk Number HRN'!$D$17:$E$22,2,FALSE))</f>
        <v/>
      </c>
      <c r="X21" s="367"/>
      <c r="Y21" s="375"/>
      <c r="Z21" s="57" t="inlineStr">
        <is>
          <t xml:space="preserve">1 to 2 persons</t>
        </is>
      </c>
      <c r="AA21" s="30" t="str">
        <f>IF(ISBLANK(Z21),"",VLOOKUP(Z21,'(Linked) Hazard Risk Number HRN'!$D$17:$E$22,2,FALSE))</f>
        <v/>
      </c>
      <c r="AB21" s="367"/>
      <c r="AC21" s="375"/>
      <c r="AD21" s="436"/>
      <c r="AE21" s="57" t="inlineStr">
        <is>
          <t xml:space="preserve">1 to 2 persons</t>
        </is>
      </c>
      <c r="AF21" s="30" t="str">
        <f>IF(ISBLANK(AE21),"",VLOOKUP(AE21,'(Linked) Hazard Risk Number HRN'!$D$17:$E$22,2,FALSE))</f>
        <v/>
      </c>
      <c r="AG21" s="367"/>
      <c r="AH21" s="10"/>
      <c r="AI21" s="10"/>
      <c r="AJ21" s="21"/>
    </row>
    <row r="22" spans="2:36" s="2" customFormat="1" ht="28.2" customHeight="1" thickTop="1" thickBot="1">
      <c r="B22" s="377"/>
      <c r="C22" s="376"/>
      <c r="D22" s="376"/>
      <c r="E22" s="382"/>
      <c r="F22" s="382"/>
      <c r="G22" s="371"/>
      <c r="H22" s="371"/>
      <c r="I22" s="371"/>
      <c r="J22" s="371"/>
      <c r="K22" s="135"/>
      <c r="L22" s="18"/>
      <c r="M22" s="368"/>
      <c r="N22" s="56" t="inlineStr">
        <is>
          <t xml:space="preserve">Low complexity / no interaction (e.g. adjust clamps, load a workpiece)</t>
        </is>
      </c>
      <c r="O22" s="18" t="str">
        <f>IF(ISBLANK(N22),"",VLOOKUP(N22,'(Linked) PLr Probability Factor'!$B$29:$C$32,2,FALSE))</f>
        <v/>
      </c>
      <c r="P22" s="134"/>
      <c r="Q22" s="134"/>
      <c r="R22" s="134"/>
      <c r="S22" s="27" t="str">
        <f t="shared" ref="S22" si="15">IF(OR(ISBLANK(N19),ISBLANK(N20),ISBLANK(N21)),"",IF(R18&gt;0,"P2",IF(AND(R18=0,R19&gt;2),"P2",IF(AND(R18=0,R19=2),"P2",IF(AND(R18=0,AND(R19&lt;2,R20&gt;1)),"P1"," ")))))</f>
        <v/>
      </c>
      <c r="T22" s="52"/>
      <c r="U22" s="376"/>
      <c r="V22" s="135"/>
      <c r="W22" s="18"/>
      <c r="X22" s="368"/>
      <c r="Y22" s="376"/>
      <c r="Z22" s="135"/>
      <c r="AA22" s="18"/>
      <c r="AB22" s="368"/>
      <c r="AC22" s="376"/>
      <c r="AD22" s="437"/>
      <c r="AE22" s="135"/>
      <c r="AF22" s="18"/>
      <c r="AG22" s="368"/>
      <c r="AH22" s="10"/>
      <c r="AI22" s="10"/>
      <c r="AJ22" s="7"/>
    </row>
    <row r="23" spans="2:36" s="2" customFormat="1" ht="28.2" customHeight="1" thickTop="1" thickBot="1">
      <c r="B23" s="377">
        <v>4</v>
      </c>
      <c r="C23" s="374" t="inlineStr">
        <is>
          <t xml:space="preserve">Manejo de materiales</t>
        </is>
      </c>
      <c r="D23" s="374" t="inlineStr">
        <is>
          <t xml:space="preserve">Mecánica: transmisión; pinchazo/aplastamiento/enredamiento.</t>
        </is>
      </c>
      <c r="E23" s="380"/>
      <c r="F23" s="380"/>
      <c r="G23" s="369" t="inlineStr">
        <is>
          <t xml:space="preserve">X</t>
        </is>
      </c>
      <c r="H23" s="369"/>
      <c r="I23" s="369"/>
      <c r="J23" s="369"/>
      <c r="K23" s="54" t="inlineStr">
        <is>
          <t xml:space="preserve">Major: Severe Injury, bone break/fracture, general surgery, written out of work (restricted duties &gt;2weeks&lt;6 months)</t>
        </is>
      </c>
      <c r="L23" s="17" t="str">
        <f>IF(ISBLANK(K23),"",VLOOKUP(K23,'(Linked) Hazard Risk Number HRN'!$B$6:$C$13,2,FALSE))</f>
        <v/>
      </c>
      <c r="M23" s="372" t="str">
        <f>IF(M25="","",IF(M25&gt;500,'(Linked) Hazard Risk Number HRN'!$C$37,IF(M25&gt;50,'(Linked) Hazard Risk Number HRN'!$C$36,IF(M25&gt;25,'(Linked) Hazard Risk Number HRN'!$C$35,IF(M25&gt;5,'(Linked) Hazard Risk Number HRN'!$C$34,IF(M25&gt;0,'(Linked) Hazard Risk Number HRN'!$C$33,""))))))</f>
        <v/>
      </c>
      <c r="N23" s="54" t="inlineStr">
        <is>
          <t xml:space="preserve">Unskilled person</t>
        </is>
      </c>
      <c r="O23" s="17" t="str">
        <f>IF(ISBLANK(N23),"",VLOOKUP(N23,'(Linked) PLr Probability Factor'!$B$7:$C$8,2,FALSE))</f>
        <v/>
      </c>
      <c r="P23" s="17" t="s">
        <v>29</v>
      </c>
      <c r="Q23" s="17">
        <f t="shared" ref="Q23" si="16">COUNTIF((O23:O27), "C")</f>
        <v>0</v>
      </c>
      <c r="R23" s="17">
        <f t="shared" ref="R23:R26" si="17">Q23</f>
        <v>0</v>
      </c>
      <c r="S23" s="17" t="str">
        <f t="shared" ref="S23" si="18">IF(ISBLANK(K23),"",IF(L23&lt;2,"S1","S2"))</f>
        <v/>
      </c>
      <c r="T23" s="50"/>
      <c r="U23" s="374" t="inlineStr">
        <is>
          <t xml:space="preserve">Control de acceso: controles a dos manos</t>
        </is>
      </c>
      <c r="V23" s="54" t="inlineStr">
        <is>
          <t xml:space="preserve">Very Minor: Basic first aid (small cut, swelling) (adhesive bandage, ice pack, non-rigid supports)</t>
        </is>
      </c>
      <c r="W23" s="17" t="str">
        <f>IF(ISBLANK(V23),"",VLOOKUP(V23,'(Linked) Hazard Risk Number HRN'!$B$6:$C$13,2,FALSE))</f>
        <v/>
      </c>
      <c r="X23" s="372" t="str">
        <f>IF(X25="","",IF(X25&gt;500,'(Linked) Hazard Risk Number HRN'!$C$37,IF(X25&gt;50,'(Linked) Hazard Risk Number HRN'!$C$36,IF(X25&gt;25,'(Linked) Hazard Risk Number HRN'!$C$35,IF(X25&gt;5,'(Linked) Hazard Risk Number HRN'!$C$34,IF(X25&gt;0,'(Linked) Hazard Risk Number HRN'!$C$33,""))))))</f>
        <v/>
      </c>
      <c r="Y23" s="374" t="inlineStr">
        <is>
          <t xml:space="preserve">Procedimiento / Implementación de SOP</t>
        </is>
      </c>
      <c r="Z23" s="54" t="inlineStr">
        <is>
          <t xml:space="preserve">Very Minor: Basic first aid (small cut, swelling) (adhesive bandage, ice pack, non-rigid supports)</t>
        </is>
      </c>
      <c r="AA23" s="17" t="str">
        <f>IF(ISBLANK(Z23),"",VLOOKUP(Z23,'(Linked) Hazard Risk Number HRN'!$B$6:$C$13,2,FALSE))</f>
        <v/>
      </c>
      <c r="AB23" s="372" t="str">
        <f>IF(AB25="","",IF(AB25&gt;500,'(Linked) Hazard Risk Number HRN'!$C$37,IF(AB25&gt;50,'(Linked) Hazard Risk Number HRN'!$C$36,IF(AB25&gt;25,'(Linked) Hazard Risk Number HRN'!$C$35,IF(AB25&gt;5,'(Linked) Hazard Risk Number HRN'!$C$34,IF(AB25&gt;0,'(Linked) Hazard Risk Number HRN'!$C$33,""))))))</f>
        <v/>
      </c>
      <c r="AC23" s="374" t="inlineStr">
        <is>
          <t xml:space="preserve">Control de acceso: controles a dos manos</t>
        </is>
      </c>
      <c r="AD23" s="380"/>
      <c r="AE23" s="54" t="inlineStr">
        <is>
          <t xml:space="preserve">Very Minor: Basic first aid (small cut, swelling) (adhesive bandage, ice pack, non-rigid supports)</t>
        </is>
      </c>
      <c r="AF23" s="17" t="str">
        <f>IF(ISBLANK(AE23),"",VLOOKUP(AE23,'(Linked) Hazard Risk Number HRN'!$B$6:$C$13,2,FALSE))</f>
        <v/>
      </c>
      <c r="AG23" s="372" t="str">
        <f>IF(AG25="","",IF(AG25&gt;500,'(Linked) Hazard Risk Number HRN'!$C$37,IF(AG25&gt;50,'(Linked) Hazard Risk Number HRN'!$C$36,IF(AG25&gt;25,'(Linked) Hazard Risk Number HRN'!$C$35,IF(AG25&gt;5,'(Linked) Hazard Risk Number HRN'!$C$34,IF(AG25&gt;0,'(Linked) Hazard Risk Number HRN'!$C$33,""))))))</f>
        <v/>
      </c>
      <c r="AH23" s="10"/>
      <c r="AI23" s="10"/>
      <c r="AJ23" s="22"/>
    </row>
    <row r="24" spans="2:36" s="2" customFormat="1" ht="28.2" customHeight="1" thickTop="1" thickBot="1">
      <c r="B24" s="377"/>
      <c r="C24" s="375"/>
      <c r="D24" s="375"/>
      <c r="E24" s="381"/>
      <c r="F24" s="381"/>
      <c r="G24" s="370"/>
      <c r="H24" s="370"/>
      <c r="I24" s="370"/>
      <c r="J24" s="370"/>
      <c r="K24" s="55" t="inlineStr">
        <is>
          <t xml:space="preserve">Constantly or Greater than once each 15 minutes</t>
        </is>
      </c>
      <c r="L24" s="18" t="str">
        <f>IF(ISBLANK(K24),"",VLOOKUP(K24,'(Linked) Hazard Risk Number HRN'!$B$16:$C$26,2,FALSE))</f>
        <v/>
      </c>
      <c r="M24" s="373"/>
      <c r="N24" s="55" t="inlineStr">
        <is>
          <t xml:space="preserve">Mid speed event e.g. 250 mm/s to 1000mm/s, time to hazard ≥1s and &lt;3s, and/or limited time to escape</t>
        </is>
      </c>
      <c r="O24" s="18" t="str">
        <f>IF(ISBLANK(N24),"",VLOOKUP(N24,'(Linked) PLr Probability Factor'!$B$12:$C$14,2,FALSE))</f>
        <v/>
      </c>
      <c r="P24" s="18" t="s">
        <v>1</v>
      </c>
      <c r="Q24" s="18">
        <f t="shared" ref="Q24" si="19">COUNTIF((O23:O27), "B")</f>
        <v>0</v>
      </c>
      <c r="R24" s="18">
        <f t="shared" si="17"/>
        <v>0</v>
      </c>
      <c r="S24" s="18" t="str">
        <f t="shared" ref="S24" si="20">IF(ISBLANK(K24),"",IF(L24&lt;5,"F1","F2"))</f>
        <v/>
      </c>
      <c r="T24" s="147"/>
      <c r="U24" s="375"/>
      <c r="V24" s="55" t="inlineStr">
        <is>
          <t xml:space="preserve">Constantly or Greater than once each 15 minutes</t>
        </is>
      </c>
      <c r="W24" s="18" t="str">
        <f>IF(ISBLANK(V24),"",VLOOKUP(V24,'(Linked) Hazard Risk Number HRN'!$B$16:$C$26,2,FALSE))</f>
        <v/>
      </c>
      <c r="X24" s="373"/>
      <c r="Y24" s="375"/>
      <c r="Z24" s="55" t="inlineStr">
        <is>
          <t xml:space="preserve">Constantly or Greater than once each 15 minutes</t>
        </is>
      </c>
      <c r="AA24" s="18" t="str">
        <f>IF(ISBLANK(Z24),"",VLOOKUP(Z24,'(Linked) Hazard Risk Number HRN'!$B$16:$C$26,2,FALSE))</f>
        <v/>
      </c>
      <c r="AB24" s="373"/>
      <c r="AC24" s="375"/>
      <c r="AD24" s="436"/>
      <c r="AE24" s="55" t="inlineStr">
        <is>
          <t xml:space="preserve">Constantly or Greater than once each 15 minutes</t>
        </is>
      </c>
      <c r="AF24" s="18" t="str">
        <f>IF(ISBLANK(AE24),"",VLOOKUP(AE24,'(Linked) Hazard Risk Number HRN'!$B$16:$C$26,2,FALSE))</f>
        <v/>
      </c>
      <c r="AG24" s="373"/>
      <c r="AH24" s="10"/>
      <c r="AI24" s="10"/>
      <c r="AJ24" s="19"/>
    </row>
    <row r="25" spans="2:36" s="2" customFormat="1" ht="28.2" customHeight="1" thickTop="1" thickBot="1">
      <c r="B25" s="377"/>
      <c r="C25" s="375"/>
      <c r="D25" s="375"/>
      <c r="E25" s="381"/>
      <c r="F25" s="381"/>
      <c r="G25" s="370"/>
      <c r="H25" s="370"/>
      <c r="I25" s="370"/>
      <c r="J25" s="370"/>
      <c r="K25" s="56" t="inlineStr">
        <is>
          <t xml:space="preserve">Even chance, could happen</t>
        </is>
      </c>
      <c r="L25" s="18" t="str">
        <f>IF(ISBLANK(K25),"",VLOOKUP(K25,'(Linked) Hazard Risk Number HRN'!$D$6:$E$14,2,FALSE))</f>
        <v/>
      </c>
      <c r="M25" s="366" t="str">
        <f>IF(OR(ISBLANK(K23),ISBLANK(K24),ISBLANK(K25),ISBLANK(K26)),"",L23*L24*L25*L26)</f>
        <v/>
      </c>
      <c r="N25" s="56" t="inlineStr">
        <is>
          <t xml:space="preserve">Occasionally/rarely possible (possible in &lt;50% of the cases)</t>
        </is>
      </c>
      <c r="O25" s="18" t="str">
        <f>IF(ISBLANK(N25),"",VLOOKUP(N25,'(Linked) PLr Probability Factor'!$B$17:$C$20,2,FALSE))</f>
        <v/>
      </c>
      <c r="P25" s="18" t="s">
        <v>3</v>
      </c>
      <c r="Q25" s="18">
        <f t="shared" ref="Q25" si="21">COUNTIF((O23:O27), "A")</f>
        <v>0</v>
      </c>
      <c r="R25" s="18">
        <f t="shared" si="17"/>
        <v>0</v>
      </c>
      <c r="S25" s="18"/>
      <c r="T25" s="146" t="str" cm="1">
        <f t="array" ref="T25">IF(OR(ISBLANK(K23),ISBLANK(K24),ISBLANK(N24),ISBLANK(N25),ISBLANK(N26)),"",INDEX(INDEX('(Linked) PLr Probability Factor'!C$33:$F$44,0,4),MATCH(S23&amp;S24&amp;S27,INDEX('(Linked) PLr Probability Factor'!C$33:$F$44,0,1)&amp;INDEX('(Linked) PLr Probability Factor'!C$33:$F$44,0,2)&amp;INDEX('(Linked) PLr Probability Factor'!C$33:$F$44,0,3),0)))</f>
        <v/>
      </c>
      <c r="U25" s="375"/>
      <c r="V25" s="56" t="inlineStr">
        <is>
          <t xml:space="preserve">Highly unlikely though conceivable</t>
        </is>
      </c>
      <c r="W25" s="18" t="str">
        <f>IF(ISBLANK(V25),"",VLOOKUP(V25,'(Linked) Hazard Risk Number HRN'!$D$6:$E$14,2,FALSE))</f>
        <v/>
      </c>
      <c r="X25" s="366" t="str">
        <f>IF(OR(ISBLANK(V23),ISBLANK(V24),ISBLANK(V25),ISBLANK(V26)),"",W23*W24*W25*W26)</f>
        <v/>
      </c>
      <c r="Y25" s="375"/>
      <c r="Z25" s="56" t="inlineStr">
        <is>
          <t xml:space="preserve">Highly unlikely though conceivable</t>
        </is>
      </c>
      <c r="AA25" s="18" t="str">
        <f>IF(ISBLANK(Z25),"",VLOOKUP(Z25,'(Linked) Hazard Risk Number HRN'!$D$6:$E$14,2,FALSE))</f>
        <v/>
      </c>
      <c r="AB25" s="366" t="str">
        <f>IF(OR(ISBLANK(Z23),ISBLANK(Z24),ISBLANK(Z25),ISBLANK(Z26)),"",AA23*AA24*AA25*AA26)</f>
        <v/>
      </c>
      <c r="AC25" s="375"/>
      <c r="AD25" s="436"/>
      <c r="AE25" s="56" t="inlineStr">
        <is>
          <t xml:space="preserve">Highly unlikely though conceivable</t>
        </is>
      </c>
      <c r="AF25" s="18" t="str">
        <f>IF(ISBLANK(AE25),"",VLOOKUP(AE25,'(Linked) Hazard Risk Number HRN'!$D$6:$E$14,2,FALSE))</f>
        <v/>
      </c>
      <c r="AG25" s="366" t="str">
        <f>IF(OR(ISBLANK(AE23),ISBLANK(AE24),ISBLANK(AE25),ISBLANK(AE26)),"",AF23*AF24*AF25*AF26)</f>
        <v/>
      </c>
      <c r="AH25" s="10"/>
      <c r="AI25" s="10"/>
      <c r="AJ25" s="20"/>
    </row>
    <row r="26" spans="2:36" s="2" customFormat="1" ht="28.2" customHeight="1" thickTop="1" thickBot="1">
      <c r="B26" s="377"/>
      <c r="C26" s="375"/>
      <c r="D26" s="375"/>
      <c r="E26" s="381"/>
      <c r="F26" s="381"/>
      <c r="G26" s="370"/>
      <c r="H26" s="370"/>
      <c r="I26" s="370"/>
      <c r="J26" s="370"/>
      <c r="K26" s="57" t="inlineStr">
        <is>
          <t xml:space="preserve">1 to 2 persons</t>
        </is>
      </c>
      <c r="L26" s="30" t="str">
        <f>IF(ISBLANK(K26),"",VLOOKUP(K26,'(Linked) Hazard Risk Number HRN'!$D$17:$E$22,2,FALSE))</f>
        <v/>
      </c>
      <c r="M26" s="367"/>
      <c r="N26" s="56" t="inlineStr">
        <is>
          <t xml:space="preserve">Easy recognition of the hazard (possible in ≥ 50% of the cases)</t>
        </is>
      </c>
      <c r="O26" s="18" t="str">
        <f>IF(ISBLANK(N26),"",VLOOKUP(N26,'(Linked) PLr Probability Factor'!$B$23:$C$26,2,FALSE))</f>
        <v/>
      </c>
      <c r="P26" s="25" t="s">
        <v>33</v>
      </c>
      <c r="Q26" s="25">
        <f t="shared" ref="Q26" si="22">SUM(R23:R25)</f>
        <v>0</v>
      </c>
      <c r="R26" s="25">
        <f t="shared" si="17"/>
        <v>0</v>
      </c>
      <c r="S26" s="25"/>
      <c r="T26" s="51"/>
      <c r="U26" s="375"/>
      <c r="V26" s="57" t="inlineStr">
        <is>
          <t xml:space="preserve">1 to 2 persons</t>
        </is>
      </c>
      <c r="W26" s="30" t="str">
        <f>IF(ISBLANK(V26),"",VLOOKUP(V26,'(Linked) Hazard Risk Number HRN'!$D$17:$E$22,2,FALSE))</f>
        <v/>
      </c>
      <c r="X26" s="367"/>
      <c r="Y26" s="375"/>
      <c r="Z26" s="57" t="inlineStr">
        <is>
          <t xml:space="preserve">1 to 2 persons</t>
        </is>
      </c>
      <c r="AA26" s="30" t="str">
        <f>IF(ISBLANK(Z26),"",VLOOKUP(Z26,'(Linked) Hazard Risk Number HRN'!$D$17:$E$22,2,FALSE))</f>
        <v/>
      </c>
      <c r="AB26" s="367"/>
      <c r="AC26" s="375"/>
      <c r="AD26" s="436"/>
      <c r="AE26" s="57" t="inlineStr">
        <is>
          <t xml:space="preserve">1 to 2 persons</t>
        </is>
      </c>
      <c r="AF26" s="30" t="str">
        <f>IF(ISBLANK(AE26),"",VLOOKUP(AE26,'(Linked) Hazard Risk Number HRN'!$D$17:$E$22,2,FALSE))</f>
        <v/>
      </c>
      <c r="AG26" s="367"/>
      <c r="AH26" s="10"/>
      <c r="AI26" s="10"/>
      <c r="AJ26" s="21"/>
    </row>
    <row r="27" spans="2:36" s="2" customFormat="1" ht="28.2" customHeight="1" thickTop="1" thickBot="1">
      <c r="B27" s="377"/>
      <c r="C27" s="376"/>
      <c r="D27" s="376"/>
      <c r="E27" s="382"/>
      <c r="F27" s="382"/>
      <c r="G27" s="371"/>
      <c r="H27" s="371"/>
      <c r="I27" s="371"/>
      <c r="J27" s="371"/>
      <c r="K27" s="135"/>
      <c r="L27" s="18"/>
      <c r="M27" s="368"/>
      <c r="N27" s="56" t="inlineStr">
        <is>
          <t xml:space="preserve">Low complexity / no interaction (e.g. adjust clamps, load a workpiece)</t>
        </is>
      </c>
      <c r="O27" s="18" t="str">
        <f>IF(ISBLANK(N27),"",VLOOKUP(N27,'(Linked) PLr Probability Factor'!$B$29:$C$32,2,FALSE))</f>
        <v/>
      </c>
      <c r="P27" s="134"/>
      <c r="Q27" s="134"/>
      <c r="R27" s="134"/>
      <c r="S27" s="27" t="str">
        <f t="shared" ref="S27" si="23">IF(OR(ISBLANK(N24),ISBLANK(N25),ISBLANK(N26)),"",IF(R23&gt;0,"P2",IF(AND(R23=0,R24&gt;2),"P2",IF(AND(R23=0,R24=2),"P2",IF(AND(R23=0,AND(R24&lt;2,R25&gt;1)),"P1"," ")))))</f>
        <v/>
      </c>
      <c r="T27" s="52"/>
      <c r="U27" s="376"/>
      <c r="V27" s="135"/>
      <c r="W27" s="18"/>
      <c r="X27" s="368"/>
      <c r="Y27" s="376"/>
      <c r="Z27" s="135"/>
      <c r="AA27" s="18"/>
      <c r="AB27" s="368"/>
      <c r="AC27" s="376"/>
      <c r="AD27" s="437"/>
      <c r="AE27" s="135"/>
      <c r="AF27" s="18"/>
      <c r="AG27" s="368"/>
      <c r="AH27" s="10"/>
      <c r="AI27" s="10"/>
      <c r="AJ27" s="7"/>
    </row>
    <row r="28" spans="2:36" s="2" customFormat="1" ht="28.2" customHeight="1" thickTop="1" thickBot="1">
      <c r="B28" s="377">
        <v>5</v>
      </c>
      <c r="C28" s="374" t="inlineStr">
        <is>
          <t xml:space="preserve">Operación normal</t>
        </is>
      </c>
      <c r="D28" s="374" t="inlineStr">
        <is>
          <t xml:space="preserve">Químicos / Humos</t>
        </is>
      </c>
      <c r="E28" s="380"/>
      <c r="F28" s="380"/>
      <c r="G28" s="369" t="inlineStr">
        <is>
          <t xml:space="preserve">X</t>
        </is>
      </c>
      <c r="H28" s="369"/>
      <c r="I28" s="369"/>
      <c r="J28" s="369"/>
      <c r="K28" s="54" t="inlineStr">
        <is>
          <t xml:space="preserve">Minor: Medical attention( prescription medication, couple of stitches, skin glue) (fit for normal duties)</t>
        </is>
      </c>
      <c r="L28" s="17" t="str">
        <f>IF(ISBLANK(K28),"",VLOOKUP(K28,'(Linked) Hazard Risk Number HRN'!$B$6:$C$13,2,FALSE))</f>
        <v/>
      </c>
      <c r="M28" s="372" t="str">
        <f>IF(M30="","",IF(M30&gt;500,'(Linked) Hazard Risk Number HRN'!$C$37,IF(M30&gt;50,'(Linked) Hazard Risk Number HRN'!$C$36,IF(M30&gt;25,'(Linked) Hazard Risk Number HRN'!$C$35,IF(M30&gt;5,'(Linked) Hazard Risk Number HRN'!$C$34,IF(M30&gt;0,'(Linked) Hazard Risk Number HRN'!$C$33,""))))))</f>
        <v/>
      </c>
      <c r="N28" s="54" t="inlineStr">
        <is>
          <t xml:space="preserve">Unskilled person</t>
        </is>
      </c>
      <c r="O28" s="17" t="str">
        <f>IF(ISBLANK(N28),"",VLOOKUP(N28,'(Linked) PLr Probability Factor'!$B$7:$C$8,2,FALSE))</f>
        <v/>
      </c>
      <c r="P28" s="17" t="s">
        <v>29</v>
      </c>
      <c r="Q28" s="17">
        <f t="shared" ref="Q28" si="24">COUNTIF((O28:O32), "C")</f>
        <v>0</v>
      </c>
      <c r="R28" s="17">
        <f t="shared" ref="R28:R31" si="25">Q28</f>
        <v>0</v>
      </c>
      <c r="S28" s="17" t="str">
        <f t="shared" ref="S28" si="26">IF(ISBLANK(K28),"",IF(L28&lt;2,"S1","S2"))</f>
        <v/>
      </c>
      <c r="T28" s="50"/>
      <c r="U28" s="374" t="inlineStr">
        <is>
          <t xml:space="preserve">Ninguno</t>
        </is>
      </c>
      <c r="V28" s="54" t="inlineStr">
        <is>
          <t xml:space="preserve">Very Minor: Basic first aid (small cut, swelling) (adhesive bandage, ice pack, non-rigid supports)</t>
        </is>
      </c>
      <c r="W28" s="17" t="str">
        <f>IF(ISBLANK(V28),"",VLOOKUP(V28,'(Linked) Hazard Risk Number HRN'!$B$6:$C$13,2,FALSE))</f>
        <v/>
      </c>
      <c r="X28" s="372" t="str">
        <f>IF(X30="","",IF(X30&gt;500,'(Linked) Hazard Risk Number HRN'!$C$37,IF(X30&gt;50,'(Linked) Hazard Risk Number HRN'!$C$36,IF(X30&gt;25,'(Linked) Hazard Risk Number HRN'!$C$35,IF(X30&gt;5,'(Linked) Hazard Risk Number HRN'!$C$34,IF(X30&gt;0,'(Linked) Hazard Risk Number HRN'!$C$33,""))))))</f>
        <v/>
      </c>
      <c r="Y28" s="374" t="inlineStr">
        <is>
          <t xml:space="preserve">Evaluación EHS (ergo, ruido, químico, radiación)</t>
        </is>
      </c>
      <c r="Z28" s="54" t="inlineStr">
        <is>
          <t xml:space="preserve">Very Minor: Basic first aid (small cut, swelling) (adhesive bandage, ice pack, non-rigid supports)</t>
        </is>
      </c>
      <c r="AA28" s="17" t="str">
        <f>IF(ISBLANK(Z28),"",VLOOKUP(Z28,'(Linked) Hazard Risk Number HRN'!$B$6:$C$13,2,FALSE))</f>
        <v/>
      </c>
      <c r="AB28" s="372" t="str">
        <f>IF(AB30="","",IF(AB30&gt;500,'(Linked) Hazard Risk Number HRN'!$C$37,IF(AB30&gt;50,'(Linked) Hazard Risk Number HRN'!$C$36,IF(AB30&gt;25,'(Linked) Hazard Risk Number HRN'!$C$35,IF(AB30&gt;5,'(Linked) Hazard Risk Number HRN'!$C$34,IF(AB30&gt;0,'(Linked) Hazard Risk Number HRN'!$C$33,""))))))</f>
        <v/>
      </c>
      <c r="AC28" s="374" t="inlineStr">
        <is>
          <t xml:space="preserve">Ninguno</t>
        </is>
      </c>
      <c r="AD28" s="380"/>
      <c r="AE28" s="54" t="inlineStr">
        <is>
          <t xml:space="preserve">Very Minor: Basic first aid (small cut, swelling) (adhesive bandage, ice pack, non-rigid supports)</t>
        </is>
      </c>
      <c r="AF28" s="17" t="str">
        <f>IF(ISBLANK(AE28),"",VLOOKUP(AE28,'(Linked) Hazard Risk Number HRN'!$B$6:$C$13,2,FALSE))</f>
        <v/>
      </c>
      <c r="AG28" s="372" t="str">
        <f>IF(AG30="","",IF(AG30&gt;500,'(Linked) Hazard Risk Number HRN'!$C$37,IF(AG30&gt;50,'(Linked) Hazard Risk Number HRN'!$C$36,IF(AG30&gt;25,'(Linked) Hazard Risk Number HRN'!$C$35,IF(AG30&gt;5,'(Linked) Hazard Risk Number HRN'!$C$34,IF(AG30&gt;0,'(Linked) Hazard Risk Number HRN'!$C$33,""))))))</f>
        <v/>
      </c>
      <c r="AH28" s="10"/>
      <c r="AI28" s="10"/>
      <c r="AJ28" s="22"/>
    </row>
    <row r="29" spans="2:36" s="2" customFormat="1" ht="28.2" customHeight="1" thickTop="1" thickBot="1">
      <c r="B29" s="377"/>
      <c r="C29" s="375"/>
      <c r="D29" s="375"/>
      <c r="E29" s="381"/>
      <c r="F29" s="381"/>
      <c r="G29" s="370"/>
      <c r="H29" s="370"/>
      <c r="I29" s="370"/>
      <c r="J29" s="370"/>
      <c r="K29" s="55" t="inlineStr">
        <is>
          <t xml:space="preserve">Weekly</t>
        </is>
      </c>
      <c r="L29" s="18" t="str">
        <f>IF(ISBLANK(K29),"",VLOOKUP(K29,'(Linked) Hazard Risk Number HRN'!$B$16:$C$26,2,FALSE))</f>
        <v/>
      </c>
      <c r="M29" s="373"/>
      <c r="N29" s="55" t="inlineStr">
        <is>
          <t xml:space="preserve">Low or very low speed event e.g. &lt;250 mm/s, time to hazard ≥3s, and/or enough time to escape</t>
        </is>
      </c>
      <c r="O29" s="18" t="str">
        <f>IF(ISBLANK(N29),"",VLOOKUP(N29,'(Linked) PLr Probability Factor'!$B$12:$C$14,2,FALSE))</f>
        <v/>
      </c>
      <c r="P29" s="18" t="s">
        <v>1</v>
      </c>
      <c r="Q29" s="18">
        <f t="shared" ref="Q29" si="27">COUNTIF((O28:O32), "B")</f>
        <v>0</v>
      </c>
      <c r="R29" s="18">
        <f t="shared" si="25"/>
        <v>0</v>
      </c>
      <c r="S29" s="18" t="str">
        <f t="shared" ref="S29" si="28">IF(ISBLANK(K29),"",IF(L29&lt;5,"F1","F2"))</f>
        <v/>
      </c>
      <c r="T29" s="147"/>
      <c r="U29" s="375"/>
      <c r="V29" s="55" t="inlineStr">
        <is>
          <t xml:space="preserve">Weekly</t>
        </is>
      </c>
      <c r="W29" s="18" t="str">
        <f>IF(ISBLANK(V29),"",VLOOKUP(V29,'(Linked) Hazard Risk Number HRN'!$B$16:$C$26,2,FALSE))</f>
        <v/>
      </c>
      <c r="X29" s="373"/>
      <c r="Y29" s="375"/>
      <c r="Z29" s="55" t="inlineStr">
        <is>
          <t xml:space="preserve">Weekly</t>
        </is>
      </c>
      <c r="AA29" s="18" t="str">
        <f>IF(ISBLANK(Z29),"",VLOOKUP(Z29,'(Linked) Hazard Risk Number HRN'!$B$16:$C$26,2,FALSE))</f>
        <v/>
      </c>
      <c r="AB29" s="373"/>
      <c r="AC29" s="375"/>
      <c r="AD29" s="436"/>
      <c r="AE29" s="55" t="inlineStr">
        <is>
          <t xml:space="preserve">Weekly</t>
        </is>
      </c>
      <c r="AF29" s="18" t="str">
        <f>IF(ISBLANK(AE29),"",VLOOKUP(AE29,'(Linked) Hazard Risk Number HRN'!$B$16:$C$26,2,FALSE))</f>
        <v/>
      </c>
      <c r="AG29" s="373"/>
      <c r="AH29" s="10"/>
      <c r="AI29" s="10"/>
      <c r="AJ29" s="19"/>
    </row>
    <row r="30" spans="2:36" s="2" customFormat="1" ht="28.2" customHeight="1" thickTop="1" thickBot="1">
      <c r="B30" s="377"/>
      <c r="C30" s="375"/>
      <c r="D30" s="375"/>
      <c r="E30" s="381"/>
      <c r="F30" s="381"/>
      <c r="G30" s="370"/>
      <c r="H30" s="370"/>
      <c r="I30" s="370"/>
      <c r="J30" s="370"/>
      <c r="K30" s="56" t="inlineStr">
        <is>
          <t xml:space="preserve">Possible but unusual</t>
        </is>
      </c>
      <c r="L30" s="18" t="str">
        <f>IF(ISBLANK(K30),"",VLOOKUP(K30,'(Linked) Hazard Risk Number HRN'!$D$6:$E$14,2,FALSE))</f>
        <v/>
      </c>
      <c r="M30" s="366" t="str">
        <f>IF(OR(ISBLANK(K28),ISBLANK(K29),ISBLANK(K30),ISBLANK(K31)),"",L28*L29*L30*L31)</f>
        <v/>
      </c>
      <c r="N30" s="56" t="inlineStr">
        <is>
          <t xml:space="preserve">Easily possible (possible in ≥ 50% of the cases)</t>
        </is>
      </c>
      <c r="O30" s="18" t="str">
        <f>IF(ISBLANK(N30),"",VLOOKUP(N30,'(Linked) PLr Probability Factor'!$B$17:$C$20,2,FALSE))</f>
        <v/>
      </c>
      <c r="P30" s="18" t="s">
        <v>3</v>
      </c>
      <c r="Q30" s="18">
        <f t="shared" ref="Q30" si="29">COUNTIF((O28:O32), "A")</f>
        <v>0</v>
      </c>
      <c r="R30" s="18">
        <f t="shared" si="25"/>
        <v>0</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
      </c>
      <c r="U30" s="375"/>
      <c r="V30" s="56" t="inlineStr">
        <is>
          <t xml:space="preserve">Highly unlikely though conceivable</t>
        </is>
      </c>
      <c r="W30" s="18" t="str">
        <f>IF(ISBLANK(V30),"",VLOOKUP(V30,'(Linked) Hazard Risk Number HRN'!$D$6:$E$14,2,FALSE))</f>
        <v/>
      </c>
      <c r="X30" s="366" t="str">
        <f>IF(OR(ISBLANK(V28),ISBLANK(V29),ISBLANK(V30),ISBLANK(V31)),"",W28*W29*W30*W31)</f>
        <v/>
      </c>
      <c r="Y30" s="375"/>
      <c r="Z30" s="56" t="inlineStr">
        <is>
          <t xml:space="preserve">Highly unlikely though conceivable</t>
        </is>
      </c>
      <c r="AA30" s="18" t="str">
        <f>IF(ISBLANK(Z30),"",VLOOKUP(Z30,'(Linked) Hazard Risk Number HRN'!$D$6:$E$14,2,FALSE))</f>
        <v/>
      </c>
      <c r="AB30" s="366" t="str">
        <f>IF(OR(ISBLANK(Z28),ISBLANK(Z29),ISBLANK(Z30),ISBLANK(Z31)),"",AA28*AA29*AA30*AA31)</f>
        <v/>
      </c>
      <c r="AC30" s="375"/>
      <c r="AD30" s="436"/>
      <c r="AE30" s="56" t="inlineStr">
        <is>
          <t xml:space="preserve">Highly unlikely though conceivable</t>
        </is>
      </c>
      <c r="AF30" s="18" t="str">
        <f>IF(ISBLANK(AE30),"",VLOOKUP(AE30,'(Linked) Hazard Risk Number HRN'!$D$6:$E$14,2,FALSE))</f>
        <v/>
      </c>
      <c r="AG30" s="366" t="str">
        <f>IF(OR(ISBLANK(AE28),ISBLANK(AE29),ISBLANK(AE30),ISBLANK(AE31)),"",AF28*AF29*AF30*AF31)</f>
        <v/>
      </c>
      <c r="AH30" s="10"/>
      <c r="AI30" s="10"/>
      <c r="AJ30" s="20"/>
    </row>
    <row r="31" spans="2:36" s="2" customFormat="1" ht="28.2" customHeight="1" thickTop="1" thickBot="1">
      <c r="B31" s="377"/>
      <c r="C31" s="375"/>
      <c r="D31" s="375"/>
      <c r="E31" s="381"/>
      <c r="F31" s="381"/>
      <c r="G31" s="370"/>
      <c r="H31" s="370"/>
      <c r="I31" s="370"/>
      <c r="J31" s="370"/>
      <c r="K31" s="57" t="inlineStr">
        <is>
          <t xml:space="preserve">1 to 2 persons</t>
        </is>
      </c>
      <c r="L31" s="30" t="str">
        <f>IF(ISBLANK(K31),"",VLOOKUP(K31,'(Linked) Hazard Risk Number HRN'!$D$17:$E$22,2,FALSE))</f>
        <v/>
      </c>
      <c r="M31" s="367"/>
      <c r="N31" s="56" t="inlineStr">
        <is>
          <t xml:space="preserve">Occasionally/rare recognition of the hazard (possible in &lt;50% of the cases)</t>
        </is>
      </c>
      <c r="O31" s="18" t="str">
        <f>IF(ISBLANK(N31),"",VLOOKUP(N31,'(Linked) PLr Probability Factor'!$B$23:$C$26,2,FALSE))</f>
        <v/>
      </c>
      <c r="P31" s="25" t="s">
        <v>33</v>
      </c>
      <c r="Q31" s="25">
        <f t="shared" ref="Q31" si="30">SUM(R28:R30)</f>
        <v>0</v>
      </c>
      <c r="R31" s="25">
        <f t="shared" si="25"/>
        <v>0</v>
      </c>
      <c r="S31" s="25"/>
      <c r="T31" s="51"/>
      <c r="U31" s="375"/>
      <c r="V31" s="57" t="inlineStr">
        <is>
          <t xml:space="preserve">1 to 2 persons</t>
        </is>
      </c>
      <c r="W31" s="30" t="str">
        <f>IF(ISBLANK(V31),"",VLOOKUP(V31,'(Linked) Hazard Risk Number HRN'!$D$17:$E$22,2,FALSE))</f>
        <v/>
      </c>
      <c r="X31" s="367"/>
      <c r="Y31" s="375"/>
      <c r="Z31" s="57" t="inlineStr">
        <is>
          <t xml:space="preserve">1 to 2 persons</t>
        </is>
      </c>
      <c r="AA31" s="30" t="str">
        <f>IF(ISBLANK(Z31),"",VLOOKUP(Z31,'(Linked) Hazard Risk Number HRN'!$D$17:$E$22,2,FALSE))</f>
        <v/>
      </c>
      <c r="AB31" s="367"/>
      <c r="AC31" s="375"/>
      <c r="AD31" s="436"/>
      <c r="AE31" s="57" t="inlineStr">
        <is>
          <t xml:space="preserve">1 to 2 persons</t>
        </is>
      </c>
      <c r="AF31" s="30" t="str">
        <f>IF(ISBLANK(AE31),"",VLOOKUP(AE31,'(Linked) Hazard Risk Number HRN'!$D$17:$E$22,2,FALSE))</f>
        <v/>
      </c>
      <c r="AG31" s="367"/>
      <c r="AH31" s="10"/>
      <c r="AI31" s="10"/>
      <c r="AJ31" s="21"/>
    </row>
    <row r="32" spans="2:36" s="2" customFormat="1" ht="28.2" customHeight="1" thickTop="1" thickBot="1">
      <c r="B32" s="377"/>
      <c r="C32" s="376"/>
      <c r="D32" s="376"/>
      <c r="E32" s="382"/>
      <c r="F32" s="382"/>
      <c r="G32" s="371"/>
      <c r="H32" s="371"/>
      <c r="I32" s="371"/>
      <c r="J32" s="371"/>
      <c r="K32" s="135"/>
      <c r="L32" s="18"/>
      <c r="M32" s="368"/>
      <c r="N32" s="56" t="inlineStr">
        <is>
          <t xml:space="preserve">Low complexity / no interaction (e.g. adjust clamps, load a workpiece)</t>
        </is>
      </c>
      <c r="O32" s="18" t="str">
        <f>IF(ISBLANK(N32),"",VLOOKUP(N32,'(Linked) PLr Probability Factor'!$B$29:$C$32,2,FALSE))</f>
        <v/>
      </c>
      <c r="P32" s="134"/>
      <c r="Q32" s="134"/>
      <c r="R32" s="134"/>
      <c r="S32" s="27" t="str">
        <f t="shared" ref="S32" si="31">IF(OR(ISBLANK(N29),ISBLANK(N30),ISBLANK(N31)),"",IF(R28&gt;0,"P2",IF(AND(R28=0,R29&gt;2),"P2",IF(AND(R28=0,R29=2),"P2",IF(AND(R28=0,AND(R29&lt;2,R30&gt;1)),"P1"," ")))))</f>
        <v/>
      </c>
      <c r="T32" s="52"/>
      <c r="U32" s="376"/>
      <c r="V32" s="135"/>
      <c r="W32" s="18"/>
      <c r="X32" s="368"/>
      <c r="Y32" s="376"/>
      <c r="Z32" s="135"/>
      <c r="AA32" s="18"/>
      <c r="AB32" s="368"/>
      <c r="AC32" s="376"/>
      <c r="AD32" s="437"/>
      <c r="AE32" s="135"/>
      <c r="AF32" s="18"/>
      <c r="AG32" s="368"/>
      <c r="AH32" s="10"/>
      <c r="AI32" s="10"/>
      <c r="AJ32" s="7"/>
    </row>
    <row r="33" spans="2:36" s="2" customFormat="1" ht="28.2" customHeight="1" thickTop="1" thickBot="1">
      <c r="B33" s="377">
        <v>6</v>
      </c>
      <c r="C33" s="374" t="inlineStr">
        <is>
          <t xml:space="preserve">Lockout/Tryout (LOTO)</t>
        </is>
      </c>
      <c r="D33" s="374" t="inlineStr">
        <is>
          <t xml:space="preserve">Sistema de control: ciclo automático/arranque inesperado</t>
        </is>
      </c>
      <c r="E33" s="380"/>
      <c r="F33" s="380"/>
      <c r="G33" s="369"/>
      <c r="H33" s="369" t="inlineStr">
        <is>
          <t xml:space="preserve">X</t>
        </is>
      </c>
      <c r="I33" s="369"/>
      <c r="J33" s="369"/>
      <c r="K33" s="54" t="inlineStr">
        <is>
          <t xml:space="preserve">Extreme: Immediate hospitalization, emergency surgery, permanent loss of limb/eyesight/function, long-term disability</t>
        </is>
      </c>
      <c r="L33" s="17" t="str">
        <f>IF(ISBLANK(K33),"",VLOOKUP(K33,'(Linked) Hazard Risk Number HRN'!$B$6:$C$13,2,FALSE))</f>
        <v/>
      </c>
      <c r="M33" s="372" t="str">
        <f>IF(M35="","",IF(M35&gt;500,'(Linked) Hazard Risk Number HRN'!$C$37,IF(M35&gt;50,'(Linked) Hazard Risk Number HRN'!$C$36,IF(M35&gt;25,'(Linked) Hazard Risk Number HRN'!$C$35,IF(M35&gt;5,'(Linked) Hazard Risk Number HRN'!$C$34,IF(M35&gt;0,'(Linked) Hazard Risk Number HRN'!$C$33,""))))))</f>
        <v/>
      </c>
      <c r="N33" s="54" t="inlineStr">
        <is>
          <t xml:space="preserve">Unskilled person</t>
        </is>
      </c>
      <c r="O33" s="17" t="str">
        <f>IF(ISBLANK(N33),"",VLOOKUP(N33,'(Linked) PLr Probability Factor'!$B$7:$C$8,2,FALSE))</f>
        <v/>
      </c>
      <c r="P33" s="17" t="s">
        <v>29</v>
      </c>
      <c r="Q33" s="17">
        <f t="shared" ref="Q33" si="32">COUNTIF((O33:O37), "C")</f>
        <v>0</v>
      </c>
      <c r="R33" s="17">
        <f t="shared" ref="R33:R36" si="33">Q33</f>
        <v>0</v>
      </c>
      <c r="S33" s="17" t="str">
        <f t="shared" ref="S33" si="34">IF(ISBLANK(K33),"",IF(L33&lt;2,"S1","S2"))</f>
        <v/>
      </c>
      <c r="T33" s="50"/>
      <c r="U33" s="374" t="inlineStr">
        <is>
          <t xml:space="preserve">Actualizar los controles de seguridad con componentes clasificados para seguridad y reinicio de seguridad</t>
        </is>
      </c>
      <c r="V33" s="54" t="inlineStr">
        <is>
          <t xml:space="preserve">Extreme: Immediate hospitalization, emergency surgery, permanent loss of limb/eyesight/function, long-term disability</t>
        </is>
      </c>
      <c r="W33" s="17" t="str">
        <f>IF(ISBLANK(V33),"",VLOOKUP(V33,'(Linked) Hazard Risk Number HRN'!$B$6:$C$13,2,FALSE))</f>
        <v/>
      </c>
      <c r="X33" s="372" t="str">
        <f>IF(X35="","",IF(X35&gt;500,'(Linked) Hazard Risk Number HRN'!$C$37,IF(X35&gt;50,'(Linked) Hazard Risk Number HRN'!$C$36,IF(X35&gt;25,'(Linked) Hazard Risk Number HRN'!$C$35,IF(X35&gt;5,'(Linked) Hazard Risk Number HRN'!$C$34,IF(X35&gt;0,'(Linked) Hazard Risk Number HRN'!$C$33,""))))))</f>
        <v/>
      </c>
      <c r="Y33" s="374" t="inlineStr">
        <is>
          <t xml:space="preserve">Mantenimiento: Procedimiento/SOP/LOTO</t>
        </is>
      </c>
      <c r="Z33" s="54" t="inlineStr">
        <is>
          <t xml:space="preserve">Extreme: Immediate hospitalization, emergency surgery, permanent loss of limb/eyesight/function, long-term disability</t>
        </is>
      </c>
      <c r="AA33" s="17" t="str">
        <f>IF(ISBLANK(Z33),"",VLOOKUP(Z33,'(Linked) Hazard Risk Number HRN'!$B$6:$C$13,2,FALSE))</f>
        <v/>
      </c>
      <c r="AB33" s="372" t="str">
        <f>IF(AB35="","",IF(AB35&gt;500,'(Linked) Hazard Risk Number HRN'!$C$37,IF(AB35&gt;50,'(Linked) Hazard Risk Number HRN'!$C$36,IF(AB35&gt;25,'(Linked) Hazard Risk Number HRN'!$C$35,IF(AB35&gt;5,'(Linked) Hazard Risk Number HRN'!$C$34,IF(AB35&gt;0,'(Linked) Hazard Risk Number HRN'!$C$33,""))))))</f>
        <v/>
      </c>
      <c r="AC33" s="374" t="inlineStr">
        <is>
          <t xml:space="preserve">Actualizar los controles de seguridad con componentes clasificados para seguridad y reinicio de seguridad</t>
        </is>
      </c>
      <c r="AD33" s="380"/>
      <c r="AE33" s="54" t="inlineStr">
        <is>
          <t xml:space="preserve">Extreme: Immediate hospitalization, emergency surgery, permanent loss of limb/eyesight/function, long-term disability</t>
        </is>
      </c>
      <c r="AF33" s="17" t="str">
        <f>IF(ISBLANK(AE33),"",VLOOKUP(AE33,'(Linked) Hazard Risk Number HRN'!$B$6:$C$13,2,FALSE))</f>
        <v/>
      </c>
      <c r="AG33" s="372" t="str">
        <f>IF(AG35="","",IF(AG35&gt;500,'(Linked) Hazard Risk Number HRN'!$C$37,IF(AG35&gt;50,'(Linked) Hazard Risk Number HRN'!$C$36,IF(AG35&gt;25,'(Linked) Hazard Risk Number HRN'!$C$35,IF(AG35&gt;5,'(Linked) Hazard Risk Number HRN'!$C$34,IF(AG35&gt;0,'(Linked) Hazard Risk Number HRN'!$C$33,""))))))</f>
        <v/>
      </c>
      <c r="AH33" s="10"/>
      <c r="AI33" s="10"/>
      <c r="AJ33" s="22"/>
    </row>
    <row r="34" spans="2:36" s="2" customFormat="1" ht="28.2" customHeight="1" thickTop="1" thickBot="1">
      <c r="B34" s="377"/>
      <c r="C34" s="375"/>
      <c r="D34" s="375"/>
      <c r="E34" s="381"/>
      <c r="F34" s="381"/>
      <c r="G34" s="370"/>
      <c r="H34" s="370"/>
      <c r="I34" s="370"/>
      <c r="J34" s="370"/>
      <c r="K34" s="55" t="inlineStr">
        <is>
          <t xml:space="preserve">Monthly</t>
        </is>
      </c>
      <c r="L34" s="18" t="str">
        <f>IF(ISBLANK(K34),"",VLOOKUP(K34,'(Linked) Hazard Risk Number HRN'!$B$16:$C$26,2,FALSE))</f>
        <v/>
      </c>
      <c r="M34" s="373"/>
      <c r="N34" s="55" t="inlineStr">
        <is>
          <t xml:space="preserve">Low or very low speed event e.g. &lt;250 mm/s, time to hazard ≥3s, and/or enough time to escape</t>
        </is>
      </c>
      <c r="O34" s="18" t="str">
        <f>IF(ISBLANK(N34),"",VLOOKUP(N34,'(Linked) PLr Probability Factor'!$B$12:$C$14,2,FALSE))</f>
        <v/>
      </c>
      <c r="P34" s="18" t="s">
        <v>1</v>
      </c>
      <c r="Q34" s="18">
        <f t="shared" ref="Q34" si="35">COUNTIF((O33:O37), "B")</f>
        <v>0</v>
      </c>
      <c r="R34" s="18">
        <f t="shared" si="33"/>
        <v>0</v>
      </c>
      <c r="S34" s="18" t="str">
        <f t="shared" ref="S34" si="36">IF(ISBLANK(K34),"",IF(L34&lt;5,"F1","F2"))</f>
        <v/>
      </c>
      <c r="T34" s="147"/>
      <c r="U34" s="375"/>
      <c r="V34" s="55" t="inlineStr">
        <is>
          <t xml:space="preserve">Monthly</t>
        </is>
      </c>
      <c r="W34" s="18" t="str">
        <f>IF(ISBLANK(V34),"",VLOOKUP(V34,'(Linked) Hazard Risk Number HRN'!$B$16:$C$26,2,FALSE))</f>
        <v/>
      </c>
      <c r="X34" s="373"/>
      <c r="Y34" s="375"/>
      <c r="Z34" s="55" t="inlineStr">
        <is>
          <t xml:space="preserve">Monthly</t>
        </is>
      </c>
      <c r="AA34" s="18" t="str">
        <f>IF(ISBLANK(Z34),"",VLOOKUP(Z34,'(Linked) Hazard Risk Number HRN'!$B$16:$C$26,2,FALSE))</f>
        <v/>
      </c>
      <c r="AB34" s="373"/>
      <c r="AC34" s="375"/>
      <c r="AD34" s="436"/>
      <c r="AE34" s="55" t="inlineStr">
        <is>
          <t xml:space="preserve">Monthly</t>
        </is>
      </c>
      <c r="AF34" s="18" t="str">
        <f>IF(ISBLANK(AE34),"",VLOOKUP(AE34,'(Linked) Hazard Risk Number HRN'!$B$16:$C$26,2,FALSE))</f>
        <v/>
      </c>
      <c r="AG34" s="373"/>
      <c r="AH34" s="10"/>
      <c r="AI34" s="10"/>
      <c r="AJ34" s="19"/>
    </row>
    <row r="35" spans="2:36" s="2" customFormat="1" ht="28.2" customHeight="1" thickTop="1" thickBot="1">
      <c r="B35" s="377"/>
      <c r="C35" s="375"/>
      <c r="D35" s="375"/>
      <c r="E35" s="381"/>
      <c r="F35" s="381"/>
      <c r="G35" s="370"/>
      <c r="H35" s="370"/>
      <c r="I35" s="370"/>
      <c r="J35" s="370"/>
      <c r="K35" s="56" t="inlineStr">
        <is>
          <t xml:space="preserve">Unlikely but could occur</t>
        </is>
      </c>
      <c r="L35" s="18" t="str">
        <f>IF(ISBLANK(K35),"",VLOOKUP(K35,'(Linked) Hazard Risk Number HRN'!$D$6:$E$14,2,FALSE))</f>
        <v/>
      </c>
      <c r="M35" s="366" t="str">
        <f>IF(OR(ISBLANK(K33),ISBLANK(K34),ISBLANK(K35),ISBLANK(K36)),"",L33*L34*L35*L36)</f>
        <v/>
      </c>
      <c r="N35" s="56" t="inlineStr">
        <is>
          <t xml:space="preserve">Occasionally/rarely possible (possible in &lt;50% of the cases)</t>
        </is>
      </c>
      <c r="O35" s="18" t="str">
        <f>IF(ISBLANK(N35),"",VLOOKUP(N35,'(Linked) PLr Probability Factor'!$B$17:$C$20,2,FALSE))</f>
        <v/>
      </c>
      <c r="P35" s="18" t="s">
        <v>3</v>
      </c>
      <c r="Q35" s="18">
        <f t="shared" ref="Q35" si="37">COUNTIF((O33:O37), "A")</f>
        <v>0</v>
      </c>
      <c r="R35" s="18">
        <f t="shared" si="33"/>
        <v>0</v>
      </c>
      <c r="S35" s="18"/>
      <c r="T35" s="146" t="str" cm="1">
        <f t="array" ref="T35">IF(OR(ISBLANK(K33),ISBLANK(K34),ISBLANK(N34),ISBLANK(N35),ISBLANK(N36)),"",INDEX(INDEX('(Linked) PLr Probability Factor'!C$33:$F$44,0,4),MATCH(S33&amp;S34&amp;S37,INDEX('(Linked) PLr Probability Factor'!C$33:$F$44,0,1)&amp;INDEX('(Linked) PLr Probability Factor'!C$33:$F$44,0,2)&amp;INDEX('(Linked) PLr Probability Factor'!C$33:$F$44,0,3),0)))</f>
        <v/>
      </c>
      <c r="U35" s="375"/>
      <c r="V35" s="56" t="inlineStr">
        <is>
          <t xml:space="preserve">Almost impossible, possible only under extreme circumstances</t>
        </is>
      </c>
      <c r="W35" s="18" t="str">
        <f>IF(ISBLANK(V35),"",VLOOKUP(V35,'(Linked) Hazard Risk Number HRN'!$D$6:$E$14,2,FALSE))</f>
        <v/>
      </c>
      <c r="X35" s="366" t="str">
        <f>IF(OR(ISBLANK(V33),ISBLANK(V34),ISBLANK(V35),ISBLANK(V36)),"",W33*W34*W35*W36)</f>
        <v/>
      </c>
      <c r="Y35" s="375"/>
      <c r="Z35" s="56" t="inlineStr">
        <is>
          <t xml:space="preserve">Almost impossible, possible only under extreme circumstances</t>
        </is>
      </c>
      <c r="AA35" s="18" t="str">
        <f>IF(ISBLANK(Z35),"",VLOOKUP(Z35,'(Linked) Hazard Risk Number HRN'!$D$6:$E$14,2,FALSE))</f>
        <v/>
      </c>
      <c r="AB35" s="366" t="str">
        <f>IF(OR(ISBLANK(Z33),ISBLANK(Z34),ISBLANK(Z35),ISBLANK(Z36)),"",AA33*AA34*AA35*AA36)</f>
        <v/>
      </c>
      <c r="AC35" s="375"/>
      <c r="AD35" s="436"/>
      <c r="AE35" s="56" t="inlineStr">
        <is>
          <t xml:space="preserve">Almost impossible, possible only under extreme circumstances</t>
        </is>
      </c>
      <c r="AF35" s="18" t="str">
        <f>IF(ISBLANK(AE35),"",VLOOKUP(AE35,'(Linked) Hazard Risk Number HRN'!$D$6:$E$14,2,FALSE))</f>
        <v/>
      </c>
      <c r="AG35" s="366" t="str">
        <f>IF(OR(ISBLANK(AE33),ISBLANK(AE34),ISBLANK(AE35),ISBLANK(AE36)),"",AF33*AF34*AF35*AF36)</f>
        <v/>
      </c>
      <c r="AH35" s="10"/>
      <c r="AI35" s="10"/>
      <c r="AJ35" s="20"/>
    </row>
    <row r="36" spans="2:36" s="2" customFormat="1" ht="28.2" customHeight="1" thickTop="1" thickBot="1">
      <c r="B36" s="377"/>
      <c r="C36" s="375"/>
      <c r="D36" s="375"/>
      <c r="E36" s="381"/>
      <c r="F36" s="381"/>
      <c r="G36" s="370"/>
      <c r="H36" s="370"/>
      <c r="I36" s="370"/>
      <c r="J36" s="370"/>
      <c r="K36" s="57" t="inlineStr">
        <is>
          <t xml:space="preserve">1 to 2 persons</t>
        </is>
      </c>
      <c r="L36" s="30" t="str">
        <f>IF(ISBLANK(K36),"",VLOOKUP(K36,'(Linked) Hazard Risk Number HRN'!$D$17:$E$22,2,FALSE))</f>
        <v/>
      </c>
      <c r="M36" s="367"/>
      <c r="N36" s="56" t="inlineStr">
        <is>
          <t xml:space="preserve">Occasionally/rare recognition of the hazard (possible in &lt;50% of the cases)</t>
        </is>
      </c>
      <c r="O36" s="18" t="str">
        <f>IF(ISBLANK(N36),"",VLOOKUP(N36,'(Linked) PLr Probability Factor'!$B$23:$C$26,2,FALSE))</f>
        <v/>
      </c>
      <c r="P36" s="25" t="s">
        <v>33</v>
      </c>
      <c r="Q36" s="25">
        <f t="shared" ref="Q36" si="38">SUM(R33:R35)</f>
        <v>0</v>
      </c>
      <c r="R36" s="25">
        <f t="shared" si="33"/>
        <v>0</v>
      </c>
      <c r="S36" s="25"/>
      <c r="T36" s="51"/>
      <c r="U36" s="375"/>
      <c r="V36" s="57" t="inlineStr">
        <is>
          <t xml:space="preserve">1 to 2 persons</t>
        </is>
      </c>
      <c r="W36" s="30" t="str">
        <f>IF(ISBLANK(V36),"",VLOOKUP(V36,'(Linked) Hazard Risk Number HRN'!$D$17:$E$22,2,FALSE))</f>
        <v/>
      </c>
      <c r="X36" s="367"/>
      <c r="Y36" s="375"/>
      <c r="Z36" s="57" t="inlineStr">
        <is>
          <t xml:space="preserve">1 to 2 persons</t>
        </is>
      </c>
      <c r="AA36" s="30" t="str">
        <f>IF(ISBLANK(Z36),"",VLOOKUP(Z36,'(Linked) Hazard Risk Number HRN'!$D$17:$E$22,2,FALSE))</f>
        <v/>
      </c>
      <c r="AB36" s="367"/>
      <c r="AC36" s="375"/>
      <c r="AD36" s="436"/>
      <c r="AE36" s="57" t="inlineStr">
        <is>
          <t xml:space="preserve">1 to 2 persons</t>
        </is>
      </c>
      <c r="AF36" s="30" t="str">
        <f>IF(ISBLANK(AE36),"",VLOOKUP(AE36,'(Linked) Hazard Risk Number HRN'!$D$17:$E$22,2,FALSE))</f>
        <v/>
      </c>
      <c r="AG36" s="367"/>
      <c r="AH36" s="10"/>
      <c r="AI36" s="10"/>
      <c r="AJ36" s="21"/>
    </row>
    <row r="37" spans="2:36" s="2" customFormat="1" ht="28.2" customHeight="1" thickTop="1" thickBot="1">
      <c r="B37" s="377"/>
      <c r="C37" s="376"/>
      <c r="D37" s="376"/>
      <c r="E37" s="382"/>
      <c r="F37" s="382"/>
      <c r="G37" s="371"/>
      <c r="H37" s="371"/>
      <c r="I37" s="371"/>
      <c r="J37" s="371"/>
      <c r="K37" s="135"/>
      <c r="L37" s="18"/>
      <c r="M37" s="368"/>
      <c r="N37" s="56" t="inlineStr">
        <is>
          <t xml:space="preserve">Medium to high complexity (e.g. troubleshooting, hold-to-run setup)</t>
        </is>
      </c>
      <c r="O37" s="18" t="str">
        <f>IF(ISBLANK(N37),"",VLOOKUP(N37,'(Linked) PLr Probability Factor'!$B$29:$C$32,2,FALSE))</f>
        <v/>
      </c>
      <c r="P37" s="134"/>
      <c r="Q37" s="134"/>
      <c r="R37" s="134"/>
      <c r="S37" s="27" t="str">
        <f t="shared" ref="S37" si="39">IF(OR(ISBLANK(N34),ISBLANK(N35),ISBLANK(N36)),"",IF(R33&gt;0,"P2",IF(AND(R33=0,R34&gt;2),"P2",IF(AND(R33=0,R34=2),"P2",IF(AND(R33=0,AND(R34&lt;2,R35&gt;1)),"P1"," ")))))</f>
        <v/>
      </c>
      <c r="T37" s="52"/>
      <c r="U37" s="376"/>
      <c r="V37" s="135"/>
      <c r="W37" s="18"/>
      <c r="X37" s="368"/>
      <c r="Y37" s="376"/>
      <c r="Z37" s="135"/>
      <c r="AA37" s="18"/>
      <c r="AB37" s="368"/>
      <c r="AC37" s="376"/>
      <c r="AD37" s="437"/>
      <c r="AE37" s="135"/>
      <c r="AF37" s="18"/>
      <c r="AG37" s="368"/>
      <c r="AH37" s="10"/>
      <c r="AI37" s="10"/>
      <c r="AJ37" s="7"/>
    </row>
    <row r="38" spans="2:36" s="2" customFormat="1" ht="28.2" customHeight="1" thickTop="1" thickBot="1">
      <c r="B38" s="377">
        <v>7</v>
      </c>
      <c r="C38" s="374" t="inlineStr">
        <is>
          <t xml:space="preserve">Lockout/Tryout (LOTO)</t>
        </is>
      </c>
      <c r="D38" s="374" t="inlineStr">
        <is>
          <t xml:space="preserve">Neumático - Categoría de control de seguridad</t>
        </is>
      </c>
      <c r="E38" s="380"/>
      <c r="F38" s="380"/>
      <c r="G38" s="369"/>
      <c r="H38" s="369" t="inlineStr">
        <is>
          <t xml:space="preserve">X</t>
        </is>
      </c>
      <c r="I38" s="369"/>
      <c r="J38" s="369"/>
      <c r="K38" s="54" t="inlineStr">
        <is>
          <t xml:space="preserve">Moderate: Significant medical attention (severe laceration), physical therapy (restricted duties &lt;2 weeks)</t>
        </is>
      </c>
      <c r="L38" s="17" t="str">
        <f>IF(ISBLANK(K38),"",VLOOKUP(K38,'(Linked) Hazard Risk Number HRN'!$B$6:$C$13,2,FALSE))</f>
        <v/>
      </c>
      <c r="M38" s="372" t="str">
        <f>IF(M40="","",IF(M40&gt;500,'(Linked) Hazard Risk Number HRN'!$C$37,IF(M40&gt;50,'(Linked) Hazard Risk Number HRN'!$C$36,IF(M40&gt;25,'(Linked) Hazard Risk Number HRN'!$C$35,IF(M40&gt;5,'(Linked) Hazard Risk Number HRN'!$C$34,IF(M40&gt;0,'(Linked) Hazard Risk Number HRN'!$C$33,""))))))</f>
        <v/>
      </c>
      <c r="N38" s="54" t="inlineStr">
        <is>
          <t xml:space="preserve">Unskilled person</t>
        </is>
      </c>
      <c r="O38" s="17" t="str">
        <f>IF(ISBLANK(N38),"",VLOOKUP(N38,'(Linked) PLr Probability Factor'!$B$7:$C$8,2,FALSE))</f>
        <v/>
      </c>
      <c r="P38" s="17" t="s">
        <v>29</v>
      </c>
      <c r="Q38" s="17">
        <f t="shared" ref="Q38" si="40">COUNTIF((O38:O42), "C")</f>
        <v>0</v>
      </c>
      <c r="R38" s="17">
        <f t="shared" ref="R38:R41" si="41">Q38</f>
        <v>0</v>
      </c>
      <c r="S38" s="17" t="str">
        <f t="shared" ref="S38" si="42">IF(ISBLANK(K38),"",IF(L38&lt;2,"S1","S2"))</f>
        <v/>
      </c>
      <c r="T38" s="50"/>
      <c r="U38" s="374" t="inlineStr">
        <is>
          <t xml:space="preserve">Aislamiento neumático: válvula de seguridad; Bloquear/sangrado</t>
        </is>
      </c>
      <c r="V38" s="54" t="inlineStr">
        <is>
          <t xml:space="preserve">Negligible: No first aid (scratch / bruise) </t>
        </is>
      </c>
      <c r="W38" s="17" t="str">
        <f>IF(ISBLANK(V38),"",VLOOKUP(V38,'(Linked) Hazard Risk Number HRN'!$B$6:$C$13,2,FALSE))</f>
        <v/>
      </c>
      <c r="X38" s="372" t="str">
        <f>IF(X40="","",IF(X40&gt;500,'(Linked) Hazard Risk Number HRN'!$C$37,IF(X40&gt;50,'(Linked) Hazard Risk Number HRN'!$C$36,IF(X40&gt;25,'(Linked) Hazard Risk Number HRN'!$C$35,IF(X40&gt;5,'(Linked) Hazard Risk Number HRN'!$C$34,IF(X40&gt;0,'(Linked) Hazard Risk Number HRN'!$C$33,""))))))</f>
        <v/>
      </c>
      <c r="Y38" s="374" t="inlineStr">
        <is>
          <t xml:space="preserve">Mantenimiento: Procedimiento/SOP/LOTO</t>
        </is>
      </c>
      <c r="Z38" s="54" t="inlineStr">
        <is>
          <t xml:space="preserve">Negligible: No first aid (scratch / bruise) </t>
        </is>
      </c>
      <c r="AA38" s="17" t="str">
        <f>IF(ISBLANK(Z38),"",VLOOKUP(Z38,'(Linked) Hazard Risk Number HRN'!$B$6:$C$13,2,FALSE))</f>
        <v/>
      </c>
      <c r="AB38" s="372" t="str">
        <f>IF(AB40="","",IF(AB40&gt;500,'(Linked) Hazard Risk Number HRN'!$C$37,IF(AB40&gt;50,'(Linked) Hazard Risk Number HRN'!$C$36,IF(AB40&gt;25,'(Linked) Hazard Risk Number HRN'!$C$35,IF(AB40&gt;5,'(Linked) Hazard Risk Number HRN'!$C$34,IF(AB40&gt;0,'(Linked) Hazard Risk Number HRN'!$C$33,""))))))</f>
        <v/>
      </c>
      <c r="AC38" s="374" t="inlineStr">
        <is>
          <t xml:space="preserve">Aislamiento neumático: válvula de seguridad; Bloquear/sangrado</t>
        </is>
      </c>
      <c r="AD38" s="380"/>
      <c r="AE38" s="54" t="inlineStr">
        <is>
          <t xml:space="preserve">Negligible: No first aid (scratch / bruise) </t>
        </is>
      </c>
      <c r="AF38" s="17" t="str">
        <f>IF(ISBLANK(AE38),"",VLOOKUP(AE38,'(Linked) Hazard Risk Number HRN'!$B$6:$C$13,2,FALSE))</f>
        <v/>
      </c>
      <c r="AG38" s="372" t="str">
        <f>IF(AG40="","",IF(AG40&gt;500,'(Linked) Hazard Risk Number HRN'!$C$37,IF(AG40&gt;50,'(Linked) Hazard Risk Number HRN'!$C$36,IF(AG40&gt;25,'(Linked) Hazard Risk Number HRN'!$C$35,IF(AG40&gt;5,'(Linked) Hazard Risk Number HRN'!$C$34,IF(AG40&gt;0,'(Linked) Hazard Risk Number HRN'!$C$33,""))))))</f>
        <v/>
      </c>
      <c r="AH38" s="10"/>
      <c r="AI38" s="10"/>
      <c r="AJ38" s="22"/>
    </row>
    <row r="39" spans="2:36" s="2" customFormat="1" ht="28.2" customHeight="1" thickTop="1" thickBot="1">
      <c r="B39" s="377"/>
      <c r="C39" s="375"/>
      <c r="D39" s="375"/>
      <c r="E39" s="381"/>
      <c r="F39" s="381"/>
      <c r="G39" s="370"/>
      <c r="H39" s="370"/>
      <c r="I39" s="370"/>
      <c r="J39" s="370"/>
      <c r="K39" s="55" t="inlineStr">
        <is>
          <t xml:space="preserve">Monthly</t>
        </is>
      </c>
      <c r="L39" s="18" t="str">
        <f>IF(ISBLANK(K39),"",VLOOKUP(K39,'(Linked) Hazard Risk Number HRN'!$B$16:$C$26,2,FALSE))</f>
        <v/>
      </c>
      <c r="M39" s="373"/>
      <c r="N39" s="55" t="inlineStr">
        <is>
          <t xml:space="preserve">Low or very low speed event e.g. &lt;250 mm/s, time to hazard ≥3s, and/or enough time to escape</t>
        </is>
      </c>
      <c r="O39" s="18" t="str">
        <f>IF(ISBLANK(N39),"",VLOOKUP(N39,'(Linked) PLr Probability Factor'!$B$12:$C$14,2,FALSE))</f>
        <v/>
      </c>
      <c r="P39" s="18" t="s">
        <v>1</v>
      </c>
      <c r="Q39" s="18">
        <f t="shared" ref="Q39" si="43">COUNTIF((O38:O42), "B")</f>
        <v>0</v>
      </c>
      <c r="R39" s="18">
        <f t="shared" si="41"/>
        <v>0</v>
      </c>
      <c r="S39" s="18" t="str">
        <f t="shared" ref="S39" si="44">IF(ISBLANK(K39),"",IF(L39&lt;5,"F1","F2"))</f>
        <v/>
      </c>
      <c r="T39" s="147"/>
      <c r="U39" s="375"/>
      <c r="V39" s="55" t="inlineStr">
        <is>
          <t xml:space="preserve">Monthly</t>
        </is>
      </c>
      <c r="W39" s="18" t="str">
        <f>IF(ISBLANK(V39),"",VLOOKUP(V39,'(Linked) Hazard Risk Number HRN'!$B$16:$C$26,2,FALSE))</f>
        <v/>
      </c>
      <c r="X39" s="373"/>
      <c r="Y39" s="375"/>
      <c r="Z39" s="55" t="inlineStr">
        <is>
          <t xml:space="preserve">Monthly</t>
        </is>
      </c>
      <c r="AA39" s="18" t="str">
        <f>IF(ISBLANK(Z39),"",VLOOKUP(Z39,'(Linked) Hazard Risk Number HRN'!$B$16:$C$26,2,FALSE))</f>
        <v/>
      </c>
      <c r="AB39" s="373"/>
      <c r="AC39" s="375"/>
      <c r="AD39" s="436"/>
      <c r="AE39" s="55" t="inlineStr">
        <is>
          <t xml:space="preserve">Monthly</t>
        </is>
      </c>
      <c r="AF39" s="18" t="str">
        <f>IF(ISBLANK(AE39),"",VLOOKUP(AE39,'(Linked) Hazard Risk Number HRN'!$B$16:$C$26,2,FALSE))</f>
        <v/>
      </c>
      <c r="AG39" s="373"/>
      <c r="AH39" s="10"/>
      <c r="AI39" s="10"/>
      <c r="AJ39" s="19"/>
    </row>
    <row r="40" spans="2:36" s="2" customFormat="1" ht="28.2" customHeight="1" thickTop="1" thickBot="1">
      <c r="B40" s="377"/>
      <c r="C40" s="375"/>
      <c r="D40" s="375"/>
      <c r="E40" s="381"/>
      <c r="F40" s="381"/>
      <c r="G40" s="370"/>
      <c r="H40" s="370"/>
      <c r="I40" s="370"/>
      <c r="J40" s="370"/>
      <c r="K40" s="56" t="inlineStr">
        <is>
          <t xml:space="preserve">Unlikely but could occur</t>
        </is>
      </c>
      <c r="L40" s="18" t="str">
        <f>IF(ISBLANK(K40),"",VLOOKUP(K40,'(Linked) Hazard Risk Number HRN'!$D$6:$E$14,2,FALSE))</f>
        <v/>
      </c>
      <c r="M40" s="366" t="str">
        <f>IF(OR(ISBLANK(K38),ISBLANK(K39),ISBLANK(K40),ISBLANK(K41)),"",L38*L39*L40*L41)</f>
        <v/>
      </c>
      <c r="N40" s="56" t="inlineStr">
        <is>
          <t xml:space="preserve">Easily possible (possible in ≥ 50% of the cases)</t>
        </is>
      </c>
      <c r="O40" s="18" t="str">
        <f>IF(ISBLANK(N40),"",VLOOKUP(N40,'(Linked) PLr Probability Factor'!$B$17:$C$20,2,FALSE))</f>
        <v/>
      </c>
      <c r="P40" s="18" t="s">
        <v>3</v>
      </c>
      <c r="Q40" s="18">
        <f t="shared" ref="Q40" si="45">COUNTIF((O38:O42), "A")</f>
        <v>0</v>
      </c>
      <c r="R40" s="18">
        <f t="shared" si="41"/>
        <v>0</v>
      </c>
      <c r="S40" s="18"/>
      <c r="T40" s="146" t="str" cm="1">
        <f t="array" ref="T40">IF(OR(ISBLANK(K38),ISBLANK(K39),ISBLANK(N39),ISBLANK(N40),ISBLANK(N41)),"",INDEX(INDEX('(Linked) PLr Probability Factor'!C$33:$F$44,0,4),MATCH(S38&amp;S39&amp;S42,INDEX('(Linked) PLr Probability Factor'!C$33:$F$44,0,1)&amp;INDEX('(Linked) PLr Probability Factor'!C$33:$F$44,0,2)&amp;INDEX('(Linked) PLr Probability Factor'!C$33:$F$44,0,3),0)))</f>
        <v/>
      </c>
      <c r="U40" s="375"/>
      <c r="V40" s="56" t="inlineStr">
        <is>
          <t xml:space="preserve">Almost impossible, possible only under extreme circumstances</t>
        </is>
      </c>
      <c r="W40" s="18" t="str">
        <f>IF(ISBLANK(V40),"",VLOOKUP(V40,'(Linked) Hazard Risk Number HRN'!$D$6:$E$14,2,FALSE))</f>
        <v/>
      </c>
      <c r="X40" s="366" t="str">
        <f>IF(OR(ISBLANK(V38),ISBLANK(V39),ISBLANK(V40),ISBLANK(V41)),"",W38*W39*W40*W41)</f>
        <v/>
      </c>
      <c r="Y40" s="375"/>
      <c r="Z40" s="56" t="inlineStr">
        <is>
          <t xml:space="preserve">Almost impossible, possible only under extreme circumstances</t>
        </is>
      </c>
      <c r="AA40" s="18" t="str">
        <f>IF(ISBLANK(Z40),"",VLOOKUP(Z40,'(Linked) Hazard Risk Number HRN'!$D$6:$E$14,2,FALSE))</f>
        <v/>
      </c>
      <c r="AB40" s="366" t="str">
        <f>IF(OR(ISBLANK(Z38),ISBLANK(Z39),ISBLANK(Z40),ISBLANK(Z41)),"",AA38*AA39*AA40*AA41)</f>
        <v/>
      </c>
      <c r="AC40" s="375"/>
      <c r="AD40" s="436"/>
      <c r="AE40" s="56" t="inlineStr">
        <is>
          <t xml:space="preserve">Almost impossible, possible only under extreme circumstances</t>
        </is>
      </c>
      <c r="AF40" s="18" t="str">
        <f>IF(ISBLANK(AE40),"",VLOOKUP(AE40,'(Linked) Hazard Risk Number HRN'!$D$6:$E$14,2,FALSE))</f>
        <v/>
      </c>
      <c r="AG40" s="366" t="str">
        <f>IF(OR(ISBLANK(AE38),ISBLANK(AE39),ISBLANK(AE40),ISBLANK(AE41)),"",AF38*AF39*AF40*AF41)</f>
        <v/>
      </c>
      <c r="AH40" s="10"/>
      <c r="AI40" s="10"/>
      <c r="AJ40" s="20"/>
    </row>
    <row r="41" spans="2:36" s="2" customFormat="1" ht="28.2" customHeight="1" thickTop="1" thickBot="1">
      <c r="B41" s="377"/>
      <c r="C41" s="375"/>
      <c r="D41" s="375"/>
      <c r="E41" s="381"/>
      <c r="F41" s="381"/>
      <c r="G41" s="370"/>
      <c r="H41" s="370"/>
      <c r="I41" s="370"/>
      <c r="J41" s="370"/>
      <c r="K41" s="57" t="inlineStr">
        <is>
          <t xml:space="preserve">1 to 2 persons</t>
        </is>
      </c>
      <c r="L41" s="30" t="str">
        <f>IF(ISBLANK(K41),"",VLOOKUP(K41,'(Linked) Hazard Risk Number HRN'!$D$17:$E$22,2,FALSE))</f>
        <v/>
      </c>
      <c r="M41" s="367"/>
      <c r="N41" s="56" t="inlineStr">
        <is>
          <t xml:space="preserve">Easy recognition of the hazard (possible in ≥ 50% of the cases)</t>
        </is>
      </c>
      <c r="O41" s="18" t="str">
        <f>IF(ISBLANK(N41),"",VLOOKUP(N41,'(Linked) PLr Probability Factor'!$B$23:$C$26,2,FALSE))</f>
        <v/>
      </c>
      <c r="P41" s="25" t="s">
        <v>33</v>
      </c>
      <c r="Q41" s="25">
        <f t="shared" ref="Q41" si="46">SUM(R38:R40)</f>
        <v>0</v>
      </c>
      <c r="R41" s="25">
        <f t="shared" si="41"/>
        <v>0</v>
      </c>
      <c r="S41" s="25"/>
      <c r="T41" s="51"/>
      <c r="U41" s="375"/>
      <c r="V41" s="57" t="inlineStr">
        <is>
          <t xml:space="preserve">1 to 2 persons</t>
        </is>
      </c>
      <c r="W41" s="30" t="str">
        <f>IF(ISBLANK(V41),"",VLOOKUP(V41,'(Linked) Hazard Risk Number HRN'!$D$17:$E$22,2,FALSE))</f>
        <v/>
      </c>
      <c r="X41" s="367"/>
      <c r="Y41" s="375"/>
      <c r="Z41" s="57" t="inlineStr">
        <is>
          <t xml:space="preserve">1 to 2 persons</t>
        </is>
      </c>
      <c r="AA41" s="30" t="str">
        <f>IF(ISBLANK(Z41),"",VLOOKUP(Z41,'(Linked) Hazard Risk Number HRN'!$D$17:$E$22,2,FALSE))</f>
        <v/>
      </c>
      <c r="AB41" s="367"/>
      <c r="AC41" s="375"/>
      <c r="AD41" s="436"/>
      <c r="AE41" s="57" t="inlineStr">
        <is>
          <t xml:space="preserve">1 to 2 persons</t>
        </is>
      </c>
      <c r="AF41" s="30" t="str">
        <f>IF(ISBLANK(AE41),"",VLOOKUP(AE41,'(Linked) Hazard Risk Number HRN'!$D$17:$E$22,2,FALSE))</f>
        <v/>
      </c>
      <c r="AG41" s="367"/>
      <c r="AH41" s="10"/>
      <c r="AI41" s="10"/>
      <c r="AJ41" s="21"/>
    </row>
    <row r="42" spans="2:36" s="2" customFormat="1" ht="28.2" customHeight="1" thickTop="1" thickBot="1">
      <c r="B42" s="377"/>
      <c r="C42" s="376"/>
      <c r="D42" s="376"/>
      <c r="E42" s="382"/>
      <c r="F42" s="382"/>
      <c r="G42" s="371"/>
      <c r="H42" s="371"/>
      <c r="I42" s="371"/>
      <c r="J42" s="371"/>
      <c r="K42" s="135"/>
      <c r="L42" s="18"/>
      <c r="M42" s="368"/>
      <c r="N42" s="56" t="inlineStr">
        <is>
          <t xml:space="preserve">Medium to high complexity (e.g. troubleshooting, hold-to-run setup)</t>
        </is>
      </c>
      <c r="O42" s="18" t="str">
        <f>IF(ISBLANK(N42),"",VLOOKUP(N42,'(Linked) PLr Probability Factor'!$B$29:$C$32,2,FALSE))</f>
        <v/>
      </c>
      <c r="P42" s="134"/>
      <c r="Q42" s="134"/>
      <c r="R42" s="134"/>
      <c r="S42" s="27" t="str">
        <f t="shared" ref="S42" si="47">IF(OR(ISBLANK(N39),ISBLANK(N40),ISBLANK(N41)),"",IF(R38&gt;0,"P2",IF(AND(R38=0,R39&gt;2),"P2",IF(AND(R38=0,R39=2),"P2",IF(AND(R38=0,AND(R39&lt;2,R40&gt;1)),"P1"," ")))))</f>
        <v/>
      </c>
      <c r="T42" s="52"/>
      <c r="U42" s="376"/>
      <c r="V42" s="135"/>
      <c r="W42" s="18"/>
      <c r="X42" s="368"/>
      <c r="Y42" s="376"/>
      <c r="Z42" s="135"/>
      <c r="AA42" s="18"/>
      <c r="AB42" s="368"/>
      <c r="AC42" s="376"/>
      <c r="AD42" s="437"/>
      <c r="AE42" s="135"/>
      <c r="AF42" s="18"/>
      <c r="AG42" s="368"/>
      <c r="AH42" s="10"/>
      <c r="AI42" s="10"/>
      <c r="AJ42" s="7"/>
    </row>
    <row r="43" spans="2:36" s="2" customFormat="1" ht="28.2" customHeight="1" thickTop="1" thickBot="1">
      <c r="B43" s="377">
        <v>8</v>
      </c>
      <c r="C43" s="374" t="inlineStr">
        <is>
          <t xml:space="preserve">Mantenimiento correctivo/Solución de problemas</t>
        </is>
      </c>
      <c r="D43" s="374" t="inlineStr">
        <is>
          <t xml:space="preserve">Elec - partes activas</t>
        </is>
      </c>
      <c r="E43" s="380"/>
      <c r="F43" s="380"/>
      <c r="G43" s="369"/>
      <c r="H43" s="369" t="inlineStr">
        <is>
          <t xml:space="preserve">X</t>
        </is>
      </c>
      <c r="I43" s="369"/>
      <c r="J43" s="369"/>
      <c r="K43" s="54" t="inlineStr">
        <is>
          <t xml:space="preserve">Extreme: Immediate hospitalization, emergency surgery, permanent loss of limb/eyesight/function, long-term disability</t>
        </is>
      </c>
      <c r="L43" s="17" t="str">
        <f>IF(ISBLANK(K43),"",VLOOKUP(K43,'(Linked) Hazard Risk Number HRN'!$B$6:$C$13,2,FALSE))</f>
        <v/>
      </c>
      <c r="M43" s="372" t="str">
        <f>IF(M45="","",IF(M45&gt;500,'(Linked) Hazard Risk Number HRN'!$C$37,IF(M45&gt;50,'(Linked) Hazard Risk Number HRN'!$C$36,IF(M45&gt;25,'(Linked) Hazard Risk Number HRN'!$C$35,IF(M45&gt;5,'(Linked) Hazard Risk Number HRN'!$C$34,IF(M45&gt;0,'(Linked) Hazard Risk Number HRN'!$C$33,""))))))</f>
        <v/>
      </c>
      <c r="N43" s="54" t="inlineStr">
        <is>
          <t xml:space="preserve">Unskilled person</t>
        </is>
      </c>
      <c r="O43" s="17" t="str">
        <f>IF(ISBLANK(N43),"",VLOOKUP(N43,'(Linked) PLr Probability Factor'!$B$7:$C$8,2,FALSE))</f>
        <v/>
      </c>
      <c r="P43" s="17" t="s">
        <v>29</v>
      </c>
      <c r="Q43" s="17">
        <f t="shared" ref="Q43" si="48">COUNTIF((O43:O47), "C")</f>
        <v>0</v>
      </c>
      <c r="R43" s="17">
        <f t="shared" ref="R43:R46" si="49">Q43</f>
        <v>0</v>
      </c>
      <c r="S43" s="17" t="str">
        <f t="shared" ref="S43" si="50">IF(ISBLANK(K43),"",IF(L43&lt;2,"S1","S2"))</f>
        <v/>
      </c>
      <c r="T43" s="50"/>
      <c r="U43" s="374" t="inlineStr">
        <is>
          <t xml:space="preserve">Ninguno</t>
        </is>
      </c>
      <c r="V43" s="54" t="inlineStr">
        <is>
          <t xml:space="preserve">Extreme: Immediate hospitalization, emergency surgery, permanent loss of limb/eyesight/function, long-term disability</t>
        </is>
      </c>
      <c r="W43" s="17" t="str">
        <f>IF(ISBLANK(V43),"",VLOOKUP(V43,'(Linked) Hazard Risk Number HRN'!$B$6:$C$13,2,FALSE))</f>
        <v/>
      </c>
      <c r="X43" s="372" t="str">
        <f>IF(X45="","",IF(X45&gt;500,'(Linked) Hazard Risk Number HRN'!$C$37,IF(X45&gt;50,'(Linked) Hazard Risk Number HRN'!$C$36,IF(X45&gt;25,'(Linked) Hazard Risk Number HRN'!$C$35,IF(X45&gt;5,'(Linked) Hazard Risk Number HRN'!$C$34,IF(X45&gt;0,'(Linked) Hazard Risk Number HRN'!$C$33,""))))))</f>
        <v/>
      </c>
      <c r="Y43" s="374" t="inlineStr">
        <is>
          <t xml:space="preserve">Mantenimiento: Procedimiento/SOP/LOTO</t>
        </is>
      </c>
      <c r="Z43" s="54" t="inlineStr">
        <is>
          <t xml:space="preserve">Extreme: Immediate hospitalization, emergency surgery, permanent loss of limb/eyesight/function, long-term disability</t>
        </is>
      </c>
      <c r="AA43" s="17" t="str">
        <f>IF(ISBLANK(Z43),"",VLOOKUP(Z43,'(Linked) Hazard Risk Number HRN'!$B$6:$C$13,2,FALSE))</f>
        <v/>
      </c>
      <c r="AB43" s="372" t="str">
        <f>IF(AB45="","",IF(AB45&gt;500,'(Linked) Hazard Risk Number HRN'!$C$37,IF(AB45&gt;50,'(Linked) Hazard Risk Number HRN'!$C$36,IF(AB45&gt;25,'(Linked) Hazard Risk Number HRN'!$C$35,IF(AB45&gt;5,'(Linked) Hazard Risk Number HRN'!$C$34,IF(AB45&gt;0,'(Linked) Hazard Risk Number HRN'!$C$33,""))))))</f>
        <v/>
      </c>
      <c r="AC43" s="374" t="inlineStr">
        <is>
          <t xml:space="preserve">Ninguno</t>
        </is>
      </c>
      <c r="AD43" s="380"/>
      <c r="AE43" s="54" t="inlineStr">
        <is>
          <t xml:space="preserve">Extreme: Immediate hospitalization, emergency surgery, permanent loss of limb/eyesight/function, long-term disability</t>
        </is>
      </c>
      <c r="AF43" s="17" t="str">
        <f>IF(ISBLANK(AE43),"",VLOOKUP(AE43,'(Linked) Hazard Risk Number HRN'!$B$6:$C$13,2,FALSE))</f>
        <v/>
      </c>
      <c r="AG43" s="372" t="str">
        <f>IF(AG45="","",IF(AG45&gt;500,'(Linked) Hazard Risk Number HRN'!$C$37,IF(AG45&gt;50,'(Linked) Hazard Risk Number HRN'!$C$36,IF(AG45&gt;25,'(Linked) Hazard Risk Number HRN'!$C$35,IF(AG45&gt;5,'(Linked) Hazard Risk Number HRN'!$C$34,IF(AG45&gt;0,'(Linked) Hazard Risk Number HRN'!$C$33,""))))))</f>
        <v/>
      </c>
      <c r="AH43" s="10"/>
      <c r="AI43" s="10"/>
      <c r="AJ43" s="22"/>
    </row>
    <row r="44" spans="2:36" s="2" customFormat="1" ht="28.2" customHeight="1" thickTop="1" thickBot="1">
      <c r="B44" s="377"/>
      <c r="C44" s="375"/>
      <c r="D44" s="375"/>
      <c r="E44" s="381"/>
      <c r="F44" s="381"/>
      <c r="G44" s="370"/>
      <c r="H44" s="370"/>
      <c r="I44" s="370"/>
      <c r="J44" s="370"/>
      <c r="K44" s="55" t="inlineStr">
        <is>
          <t xml:space="preserve">Monthly</t>
        </is>
      </c>
      <c r="L44" s="18" t="str">
        <f>IF(ISBLANK(K44),"",VLOOKUP(K44,'(Linked) Hazard Risk Number HRN'!$B$16:$C$26,2,FALSE))</f>
        <v/>
      </c>
      <c r="M44" s="373"/>
      <c r="N44" s="55" t="inlineStr">
        <is>
          <t xml:space="preserve">Low or very low speed event e.g. &lt;250 mm/s, time to hazard ≥3s, and/or enough time to escape</t>
        </is>
      </c>
      <c r="O44" s="18" t="str">
        <f>IF(ISBLANK(N44),"",VLOOKUP(N44,'(Linked) PLr Probability Factor'!$B$12:$C$14,2,FALSE))</f>
        <v/>
      </c>
      <c r="P44" s="18" t="s">
        <v>1</v>
      </c>
      <c r="Q44" s="18">
        <f t="shared" ref="Q44" si="51">COUNTIF((O43:O47), "B")</f>
        <v>0</v>
      </c>
      <c r="R44" s="18">
        <f t="shared" si="49"/>
        <v>0</v>
      </c>
      <c r="S44" s="18" t="str">
        <f t="shared" ref="S44" si="52">IF(ISBLANK(K44),"",IF(L44&lt;5,"F1","F2"))</f>
        <v/>
      </c>
      <c r="T44" s="147"/>
      <c r="U44" s="375"/>
      <c r="V44" s="55" t="inlineStr">
        <is>
          <t xml:space="preserve">Monthly</t>
        </is>
      </c>
      <c r="W44" s="18" t="str">
        <f>IF(ISBLANK(V44),"",VLOOKUP(V44,'(Linked) Hazard Risk Number HRN'!$B$16:$C$26,2,FALSE))</f>
        <v/>
      </c>
      <c r="X44" s="373"/>
      <c r="Y44" s="375"/>
      <c r="Z44" s="55" t="inlineStr">
        <is>
          <t xml:space="preserve">Monthly</t>
        </is>
      </c>
      <c r="AA44" s="18" t="str">
        <f>IF(ISBLANK(Z44),"",VLOOKUP(Z44,'(Linked) Hazard Risk Number HRN'!$B$16:$C$26,2,FALSE))</f>
        <v/>
      </c>
      <c r="AB44" s="373"/>
      <c r="AC44" s="375"/>
      <c r="AD44" s="436"/>
      <c r="AE44" s="55" t="inlineStr">
        <is>
          <t xml:space="preserve">Monthly</t>
        </is>
      </c>
      <c r="AF44" s="18" t="str">
        <f>IF(ISBLANK(AE44),"",VLOOKUP(AE44,'(Linked) Hazard Risk Number HRN'!$B$16:$C$26,2,FALSE))</f>
        <v/>
      </c>
      <c r="AG44" s="373"/>
      <c r="AH44" s="10"/>
      <c r="AI44" s="10"/>
      <c r="AJ44" s="19"/>
    </row>
    <row r="45" spans="2:36" s="2" customFormat="1" ht="28.2" customHeight="1" thickTop="1" thickBot="1">
      <c r="B45" s="377"/>
      <c r="C45" s="375"/>
      <c r="D45" s="375"/>
      <c r="E45" s="381"/>
      <c r="F45" s="381"/>
      <c r="G45" s="370"/>
      <c r="H45" s="370"/>
      <c r="I45" s="370"/>
      <c r="J45" s="370"/>
      <c r="K45" s="56" t="inlineStr">
        <is>
          <t xml:space="preserve">Unlikely but could occur</t>
        </is>
      </c>
      <c r="L45" s="18" t="str">
        <f>IF(ISBLANK(K45),"",VLOOKUP(K45,'(Linked) Hazard Risk Number HRN'!$D$6:$E$14,2,FALSE))</f>
        <v/>
      </c>
      <c r="M45" s="366" t="str">
        <f>IF(OR(ISBLANK(K43),ISBLANK(K44),ISBLANK(K45),ISBLANK(K46)),"",L43*L44*L45*L46)</f>
        <v/>
      </c>
      <c r="N45" s="56" t="inlineStr">
        <is>
          <t xml:space="preserve">Occasionally/rarely possible (possible in &lt;50% of the cases)</t>
        </is>
      </c>
      <c r="O45" s="18" t="str">
        <f>IF(ISBLANK(N45),"",VLOOKUP(N45,'(Linked) PLr Probability Factor'!$B$17:$C$20,2,FALSE))</f>
        <v/>
      </c>
      <c r="P45" s="18" t="s">
        <v>3</v>
      </c>
      <c r="Q45" s="18">
        <f t="shared" ref="Q45" si="53">COUNTIF((O43:O47), "A")</f>
        <v>0</v>
      </c>
      <c r="R45" s="18">
        <f t="shared" si="49"/>
        <v>0</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
      </c>
      <c r="U45" s="375"/>
      <c r="V45" s="56" t="inlineStr">
        <is>
          <t xml:space="preserve">Almost impossible, possible only under extreme circumstances</t>
        </is>
      </c>
      <c r="W45" s="18" t="str">
        <f>IF(ISBLANK(V45),"",VLOOKUP(V45,'(Linked) Hazard Risk Number HRN'!$D$6:$E$14,2,FALSE))</f>
        <v/>
      </c>
      <c r="X45" s="366" t="str">
        <f>IF(OR(ISBLANK(V43),ISBLANK(V44),ISBLANK(V45),ISBLANK(V46)),"",W43*W44*W45*W46)</f>
        <v/>
      </c>
      <c r="Y45" s="375"/>
      <c r="Z45" s="56" t="inlineStr">
        <is>
          <t xml:space="preserve">Almost impossible, possible only under extreme circumstances</t>
        </is>
      </c>
      <c r="AA45" s="18" t="str">
        <f>IF(ISBLANK(Z45),"",VLOOKUP(Z45,'(Linked) Hazard Risk Number HRN'!$D$6:$E$14,2,FALSE))</f>
        <v/>
      </c>
      <c r="AB45" s="366" t="str">
        <f>IF(OR(ISBLANK(Z43),ISBLANK(Z44),ISBLANK(Z45),ISBLANK(Z46)),"",AA43*AA44*AA45*AA46)</f>
        <v/>
      </c>
      <c r="AC45" s="375"/>
      <c r="AD45" s="436"/>
      <c r="AE45" s="56" t="inlineStr">
        <is>
          <t xml:space="preserve">Almost impossible, possible only under extreme circumstances</t>
        </is>
      </c>
      <c r="AF45" s="18" t="str">
        <f>IF(ISBLANK(AE45),"",VLOOKUP(AE45,'(Linked) Hazard Risk Number HRN'!$D$6:$E$14,2,FALSE))</f>
        <v/>
      </c>
      <c r="AG45" s="366" t="str">
        <f>IF(OR(ISBLANK(AE43),ISBLANK(AE44),ISBLANK(AE45),ISBLANK(AE46)),"",AF43*AF44*AF45*AF46)</f>
        <v/>
      </c>
      <c r="AH45" s="10"/>
      <c r="AI45" s="10"/>
      <c r="AJ45" s="20"/>
    </row>
    <row r="46" spans="2:36" s="2" customFormat="1" ht="28.2" customHeight="1" thickTop="1" thickBot="1">
      <c r="B46" s="377"/>
      <c r="C46" s="375"/>
      <c r="D46" s="375"/>
      <c r="E46" s="381"/>
      <c r="F46" s="381"/>
      <c r="G46" s="370"/>
      <c r="H46" s="370"/>
      <c r="I46" s="370"/>
      <c r="J46" s="370"/>
      <c r="K46" s="57" t="inlineStr">
        <is>
          <t xml:space="preserve">1 to 2 persons</t>
        </is>
      </c>
      <c r="L46" s="30" t="str">
        <f>IF(ISBLANK(K46),"",VLOOKUP(K46,'(Linked) Hazard Risk Number HRN'!$D$17:$E$22,2,FALSE))</f>
        <v/>
      </c>
      <c r="M46" s="367"/>
      <c r="N46" s="56" t="inlineStr">
        <is>
          <t xml:space="preserve">Occasionally/rare recognition of the hazard (possible in &lt;50% of the cases)</t>
        </is>
      </c>
      <c r="O46" s="18" t="str">
        <f>IF(ISBLANK(N46),"",VLOOKUP(N46,'(Linked) PLr Probability Factor'!$B$23:$C$26,2,FALSE))</f>
        <v/>
      </c>
      <c r="P46" s="25" t="s">
        <v>33</v>
      </c>
      <c r="Q46" s="25">
        <f t="shared" ref="Q46" si="54">SUM(R43:R45)</f>
        <v>0</v>
      </c>
      <c r="R46" s="25">
        <f t="shared" si="49"/>
        <v>0</v>
      </c>
      <c r="S46" s="25"/>
      <c r="T46" s="51"/>
      <c r="U46" s="375"/>
      <c r="V46" s="57" t="inlineStr">
        <is>
          <t xml:space="preserve">1 to 2 persons</t>
        </is>
      </c>
      <c r="W46" s="30" t="str">
        <f>IF(ISBLANK(V46),"",VLOOKUP(V46,'(Linked) Hazard Risk Number HRN'!$D$17:$E$22,2,FALSE))</f>
        <v/>
      </c>
      <c r="X46" s="367"/>
      <c r="Y46" s="375"/>
      <c r="Z46" s="57" t="inlineStr">
        <is>
          <t xml:space="preserve">1 to 2 persons</t>
        </is>
      </c>
      <c r="AA46" s="30" t="str">
        <f>IF(ISBLANK(Z46),"",VLOOKUP(Z46,'(Linked) Hazard Risk Number HRN'!$D$17:$E$22,2,FALSE))</f>
        <v/>
      </c>
      <c r="AB46" s="367"/>
      <c r="AC46" s="375"/>
      <c r="AD46" s="436"/>
      <c r="AE46" s="57" t="inlineStr">
        <is>
          <t xml:space="preserve">1 to 2 persons</t>
        </is>
      </c>
      <c r="AF46" s="30" t="str">
        <f>IF(ISBLANK(AE46),"",VLOOKUP(AE46,'(Linked) Hazard Risk Number HRN'!$D$17:$E$22,2,FALSE))</f>
        <v/>
      </c>
      <c r="AG46" s="367"/>
      <c r="AH46" s="10"/>
      <c r="AI46" s="10"/>
      <c r="AJ46" s="21"/>
    </row>
    <row r="47" spans="2:36" s="2" customFormat="1" ht="28.2" customHeight="1" thickTop="1" thickBot="1">
      <c r="B47" s="377"/>
      <c r="C47" s="376"/>
      <c r="D47" s="376"/>
      <c r="E47" s="382"/>
      <c r="F47" s="382"/>
      <c r="G47" s="371"/>
      <c r="H47" s="371"/>
      <c r="I47" s="371"/>
      <c r="J47" s="371"/>
      <c r="K47" s="135"/>
      <c r="L47" s="18"/>
      <c r="M47" s="368"/>
      <c r="N47" s="56" t="inlineStr">
        <is>
          <t xml:space="preserve">Medium to high complexity (e.g. troubleshooting, hold-to-run setup)</t>
        </is>
      </c>
      <c r="O47" s="18" t="str">
        <f>IF(ISBLANK(N47),"",VLOOKUP(N47,'(Linked) PLr Probability Factor'!$B$29:$C$32,2,FALSE))</f>
        <v/>
      </c>
      <c r="P47" s="134"/>
      <c r="Q47" s="134"/>
      <c r="R47" s="134"/>
      <c r="S47" s="27" t="str">
        <f t="shared" ref="S47" si="55">IF(OR(ISBLANK(N44),ISBLANK(N45),ISBLANK(N46)),"",IF(R43&gt;0,"P2",IF(AND(R43=0,R44&gt;2),"P2",IF(AND(R43=0,R44=2),"P2",IF(AND(R43=0,AND(R44&lt;2,R45&gt;1)),"P1"," ")))))</f>
        <v/>
      </c>
      <c r="T47" s="52"/>
      <c r="U47" s="376"/>
      <c r="V47" s="135"/>
      <c r="W47" s="18"/>
      <c r="X47" s="368"/>
      <c r="Y47" s="376"/>
      <c r="Z47" s="135"/>
      <c r="AA47" s="18"/>
      <c r="AB47" s="368"/>
      <c r="AC47" s="376"/>
      <c r="AD47" s="437"/>
      <c r="AE47" s="135"/>
      <c r="AF47" s="18"/>
      <c r="AG47" s="368"/>
      <c r="AH47" s="10"/>
      <c r="AI47" s="10"/>
      <c r="AJ47" s="7"/>
    </row>
    <row r="48" spans="2:36" s="2" customFormat="1" ht="28.2" customHeight="1" thickTop="1" thickBot="1">
      <c r="B48" s="377">
        <v>9</v>
      </c>
      <c r="C48" s="374" t="inlineStr">
        <is>
          <t xml:space="preserve">Manejo de materiales</t>
        </is>
      </c>
      <c r="D48" s="374" t="inlineStr">
        <is>
          <t xml:space="preserve">Ergonomía</t>
        </is>
      </c>
      <c r="E48" s="380"/>
      <c r="F48" s="380"/>
      <c r="G48" s="369" t="inlineStr">
        <is>
          <t xml:space="preserve">X</t>
        </is>
      </c>
      <c r="H48" s="369"/>
      <c r="I48" s="369"/>
      <c r="J48" s="369"/>
      <c r="K48" s="54" t="inlineStr">
        <is>
          <t xml:space="preserve">Minor: Medical attention( prescription medication, couple of stitches, skin glue) (fit for normal duties)</t>
        </is>
      </c>
      <c r="L48" s="17" t="str">
        <f>IF(ISBLANK(K48),"",VLOOKUP(K48,'(Linked) Hazard Risk Number HRN'!$B$6:$C$13,2,FALSE))</f>
        <v/>
      </c>
      <c r="M48" s="372" t="str">
        <f>IF(M50="","",IF(M50&gt;500,'(Linked) Hazard Risk Number HRN'!$C$37,IF(M50&gt;50,'(Linked) Hazard Risk Number HRN'!$C$36,IF(M50&gt;25,'(Linked) Hazard Risk Number HRN'!$C$35,IF(M50&gt;5,'(Linked) Hazard Risk Number HRN'!$C$34,IF(M50&gt;0,'(Linked) Hazard Risk Number HRN'!$C$33,""))))))</f>
        <v/>
      </c>
      <c r="N48" s="54" t="inlineStr">
        <is>
          <t xml:space="preserve">Unskilled person</t>
        </is>
      </c>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374" t="inlineStr">
        <is>
          <t xml:space="preserve">Ninguno</t>
        </is>
      </c>
      <c r="V48" s="54" t="inlineStr">
        <is>
          <t xml:space="preserve">Negligible: No first aid (scratch / bruise) </t>
        </is>
      </c>
      <c r="W48" s="17" t="str">
        <f>IF(ISBLANK(V48),"",VLOOKUP(V48,'(Linked) Hazard Risk Number HRN'!$B$6:$C$13,2,FALSE))</f>
        <v/>
      </c>
      <c r="X48" s="372" t="str">
        <f>IF(X50="","",IF(X50&gt;500,'(Linked) Hazard Risk Number HRN'!$C$37,IF(X50&gt;50,'(Linked) Hazard Risk Number HRN'!$C$36,IF(X50&gt;25,'(Linked) Hazard Risk Number HRN'!$C$35,IF(X50&gt;5,'(Linked) Hazard Risk Number HRN'!$C$34,IF(X50&gt;0,'(Linked) Hazard Risk Number HRN'!$C$33,""))))))</f>
        <v/>
      </c>
      <c r="Y48" s="374" t="inlineStr">
        <is>
          <t xml:space="preserve">Evaluación EHS (ergo, ruido, químico, radiación)</t>
        </is>
      </c>
      <c r="Z48" s="54" t="inlineStr">
        <is>
          <t xml:space="preserve">Negligible: No first aid (scratch / bruise) </t>
        </is>
      </c>
      <c r="AA48" s="17" t="str">
        <f>IF(ISBLANK(Z48),"",VLOOKUP(Z48,'(Linked) Hazard Risk Number HRN'!$B$6:$C$13,2,FALSE))</f>
        <v/>
      </c>
      <c r="AB48" s="372" t="str">
        <f>IF(AB50="","",IF(AB50&gt;500,'(Linked) Hazard Risk Number HRN'!$C$37,IF(AB50&gt;50,'(Linked) Hazard Risk Number HRN'!$C$36,IF(AB50&gt;25,'(Linked) Hazard Risk Number HRN'!$C$35,IF(AB50&gt;5,'(Linked) Hazard Risk Number HRN'!$C$34,IF(AB50&gt;0,'(Linked) Hazard Risk Number HRN'!$C$33,""))))))</f>
        <v/>
      </c>
      <c r="AC48" s="374" t="inlineStr">
        <is>
          <t xml:space="preserve">Ninguno</t>
        </is>
      </c>
      <c r="AD48" s="380"/>
      <c r="AE48" s="54" t="inlineStr">
        <is>
          <t xml:space="preserve">Negligible: No first aid (scratch / bruise) </t>
        </is>
      </c>
      <c r="AF48" s="17" t="str">
        <f>IF(ISBLANK(AE48),"",VLOOKUP(AE48,'(Linked) Hazard Risk Number HRN'!$B$6:$C$13,2,FALSE))</f>
        <v/>
      </c>
      <c r="AG48" s="372"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377"/>
      <c r="C49" s="375"/>
      <c r="D49" s="375"/>
      <c r="E49" s="381"/>
      <c r="F49" s="381"/>
      <c r="G49" s="370"/>
      <c r="H49" s="370"/>
      <c r="I49" s="370"/>
      <c r="J49" s="370"/>
      <c r="K49" s="55" t="inlineStr">
        <is>
          <t xml:space="preserve">Constantly or Greater than once each 15 minutes</t>
        </is>
      </c>
      <c r="L49" s="18" t="str">
        <f>IF(ISBLANK(K49),"",VLOOKUP(K49,'(Linked) Hazard Risk Number HRN'!$B$16:$C$26,2,FALSE))</f>
        <v/>
      </c>
      <c r="M49" s="373"/>
      <c r="N49" s="55" t="inlineStr">
        <is>
          <t xml:space="preserve">Low or very low speed event e.g. &lt;250 mm/s, time to hazard ≥3s, and/or enough time to escape</t>
        </is>
      </c>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375"/>
      <c r="V49" s="55" t="inlineStr">
        <is>
          <t xml:space="preserve">Constantly or Greater than once each 15 minutes</t>
        </is>
      </c>
      <c r="W49" s="18" t="str">
        <f>IF(ISBLANK(V49),"",VLOOKUP(V49,'(Linked) Hazard Risk Number HRN'!$B$16:$C$26,2,FALSE))</f>
        <v/>
      </c>
      <c r="X49" s="373"/>
      <c r="Y49" s="375"/>
      <c r="Z49" s="55" t="inlineStr">
        <is>
          <t xml:space="preserve">Constantly or Greater than once each 15 minutes</t>
        </is>
      </c>
      <c r="AA49" s="18" t="str">
        <f>IF(ISBLANK(Z49),"",VLOOKUP(Z49,'(Linked) Hazard Risk Number HRN'!$B$16:$C$26,2,FALSE))</f>
        <v/>
      </c>
      <c r="AB49" s="373"/>
      <c r="AC49" s="375"/>
      <c r="AD49" s="436"/>
      <c r="AE49" s="55" t="inlineStr">
        <is>
          <t xml:space="preserve">Constantly or Greater than once each 15 minutes</t>
        </is>
      </c>
      <c r="AF49" s="18" t="str">
        <f>IF(ISBLANK(AE49),"",VLOOKUP(AE49,'(Linked) Hazard Risk Number HRN'!$B$16:$C$26,2,FALSE))</f>
        <v/>
      </c>
      <c r="AG49" s="373"/>
      <c r="AH49" s="10"/>
      <c r="AI49" s="10"/>
      <c r="AJ49" s="19"/>
    </row>
    <row r="50" spans="2:36" s="2" customFormat="1" ht="28.2" customHeight="1" thickTop="1" thickBot="1">
      <c r="B50" s="377"/>
      <c r="C50" s="375"/>
      <c r="D50" s="375"/>
      <c r="E50" s="381"/>
      <c r="F50" s="381"/>
      <c r="G50" s="370"/>
      <c r="H50" s="370"/>
      <c r="I50" s="370"/>
      <c r="J50" s="370"/>
      <c r="K50" s="56" t="inlineStr">
        <is>
          <t xml:space="preserve">Even chance, could happen</t>
        </is>
      </c>
      <c r="L50" s="18" t="str">
        <f>IF(ISBLANK(K50),"",VLOOKUP(K50,'(Linked) Hazard Risk Number HRN'!$D$6:$E$14,2,FALSE))</f>
        <v/>
      </c>
      <c r="M50" s="366" t="str">
        <f>IF(OR(ISBLANK(K48),ISBLANK(K49),ISBLANK(K50),ISBLANK(K51)),"",L48*L49*L50*L51)</f>
        <v/>
      </c>
      <c r="N50" s="56" t="inlineStr">
        <is>
          <t xml:space="preserve">Easily possible (possible in ≥ 50% of the cases)</t>
        </is>
      </c>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375"/>
      <c r="V50" s="56" t="inlineStr">
        <is>
          <t xml:space="preserve">Possible but unusual</t>
        </is>
      </c>
      <c r="W50" s="18" t="str">
        <f>IF(ISBLANK(V50),"",VLOOKUP(V50,'(Linked) Hazard Risk Number HRN'!$D$6:$E$14,2,FALSE))</f>
        <v/>
      </c>
      <c r="X50" s="366" t="str">
        <f>IF(OR(ISBLANK(V48),ISBLANK(V49),ISBLANK(V50),ISBLANK(V51)),"",W48*W49*W50*W51)</f>
        <v/>
      </c>
      <c r="Y50" s="375"/>
      <c r="Z50" s="56" t="inlineStr">
        <is>
          <t xml:space="preserve">Possible but unusual</t>
        </is>
      </c>
      <c r="AA50" s="18" t="str">
        <f>IF(ISBLANK(Z50),"",VLOOKUP(Z50,'(Linked) Hazard Risk Number HRN'!$D$6:$E$14,2,FALSE))</f>
        <v/>
      </c>
      <c r="AB50" s="366" t="str">
        <f>IF(OR(ISBLANK(Z48),ISBLANK(Z49),ISBLANK(Z50),ISBLANK(Z51)),"",AA48*AA49*AA50*AA51)</f>
        <v/>
      </c>
      <c r="AC50" s="375"/>
      <c r="AD50" s="436"/>
      <c r="AE50" s="56" t="inlineStr">
        <is>
          <t xml:space="preserve">Possible but unusual</t>
        </is>
      </c>
      <c r="AF50" s="18" t="str">
        <f>IF(ISBLANK(AE50),"",VLOOKUP(AE50,'(Linked) Hazard Risk Number HRN'!$D$6:$E$14,2,FALSE))</f>
        <v/>
      </c>
      <c r="AG50" s="366" t="str">
        <f>IF(OR(ISBLANK(AE48),ISBLANK(AE49),ISBLANK(AE50),ISBLANK(AE51)),"",AF48*AF49*AF50*AF51)</f>
        <v/>
      </c>
      <c r="AH50" s="10"/>
      <c r="AI50" s="10"/>
      <c r="AJ50" s="20"/>
    </row>
    <row r="51" spans="2:36" s="2" customFormat="1" ht="28.2" customHeight="1" thickTop="1" thickBot="1">
      <c r="B51" s="377"/>
      <c r="C51" s="375"/>
      <c r="D51" s="375"/>
      <c r="E51" s="381"/>
      <c r="F51" s="381"/>
      <c r="G51" s="370"/>
      <c r="H51" s="370"/>
      <c r="I51" s="370"/>
      <c r="J51" s="370"/>
      <c r="K51" s="57" t="inlineStr">
        <is>
          <t xml:space="preserve">1 to 2 persons</t>
        </is>
      </c>
      <c r="L51" s="30" t="str">
        <f>IF(ISBLANK(K51),"",VLOOKUP(K51,'(Linked) Hazard Risk Number HRN'!$D$17:$E$22,2,FALSE))</f>
        <v/>
      </c>
      <c r="M51" s="367"/>
      <c r="N51" s="56" t="inlineStr">
        <is>
          <t xml:space="preserve">Easy recognition of the hazard (possible in ≥ 50% of the cases)</t>
        </is>
      </c>
      <c r="O51" s="18" t="str">
        <f>IF(ISBLANK(N51),"",VLOOKUP(N51,'(Linked) PLr Probability Factor'!$B$23:$C$26,2,FALSE))</f>
        <v/>
      </c>
      <c r="P51" s="25" t="s">
        <v>33</v>
      </c>
      <c r="Q51" s="25">
        <f t="shared" ref="Q51" si="62">SUM(R48:R50)</f>
        <v>0</v>
      </c>
      <c r="R51" s="25">
        <f t="shared" si="57"/>
        <v>0</v>
      </c>
      <c r="S51" s="25"/>
      <c r="T51" s="51"/>
      <c r="U51" s="375"/>
      <c r="V51" s="57" t="inlineStr">
        <is>
          <t xml:space="preserve">1 to 2 persons</t>
        </is>
      </c>
      <c r="W51" s="30" t="str">
        <f>IF(ISBLANK(V51),"",VLOOKUP(V51,'(Linked) Hazard Risk Number HRN'!$D$17:$E$22,2,FALSE))</f>
        <v/>
      </c>
      <c r="X51" s="367"/>
      <c r="Y51" s="375"/>
      <c r="Z51" s="57" t="inlineStr">
        <is>
          <t xml:space="preserve">1 to 2 persons</t>
        </is>
      </c>
      <c r="AA51" s="30" t="str">
        <f>IF(ISBLANK(Z51),"",VLOOKUP(Z51,'(Linked) Hazard Risk Number HRN'!$D$17:$E$22,2,FALSE))</f>
        <v/>
      </c>
      <c r="AB51" s="367"/>
      <c r="AC51" s="375"/>
      <c r="AD51" s="436"/>
      <c r="AE51" s="57" t="inlineStr">
        <is>
          <t xml:space="preserve">1 to 2 persons</t>
        </is>
      </c>
      <c r="AF51" s="30" t="str">
        <f>IF(ISBLANK(AE51),"",VLOOKUP(AE51,'(Linked) Hazard Risk Number HRN'!$D$17:$E$22,2,FALSE))</f>
        <v/>
      </c>
      <c r="AG51" s="367"/>
      <c r="AH51" s="10"/>
      <c r="AI51" s="10"/>
      <c r="AJ51" s="21"/>
    </row>
    <row r="52" spans="2:36" s="2" customFormat="1" ht="28.2" customHeight="1" thickTop="1" thickBot="1">
      <c r="B52" s="377"/>
      <c r="C52" s="376"/>
      <c r="D52" s="376"/>
      <c r="E52" s="382"/>
      <c r="F52" s="382"/>
      <c r="G52" s="371"/>
      <c r="H52" s="371"/>
      <c r="I52" s="371"/>
      <c r="J52" s="371"/>
      <c r="K52" s="135"/>
      <c r="L52" s="18"/>
      <c r="M52" s="368"/>
      <c r="N52" s="56" t="inlineStr">
        <is>
          <t xml:space="preserve">Low complexity / no interaction (e.g. adjust clamps, load a workpiece)</t>
        </is>
      </c>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376"/>
      <c r="V52" s="135"/>
      <c r="W52" s="18"/>
      <c r="X52" s="368"/>
      <c r="Y52" s="376"/>
      <c r="Z52" s="135"/>
      <c r="AA52" s="18"/>
      <c r="AB52" s="368"/>
      <c r="AC52" s="376"/>
      <c r="AD52" s="437"/>
      <c r="AE52" s="135"/>
      <c r="AF52" s="18"/>
      <c r="AG52" s="368"/>
      <c r="AH52" s="10"/>
      <c r="AI52" s="10"/>
      <c r="AJ52" s="7"/>
    </row>
    <row r="53" spans="2:36" s="2" customFormat="1" ht="28.2" customHeight="1" thickTop="1" thickBot="1">
      <c r="B53" s="377">
        <v>10</v>
      </c>
      <c r="C53" s="374"/>
      <c r="D53" s="374"/>
      <c r="E53" s="380"/>
      <c r="F53" s="380"/>
      <c r="G53" s="369"/>
      <c r="H53" s="369"/>
      <c r="I53" s="369"/>
      <c r="J53" s="369"/>
      <c r="K53" s="54"/>
      <c r="L53" s="17" t="str">
        <f>IF(ISBLANK(K53),"",VLOOKUP(K53,'(Linked) Hazard Risk Number HRN'!$B$6:$C$13,2,FALSE))</f>
        <v/>
      </c>
      <c r="M53" s="372" t="str">
        <f>IF(M55="","",IF(M55&gt;500,'(Linked) Hazard Risk Number HRN'!$C$37,IF(M55&gt;50,'(Linked) Hazard Risk Number HRN'!$C$36,IF(M55&gt;25,'(Linked) Hazard Risk Number HRN'!$C$35,IF(M55&gt;5,'(Linked) Hazard Risk Number HRN'!$C$34,IF(M55&gt;0,'(Linked) Hazard Risk Number HRN'!$C$33,""))))))</f>
        <v/>
      </c>
      <c r="N53" s="54"/>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374"/>
      <c r="V53" s="54"/>
      <c r="W53" s="17" t="str">
        <f>IF(ISBLANK(V53),"",VLOOKUP(V53,'(Linked) Hazard Risk Number HRN'!$B$6:$C$13,2,FALSE))</f>
        <v/>
      </c>
      <c r="X53" s="372" t="str">
        <f>IF(X55="","",IF(X55&gt;500,'(Linked) Hazard Risk Number HRN'!$C$37,IF(X55&gt;50,'(Linked) Hazard Risk Number HRN'!$C$36,IF(X55&gt;25,'(Linked) Hazard Risk Number HRN'!$C$35,IF(X55&gt;5,'(Linked) Hazard Risk Number HRN'!$C$34,IF(X55&gt;0,'(Linked) Hazard Risk Number HRN'!$C$33,""))))))</f>
        <v/>
      </c>
      <c r="Y53" s="374"/>
      <c r="Z53" s="54"/>
      <c r="AA53" s="17" t="str">
        <f>IF(ISBLANK(Z53),"",VLOOKUP(Z53,'(Linked) Hazard Risk Number HRN'!$B$6:$C$13,2,FALSE))</f>
        <v/>
      </c>
      <c r="AB53" s="372" t="str">
        <f>IF(AB55="","",IF(AB55&gt;500,'(Linked) Hazard Risk Number HRN'!$C$37,IF(AB55&gt;50,'(Linked) Hazard Risk Number HRN'!$C$36,IF(AB55&gt;25,'(Linked) Hazard Risk Number HRN'!$C$35,IF(AB55&gt;5,'(Linked) Hazard Risk Number HRN'!$C$34,IF(AB55&gt;0,'(Linked) Hazard Risk Number HRN'!$C$33,""))))))</f>
        <v/>
      </c>
      <c r="AC53" s="374"/>
      <c r="AD53" s="380"/>
      <c r="AE53" s="54"/>
      <c r="AF53" s="17" t="str">
        <f>IF(ISBLANK(AE53),"",VLOOKUP(AE53,'(Linked) Hazard Risk Number HRN'!$B$6:$C$13,2,FALSE))</f>
        <v/>
      </c>
      <c r="AG53" s="372"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377"/>
      <c r="C54" s="375"/>
      <c r="D54" s="375"/>
      <c r="E54" s="381"/>
      <c r="F54" s="381"/>
      <c r="G54" s="370"/>
      <c r="H54" s="370"/>
      <c r="I54" s="370"/>
      <c r="J54" s="370"/>
      <c r="K54" s="55"/>
      <c r="L54" s="18" t="str">
        <f>IF(ISBLANK(K54),"",VLOOKUP(K54,'(Linked) Hazard Risk Number HRN'!$B$16:$C$26,2,FALSE))</f>
        <v/>
      </c>
      <c r="M54" s="373"/>
      <c r="N54" s="55"/>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375"/>
      <c r="V54" s="55"/>
      <c r="W54" s="18" t="str">
        <f>IF(ISBLANK(V54),"",VLOOKUP(V54,'(Linked) Hazard Risk Number HRN'!$B$16:$C$26,2,FALSE))</f>
        <v/>
      </c>
      <c r="X54" s="373"/>
      <c r="Y54" s="375"/>
      <c r="Z54" s="55"/>
      <c r="AA54" s="18" t="str">
        <f>IF(ISBLANK(Z54),"",VLOOKUP(Z54,'(Linked) Hazard Risk Number HRN'!$B$16:$C$26,2,FALSE))</f>
        <v/>
      </c>
      <c r="AB54" s="373"/>
      <c r="AC54" s="375"/>
      <c r="AD54" s="436"/>
      <c r="AE54" s="55"/>
      <c r="AF54" s="18" t="str">
        <f>IF(ISBLANK(AE54),"",VLOOKUP(AE54,'(Linked) Hazard Risk Number HRN'!$B$16:$C$26,2,FALSE))</f>
        <v/>
      </c>
      <c r="AG54" s="373"/>
      <c r="AH54" s="10"/>
      <c r="AI54" s="10"/>
      <c r="AJ54" s="19"/>
    </row>
    <row r="55" spans="2:36" s="2" customFormat="1" ht="28.2" customHeight="1" thickTop="1" thickBot="1">
      <c r="B55" s="377"/>
      <c r="C55" s="375"/>
      <c r="D55" s="375"/>
      <c r="E55" s="381"/>
      <c r="F55" s="381"/>
      <c r="G55" s="370"/>
      <c r="H55" s="370"/>
      <c r="I55" s="370"/>
      <c r="J55" s="370"/>
      <c r="K55" s="56"/>
      <c r="L55" s="18" t="str">
        <f>IF(ISBLANK(K55),"",VLOOKUP(K55,'(Linked) Hazard Risk Number HRN'!$D$6:$E$14,2,FALSE))</f>
        <v/>
      </c>
      <c r="M55" s="366" t="str">
        <f>IF(OR(ISBLANK(K53),ISBLANK(K54),ISBLANK(K55),ISBLANK(K56)),"",L53*L54*L55*L56)</f>
        <v/>
      </c>
      <c r="N55" s="56"/>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375"/>
      <c r="V55" s="56"/>
      <c r="W55" s="18" t="str">
        <f>IF(ISBLANK(V55),"",VLOOKUP(V55,'(Linked) Hazard Risk Number HRN'!$D$6:$E$14,2,FALSE))</f>
        <v/>
      </c>
      <c r="X55" s="366" t="str">
        <f>IF(OR(ISBLANK(V53),ISBLANK(V54),ISBLANK(V55),ISBLANK(V56)),"",W53*W54*W55*W56)</f>
        <v/>
      </c>
      <c r="Y55" s="375"/>
      <c r="Z55" s="56"/>
      <c r="AA55" s="18" t="str">
        <f>IF(ISBLANK(Z55),"",VLOOKUP(Z55,'(Linked) Hazard Risk Number HRN'!$D$6:$E$14,2,FALSE))</f>
        <v/>
      </c>
      <c r="AB55" s="366" t="str">
        <f>IF(OR(ISBLANK(Z53),ISBLANK(Z54),ISBLANK(Z55),ISBLANK(Z56)),"",AA53*AA54*AA55*AA56)</f>
        <v/>
      </c>
      <c r="AC55" s="375"/>
      <c r="AD55" s="436"/>
      <c r="AE55" s="56"/>
      <c r="AF55" s="18" t="str">
        <f>IF(ISBLANK(AE55),"",VLOOKUP(AE55,'(Linked) Hazard Risk Number HRN'!$D$6:$E$14,2,FALSE))</f>
        <v/>
      </c>
      <c r="AG55" s="366" t="str">
        <f>IF(OR(ISBLANK(AE53),ISBLANK(AE54),ISBLANK(AE55),ISBLANK(AE56)),"",AF53*AF54*AF55*AF56)</f>
        <v/>
      </c>
      <c r="AH55" s="10"/>
      <c r="AI55" s="10"/>
      <c r="AJ55" s="20"/>
    </row>
    <row r="56" spans="2:36" s="2" customFormat="1" ht="28.2" customHeight="1" thickTop="1" thickBot="1">
      <c r="B56" s="377"/>
      <c r="C56" s="375"/>
      <c r="D56" s="375"/>
      <c r="E56" s="381"/>
      <c r="F56" s="381"/>
      <c r="G56" s="370"/>
      <c r="H56" s="370"/>
      <c r="I56" s="370"/>
      <c r="J56" s="370"/>
      <c r="K56" s="57"/>
      <c r="L56" s="30" t="str">
        <f>IF(ISBLANK(K56),"",VLOOKUP(K56,'(Linked) Hazard Risk Number HRN'!$D$17:$E$22,2,FALSE))</f>
        <v/>
      </c>
      <c r="M56" s="367"/>
      <c r="N56" s="56"/>
      <c r="O56" s="18" t="str">
        <f>IF(ISBLANK(N56),"",VLOOKUP(N56,'(Linked) PLr Probability Factor'!$B$23:$C$26,2,FALSE))</f>
        <v/>
      </c>
      <c r="P56" s="25" t="s">
        <v>33</v>
      </c>
      <c r="Q56" s="25">
        <f t="shared" ref="Q56" si="70">SUM(R53:R55)</f>
        <v>0</v>
      </c>
      <c r="R56" s="25">
        <f t="shared" si="65"/>
        <v>0</v>
      </c>
      <c r="S56" s="25"/>
      <c r="T56" s="51"/>
      <c r="U56" s="375"/>
      <c r="V56" s="57"/>
      <c r="W56" s="30" t="str">
        <f>IF(ISBLANK(V56),"",VLOOKUP(V56,'(Linked) Hazard Risk Number HRN'!$D$17:$E$22,2,FALSE))</f>
        <v/>
      </c>
      <c r="X56" s="367"/>
      <c r="Y56" s="375"/>
      <c r="Z56" s="57"/>
      <c r="AA56" s="30" t="str">
        <f>IF(ISBLANK(Z56),"",VLOOKUP(Z56,'(Linked) Hazard Risk Number HRN'!$D$17:$E$22,2,FALSE))</f>
        <v/>
      </c>
      <c r="AB56" s="367"/>
      <c r="AC56" s="375"/>
      <c r="AD56" s="436"/>
      <c r="AE56" s="57"/>
      <c r="AF56" s="30" t="str">
        <f>IF(ISBLANK(AE56),"",VLOOKUP(AE56,'(Linked) Hazard Risk Number HRN'!$D$17:$E$22,2,FALSE))</f>
        <v/>
      </c>
      <c r="AG56" s="367"/>
      <c r="AH56" s="10"/>
      <c r="AI56" s="10"/>
      <c r="AJ56" s="21"/>
    </row>
    <row r="57" spans="2:36" s="2" customFormat="1" ht="28.2" customHeight="1" thickTop="1" thickBot="1">
      <c r="B57" s="377"/>
      <c r="C57" s="376"/>
      <c r="D57" s="376"/>
      <c r="E57" s="382"/>
      <c r="F57" s="382"/>
      <c r="G57" s="371"/>
      <c r="H57" s="371"/>
      <c r="I57" s="371"/>
      <c r="J57" s="371"/>
      <c r="K57" s="135"/>
      <c r="L57" s="18"/>
      <c r="M57" s="368"/>
      <c r="N57" s="56"/>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376"/>
      <c r="V57" s="135"/>
      <c r="W57" s="18"/>
      <c r="X57" s="368"/>
      <c r="Y57" s="376"/>
      <c r="Z57" s="135"/>
      <c r="AA57" s="18"/>
      <c r="AB57" s="368"/>
      <c r="AC57" s="376"/>
      <c r="AD57" s="437"/>
      <c r="AE57" s="135"/>
      <c r="AF57" s="18"/>
      <c r="AG57" s="368"/>
      <c r="AH57" s="10"/>
      <c r="AI57" s="10"/>
      <c r="AJ57" s="7"/>
    </row>
    <row r="58" spans="2:36" ht="28.2" customHeight="1" thickTop="1" thickBot="1">
      <c r="B58" s="377">
        <v>11</v>
      </c>
      <c r="C58" s="374"/>
      <c r="D58" s="374"/>
      <c r="E58" s="380"/>
      <c r="F58" s="380"/>
      <c r="G58" s="369"/>
      <c r="H58" s="369"/>
      <c r="I58" s="369"/>
      <c r="J58" s="369"/>
      <c r="K58" s="54"/>
      <c r="L58" s="17" t="str">
        <f>IF(ISBLANK(K58),"",VLOOKUP(K58,'(Linked) Hazard Risk Number HRN'!$B$6:$C$13,2,FALSE))</f>
        <v/>
      </c>
      <c r="M58" s="372" t="str">
        <f>IF(M60="","",IF(M60&gt;500,'(Linked) Hazard Risk Number HRN'!$C$37,IF(M60&gt;50,'(Linked) Hazard Risk Number HRN'!$C$36,IF(M60&gt;25,'(Linked) Hazard Risk Number HRN'!$C$35,IF(M60&gt;5,'(Linked) Hazard Risk Number HRN'!$C$34,IF(M60&gt;0,'(Linked) Hazard Risk Number HRN'!$C$33,""))))))</f>
        <v/>
      </c>
      <c r="N58" s="54"/>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374"/>
      <c r="V58" s="54"/>
      <c r="W58" s="17" t="str">
        <f>IF(ISBLANK(V58),"",VLOOKUP(V58,'(Linked) Hazard Risk Number HRN'!$B$6:$C$13,2,FALSE))</f>
        <v/>
      </c>
      <c r="X58" s="372" t="str">
        <f>IF(X60="","",IF(X60&gt;500,'(Linked) Hazard Risk Number HRN'!$C$37,IF(X60&gt;50,'(Linked) Hazard Risk Number HRN'!$C$36,IF(X60&gt;25,'(Linked) Hazard Risk Number HRN'!$C$35,IF(X60&gt;5,'(Linked) Hazard Risk Number HRN'!$C$34,IF(X60&gt;0,'(Linked) Hazard Risk Number HRN'!$C$33,""))))))</f>
        <v/>
      </c>
      <c r="Y58" s="374"/>
      <c r="Z58" s="54"/>
      <c r="AA58" s="17" t="str">
        <f>IF(ISBLANK(Z58),"",VLOOKUP(Z58,'(Linked) Hazard Risk Number HRN'!$B$6:$C$13,2,FALSE))</f>
        <v/>
      </c>
      <c r="AB58" s="372" t="str">
        <f>IF(AB60="","",IF(AB60&gt;500,'(Linked) Hazard Risk Number HRN'!$C$37,IF(AB60&gt;50,'(Linked) Hazard Risk Number HRN'!$C$36,IF(AB60&gt;25,'(Linked) Hazard Risk Number HRN'!$C$35,IF(AB60&gt;5,'(Linked) Hazard Risk Number HRN'!$C$34,IF(AB60&gt;0,'(Linked) Hazard Risk Number HRN'!$C$33,""))))))</f>
        <v/>
      </c>
      <c r="AC58" s="374"/>
      <c r="AD58" s="380"/>
      <c r="AE58" s="54"/>
      <c r="AF58" s="17" t="str">
        <f>IF(ISBLANK(AE58),"",VLOOKUP(AE58,'(Linked) Hazard Risk Number HRN'!$B$6:$C$13,2,FALSE))</f>
        <v/>
      </c>
      <c r="AG58" s="372"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377"/>
      <c r="C59" s="375"/>
      <c r="D59" s="375"/>
      <c r="E59" s="381"/>
      <c r="F59" s="381"/>
      <c r="G59" s="370"/>
      <c r="H59" s="370"/>
      <c r="I59" s="370"/>
      <c r="J59" s="370"/>
      <c r="K59" s="55"/>
      <c r="L59" s="18" t="str">
        <f>IF(ISBLANK(K59),"",VLOOKUP(K59,'(Linked) Hazard Risk Number HRN'!$B$16:$C$26,2,FALSE))</f>
        <v/>
      </c>
      <c r="M59" s="373"/>
      <c r="N59" s="55"/>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375"/>
      <c r="V59" s="55"/>
      <c r="W59" s="18" t="str">
        <f>IF(ISBLANK(V59),"",VLOOKUP(V59,'(Linked) Hazard Risk Number HRN'!$B$16:$C$26,2,FALSE))</f>
        <v/>
      </c>
      <c r="X59" s="373"/>
      <c r="Y59" s="375"/>
      <c r="Z59" s="55"/>
      <c r="AA59" s="18" t="str">
        <f>IF(ISBLANK(Z59),"",VLOOKUP(Z59,'(Linked) Hazard Risk Number HRN'!$B$16:$C$26,2,FALSE))</f>
        <v/>
      </c>
      <c r="AB59" s="373"/>
      <c r="AC59" s="375"/>
      <c r="AD59" s="436"/>
      <c r="AE59" s="55"/>
      <c r="AF59" s="18" t="str">
        <f>IF(ISBLANK(AE59),"",VLOOKUP(AE59,'(Linked) Hazard Risk Number HRN'!$B$16:$C$26,2,FALSE))</f>
        <v/>
      </c>
      <c r="AG59" s="373"/>
    </row>
    <row r="60" spans="2:36" ht="28.2" customHeight="1" thickTop="1" thickBot="1">
      <c r="B60" s="377"/>
      <c r="C60" s="375"/>
      <c r="D60" s="375"/>
      <c r="E60" s="381"/>
      <c r="F60" s="381"/>
      <c r="G60" s="370"/>
      <c r="H60" s="370"/>
      <c r="I60" s="370"/>
      <c r="J60" s="370"/>
      <c r="K60" s="56"/>
      <c r="L60" s="18" t="str">
        <f>IF(ISBLANK(K60),"",VLOOKUP(K60,'(Linked) Hazard Risk Number HRN'!$D$6:$E$14,2,FALSE))</f>
        <v/>
      </c>
      <c r="M60" s="366" t="str">
        <f>IF(OR(ISBLANK(K58),ISBLANK(K59),ISBLANK(K60),ISBLANK(K61)),"",L58*L59*L60*L61)</f>
        <v/>
      </c>
      <c r="N60" s="56"/>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375"/>
      <c r="V60" s="56"/>
      <c r="W60" s="18" t="str">
        <f>IF(ISBLANK(V60),"",VLOOKUP(V60,'(Linked) Hazard Risk Number HRN'!$D$6:$E$14,2,FALSE))</f>
        <v/>
      </c>
      <c r="X60" s="366" t="str">
        <f>IF(OR(ISBLANK(V58),ISBLANK(V59),ISBLANK(V60),ISBLANK(V61)),"",W58*W59*W60*W61)</f>
        <v/>
      </c>
      <c r="Y60" s="375"/>
      <c r="Z60" s="56"/>
      <c r="AA60" s="18" t="str">
        <f>IF(ISBLANK(Z60),"",VLOOKUP(Z60,'(Linked) Hazard Risk Number HRN'!$D$6:$E$14,2,FALSE))</f>
        <v/>
      </c>
      <c r="AB60" s="366" t="str">
        <f>IF(OR(ISBLANK(Z58),ISBLANK(Z59),ISBLANK(Z60),ISBLANK(Z61)),"",AA58*AA59*AA60*AA61)</f>
        <v/>
      </c>
      <c r="AC60" s="375"/>
      <c r="AD60" s="436"/>
      <c r="AE60" s="56"/>
      <c r="AF60" s="18" t="str">
        <f>IF(ISBLANK(AE60),"",VLOOKUP(AE60,'(Linked) Hazard Risk Number HRN'!$D$6:$E$14,2,FALSE))</f>
        <v/>
      </c>
      <c r="AG60" s="366" t="str">
        <f>IF(OR(ISBLANK(AE58),ISBLANK(AE59),ISBLANK(AE60),ISBLANK(AE61)),"",AF58*AF59*AF60*AF61)</f>
        <v/>
      </c>
    </row>
    <row r="61" spans="2:36" ht="28.2" customHeight="1" thickTop="1" thickBot="1">
      <c r="B61" s="377"/>
      <c r="C61" s="375"/>
      <c r="D61" s="375"/>
      <c r="E61" s="381"/>
      <c r="F61" s="381"/>
      <c r="G61" s="370"/>
      <c r="H61" s="370"/>
      <c r="I61" s="370"/>
      <c r="J61" s="370"/>
      <c r="K61" s="57"/>
      <c r="L61" s="30" t="str">
        <f>IF(ISBLANK(K61),"",VLOOKUP(K61,'(Linked) Hazard Risk Number HRN'!$D$17:$E$22,2,FALSE))</f>
        <v/>
      </c>
      <c r="M61" s="367"/>
      <c r="N61" s="56"/>
      <c r="O61" s="18" t="str">
        <f>IF(ISBLANK(N61),"",VLOOKUP(N61,'(Linked) PLr Probability Factor'!$B$23:$C$26,2,FALSE))</f>
        <v/>
      </c>
      <c r="P61" s="25" t="s">
        <v>33</v>
      </c>
      <c r="Q61" s="25">
        <f t="shared" ref="Q61" si="78">SUM(R58:R60)</f>
        <v>0</v>
      </c>
      <c r="R61" s="25">
        <f t="shared" si="73"/>
        <v>0</v>
      </c>
      <c r="S61" s="25"/>
      <c r="T61" s="51"/>
      <c r="U61" s="375"/>
      <c r="V61" s="57"/>
      <c r="W61" s="30" t="str">
        <f>IF(ISBLANK(V61),"",VLOOKUP(V61,'(Linked) Hazard Risk Number HRN'!$D$17:$E$22,2,FALSE))</f>
        <v/>
      </c>
      <c r="X61" s="367"/>
      <c r="Y61" s="375"/>
      <c r="Z61" s="57"/>
      <c r="AA61" s="30" t="str">
        <f>IF(ISBLANK(Z61),"",VLOOKUP(Z61,'(Linked) Hazard Risk Number HRN'!$D$17:$E$22,2,FALSE))</f>
        <v/>
      </c>
      <c r="AB61" s="367"/>
      <c r="AC61" s="375"/>
      <c r="AD61" s="436"/>
      <c r="AE61" s="57"/>
      <c r="AF61" s="30" t="str">
        <f>IF(ISBLANK(AE61),"",VLOOKUP(AE61,'(Linked) Hazard Risk Number HRN'!$D$17:$E$22,2,FALSE))</f>
        <v/>
      </c>
      <c r="AG61" s="367"/>
    </row>
    <row r="62" spans="2:36" ht="28.2" customHeight="1" thickTop="1" thickBot="1">
      <c r="B62" s="377"/>
      <c r="C62" s="376"/>
      <c r="D62" s="376"/>
      <c r="E62" s="382"/>
      <c r="F62" s="382"/>
      <c r="G62" s="371"/>
      <c r="H62" s="371"/>
      <c r="I62" s="371"/>
      <c r="J62" s="371"/>
      <c r="K62" s="135"/>
      <c r="L62" s="18"/>
      <c r="M62" s="368"/>
      <c r="N62" s="56"/>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376"/>
      <c r="V62" s="135"/>
      <c r="W62" s="18"/>
      <c r="X62" s="368"/>
      <c r="Y62" s="376"/>
      <c r="Z62" s="135"/>
      <c r="AA62" s="18"/>
      <c r="AB62" s="368"/>
      <c r="AC62" s="376"/>
      <c r="AD62" s="437"/>
      <c r="AE62" s="135"/>
      <c r="AF62" s="18"/>
      <c r="AG62" s="368"/>
    </row>
    <row r="63" spans="2:36" ht="28.2" customHeight="1" thickTop="1" thickBot="1">
      <c r="B63" s="377">
        <v>12</v>
      </c>
      <c r="C63" s="374"/>
      <c r="D63" s="374"/>
      <c r="E63" s="380"/>
      <c r="F63" s="380"/>
      <c r="G63" s="369"/>
      <c r="H63" s="369"/>
      <c r="I63" s="369"/>
      <c r="J63" s="369"/>
      <c r="K63" s="54"/>
      <c r="L63" s="17" t="str">
        <f>IF(ISBLANK(K63),"",VLOOKUP(K63,'(Linked) Hazard Risk Number HRN'!$B$6:$C$13,2,FALSE))</f>
        <v/>
      </c>
      <c r="M63" s="372" t="str">
        <f>IF(M65="","",IF(M65&gt;500,'(Linked) Hazard Risk Number HRN'!$C$37,IF(M65&gt;50,'(Linked) Hazard Risk Number HRN'!$C$36,IF(M65&gt;25,'(Linked) Hazard Risk Number HRN'!$C$35,IF(M65&gt;5,'(Linked) Hazard Risk Number HRN'!$C$34,IF(M65&gt;0,'(Linked) Hazard Risk Number HRN'!$C$33,""))))))</f>
        <v/>
      </c>
      <c r="N63" s="54"/>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374"/>
      <c r="V63" s="54"/>
      <c r="W63" s="17" t="str">
        <f>IF(ISBLANK(V63),"",VLOOKUP(V63,'(Linked) Hazard Risk Number HRN'!$B$6:$C$13,2,FALSE))</f>
        <v/>
      </c>
      <c r="X63" s="372" t="str">
        <f>IF(X65="","",IF(X65&gt;500,'(Linked) Hazard Risk Number HRN'!$C$37,IF(X65&gt;50,'(Linked) Hazard Risk Number HRN'!$C$36,IF(X65&gt;25,'(Linked) Hazard Risk Number HRN'!$C$35,IF(X65&gt;5,'(Linked) Hazard Risk Number HRN'!$C$34,IF(X65&gt;0,'(Linked) Hazard Risk Number HRN'!$C$33,""))))))</f>
        <v/>
      </c>
      <c r="Y63" s="374"/>
      <c r="Z63" s="54"/>
      <c r="AA63" s="17" t="str">
        <f>IF(ISBLANK(Z63),"",VLOOKUP(Z63,'(Linked) Hazard Risk Number HRN'!$B$6:$C$13,2,FALSE))</f>
        <v/>
      </c>
      <c r="AB63" s="372" t="str">
        <f>IF(AB65="","",IF(AB65&gt;500,'(Linked) Hazard Risk Number HRN'!$C$37,IF(AB65&gt;50,'(Linked) Hazard Risk Number HRN'!$C$36,IF(AB65&gt;25,'(Linked) Hazard Risk Number HRN'!$C$35,IF(AB65&gt;5,'(Linked) Hazard Risk Number HRN'!$C$34,IF(AB65&gt;0,'(Linked) Hazard Risk Number HRN'!$C$33,""))))))</f>
        <v/>
      </c>
      <c r="AC63" s="374"/>
      <c r="AD63" s="380"/>
      <c r="AE63" s="54"/>
      <c r="AF63" s="17" t="str">
        <f>IF(ISBLANK(AE63),"",VLOOKUP(AE63,'(Linked) Hazard Risk Number HRN'!$B$6:$C$13,2,FALSE))</f>
        <v/>
      </c>
      <c r="AG63" s="372"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377"/>
      <c r="C64" s="375"/>
      <c r="D64" s="375"/>
      <c r="E64" s="381"/>
      <c r="F64" s="381"/>
      <c r="G64" s="370"/>
      <c r="H64" s="370"/>
      <c r="I64" s="370"/>
      <c r="J64" s="370"/>
      <c r="K64" s="55"/>
      <c r="L64" s="18" t="str">
        <f>IF(ISBLANK(K64),"",VLOOKUP(K64,'(Linked) Hazard Risk Number HRN'!$B$16:$C$26,2,FALSE))</f>
        <v/>
      </c>
      <c r="M64" s="373"/>
      <c r="N64" s="55"/>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375"/>
      <c r="V64" s="55"/>
      <c r="W64" s="18" t="str">
        <f>IF(ISBLANK(V64),"",VLOOKUP(V64,'(Linked) Hazard Risk Number HRN'!$B$16:$C$26,2,FALSE))</f>
        <v/>
      </c>
      <c r="X64" s="373"/>
      <c r="Y64" s="375"/>
      <c r="Z64" s="55"/>
      <c r="AA64" s="18" t="str">
        <f>IF(ISBLANK(Z64),"",VLOOKUP(Z64,'(Linked) Hazard Risk Number HRN'!$B$16:$C$26,2,FALSE))</f>
        <v/>
      </c>
      <c r="AB64" s="373"/>
      <c r="AC64" s="375"/>
      <c r="AD64" s="436"/>
      <c r="AE64" s="55"/>
      <c r="AF64" s="18" t="str">
        <f>IF(ISBLANK(AE64),"",VLOOKUP(AE64,'(Linked) Hazard Risk Number HRN'!$B$16:$C$26,2,FALSE))</f>
        <v/>
      </c>
      <c r="AG64" s="373"/>
    </row>
    <row r="65" spans="2:33" ht="28.2" customHeight="1" thickTop="1" thickBot="1">
      <c r="B65" s="377"/>
      <c r="C65" s="375"/>
      <c r="D65" s="375"/>
      <c r="E65" s="381"/>
      <c r="F65" s="381"/>
      <c r="G65" s="370"/>
      <c r="H65" s="370"/>
      <c r="I65" s="370"/>
      <c r="J65" s="370"/>
      <c r="K65" s="56"/>
      <c r="L65" s="18" t="str">
        <f>IF(ISBLANK(K65),"",VLOOKUP(K65,'(Linked) Hazard Risk Number HRN'!$D$6:$E$14,2,FALSE))</f>
        <v/>
      </c>
      <c r="M65" s="366" t="str">
        <f>IF(OR(ISBLANK(K63),ISBLANK(K64),ISBLANK(K65),ISBLANK(K66)),"",L63*L64*L65*L66)</f>
        <v/>
      </c>
      <c r="N65" s="56"/>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375"/>
      <c r="V65" s="56"/>
      <c r="W65" s="18" t="str">
        <f>IF(ISBLANK(V65),"",VLOOKUP(V65,'(Linked) Hazard Risk Number HRN'!$D$6:$E$14,2,FALSE))</f>
        <v/>
      </c>
      <c r="X65" s="366" t="str">
        <f>IF(OR(ISBLANK(V63),ISBLANK(V64),ISBLANK(V65),ISBLANK(V66)),"",W63*W64*W65*W66)</f>
        <v/>
      </c>
      <c r="Y65" s="375"/>
      <c r="Z65" s="56"/>
      <c r="AA65" s="18" t="str">
        <f>IF(ISBLANK(Z65),"",VLOOKUP(Z65,'(Linked) Hazard Risk Number HRN'!$D$6:$E$14,2,FALSE))</f>
        <v/>
      </c>
      <c r="AB65" s="366" t="str">
        <f>IF(OR(ISBLANK(Z63),ISBLANK(Z64),ISBLANK(Z65),ISBLANK(Z66)),"",AA63*AA64*AA65*AA66)</f>
        <v/>
      </c>
      <c r="AC65" s="375"/>
      <c r="AD65" s="436"/>
      <c r="AE65" s="56"/>
      <c r="AF65" s="18" t="str">
        <f>IF(ISBLANK(AE65),"",VLOOKUP(AE65,'(Linked) Hazard Risk Number HRN'!$D$6:$E$14,2,FALSE))</f>
        <v/>
      </c>
      <c r="AG65" s="366" t="str">
        <f>IF(OR(ISBLANK(AE63),ISBLANK(AE64),ISBLANK(AE65),ISBLANK(AE66)),"",AF63*AF64*AF65*AF66)</f>
        <v/>
      </c>
    </row>
    <row r="66" spans="2:33" ht="28.2" customHeight="1" thickTop="1" thickBot="1">
      <c r="B66" s="377"/>
      <c r="C66" s="375"/>
      <c r="D66" s="375"/>
      <c r="E66" s="381"/>
      <c r="F66" s="381"/>
      <c r="G66" s="370"/>
      <c r="H66" s="370"/>
      <c r="I66" s="370"/>
      <c r="J66" s="370"/>
      <c r="K66" s="57"/>
      <c r="L66" s="30" t="str">
        <f>IF(ISBLANK(K66),"",VLOOKUP(K66,'(Linked) Hazard Risk Number HRN'!$D$17:$E$22,2,FALSE))</f>
        <v/>
      </c>
      <c r="M66" s="367"/>
      <c r="N66" s="56"/>
      <c r="O66" s="18" t="str">
        <f>IF(ISBLANK(N66),"",VLOOKUP(N66,'(Linked) PLr Probability Factor'!$B$23:$C$26,2,FALSE))</f>
        <v/>
      </c>
      <c r="P66" s="25" t="s">
        <v>33</v>
      </c>
      <c r="Q66" s="25">
        <f t="shared" ref="Q66" si="86">SUM(R63:R65)</f>
        <v>0</v>
      </c>
      <c r="R66" s="25">
        <f t="shared" si="81"/>
        <v>0</v>
      </c>
      <c r="S66" s="25"/>
      <c r="T66" s="51"/>
      <c r="U66" s="375"/>
      <c r="V66" s="57"/>
      <c r="W66" s="30" t="str">
        <f>IF(ISBLANK(V66),"",VLOOKUP(V66,'(Linked) Hazard Risk Number HRN'!$D$17:$E$22,2,FALSE))</f>
        <v/>
      </c>
      <c r="X66" s="367"/>
      <c r="Y66" s="375"/>
      <c r="Z66" s="57"/>
      <c r="AA66" s="30" t="str">
        <f>IF(ISBLANK(Z66),"",VLOOKUP(Z66,'(Linked) Hazard Risk Number HRN'!$D$17:$E$22,2,FALSE))</f>
        <v/>
      </c>
      <c r="AB66" s="367"/>
      <c r="AC66" s="375"/>
      <c r="AD66" s="436"/>
      <c r="AE66" s="57"/>
      <c r="AF66" s="30" t="str">
        <f>IF(ISBLANK(AE66),"",VLOOKUP(AE66,'(Linked) Hazard Risk Number HRN'!$D$17:$E$22,2,FALSE))</f>
        <v/>
      </c>
      <c r="AG66" s="367"/>
    </row>
    <row r="67" spans="2:33" ht="28.2" customHeight="1" thickTop="1" thickBot="1">
      <c r="B67" s="377"/>
      <c r="C67" s="376"/>
      <c r="D67" s="376"/>
      <c r="E67" s="382"/>
      <c r="F67" s="382"/>
      <c r="G67" s="371"/>
      <c r="H67" s="371"/>
      <c r="I67" s="371"/>
      <c r="J67" s="371"/>
      <c r="K67" s="135"/>
      <c r="L67" s="18"/>
      <c r="M67" s="368"/>
      <c r="N67" s="56"/>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376"/>
      <c r="V67" s="135"/>
      <c r="W67" s="18"/>
      <c r="X67" s="368"/>
      <c r="Y67" s="376"/>
      <c r="Z67" s="135"/>
      <c r="AA67" s="18"/>
      <c r="AB67" s="368"/>
      <c r="AC67" s="376"/>
      <c r="AD67" s="437"/>
      <c r="AE67" s="135"/>
      <c r="AF67" s="18"/>
      <c r="AG67" s="368"/>
    </row>
    <row r="68" spans="2:33" ht="28.2" customHeight="1" thickTop="1" thickBot="1">
      <c r="B68" s="377">
        <v>13</v>
      </c>
      <c r="C68" s="374"/>
      <c r="D68" s="374"/>
      <c r="E68" s="380"/>
      <c r="F68" s="380"/>
      <c r="G68" s="369"/>
      <c r="H68" s="369"/>
      <c r="I68" s="369"/>
      <c r="J68" s="369"/>
      <c r="K68" s="54"/>
      <c r="L68" s="17" t="str">
        <f>IF(ISBLANK(K68),"",VLOOKUP(K68,'(Linked) Hazard Risk Number HRN'!$B$6:$C$13,2,FALSE))</f>
        <v/>
      </c>
      <c r="M68" s="372" t="str">
        <f>IF(M70="","",IF(M70&gt;500,'(Linked) Hazard Risk Number HRN'!$C$37,IF(M70&gt;50,'(Linked) Hazard Risk Number HRN'!$C$36,IF(M70&gt;25,'(Linked) Hazard Risk Number HRN'!$C$35,IF(M70&gt;5,'(Linked) Hazard Risk Number HRN'!$C$34,IF(M70&gt;0,'(Linked) Hazard Risk Number HRN'!$C$33,""))))))</f>
        <v/>
      </c>
      <c r="N68" s="54"/>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374"/>
      <c r="V68" s="54"/>
      <c r="W68" s="17" t="str">
        <f>IF(ISBLANK(V68),"",VLOOKUP(V68,'(Linked) Hazard Risk Number HRN'!$B$6:$C$13,2,FALSE))</f>
        <v/>
      </c>
      <c r="X68" s="372" t="str">
        <f>IF(X70="","",IF(X70&gt;500,'(Linked) Hazard Risk Number HRN'!$C$37,IF(X70&gt;50,'(Linked) Hazard Risk Number HRN'!$C$36,IF(X70&gt;25,'(Linked) Hazard Risk Number HRN'!$C$35,IF(X70&gt;5,'(Linked) Hazard Risk Number HRN'!$C$34,IF(X70&gt;0,'(Linked) Hazard Risk Number HRN'!$C$33,""))))))</f>
        <v/>
      </c>
      <c r="Y68" s="374"/>
      <c r="Z68" s="54"/>
      <c r="AA68" s="17" t="str">
        <f>IF(ISBLANK(Z68),"",VLOOKUP(Z68,'(Linked) Hazard Risk Number HRN'!$B$6:$C$13,2,FALSE))</f>
        <v/>
      </c>
      <c r="AB68" s="372" t="str">
        <f>IF(AB70="","",IF(AB70&gt;500,'(Linked) Hazard Risk Number HRN'!$C$37,IF(AB70&gt;50,'(Linked) Hazard Risk Number HRN'!$C$36,IF(AB70&gt;25,'(Linked) Hazard Risk Number HRN'!$C$35,IF(AB70&gt;5,'(Linked) Hazard Risk Number HRN'!$C$34,IF(AB70&gt;0,'(Linked) Hazard Risk Number HRN'!$C$33,""))))))</f>
        <v/>
      </c>
      <c r="AC68" s="374"/>
      <c r="AD68" s="380"/>
      <c r="AE68" s="54"/>
      <c r="AF68" s="17" t="str">
        <f>IF(ISBLANK(AE68),"",VLOOKUP(AE68,'(Linked) Hazard Risk Number HRN'!$B$6:$C$13,2,FALSE))</f>
        <v/>
      </c>
      <c r="AG68" s="372"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377"/>
      <c r="C69" s="375"/>
      <c r="D69" s="375"/>
      <c r="E69" s="381"/>
      <c r="F69" s="381"/>
      <c r="G69" s="370"/>
      <c r="H69" s="370"/>
      <c r="I69" s="370"/>
      <c r="J69" s="370"/>
      <c r="K69" s="55"/>
      <c r="L69" s="18" t="str">
        <f>IF(ISBLANK(K69),"",VLOOKUP(K69,'(Linked) Hazard Risk Number HRN'!$B$16:$C$26,2,FALSE))</f>
        <v/>
      </c>
      <c r="M69" s="373"/>
      <c r="N69" s="55"/>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375"/>
      <c r="V69" s="55"/>
      <c r="W69" s="18" t="str">
        <f>IF(ISBLANK(V69),"",VLOOKUP(V69,'(Linked) Hazard Risk Number HRN'!$B$16:$C$26,2,FALSE))</f>
        <v/>
      </c>
      <c r="X69" s="373"/>
      <c r="Y69" s="375"/>
      <c r="Z69" s="55"/>
      <c r="AA69" s="18" t="str">
        <f>IF(ISBLANK(Z69),"",VLOOKUP(Z69,'(Linked) Hazard Risk Number HRN'!$B$16:$C$26,2,FALSE))</f>
        <v/>
      </c>
      <c r="AB69" s="373"/>
      <c r="AC69" s="375"/>
      <c r="AD69" s="436"/>
      <c r="AE69" s="55"/>
      <c r="AF69" s="18" t="str">
        <f>IF(ISBLANK(AE69),"",VLOOKUP(AE69,'(Linked) Hazard Risk Number HRN'!$B$16:$C$26,2,FALSE))</f>
        <v/>
      </c>
      <c r="AG69" s="373"/>
    </row>
    <row r="70" spans="2:33" ht="28.2" customHeight="1" thickTop="1" thickBot="1">
      <c r="B70" s="377"/>
      <c r="C70" s="375"/>
      <c r="D70" s="375"/>
      <c r="E70" s="381"/>
      <c r="F70" s="381"/>
      <c r="G70" s="370"/>
      <c r="H70" s="370"/>
      <c r="I70" s="370"/>
      <c r="J70" s="370"/>
      <c r="K70" s="56"/>
      <c r="L70" s="18" t="str">
        <f>IF(ISBLANK(K70),"",VLOOKUP(K70,'(Linked) Hazard Risk Number HRN'!$D$6:$E$14,2,FALSE))</f>
        <v/>
      </c>
      <c r="M70" s="366" t="str">
        <f>IF(OR(ISBLANK(K68),ISBLANK(K69),ISBLANK(K70),ISBLANK(K71)),"",L68*L69*L70*L71)</f>
        <v/>
      </c>
      <c r="N70" s="56"/>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375"/>
      <c r="V70" s="56"/>
      <c r="W70" s="18" t="str">
        <f>IF(ISBLANK(V70),"",VLOOKUP(V70,'(Linked) Hazard Risk Number HRN'!$D$6:$E$14,2,FALSE))</f>
        <v/>
      </c>
      <c r="X70" s="366" t="str">
        <f>IF(OR(ISBLANK(V68),ISBLANK(V69),ISBLANK(V70),ISBLANK(V71)),"",W68*W69*W70*W71)</f>
        <v/>
      </c>
      <c r="Y70" s="375"/>
      <c r="Z70" s="56"/>
      <c r="AA70" s="18" t="str">
        <f>IF(ISBLANK(Z70),"",VLOOKUP(Z70,'(Linked) Hazard Risk Number HRN'!$D$6:$E$14,2,FALSE))</f>
        <v/>
      </c>
      <c r="AB70" s="366" t="str">
        <f>IF(OR(ISBLANK(Z68),ISBLANK(Z69),ISBLANK(Z70),ISBLANK(Z71)),"",AA68*AA69*AA70*AA71)</f>
        <v/>
      </c>
      <c r="AC70" s="375"/>
      <c r="AD70" s="436"/>
      <c r="AE70" s="56"/>
      <c r="AF70" s="18" t="str">
        <f>IF(ISBLANK(AE70),"",VLOOKUP(AE70,'(Linked) Hazard Risk Number HRN'!$D$6:$E$14,2,FALSE))</f>
        <v/>
      </c>
      <c r="AG70" s="366" t="str">
        <f>IF(OR(ISBLANK(AE68),ISBLANK(AE69),ISBLANK(AE70),ISBLANK(AE71)),"",AF68*AF69*AF70*AF71)</f>
        <v/>
      </c>
    </row>
    <row r="71" spans="2:33" ht="28.2" customHeight="1" thickTop="1" thickBot="1">
      <c r="B71" s="377"/>
      <c r="C71" s="375"/>
      <c r="D71" s="375"/>
      <c r="E71" s="381"/>
      <c r="F71" s="381"/>
      <c r="G71" s="370"/>
      <c r="H71" s="370"/>
      <c r="I71" s="370"/>
      <c r="J71" s="370"/>
      <c r="K71" s="57"/>
      <c r="L71" s="30" t="str">
        <f>IF(ISBLANK(K71),"",VLOOKUP(K71,'(Linked) Hazard Risk Number HRN'!$D$17:$E$22,2,FALSE))</f>
        <v/>
      </c>
      <c r="M71" s="367"/>
      <c r="N71" s="56"/>
      <c r="O71" s="18" t="str">
        <f>IF(ISBLANK(N71),"",VLOOKUP(N71,'(Linked) PLr Probability Factor'!$B$23:$C$26,2,FALSE))</f>
        <v/>
      </c>
      <c r="P71" s="25" t="s">
        <v>33</v>
      </c>
      <c r="Q71" s="25">
        <f t="shared" ref="Q71" si="94">SUM(R68:R70)</f>
        <v>0</v>
      </c>
      <c r="R71" s="25">
        <f t="shared" si="89"/>
        <v>0</v>
      </c>
      <c r="S71" s="25"/>
      <c r="T71" s="51"/>
      <c r="U71" s="375"/>
      <c r="V71" s="57"/>
      <c r="W71" s="30" t="str">
        <f>IF(ISBLANK(V71),"",VLOOKUP(V71,'(Linked) Hazard Risk Number HRN'!$D$17:$E$22,2,FALSE))</f>
        <v/>
      </c>
      <c r="X71" s="367"/>
      <c r="Y71" s="375"/>
      <c r="Z71" s="57"/>
      <c r="AA71" s="30" t="str">
        <f>IF(ISBLANK(Z71),"",VLOOKUP(Z71,'(Linked) Hazard Risk Number HRN'!$D$17:$E$22,2,FALSE))</f>
        <v/>
      </c>
      <c r="AB71" s="367"/>
      <c r="AC71" s="375"/>
      <c r="AD71" s="436"/>
      <c r="AE71" s="57"/>
      <c r="AF71" s="30" t="str">
        <f>IF(ISBLANK(AE71),"",VLOOKUP(AE71,'(Linked) Hazard Risk Number HRN'!$D$17:$E$22,2,FALSE))</f>
        <v/>
      </c>
      <c r="AG71" s="367"/>
    </row>
    <row r="72" spans="2:33" ht="28.2" customHeight="1" thickTop="1" thickBot="1">
      <c r="B72" s="377"/>
      <c r="C72" s="376"/>
      <c r="D72" s="376"/>
      <c r="E72" s="382"/>
      <c r="F72" s="382"/>
      <c r="G72" s="371"/>
      <c r="H72" s="371"/>
      <c r="I72" s="371"/>
      <c r="J72" s="371"/>
      <c r="K72" s="135"/>
      <c r="L72" s="18"/>
      <c r="M72" s="368"/>
      <c r="N72" s="56"/>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376"/>
      <c r="V72" s="135"/>
      <c r="W72" s="18"/>
      <c r="X72" s="368"/>
      <c r="Y72" s="376"/>
      <c r="Z72" s="135"/>
      <c r="AA72" s="18"/>
      <c r="AB72" s="368"/>
      <c r="AC72" s="376"/>
      <c r="AD72" s="437"/>
      <c r="AE72" s="135"/>
      <c r="AF72" s="18"/>
      <c r="AG72" s="368"/>
    </row>
    <row r="73" spans="2:33" ht="28.2" customHeight="1" thickTop="1" thickBot="1">
      <c r="B73" s="377">
        <v>14</v>
      </c>
      <c r="C73" s="374"/>
      <c r="D73" s="374"/>
      <c r="E73" s="380"/>
      <c r="F73" s="380"/>
      <c r="G73" s="369"/>
      <c r="H73" s="369"/>
      <c r="I73" s="369"/>
      <c r="J73" s="369"/>
      <c r="K73" s="54"/>
      <c r="L73" s="17" t="str">
        <f>IF(ISBLANK(K73),"",VLOOKUP(K73,'(Linked) Hazard Risk Number HRN'!$B$6:$C$13,2,FALSE))</f>
        <v/>
      </c>
      <c r="M73" s="372"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374"/>
      <c r="V73" s="54"/>
      <c r="W73" s="17" t="str">
        <f>IF(ISBLANK(V73),"",VLOOKUP(V73,'(Linked) Hazard Risk Number HRN'!$B$6:$C$13,2,FALSE))</f>
        <v/>
      </c>
      <c r="X73" s="372" t="str">
        <f>IF(X75="","",IF(X75&gt;500,'(Linked) Hazard Risk Number HRN'!$C$37,IF(X75&gt;50,'(Linked) Hazard Risk Number HRN'!$C$36,IF(X75&gt;25,'(Linked) Hazard Risk Number HRN'!$C$35,IF(X75&gt;5,'(Linked) Hazard Risk Number HRN'!$C$34,IF(X75&gt;0,'(Linked) Hazard Risk Number HRN'!$C$33,""))))))</f>
        <v/>
      </c>
      <c r="Y73" s="374"/>
      <c r="Z73" s="54"/>
      <c r="AA73" s="17" t="str">
        <f>IF(ISBLANK(Z73),"",VLOOKUP(Z73,'(Linked) Hazard Risk Number HRN'!$B$6:$C$13,2,FALSE))</f>
        <v/>
      </c>
      <c r="AB73" s="372" t="str">
        <f>IF(AB75="","",IF(AB75&gt;500,'(Linked) Hazard Risk Number HRN'!$C$37,IF(AB75&gt;50,'(Linked) Hazard Risk Number HRN'!$C$36,IF(AB75&gt;25,'(Linked) Hazard Risk Number HRN'!$C$35,IF(AB75&gt;5,'(Linked) Hazard Risk Number HRN'!$C$34,IF(AB75&gt;0,'(Linked) Hazard Risk Number HRN'!$C$33,""))))))</f>
        <v/>
      </c>
      <c r="AC73" s="374"/>
      <c r="AD73" s="380"/>
      <c r="AE73" s="54"/>
      <c r="AF73" s="17" t="str">
        <f>IF(ISBLANK(AE73),"",VLOOKUP(AE73,'(Linked) Hazard Risk Number HRN'!$B$6:$C$13,2,FALSE))</f>
        <v/>
      </c>
      <c r="AG73" s="372"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377"/>
      <c r="C74" s="375"/>
      <c r="D74" s="375"/>
      <c r="E74" s="381"/>
      <c r="F74" s="381"/>
      <c r="G74" s="370"/>
      <c r="H74" s="370"/>
      <c r="I74" s="370"/>
      <c r="J74" s="370"/>
      <c r="K74" s="55"/>
      <c r="L74" s="18" t="str">
        <f>IF(ISBLANK(K74),"",VLOOKUP(K74,'(Linked) Hazard Risk Number HRN'!$B$16:$C$26,2,FALSE))</f>
        <v/>
      </c>
      <c r="M74" s="373"/>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75"/>
      <c r="V74" s="55"/>
      <c r="W74" s="18" t="str">
        <f>IF(ISBLANK(V74),"",VLOOKUP(V74,'(Linked) Hazard Risk Number HRN'!$B$16:$C$26,2,FALSE))</f>
        <v/>
      </c>
      <c r="X74" s="373"/>
      <c r="Y74" s="375"/>
      <c r="Z74" s="55"/>
      <c r="AA74" s="18" t="str">
        <f>IF(ISBLANK(Z74),"",VLOOKUP(Z74,'(Linked) Hazard Risk Number HRN'!$B$16:$C$26,2,FALSE))</f>
        <v/>
      </c>
      <c r="AB74" s="373"/>
      <c r="AC74" s="375"/>
      <c r="AD74" s="436"/>
      <c r="AE74" s="55"/>
      <c r="AF74" s="18" t="str">
        <f>IF(ISBLANK(AE74),"",VLOOKUP(AE74,'(Linked) Hazard Risk Number HRN'!$B$16:$C$26,2,FALSE))</f>
        <v/>
      </c>
      <c r="AG74" s="373"/>
    </row>
    <row r="75" spans="2:33" ht="28.2" customHeight="1" thickTop="1" thickBot="1">
      <c r="B75" s="377"/>
      <c r="C75" s="375"/>
      <c r="D75" s="375"/>
      <c r="E75" s="381"/>
      <c r="F75" s="381"/>
      <c r="G75" s="370"/>
      <c r="H75" s="370"/>
      <c r="I75" s="370"/>
      <c r="J75" s="370"/>
      <c r="K75" s="56"/>
      <c r="L75" s="18" t="str">
        <f>IF(ISBLANK(K75),"",VLOOKUP(K75,'(Linked) Hazard Risk Number HRN'!$D$6:$E$14,2,FALSE))</f>
        <v/>
      </c>
      <c r="M75" s="366"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75"/>
      <c r="V75" s="56"/>
      <c r="W75" s="18" t="str">
        <f>IF(ISBLANK(V75),"",VLOOKUP(V75,'(Linked) Hazard Risk Number HRN'!$D$6:$E$14,2,FALSE))</f>
        <v/>
      </c>
      <c r="X75" s="366" t="str">
        <f>IF(OR(ISBLANK(V73),ISBLANK(V74),ISBLANK(V75),ISBLANK(V76)),"",W73*W74*W75*W76)</f>
        <v/>
      </c>
      <c r="Y75" s="375"/>
      <c r="Z75" s="56"/>
      <c r="AA75" s="18" t="str">
        <f>IF(ISBLANK(Z75),"",VLOOKUP(Z75,'(Linked) Hazard Risk Number HRN'!$D$6:$E$14,2,FALSE))</f>
        <v/>
      </c>
      <c r="AB75" s="366" t="str">
        <f>IF(OR(ISBLANK(Z73),ISBLANK(Z74),ISBLANK(Z75),ISBLANK(Z76)),"",AA73*AA74*AA75*AA76)</f>
        <v/>
      </c>
      <c r="AC75" s="375"/>
      <c r="AD75" s="436"/>
      <c r="AE75" s="56"/>
      <c r="AF75" s="18" t="str">
        <f>IF(ISBLANK(AE75),"",VLOOKUP(AE75,'(Linked) Hazard Risk Number HRN'!$D$6:$E$14,2,FALSE))</f>
        <v/>
      </c>
      <c r="AG75" s="366" t="str">
        <f>IF(OR(ISBLANK(AE73),ISBLANK(AE74),ISBLANK(AE75),ISBLANK(AE76)),"",AF73*AF74*AF75*AF76)</f>
        <v/>
      </c>
    </row>
    <row r="76" spans="2:33" ht="28.2" customHeight="1" thickTop="1" thickBot="1">
      <c r="B76" s="377"/>
      <c r="C76" s="375"/>
      <c r="D76" s="375"/>
      <c r="E76" s="381"/>
      <c r="F76" s="381"/>
      <c r="G76" s="370"/>
      <c r="H76" s="370"/>
      <c r="I76" s="370"/>
      <c r="J76" s="370"/>
      <c r="K76" s="57"/>
      <c r="L76" s="30" t="str">
        <f>IF(ISBLANK(K76),"",VLOOKUP(K76,'(Linked) Hazard Risk Number HRN'!$D$17:$E$22,2,FALSE))</f>
        <v/>
      </c>
      <c r="M76" s="367"/>
      <c r="N76" s="56"/>
      <c r="O76" s="18" t="str">
        <f>IF(ISBLANK(N76),"",VLOOKUP(N76,'(Linked) PLr Probability Factor'!$B$23:$C$26,2,FALSE))</f>
        <v/>
      </c>
      <c r="P76" s="25" t="s">
        <v>33</v>
      </c>
      <c r="Q76" s="25">
        <f t="shared" ref="Q76" si="102">SUM(R73:R75)</f>
        <v>0</v>
      </c>
      <c r="R76" s="25">
        <f t="shared" si="97"/>
        <v>0</v>
      </c>
      <c r="S76" s="25"/>
      <c r="T76" s="51"/>
      <c r="U76" s="375"/>
      <c r="V76" s="57"/>
      <c r="W76" s="30" t="str">
        <f>IF(ISBLANK(V76),"",VLOOKUP(V76,'(Linked) Hazard Risk Number HRN'!$D$17:$E$22,2,FALSE))</f>
        <v/>
      </c>
      <c r="X76" s="367"/>
      <c r="Y76" s="375"/>
      <c r="Z76" s="57"/>
      <c r="AA76" s="30" t="str">
        <f>IF(ISBLANK(Z76),"",VLOOKUP(Z76,'(Linked) Hazard Risk Number HRN'!$D$17:$E$22,2,FALSE))</f>
        <v/>
      </c>
      <c r="AB76" s="367"/>
      <c r="AC76" s="375"/>
      <c r="AD76" s="436"/>
      <c r="AE76" s="57"/>
      <c r="AF76" s="30" t="str">
        <f>IF(ISBLANK(AE76),"",VLOOKUP(AE76,'(Linked) Hazard Risk Number HRN'!$D$17:$E$22,2,FALSE))</f>
        <v/>
      </c>
      <c r="AG76" s="367"/>
    </row>
    <row r="77" spans="2:33" ht="28.2" customHeight="1" thickTop="1" thickBot="1">
      <c r="B77" s="377"/>
      <c r="C77" s="376"/>
      <c r="D77" s="376"/>
      <c r="E77" s="382"/>
      <c r="F77" s="382"/>
      <c r="G77" s="371"/>
      <c r="H77" s="371"/>
      <c r="I77" s="371"/>
      <c r="J77" s="371"/>
      <c r="K77" s="135"/>
      <c r="L77" s="18"/>
      <c r="M77" s="368"/>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76"/>
      <c r="V77" s="135"/>
      <c r="W77" s="18"/>
      <c r="X77" s="368"/>
      <c r="Y77" s="376"/>
      <c r="Z77" s="135"/>
      <c r="AA77" s="18"/>
      <c r="AB77" s="368"/>
      <c r="AC77" s="376"/>
      <c r="AD77" s="437"/>
      <c r="AE77" s="135"/>
      <c r="AF77" s="18"/>
      <c r="AG77" s="368"/>
    </row>
    <row r="78" spans="2:33" ht="28.2" customHeight="1" thickTop="1" thickBot="1">
      <c r="B78" s="377">
        <v>15</v>
      </c>
      <c r="C78" s="374"/>
      <c r="D78" s="374"/>
      <c r="E78" s="380"/>
      <c r="F78" s="380"/>
      <c r="G78" s="369"/>
      <c r="H78" s="369"/>
      <c r="I78" s="369"/>
      <c r="J78" s="369"/>
      <c r="K78" s="54"/>
      <c r="L78" s="17" t="str">
        <f>IF(ISBLANK(K78),"",VLOOKUP(K78,'(Linked) Hazard Risk Number HRN'!$B$6:$C$13,2,FALSE))</f>
        <v/>
      </c>
      <c r="M78" s="372"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374"/>
      <c r="V78" s="54"/>
      <c r="W78" s="17" t="str">
        <f>IF(ISBLANK(V78),"",VLOOKUP(V78,'(Linked) Hazard Risk Number HRN'!$B$6:$C$13,2,FALSE))</f>
        <v/>
      </c>
      <c r="X78" s="372" t="str">
        <f>IF(X80="","",IF(X80&gt;500,'(Linked) Hazard Risk Number HRN'!$C$37,IF(X80&gt;50,'(Linked) Hazard Risk Number HRN'!$C$36,IF(X80&gt;25,'(Linked) Hazard Risk Number HRN'!$C$35,IF(X80&gt;5,'(Linked) Hazard Risk Number HRN'!$C$34,IF(X80&gt;0,'(Linked) Hazard Risk Number HRN'!$C$33,""))))))</f>
        <v/>
      </c>
      <c r="Y78" s="374"/>
      <c r="Z78" s="54"/>
      <c r="AA78" s="17" t="str">
        <f>IF(ISBLANK(Z78),"",VLOOKUP(Z78,'(Linked) Hazard Risk Number HRN'!$B$6:$C$13,2,FALSE))</f>
        <v/>
      </c>
      <c r="AB78" s="372" t="str">
        <f>IF(AB80="","",IF(AB80&gt;500,'(Linked) Hazard Risk Number HRN'!$C$37,IF(AB80&gt;50,'(Linked) Hazard Risk Number HRN'!$C$36,IF(AB80&gt;25,'(Linked) Hazard Risk Number HRN'!$C$35,IF(AB80&gt;5,'(Linked) Hazard Risk Number HRN'!$C$34,IF(AB80&gt;0,'(Linked) Hazard Risk Number HRN'!$C$33,""))))))</f>
        <v/>
      </c>
      <c r="AC78" s="374"/>
      <c r="AD78" s="380"/>
      <c r="AE78" s="54"/>
      <c r="AF78" s="17" t="str">
        <f>IF(ISBLANK(AE78),"",VLOOKUP(AE78,'(Linked) Hazard Risk Number HRN'!$B$6:$C$13,2,FALSE))</f>
        <v/>
      </c>
      <c r="AG78" s="372"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377"/>
      <c r="C79" s="375"/>
      <c r="D79" s="375"/>
      <c r="E79" s="381"/>
      <c r="F79" s="381"/>
      <c r="G79" s="370"/>
      <c r="H79" s="370"/>
      <c r="I79" s="370"/>
      <c r="J79" s="370"/>
      <c r="K79" s="55"/>
      <c r="L79" s="18" t="str">
        <f>IF(ISBLANK(K79),"",VLOOKUP(K79,'(Linked) Hazard Risk Number HRN'!$B$16:$C$26,2,FALSE))</f>
        <v/>
      </c>
      <c r="M79" s="373"/>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75"/>
      <c r="V79" s="55"/>
      <c r="W79" s="18" t="str">
        <f>IF(ISBLANK(V79),"",VLOOKUP(V79,'(Linked) Hazard Risk Number HRN'!$B$16:$C$26,2,FALSE))</f>
        <v/>
      </c>
      <c r="X79" s="373"/>
      <c r="Y79" s="375"/>
      <c r="Z79" s="55"/>
      <c r="AA79" s="18" t="str">
        <f>IF(ISBLANK(Z79),"",VLOOKUP(Z79,'(Linked) Hazard Risk Number HRN'!$B$16:$C$26,2,FALSE))</f>
        <v/>
      </c>
      <c r="AB79" s="373"/>
      <c r="AC79" s="375"/>
      <c r="AD79" s="436"/>
      <c r="AE79" s="55"/>
      <c r="AF79" s="18" t="str">
        <f>IF(ISBLANK(AE79),"",VLOOKUP(AE79,'(Linked) Hazard Risk Number HRN'!$B$16:$C$26,2,FALSE))</f>
        <v/>
      </c>
      <c r="AG79" s="373"/>
    </row>
    <row r="80" spans="2:33" ht="28.2" customHeight="1" thickTop="1" thickBot="1">
      <c r="B80" s="377"/>
      <c r="C80" s="375"/>
      <c r="D80" s="375"/>
      <c r="E80" s="381"/>
      <c r="F80" s="381"/>
      <c r="G80" s="370"/>
      <c r="H80" s="370"/>
      <c r="I80" s="370"/>
      <c r="J80" s="370"/>
      <c r="K80" s="56"/>
      <c r="L80" s="18" t="str">
        <f>IF(ISBLANK(K80),"",VLOOKUP(K80,'(Linked) Hazard Risk Number HRN'!$D$6:$E$14,2,FALSE))</f>
        <v/>
      </c>
      <c r="M80" s="366"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75"/>
      <c r="V80" s="56"/>
      <c r="W80" s="18" t="str">
        <f>IF(ISBLANK(V80),"",VLOOKUP(V80,'(Linked) Hazard Risk Number HRN'!$D$6:$E$14,2,FALSE))</f>
        <v/>
      </c>
      <c r="X80" s="366" t="str">
        <f>IF(OR(ISBLANK(V78),ISBLANK(V79),ISBLANK(V80),ISBLANK(V81)),"",W78*W79*W80*W81)</f>
        <v/>
      </c>
      <c r="Y80" s="375"/>
      <c r="Z80" s="56"/>
      <c r="AA80" s="18" t="str">
        <f>IF(ISBLANK(Z80),"",VLOOKUP(Z80,'(Linked) Hazard Risk Number HRN'!$D$6:$E$14,2,FALSE))</f>
        <v/>
      </c>
      <c r="AB80" s="366" t="str">
        <f>IF(OR(ISBLANK(Z78),ISBLANK(Z79),ISBLANK(Z80),ISBLANK(Z81)),"",AA78*AA79*AA80*AA81)</f>
        <v/>
      </c>
      <c r="AC80" s="375"/>
      <c r="AD80" s="436"/>
      <c r="AE80" s="56"/>
      <c r="AF80" s="18" t="str">
        <f>IF(ISBLANK(AE80),"",VLOOKUP(AE80,'(Linked) Hazard Risk Number HRN'!$D$6:$E$14,2,FALSE))</f>
        <v/>
      </c>
      <c r="AG80" s="366" t="str">
        <f>IF(OR(ISBLANK(AE78),ISBLANK(AE79),ISBLANK(AE80),ISBLANK(AE81)),"",AF78*AF79*AF80*AF81)</f>
        <v/>
      </c>
    </row>
    <row r="81" spans="2:33" ht="28.2" customHeight="1" thickTop="1" thickBot="1">
      <c r="B81" s="377"/>
      <c r="C81" s="375"/>
      <c r="D81" s="375"/>
      <c r="E81" s="381"/>
      <c r="F81" s="381"/>
      <c r="G81" s="370"/>
      <c r="H81" s="370"/>
      <c r="I81" s="370"/>
      <c r="J81" s="370"/>
      <c r="K81" s="57"/>
      <c r="L81" s="30" t="str">
        <f>IF(ISBLANK(K81),"",VLOOKUP(K81,'(Linked) Hazard Risk Number HRN'!$D$17:$E$22,2,FALSE))</f>
        <v/>
      </c>
      <c r="M81" s="367"/>
      <c r="N81" s="56"/>
      <c r="O81" s="18" t="str">
        <f>IF(ISBLANK(N81),"",VLOOKUP(N81,'(Linked) PLr Probability Factor'!$B$23:$C$26,2,FALSE))</f>
        <v/>
      </c>
      <c r="P81" s="25" t="s">
        <v>33</v>
      </c>
      <c r="Q81" s="25">
        <f t="shared" ref="Q81" si="110">SUM(R78:R80)</f>
        <v>0</v>
      </c>
      <c r="R81" s="25">
        <f t="shared" si="105"/>
        <v>0</v>
      </c>
      <c r="S81" s="25"/>
      <c r="T81" s="51"/>
      <c r="U81" s="375"/>
      <c r="V81" s="57"/>
      <c r="W81" s="30" t="str">
        <f>IF(ISBLANK(V81),"",VLOOKUP(V81,'(Linked) Hazard Risk Number HRN'!$D$17:$E$22,2,FALSE))</f>
        <v/>
      </c>
      <c r="X81" s="367"/>
      <c r="Y81" s="375"/>
      <c r="Z81" s="57"/>
      <c r="AA81" s="30" t="str">
        <f>IF(ISBLANK(Z81),"",VLOOKUP(Z81,'(Linked) Hazard Risk Number HRN'!$D$17:$E$22,2,FALSE))</f>
        <v/>
      </c>
      <c r="AB81" s="367"/>
      <c r="AC81" s="375"/>
      <c r="AD81" s="436"/>
      <c r="AE81" s="57"/>
      <c r="AF81" s="30" t="str">
        <f>IF(ISBLANK(AE81),"",VLOOKUP(AE81,'(Linked) Hazard Risk Number HRN'!$D$17:$E$22,2,FALSE))</f>
        <v/>
      </c>
      <c r="AG81" s="367"/>
    </row>
    <row r="82" spans="2:33" ht="28.2" customHeight="1" thickTop="1" thickBot="1">
      <c r="B82" s="377"/>
      <c r="C82" s="376"/>
      <c r="D82" s="376"/>
      <c r="E82" s="382"/>
      <c r="F82" s="382"/>
      <c r="G82" s="371"/>
      <c r="H82" s="371"/>
      <c r="I82" s="371"/>
      <c r="J82" s="371"/>
      <c r="K82" s="135"/>
      <c r="L82" s="18"/>
      <c r="M82" s="368"/>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76"/>
      <c r="V82" s="135"/>
      <c r="W82" s="18"/>
      <c r="X82" s="368"/>
      <c r="Y82" s="376"/>
      <c r="Z82" s="135"/>
      <c r="AA82" s="18"/>
      <c r="AB82" s="368"/>
      <c r="AC82" s="376"/>
      <c r="AD82" s="437"/>
      <c r="AE82" s="135"/>
      <c r="AF82" s="18"/>
      <c r="AG82" s="368"/>
    </row>
    <row r="83" spans="2:33" ht="28.2" customHeight="1" thickTop="1" thickBot="1">
      <c r="B83" s="377">
        <v>16</v>
      </c>
      <c r="C83" s="374"/>
      <c r="D83" s="374"/>
      <c r="E83" s="380"/>
      <c r="F83" s="380"/>
      <c r="G83" s="369"/>
      <c r="H83" s="369"/>
      <c r="I83" s="369"/>
      <c r="J83" s="369"/>
      <c r="K83" s="54"/>
      <c r="L83" s="17" t="str">
        <f>IF(ISBLANK(K83),"",VLOOKUP(K83,'(Linked) Hazard Risk Number HRN'!$B$6:$C$13,2,FALSE))</f>
        <v/>
      </c>
      <c r="M83" s="372"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374"/>
      <c r="V83" s="54"/>
      <c r="W83" s="17" t="str">
        <f>IF(ISBLANK(V83),"",VLOOKUP(V83,'(Linked) Hazard Risk Number HRN'!$B$6:$C$13,2,FALSE))</f>
        <v/>
      </c>
      <c r="X83" s="372" t="str">
        <f>IF(X85="","",IF(X85&gt;500,'(Linked) Hazard Risk Number HRN'!$C$37,IF(X85&gt;50,'(Linked) Hazard Risk Number HRN'!$C$36,IF(X85&gt;25,'(Linked) Hazard Risk Number HRN'!$C$35,IF(X85&gt;5,'(Linked) Hazard Risk Number HRN'!$C$34,IF(X85&gt;0,'(Linked) Hazard Risk Number HRN'!$C$33,""))))))</f>
        <v/>
      </c>
      <c r="Y83" s="374"/>
      <c r="Z83" s="54"/>
      <c r="AA83" s="17" t="str">
        <f>IF(ISBLANK(Z83),"",VLOOKUP(Z83,'(Linked) Hazard Risk Number HRN'!$B$6:$C$13,2,FALSE))</f>
        <v/>
      </c>
      <c r="AB83" s="372" t="str">
        <f>IF(AB85="","",IF(AB85&gt;500,'(Linked) Hazard Risk Number HRN'!$C$37,IF(AB85&gt;50,'(Linked) Hazard Risk Number HRN'!$C$36,IF(AB85&gt;25,'(Linked) Hazard Risk Number HRN'!$C$35,IF(AB85&gt;5,'(Linked) Hazard Risk Number HRN'!$C$34,IF(AB85&gt;0,'(Linked) Hazard Risk Number HRN'!$C$33,""))))))</f>
        <v/>
      </c>
      <c r="AC83" s="374"/>
      <c r="AD83" s="380"/>
      <c r="AE83" s="54"/>
      <c r="AF83" s="17" t="str">
        <f>IF(ISBLANK(AE83),"",VLOOKUP(AE83,'(Linked) Hazard Risk Number HRN'!$B$6:$C$13,2,FALSE))</f>
        <v/>
      </c>
      <c r="AG83" s="372"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77"/>
      <c r="C84" s="375"/>
      <c r="D84" s="375"/>
      <c r="E84" s="381"/>
      <c r="F84" s="381"/>
      <c r="G84" s="370"/>
      <c r="H84" s="370"/>
      <c r="I84" s="370"/>
      <c r="J84" s="370"/>
      <c r="K84" s="55"/>
      <c r="L84" s="18" t="str">
        <f>IF(ISBLANK(K84),"",VLOOKUP(K84,'(Linked) Hazard Risk Number HRN'!$B$16:$C$26,2,FALSE))</f>
        <v/>
      </c>
      <c r="M84" s="373"/>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75"/>
      <c r="V84" s="55"/>
      <c r="W84" s="18" t="str">
        <f>IF(ISBLANK(V84),"",VLOOKUP(V84,'(Linked) Hazard Risk Number HRN'!$B$16:$C$26,2,FALSE))</f>
        <v/>
      </c>
      <c r="X84" s="373"/>
      <c r="Y84" s="375"/>
      <c r="Z84" s="55"/>
      <c r="AA84" s="18" t="str">
        <f>IF(ISBLANK(Z84),"",VLOOKUP(Z84,'(Linked) Hazard Risk Number HRN'!$B$16:$C$26,2,FALSE))</f>
        <v/>
      </c>
      <c r="AB84" s="373"/>
      <c r="AC84" s="375"/>
      <c r="AD84" s="436"/>
      <c r="AE84" s="55"/>
      <c r="AF84" s="18" t="str">
        <f>IF(ISBLANK(AE84),"",VLOOKUP(AE84,'(Linked) Hazard Risk Number HRN'!$B$16:$C$26,2,FALSE))</f>
        <v/>
      </c>
      <c r="AG84" s="373"/>
    </row>
    <row r="85" spans="2:33" ht="28.2" customHeight="1" thickTop="1" thickBot="1">
      <c r="B85" s="377"/>
      <c r="C85" s="375"/>
      <c r="D85" s="375"/>
      <c r="E85" s="381"/>
      <c r="F85" s="381"/>
      <c r="G85" s="370"/>
      <c r="H85" s="370"/>
      <c r="I85" s="370"/>
      <c r="J85" s="370"/>
      <c r="K85" s="56"/>
      <c r="L85" s="18" t="str">
        <f>IF(ISBLANK(K85),"",VLOOKUP(K85,'(Linked) Hazard Risk Number HRN'!$D$6:$E$14,2,FALSE))</f>
        <v/>
      </c>
      <c r="M85" s="366"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75"/>
      <c r="V85" s="56"/>
      <c r="W85" s="18" t="str">
        <f>IF(ISBLANK(V85),"",VLOOKUP(V85,'(Linked) Hazard Risk Number HRN'!$D$6:$E$14,2,FALSE))</f>
        <v/>
      </c>
      <c r="X85" s="366" t="str">
        <f>IF(OR(ISBLANK(V83),ISBLANK(V84),ISBLANK(V85),ISBLANK(V86)),"",W83*W84*W85*W86)</f>
        <v/>
      </c>
      <c r="Y85" s="375"/>
      <c r="Z85" s="56"/>
      <c r="AA85" s="18" t="str">
        <f>IF(ISBLANK(Z85),"",VLOOKUP(Z85,'(Linked) Hazard Risk Number HRN'!$D$6:$E$14,2,FALSE))</f>
        <v/>
      </c>
      <c r="AB85" s="366" t="str">
        <f>IF(OR(ISBLANK(Z83),ISBLANK(Z84),ISBLANK(Z85),ISBLANK(Z86)),"",AA83*AA84*AA85*AA86)</f>
        <v/>
      </c>
      <c r="AC85" s="375"/>
      <c r="AD85" s="436"/>
      <c r="AE85" s="56"/>
      <c r="AF85" s="18" t="str">
        <f>IF(ISBLANK(AE85),"",VLOOKUP(AE85,'(Linked) Hazard Risk Number HRN'!$D$6:$E$14,2,FALSE))</f>
        <v/>
      </c>
      <c r="AG85" s="366" t="str">
        <f>IF(OR(ISBLANK(AE83),ISBLANK(AE84),ISBLANK(AE85),ISBLANK(AE86)),"",AF83*AF84*AF85*AF86)</f>
        <v/>
      </c>
    </row>
    <row r="86" spans="2:33" ht="28.2" customHeight="1" thickTop="1" thickBot="1">
      <c r="B86" s="377"/>
      <c r="C86" s="375"/>
      <c r="D86" s="375"/>
      <c r="E86" s="381"/>
      <c r="F86" s="381"/>
      <c r="G86" s="370"/>
      <c r="H86" s="370"/>
      <c r="I86" s="370"/>
      <c r="J86" s="370"/>
      <c r="K86" s="57"/>
      <c r="L86" s="30" t="str">
        <f>IF(ISBLANK(K86),"",VLOOKUP(K86,'(Linked) Hazard Risk Number HRN'!$D$17:$E$22,2,FALSE))</f>
        <v/>
      </c>
      <c r="M86" s="367"/>
      <c r="N86" s="56"/>
      <c r="O86" s="18" t="str">
        <f>IF(ISBLANK(N86),"",VLOOKUP(N86,'(Linked) PLr Probability Factor'!$B$23:$C$26,2,FALSE))</f>
        <v/>
      </c>
      <c r="P86" s="25" t="s">
        <v>33</v>
      </c>
      <c r="Q86" s="25">
        <f t="shared" ref="Q86" si="118">SUM(R83:R85)</f>
        <v>0</v>
      </c>
      <c r="R86" s="25">
        <f t="shared" si="113"/>
        <v>0</v>
      </c>
      <c r="S86" s="25"/>
      <c r="T86" s="51"/>
      <c r="U86" s="375"/>
      <c r="V86" s="57"/>
      <c r="W86" s="30" t="str">
        <f>IF(ISBLANK(V86),"",VLOOKUP(V86,'(Linked) Hazard Risk Number HRN'!$D$17:$E$22,2,FALSE))</f>
        <v/>
      </c>
      <c r="X86" s="367"/>
      <c r="Y86" s="375"/>
      <c r="Z86" s="57"/>
      <c r="AA86" s="30" t="str">
        <f>IF(ISBLANK(Z86),"",VLOOKUP(Z86,'(Linked) Hazard Risk Number HRN'!$D$17:$E$22,2,FALSE))</f>
        <v/>
      </c>
      <c r="AB86" s="367"/>
      <c r="AC86" s="375"/>
      <c r="AD86" s="436"/>
      <c r="AE86" s="57"/>
      <c r="AF86" s="30" t="str">
        <f>IF(ISBLANK(AE86),"",VLOOKUP(AE86,'(Linked) Hazard Risk Number HRN'!$D$17:$E$22,2,FALSE))</f>
        <v/>
      </c>
      <c r="AG86" s="367"/>
    </row>
    <row r="87" spans="2:33" ht="28.2" customHeight="1" thickTop="1" thickBot="1">
      <c r="B87" s="377"/>
      <c r="C87" s="376"/>
      <c r="D87" s="376"/>
      <c r="E87" s="382"/>
      <c r="F87" s="382"/>
      <c r="G87" s="371"/>
      <c r="H87" s="371"/>
      <c r="I87" s="371"/>
      <c r="J87" s="371"/>
      <c r="K87" s="135"/>
      <c r="L87" s="18"/>
      <c r="M87" s="368"/>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76"/>
      <c r="V87" s="135"/>
      <c r="W87" s="18"/>
      <c r="X87" s="368"/>
      <c r="Y87" s="376"/>
      <c r="Z87" s="135"/>
      <c r="AA87" s="18"/>
      <c r="AB87" s="368"/>
      <c r="AC87" s="376"/>
      <c r="AD87" s="437"/>
      <c r="AE87" s="135"/>
      <c r="AF87" s="18"/>
      <c r="AG87" s="368"/>
    </row>
    <row r="88" spans="2:33" ht="28.2" customHeight="1" thickTop="1" thickBot="1">
      <c r="B88" s="377">
        <v>17</v>
      </c>
      <c r="C88" s="374"/>
      <c r="D88" s="374"/>
      <c r="E88" s="380"/>
      <c r="F88" s="380"/>
      <c r="G88" s="369"/>
      <c r="H88" s="369"/>
      <c r="I88" s="369"/>
      <c r="J88" s="369"/>
      <c r="K88" s="54"/>
      <c r="L88" s="17" t="str">
        <f>IF(ISBLANK(K88),"",VLOOKUP(K88,'(Linked) Hazard Risk Number HRN'!$B$6:$C$13,2,FALSE))</f>
        <v/>
      </c>
      <c r="M88" s="372"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374"/>
      <c r="V88" s="54"/>
      <c r="W88" s="17" t="str">
        <f>IF(ISBLANK(V88),"",VLOOKUP(V88,'(Linked) Hazard Risk Number HRN'!$B$6:$C$13,2,FALSE))</f>
        <v/>
      </c>
      <c r="X88" s="372" t="str">
        <f>IF(X90="","",IF(X90&gt;500,'(Linked) Hazard Risk Number HRN'!$C$37,IF(X90&gt;50,'(Linked) Hazard Risk Number HRN'!$C$36,IF(X90&gt;25,'(Linked) Hazard Risk Number HRN'!$C$35,IF(X90&gt;5,'(Linked) Hazard Risk Number HRN'!$C$34,IF(X90&gt;0,'(Linked) Hazard Risk Number HRN'!$C$33,""))))))</f>
        <v/>
      </c>
      <c r="Y88" s="374"/>
      <c r="Z88" s="54"/>
      <c r="AA88" s="17" t="str">
        <f>IF(ISBLANK(Z88),"",VLOOKUP(Z88,'(Linked) Hazard Risk Number HRN'!$B$6:$C$13,2,FALSE))</f>
        <v/>
      </c>
      <c r="AB88" s="372" t="str">
        <f>IF(AB90="","",IF(AB90&gt;500,'(Linked) Hazard Risk Number HRN'!$C$37,IF(AB90&gt;50,'(Linked) Hazard Risk Number HRN'!$C$36,IF(AB90&gt;25,'(Linked) Hazard Risk Number HRN'!$C$35,IF(AB90&gt;5,'(Linked) Hazard Risk Number HRN'!$C$34,IF(AB90&gt;0,'(Linked) Hazard Risk Number HRN'!$C$33,""))))))</f>
        <v/>
      </c>
      <c r="AC88" s="374"/>
      <c r="AD88" s="380"/>
      <c r="AE88" s="54"/>
      <c r="AF88" s="17" t="str">
        <f>IF(ISBLANK(AE88),"",VLOOKUP(AE88,'(Linked) Hazard Risk Number HRN'!$B$6:$C$13,2,FALSE))</f>
        <v/>
      </c>
      <c r="AG88" s="372"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77"/>
      <c r="C89" s="375"/>
      <c r="D89" s="375"/>
      <c r="E89" s="381"/>
      <c r="F89" s="381"/>
      <c r="G89" s="370"/>
      <c r="H89" s="370"/>
      <c r="I89" s="370"/>
      <c r="J89" s="370"/>
      <c r="K89" s="55"/>
      <c r="L89" s="18" t="str">
        <f>IF(ISBLANK(K89),"",VLOOKUP(K89,'(Linked) Hazard Risk Number HRN'!$B$16:$C$26,2,FALSE))</f>
        <v/>
      </c>
      <c r="M89" s="373"/>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75"/>
      <c r="V89" s="55"/>
      <c r="W89" s="18" t="str">
        <f>IF(ISBLANK(V89),"",VLOOKUP(V89,'(Linked) Hazard Risk Number HRN'!$B$16:$C$26,2,FALSE))</f>
        <v/>
      </c>
      <c r="X89" s="373"/>
      <c r="Y89" s="375"/>
      <c r="Z89" s="55"/>
      <c r="AA89" s="18" t="str">
        <f>IF(ISBLANK(Z89),"",VLOOKUP(Z89,'(Linked) Hazard Risk Number HRN'!$B$16:$C$26,2,FALSE))</f>
        <v/>
      </c>
      <c r="AB89" s="373"/>
      <c r="AC89" s="375"/>
      <c r="AD89" s="436"/>
      <c r="AE89" s="55"/>
      <c r="AF89" s="18" t="str">
        <f>IF(ISBLANK(AE89),"",VLOOKUP(AE89,'(Linked) Hazard Risk Number HRN'!$B$16:$C$26,2,FALSE))</f>
        <v/>
      </c>
      <c r="AG89" s="373"/>
    </row>
    <row r="90" spans="2:33" ht="28.2" customHeight="1" thickTop="1" thickBot="1">
      <c r="B90" s="377"/>
      <c r="C90" s="375"/>
      <c r="D90" s="375"/>
      <c r="E90" s="381"/>
      <c r="F90" s="381"/>
      <c r="G90" s="370"/>
      <c r="H90" s="370"/>
      <c r="I90" s="370"/>
      <c r="J90" s="370"/>
      <c r="K90" s="56"/>
      <c r="L90" s="18" t="str">
        <f>IF(ISBLANK(K90),"",VLOOKUP(K90,'(Linked) Hazard Risk Number HRN'!$D$6:$E$14,2,FALSE))</f>
        <v/>
      </c>
      <c r="M90" s="366"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75"/>
      <c r="V90" s="56"/>
      <c r="W90" s="18" t="str">
        <f>IF(ISBLANK(V90),"",VLOOKUP(V90,'(Linked) Hazard Risk Number HRN'!$D$6:$E$14,2,FALSE))</f>
        <v/>
      </c>
      <c r="X90" s="366" t="str">
        <f>IF(OR(ISBLANK(V88),ISBLANK(V89),ISBLANK(V90),ISBLANK(V91)),"",W88*W89*W90*W91)</f>
        <v/>
      </c>
      <c r="Y90" s="375"/>
      <c r="Z90" s="56"/>
      <c r="AA90" s="18" t="str">
        <f>IF(ISBLANK(Z90),"",VLOOKUP(Z90,'(Linked) Hazard Risk Number HRN'!$D$6:$E$14,2,FALSE))</f>
        <v/>
      </c>
      <c r="AB90" s="366" t="str">
        <f>IF(OR(ISBLANK(Z88),ISBLANK(Z89),ISBLANK(Z90),ISBLANK(Z91)),"",AA88*AA89*AA90*AA91)</f>
        <v/>
      </c>
      <c r="AC90" s="375"/>
      <c r="AD90" s="436"/>
      <c r="AE90" s="56"/>
      <c r="AF90" s="18" t="str">
        <f>IF(ISBLANK(AE90),"",VLOOKUP(AE90,'(Linked) Hazard Risk Number HRN'!$D$6:$E$14,2,FALSE))</f>
        <v/>
      </c>
      <c r="AG90" s="366" t="str">
        <f>IF(OR(ISBLANK(AE88),ISBLANK(AE89),ISBLANK(AE90),ISBLANK(AE91)),"",AF88*AF89*AF90*AF91)</f>
        <v/>
      </c>
    </row>
    <row r="91" spans="2:33" ht="28.2" customHeight="1" thickTop="1" thickBot="1">
      <c r="B91" s="377"/>
      <c r="C91" s="375"/>
      <c r="D91" s="375"/>
      <c r="E91" s="381"/>
      <c r="F91" s="381"/>
      <c r="G91" s="370"/>
      <c r="H91" s="370"/>
      <c r="I91" s="370"/>
      <c r="J91" s="370"/>
      <c r="K91" s="57"/>
      <c r="L91" s="30" t="str">
        <f>IF(ISBLANK(K91),"",VLOOKUP(K91,'(Linked) Hazard Risk Number HRN'!$D$17:$E$22,2,FALSE))</f>
        <v/>
      </c>
      <c r="M91" s="367"/>
      <c r="N91" s="56"/>
      <c r="O91" s="18" t="str">
        <f>IF(ISBLANK(N91),"",VLOOKUP(N91,'(Linked) PLr Probability Factor'!$B$23:$C$26,2,FALSE))</f>
        <v/>
      </c>
      <c r="P91" s="25" t="s">
        <v>33</v>
      </c>
      <c r="Q91" s="25">
        <f t="shared" ref="Q91" si="126">SUM(R88:R90)</f>
        <v>0</v>
      </c>
      <c r="R91" s="25">
        <f t="shared" si="121"/>
        <v>0</v>
      </c>
      <c r="S91" s="25"/>
      <c r="T91" s="51"/>
      <c r="U91" s="375"/>
      <c r="V91" s="57"/>
      <c r="W91" s="30" t="str">
        <f>IF(ISBLANK(V91),"",VLOOKUP(V91,'(Linked) Hazard Risk Number HRN'!$D$17:$E$22,2,FALSE))</f>
        <v/>
      </c>
      <c r="X91" s="367"/>
      <c r="Y91" s="375"/>
      <c r="Z91" s="57"/>
      <c r="AA91" s="30" t="str">
        <f>IF(ISBLANK(Z91),"",VLOOKUP(Z91,'(Linked) Hazard Risk Number HRN'!$D$17:$E$22,2,FALSE))</f>
        <v/>
      </c>
      <c r="AB91" s="367"/>
      <c r="AC91" s="375"/>
      <c r="AD91" s="436"/>
      <c r="AE91" s="57"/>
      <c r="AF91" s="30" t="str">
        <f>IF(ISBLANK(AE91),"",VLOOKUP(AE91,'(Linked) Hazard Risk Number HRN'!$D$17:$E$22,2,FALSE))</f>
        <v/>
      </c>
      <c r="AG91" s="367"/>
    </row>
    <row r="92" spans="2:33" ht="28.2" customHeight="1" thickTop="1" thickBot="1">
      <c r="B92" s="377"/>
      <c r="C92" s="376"/>
      <c r="D92" s="376"/>
      <c r="E92" s="382"/>
      <c r="F92" s="382"/>
      <c r="G92" s="371"/>
      <c r="H92" s="371"/>
      <c r="I92" s="371"/>
      <c r="J92" s="371"/>
      <c r="K92" s="135"/>
      <c r="L92" s="18"/>
      <c r="M92" s="368"/>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76"/>
      <c r="V92" s="135"/>
      <c r="W92" s="18"/>
      <c r="X92" s="368"/>
      <c r="Y92" s="376"/>
      <c r="Z92" s="135"/>
      <c r="AA92" s="18"/>
      <c r="AB92" s="368"/>
      <c r="AC92" s="376"/>
      <c r="AD92" s="437"/>
      <c r="AE92" s="135"/>
      <c r="AF92" s="18"/>
      <c r="AG92" s="368"/>
    </row>
    <row r="93" spans="2:33" ht="28.2" customHeight="1" thickTop="1" thickBot="1">
      <c r="B93" s="377">
        <v>18</v>
      </c>
      <c r="C93" s="374"/>
      <c r="D93" s="374"/>
      <c r="E93" s="380"/>
      <c r="F93" s="380"/>
      <c r="G93" s="369"/>
      <c r="H93" s="369"/>
      <c r="I93" s="369"/>
      <c r="J93" s="369"/>
      <c r="K93" s="54"/>
      <c r="L93" s="17" t="str">
        <f>IF(ISBLANK(K93),"",VLOOKUP(K93,'(Linked) Hazard Risk Number HRN'!$B$6:$C$13,2,FALSE))</f>
        <v/>
      </c>
      <c r="M93" s="372"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374"/>
      <c r="V93" s="54"/>
      <c r="W93" s="17" t="str">
        <f>IF(ISBLANK(V93),"",VLOOKUP(V93,'(Linked) Hazard Risk Number HRN'!$B$6:$C$13,2,FALSE))</f>
        <v/>
      </c>
      <c r="X93" s="372" t="str">
        <f>IF(X95="","",IF(X95&gt;500,'(Linked) Hazard Risk Number HRN'!$C$37,IF(X95&gt;50,'(Linked) Hazard Risk Number HRN'!$C$36,IF(X95&gt;25,'(Linked) Hazard Risk Number HRN'!$C$35,IF(X95&gt;5,'(Linked) Hazard Risk Number HRN'!$C$34,IF(X95&gt;0,'(Linked) Hazard Risk Number HRN'!$C$33,""))))))</f>
        <v/>
      </c>
      <c r="Y93" s="374"/>
      <c r="Z93" s="54"/>
      <c r="AA93" s="17" t="str">
        <f>IF(ISBLANK(Z93),"",VLOOKUP(Z93,'(Linked) Hazard Risk Number HRN'!$B$6:$C$13,2,FALSE))</f>
        <v/>
      </c>
      <c r="AB93" s="372" t="str">
        <f>IF(AB95="","",IF(AB95&gt;500,'(Linked) Hazard Risk Number HRN'!$C$37,IF(AB95&gt;50,'(Linked) Hazard Risk Number HRN'!$C$36,IF(AB95&gt;25,'(Linked) Hazard Risk Number HRN'!$C$35,IF(AB95&gt;5,'(Linked) Hazard Risk Number HRN'!$C$34,IF(AB95&gt;0,'(Linked) Hazard Risk Number HRN'!$C$33,""))))))</f>
        <v/>
      </c>
      <c r="AC93" s="374"/>
      <c r="AD93" s="380"/>
      <c r="AE93" s="54"/>
      <c r="AF93" s="17" t="str">
        <f>IF(ISBLANK(AE93),"",VLOOKUP(AE93,'(Linked) Hazard Risk Number HRN'!$B$6:$C$13,2,FALSE))</f>
        <v/>
      </c>
      <c r="AG93" s="372"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77"/>
      <c r="C94" s="375"/>
      <c r="D94" s="375"/>
      <c r="E94" s="381"/>
      <c r="F94" s="381"/>
      <c r="G94" s="370"/>
      <c r="H94" s="370"/>
      <c r="I94" s="370"/>
      <c r="J94" s="370"/>
      <c r="K94" s="55"/>
      <c r="L94" s="18" t="str">
        <f>IF(ISBLANK(K94),"",VLOOKUP(K94,'(Linked) Hazard Risk Number HRN'!$B$16:$C$26,2,FALSE))</f>
        <v/>
      </c>
      <c r="M94" s="373"/>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75"/>
      <c r="V94" s="55"/>
      <c r="W94" s="18" t="str">
        <f>IF(ISBLANK(V94),"",VLOOKUP(V94,'(Linked) Hazard Risk Number HRN'!$B$16:$C$26,2,FALSE))</f>
        <v/>
      </c>
      <c r="X94" s="373"/>
      <c r="Y94" s="375"/>
      <c r="Z94" s="55"/>
      <c r="AA94" s="18" t="str">
        <f>IF(ISBLANK(Z94),"",VLOOKUP(Z94,'(Linked) Hazard Risk Number HRN'!$B$16:$C$26,2,FALSE))</f>
        <v/>
      </c>
      <c r="AB94" s="373"/>
      <c r="AC94" s="375"/>
      <c r="AD94" s="436"/>
      <c r="AE94" s="55"/>
      <c r="AF94" s="18" t="str">
        <f>IF(ISBLANK(AE94),"",VLOOKUP(AE94,'(Linked) Hazard Risk Number HRN'!$B$16:$C$26,2,FALSE))</f>
        <v/>
      </c>
      <c r="AG94" s="373"/>
    </row>
    <row r="95" spans="2:33" ht="28.2" customHeight="1" thickTop="1" thickBot="1">
      <c r="B95" s="377"/>
      <c r="C95" s="375"/>
      <c r="D95" s="375"/>
      <c r="E95" s="381"/>
      <c r="F95" s="381"/>
      <c r="G95" s="370"/>
      <c r="H95" s="370"/>
      <c r="I95" s="370"/>
      <c r="J95" s="370"/>
      <c r="K95" s="56"/>
      <c r="L95" s="18" t="str">
        <f>IF(ISBLANK(K95),"",VLOOKUP(K95,'(Linked) Hazard Risk Number HRN'!$D$6:$E$14,2,FALSE))</f>
        <v/>
      </c>
      <c r="M95" s="366"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75"/>
      <c r="V95" s="56"/>
      <c r="W95" s="18" t="str">
        <f>IF(ISBLANK(V95),"",VLOOKUP(V95,'(Linked) Hazard Risk Number HRN'!$D$6:$E$14,2,FALSE))</f>
        <v/>
      </c>
      <c r="X95" s="366" t="str">
        <f>IF(OR(ISBLANK(V93),ISBLANK(V94),ISBLANK(V95),ISBLANK(V96)),"",W93*W94*W95*W96)</f>
        <v/>
      </c>
      <c r="Y95" s="375"/>
      <c r="Z95" s="56"/>
      <c r="AA95" s="18" t="str">
        <f>IF(ISBLANK(Z95),"",VLOOKUP(Z95,'(Linked) Hazard Risk Number HRN'!$D$6:$E$14,2,FALSE))</f>
        <v/>
      </c>
      <c r="AB95" s="366" t="str">
        <f>IF(OR(ISBLANK(Z93),ISBLANK(Z94),ISBLANK(Z95),ISBLANK(Z96)),"",AA93*AA94*AA95*AA96)</f>
        <v/>
      </c>
      <c r="AC95" s="375"/>
      <c r="AD95" s="436"/>
      <c r="AE95" s="56"/>
      <c r="AF95" s="18" t="str">
        <f>IF(ISBLANK(AE95),"",VLOOKUP(AE95,'(Linked) Hazard Risk Number HRN'!$D$6:$E$14,2,FALSE))</f>
        <v/>
      </c>
      <c r="AG95" s="366" t="str">
        <f>IF(OR(ISBLANK(AE93),ISBLANK(AE94),ISBLANK(AE95),ISBLANK(AE96)),"",AF93*AF94*AF95*AF96)</f>
        <v/>
      </c>
    </row>
    <row r="96" spans="2:33" ht="28.2" customHeight="1" thickTop="1" thickBot="1">
      <c r="B96" s="377"/>
      <c r="C96" s="375"/>
      <c r="D96" s="375"/>
      <c r="E96" s="381"/>
      <c r="F96" s="381"/>
      <c r="G96" s="370"/>
      <c r="H96" s="370"/>
      <c r="I96" s="370"/>
      <c r="J96" s="370"/>
      <c r="K96" s="57"/>
      <c r="L96" s="30" t="str">
        <f>IF(ISBLANK(K96),"",VLOOKUP(K96,'(Linked) Hazard Risk Number HRN'!$D$17:$E$22,2,FALSE))</f>
        <v/>
      </c>
      <c r="M96" s="367"/>
      <c r="N96" s="56"/>
      <c r="O96" s="18" t="str">
        <f>IF(ISBLANK(N96),"",VLOOKUP(N96,'(Linked) PLr Probability Factor'!$B$23:$C$26,2,FALSE))</f>
        <v/>
      </c>
      <c r="P96" s="25" t="s">
        <v>33</v>
      </c>
      <c r="Q96" s="25">
        <f t="shared" ref="Q96" si="134">SUM(R93:R95)</f>
        <v>0</v>
      </c>
      <c r="R96" s="25">
        <f t="shared" si="129"/>
        <v>0</v>
      </c>
      <c r="S96" s="25"/>
      <c r="T96" s="51"/>
      <c r="U96" s="375"/>
      <c r="V96" s="57"/>
      <c r="W96" s="30" t="str">
        <f>IF(ISBLANK(V96),"",VLOOKUP(V96,'(Linked) Hazard Risk Number HRN'!$D$17:$E$22,2,FALSE))</f>
        <v/>
      </c>
      <c r="X96" s="367"/>
      <c r="Y96" s="375"/>
      <c r="Z96" s="57"/>
      <c r="AA96" s="30" t="str">
        <f>IF(ISBLANK(Z96),"",VLOOKUP(Z96,'(Linked) Hazard Risk Number HRN'!$D$17:$E$22,2,FALSE))</f>
        <v/>
      </c>
      <c r="AB96" s="367"/>
      <c r="AC96" s="375"/>
      <c r="AD96" s="436"/>
      <c r="AE96" s="57"/>
      <c r="AF96" s="30" t="str">
        <f>IF(ISBLANK(AE96),"",VLOOKUP(AE96,'(Linked) Hazard Risk Number HRN'!$D$17:$E$22,2,FALSE))</f>
        <v/>
      </c>
      <c r="AG96" s="367"/>
    </row>
    <row r="97" spans="2:36" ht="28.2" customHeight="1" thickTop="1" thickBot="1">
      <c r="B97" s="377"/>
      <c r="C97" s="376"/>
      <c r="D97" s="376"/>
      <c r="E97" s="382"/>
      <c r="F97" s="382"/>
      <c r="G97" s="371"/>
      <c r="H97" s="371"/>
      <c r="I97" s="371"/>
      <c r="J97" s="371"/>
      <c r="K97" s="135"/>
      <c r="L97" s="18"/>
      <c r="M97" s="368"/>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76"/>
      <c r="V97" s="135"/>
      <c r="W97" s="18"/>
      <c r="X97" s="368"/>
      <c r="Y97" s="376"/>
      <c r="Z97" s="135"/>
      <c r="AA97" s="18"/>
      <c r="AB97" s="368"/>
      <c r="AC97" s="376"/>
      <c r="AD97" s="437"/>
      <c r="AE97" s="135"/>
      <c r="AF97" s="18"/>
      <c r="AG97" s="368"/>
    </row>
    <row r="98" spans="2:36" ht="28.2" customHeight="1" thickTop="1" thickBot="1">
      <c r="B98" s="377">
        <v>19</v>
      </c>
      <c r="C98" s="374"/>
      <c r="D98" s="374"/>
      <c r="E98" s="380"/>
      <c r="F98" s="380"/>
      <c r="G98" s="369"/>
      <c r="H98" s="369"/>
      <c r="I98" s="369"/>
      <c r="J98" s="369"/>
      <c r="K98" s="54"/>
      <c r="L98" s="17" t="str">
        <f>IF(ISBLANK(K98),"",VLOOKUP(K98,'(Linked) Hazard Risk Number HRN'!$B$6:$C$13,2,FALSE))</f>
        <v/>
      </c>
      <c r="M98" s="372"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374"/>
      <c r="V98" s="54"/>
      <c r="W98" s="17" t="str">
        <f>IF(ISBLANK(V98),"",VLOOKUP(V98,'(Linked) Hazard Risk Number HRN'!$B$6:$C$13,2,FALSE))</f>
        <v/>
      </c>
      <c r="X98" s="372" t="str">
        <f>IF(X100="","",IF(X100&gt;500,'(Linked) Hazard Risk Number HRN'!$C$37,IF(X100&gt;50,'(Linked) Hazard Risk Number HRN'!$C$36,IF(X100&gt;25,'(Linked) Hazard Risk Number HRN'!$C$35,IF(X100&gt;5,'(Linked) Hazard Risk Number HRN'!$C$34,IF(X100&gt;0,'(Linked) Hazard Risk Number HRN'!$C$33,""))))))</f>
        <v/>
      </c>
      <c r="Y98" s="374"/>
      <c r="Z98" s="54"/>
      <c r="AA98" s="17" t="str">
        <f>IF(ISBLANK(Z98),"",VLOOKUP(Z98,'(Linked) Hazard Risk Number HRN'!$B$6:$C$13,2,FALSE))</f>
        <v/>
      </c>
      <c r="AB98" s="372" t="str">
        <f>IF(AB100="","",IF(AB100&gt;500,'(Linked) Hazard Risk Number HRN'!$C$37,IF(AB100&gt;50,'(Linked) Hazard Risk Number HRN'!$C$36,IF(AB100&gt;25,'(Linked) Hazard Risk Number HRN'!$C$35,IF(AB100&gt;5,'(Linked) Hazard Risk Number HRN'!$C$34,IF(AB100&gt;0,'(Linked) Hazard Risk Number HRN'!$C$33,""))))))</f>
        <v/>
      </c>
      <c r="AC98" s="374"/>
      <c r="AD98" s="380"/>
      <c r="AE98" s="54"/>
      <c r="AF98" s="17" t="str">
        <f>IF(ISBLANK(AE98),"",VLOOKUP(AE98,'(Linked) Hazard Risk Number HRN'!$B$6:$C$13,2,FALSE))</f>
        <v/>
      </c>
      <c r="AG98" s="372"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77"/>
      <c r="C99" s="375"/>
      <c r="D99" s="375"/>
      <c r="E99" s="381"/>
      <c r="F99" s="381"/>
      <c r="G99" s="370"/>
      <c r="H99" s="370"/>
      <c r="I99" s="370"/>
      <c r="J99" s="370"/>
      <c r="K99" s="55"/>
      <c r="L99" s="18" t="str">
        <f>IF(ISBLANK(K99),"",VLOOKUP(K99,'(Linked) Hazard Risk Number HRN'!$B$16:$C$26,2,FALSE))</f>
        <v/>
      </c>
      <c r="M99" s="373"/>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75"/>
      <c r="V99" s="55"/>
      <c r="W99" s="18" t="str">
        <f>IF(ISBLANK(V99),"",VLOOKUP(V99,'(Linked) Hazard Risk Number HRN'!$B$16:$C$26,2,FALSE))</f>
        <v/>
      </c>
      <c r="X99" s="373"/>
      <c r="Y99" s="375"/>
      <c r="Z99" s="55"/>
      <c r="AA99" s="18" t="str">
        <f>IF(ISBLANK(Z99),"",VLOOKUP(Z99,'(Linked) Hazard Risk Number HRN'!$B$16:$C$26,2,FALSE))</f>
        <v/>
      </c>
      <c r="AB99" s="373"/>
      <c r="AC99" s="375"/>
      <c r="AD99" s="436"/>
      <c r="AE99" s="55"/>
      <c r="AF99" s="18" t="str">
        <f>IF(ISBLANK(AE99),"",VLOOKUP(AE99,'(Linked) Hazard Risk Number HRN'!$B$16:$C$26,2,FALSE))</f>
        <v/>
      </c>
      <c r="AG99" s="373"/>
    </row>
    <row r="100" spans="2:36" ht="28.2" customHeight="1" thickTop="1" thickBot="1">
      <c r="B100" s="377"/>
      <c r="C100" s="375"/>
      <c r="D100" s="375"/>
      <c r="E100" s="381"/>
      <c r="F100" s="381"/>
      <c r="G100" s="370"/>
      <c r="H100" s="370"/>
      <c r="I100" s="370"/>
      <c r="J100" s="370"/>
      <c r="K100" s="56"/>
      <c r="L100" s="18" t="str">
        <f>IF(ISBLANK(K100),"",VLOOKUP(K100,'(Linked) Hazard Risk Number HRN'!$D$6:$E$14,2,FALSE))</f>
        <v/>
      </c>
      <c r="M100" s="366"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75"/>
      <c r="V100" s="56"/>
      <c r="W100" s="18" t="str">
        <f>IF(ISBLANK(V100),"",VLOOKUP(V100,'(Linked) Hazard Risk Number HRN'!$D$6:$E$14,2,FALSE))</f>
        <v/>
      </c>
      <c r="X100" s="366" t="str">
        <f>IF(OR(ISBLANK(V98),ISBLANK(V99),ISBLANK(V100),ISBLANK(V101)),"",W98*W99*W100*W101)</f>
        <v/>
      </c>
      <c r="Y100" s="375"/>
      <c r="Z100" s="56"/>
      <c r="AA100" s="18" t="str">
        <f>IF(ISBLANK(Z100),"",VLOOKUP(Z100,'(Linked) Hazard Risk Number HRN'!$D$6:$E$14,2,FALSE))</f>
        <v/>
      </c>
      <c r="AB100" s="366" t="str">
        <f>IF(OR(ISBLANK(Z98),ISBLANK(Z99),ISBLANK(Z100),ISBLANK(Z101)),"",AA98*AA99*AA100*AA101)</f>
        <v/>
      </c>
      <c r="AC100" s="375"/>
      <c r="AD100" s="436"/>
      <c r="AE100" s="56"/>
      <c r="AF100" s="18" t="str">
        <f>IF(ISBLANK(AE100),"",VLOOKUP(AE100,'(Linked) Hazard Risk Number HRN'!$D$6:$E$14,2,FALSE))</f>
        <v/>
      </c>
      <c r="AG100" s="366" t="str">
        <f>IF(OR(ISBLANK(AE98),ISBLANK(AE99),ISBLANK(AE100),ISBLANK(AE101)),"",AF98*AF99*AF100*AF101)</f>
        <v/>
      </c>
    </row>
    <row r="101" spans="2:36" ht="28.2" customHeight="1" thickTop="1" thickBot="1">
      <c r="B101" s="377"/>
      <c r="C101" s="375"/>
      <c r="D101" s="375"/>
      <c r="E101" s="381"/>
      <c r="F101" s="381"/>
      <c r="G101" s="370"/>
      <c r="H101" s="370"/>
      <c r="I101" s="370"/>
      <c r="J101" s="370"/>
      <c r="K101" s="57"/>
      <c r="L101" s="30" t="str">
        <f>IF(ISBLANK(K101),"",VLOOKUP(K101,'(Linked) Hazard Risk Number HRN'!$D$17:$E$22,2,FALSE))</f>
        <v/>
      </c>
      <c r="M101" s="367"/>
      <c r="N101" s="56"/>
      <c r="O101" s="18" t="str">
        <f>IF(ISBLANK(N101),"",VLOOKUP(N101,'(Linked) PLr Probability Factor'!$B$23:$C$26,2,FALSE))</f>
        <v/>
      </c>
      <c r="P101" s="25" t="s">
        <v>33</v>
      </c>
      <c r="Q101" s="25">
        <f t="shared" ref="Q101" si="142">SUM(R98:R100)</f>
        <v>0</v>
      </c>
      <c r="R101" s="25">
        <f t="shared" si="137"/>
        <v>0</v>
      </c>
      <c r="S101" s="25"/>
      <c r="T101" s="51"/>
      <c r="U101" s="375"/>
      <c r="V101" s="57"/>
      <c r="W101" s="30" t="str">
        <f>IF(ISBLANK(V101),"",VLOOKUP(V101,'(Linked) Hazard Risk Number HRN'!$D$17:$E$22,2,FALSE))</f>
        <v/>
      </c>
      <c r="X101" s="367"/>
      <c r="Y101" s="375"/>
      <c r="Z101" s="57"/>
      <c r="AA101" s="30" t="str">
        <f>IF(ISBLANK(Z101),"",VLOOKUP(Z101,'(Linked) Hazard Risk Number HRN'!$D$17:$E$22,2,FALSE))</f>
        <v/>
      </c>
      <c r="AB101" s="367"/>
      <c r="AC101" s="375"/>
      <c r="AD101" s="436"/>
      <c r="AE101" s="57"/>
      <c r="AF101" s="30" t="str">
        <f>IF(ISBLANK(AE101),"",VLOOKUP(AE101,'(Linked) Hazard Risk Number HRN'!$D$17:$E$22,2,FALSE))</f>
        <v/>
      </c>
      <c r="AG101" s="367"/>
    </row>
    <row r="102" spans="2:36" ht="28.2" customHeight="1" thickTop="1" thickBot="1">
      <c r="B102" s="377"/>
      <c r="C102" s="376"/>
      <c r="D102" s="376"/>
      <c r="E102" s="382"/>
      <c r="F102" s="382"/>
      <c r="G102" s="371"/>
      <c r="H102" s="371"/>
      <c r="I102" s="371"/>
      <c r="J102" s="371"/>
      <c r="K102" s="135"/>
      <c r="L102" s="18"/>
      <c r="M102" s="368"/>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76"/>
      <c r="V102" s="135"/>
      <c r="W102" s="18"/>
      <c r="X102" s="368"/>
      <c r="Y102" s="376"/>
      <c r="Z102" s="135"/>
      <c r="AA102" s="18"/>
      <c r="AB102" s="368"/>
      <c r="AC102" s="376"/>
      <c r="AD102" s="437"/>
      <c r="AE102" s="135"/>
      <c r="AF102" s="18"/>
      <c r="AG102" s="368"/>
    </row>
    <row r="103" spans="2:36" ht="28.2" customHeight="1" thickTop="1" thickBot="1">
      <c r="B103" s="377">
        <v>20</v>
      </c>
      <c r="C103" s="374"/>
      <c r="D103" s="374"/>
      <c r="E103" s="380"/>
      <c r="F103" s="380"/>
      <c r="G103" s="369"/>
      <c r="H103" s="369"/>
      <c r="I103" s="369"/>
      <c r="J103" s="369"/>
      <c r="K103" s="54"/>
      <c r="L103" s="17" t="str">
        <f>IF(ISBLANK(K103),"",VLOOKUP(K103,'(Linked) Hazard Risk Number HRN'!$B$6:$C$13,2,FALSE))</f>
        <v/>
      </c>
      <c r="M103" s="372"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374"/>
      <c r="V103" s="54"/>
      <c r="W103" s="17" t="str">
        <f>IF(ISBLANK(V103),"",VLOOKUP(V103,'(Linked) Hazard Risk Number HRN'!$B$6:$C$13,2,FALSE))</f>
        <v/>
      </c>
      <c r="X103" s="372" t="str">
        <f>IF(X105="","",IF(X105&gt;500,'(Linked) Hazard Risk Number HRN'!$C$37,IF(X105&gt;50,'(Linked) Hazard Risk Number HRN'!$C$36,IF(X105&gt;25,'(Linked) Hazard Risk Number HRN'!$C$35,IF(X105&gt;5,'(Linked) Hazard Risk Number HRN'!$C$34,IF(X105&gt;0,'(Linked) Hazard Risk Number HRN'!$C$33,""))))))</f>
        <v/>
      </c>
      <c r="Y103" s="374"/>
      <c r="Z103" s="54"/>
      <c r="AA103" s="17" t="str">
        <f>IF(ISBLANK(Z103),"",VLOOKUP(Z103,'(Linked) Hazard Risk Number HRN'!$B$6:$C$13,2,FALSE))</f>
        <v/>
      </c>
      <c r="AB103" s="372" t="str">
        <f>IF(AB105="","",IF(AB105&gt;500,'(Linked) Hazard Risk Number HRN'!$C$37,IF(AB105&gt;50,'(Linked) Hazard Risk Number HRN'!$C$36,IF(AB105&gt;25,'(Linked) Hazard Risk Number HRN'!$C$35,IF(AB105&gt;5,'(Linked) Hazard Risk Number HRN'!$C$34,IF(AB105&gt;0,'(Linked) Hazard Risk Number HRN'!$C$33,""))))))</f>
        <v/>
      </c>
      <c r="AC103" s="374"/>
      <c r="AD103" s="380"/>
      <c r="AE103" s="54"/>
      <c r="AF103" s="17" t="str">
        <f>IF(ISBLANK(AE103),"",VLOOKUP(AE103,'(Linked) Hazard Risk Number HRN'!$B$6:$C$13,2,FALSE))</f>
        <v/>
      </c>
      <c r="AG103" s="372"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77"/>
      <c r="C104" s="375"/>
      <c r="D104" s="375"/>
      <c r="E104" s="381"/>
      <c r="F104" s="381"/>
      <c r="G104" s="370"/>
      <c r="H104" s="370"/>
      <c r="I104" s="370"/>
      <c r="J104" s="370"/>
      <c r="K104" s="55"/>
      <c r="L104" s="18" t="str">
        <f>IF(ISBLANK(K104),"",VLOOKUP(K104,'(Linked) Hazard Risk Number HRN'!$B$16:$C$26,2,FALSE))</f>
        <v/>
      </c>
      <c r="M104" s="373"/>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75"/>
      <c r="V104" s="55"/>
      <c r="W104" s="18" t="str">
        <f>IF(ISBLANK(V104),"",VLOOKUP(V104,'(Linked) Hazard Risk Number HRN'!$B$16:$C$26,2,FALSE))</f>
        <v/>
      </c>
      <c r="X104" s="373"/>
      <c r="Y104" s="375"/>
      <c r="Z104" s="55"/>
      <c r="AA104" s="18" t="str">
        <f>IF(ISBLANK(Z104),"",VLOOKUP(Z104,'(Linked) Hazard Risk Number HRN'!$B$16:$C$26,2,FALSE))</f>
        <v/>
      </c>
      <c r="AB104" s="373"/>
      <c r="AC104" s="375"/>
      <c r="AD104" s="436"/>
      <c r="AE104" s="55"/>
      <c r="AF104" s="18" t="str">
        <f>IF(ISBLANK(AE104),"",VLOOKUP(AE104,'(Linked) Hazard Risk Number HRN'!$B$16:$C$26,2,FALSE))</f>
        <v/>
      </c>
      <c r="AG104" s="373"/>
    </row>
    <row r="105" spans="2:36" ht="28.2" customHeight="1" thickTop="1" thickBot="1">
      <c r="B105" s="377"/>
      <c r="C105" s="375"/>
      <c r="D105" s="375"/>
      <c r="E105" s="381"/>
      <c r="F105" s="381"/>
      <c r="G105" s="370"/>
      <c r="H105" s="370"/>
      <c r="I105" s="370"/>
      <c r="J105" s="370"/>
      <c r="K105" s="56"/>
      <c r="L105" s="18" t="str">
        <f>IF(ISBLANK(K105),"",VLOOKUP(K105,'(Linked) Hazard Risk Number HRN'!$D$6:$E$14,2,FALSE))</f>
        <v/>
      </c>
      <c r="M105" s="366"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75"/>
      <c r="V105" s="56"/>
      <c r="W105" s="18" t="str">
        <f>IF(ISBLANK(V105),"",VLOOKUP(V105,'(Linked) Hazard Risk Number HRN'!$D$6:$E$14,2,FALSE))</f>
        <v/>
      </c>
      <c r="X105" s="366" t="str">
        <f>IF(OR(ISBLANK(V103),ISBLANK(V104),ISBLANK(V105),ISBLANK(V106)),"",W103*W104*W105*W106)</f>
        <v/>
      </c>
      <c r="Y105" s="375"/>
      <c r="Z105" s="56"/>
      <c r="AA105" s="18" t="str">
        <f>IF(ISBLANK(Z105),"",VLOOKUP(Z105,'(Linked) Hazard Risk Number HRN'!$D$6:$E$14,2,FALSE))</f>
        <v/>
      </c>
      <c r="AB105" s="366" t="str">
        <f>IF(OR(ISBLANK(Z103),ISBLANK(Z104),ISBLANK(Z105),ISBLANK(Z106)),"",AA103*AA104*AA105*AA106)</f>
        <v/>
      </c>
      <c r="AC105" s="375"/>
      <c r="AD105" s="436"/>
      <c r="AE105" s="56"/>
      <c r="AF105" s="18" t="str">
        <f>IF(ISBLANK(AE105),"",VLOOKUP(AE105,'(Linked) Hazard Risk Number HRN'!$D$6:$E$14,2,FALSE))</f>
        <v/>
      </c>
      <c r="AG105" s="366" t="str">
        <f>IF(OR(ISBLANK(AE103),ISBLANK(AE104),ISBLANK(AE105),ISBLANK(AE106)),"",AF103*AF104*AF105*AF106)</f>
        <v/>
      </c>
    </row>
    <row r="106" spans="2:36" ht="28.2" customHeight="1" thickTop="1" thickBot="1">
      <c r="B106" s="377"/>
      <c r="C106" s="375"/>
      <c r="D106" s="375"/>
      <c r="E106" s="381"/>
      <c r="F106" s="381"/>
      <c r="G106" s="370"/>
      <c r="H106" s="370"/>
      <c r="I106" s="370"/>
      <c r="J106" s="370"/>
      <c r="K106" s="57"/>
      <c r="L106" s="30" t="str">
        <f>IF(ISBLANK(K106),"",VLOOKUP(K106,'(Linked) Hazard Risk Number HRN'!$D$17:$E$22,2,FALSE))</f>
        <v/>
      </c>
      <c r="M106" s="367"/>
      <c r="N106" s="56"/>
      <c r="O106" s="18" t="str">
        <f>IF(ISBLANK(N106),"",VLOOKUP(N106,'(Linked) PLr Probability Factor'!$B$23:$C$26,2,FALSE))</f>
        <v/>
      </c>
      <c r="P106" s="25" t="s">
        <v>33</v>
      </c>
      <c r="Q106" s="25">
        <f t="shared" ref="Q106" si="150">SUM(R103:R105)</f>
        <v>0</v>
      </c>
      <c r="R106" s="25">
        <f t="shared" si="145"/>
        <v>0</v>
      </c>
      <c r="S106" s="25"/>
      <c r="T106" s="51"/>
      <c r="U106" s="375"/>
      <c r="V106" s="57"/>
      <c r="W106" s="30" t="str">
        <f>IF(ISBLANK(V106),"",VLOOKUP(V106,'(Linked) Hazard Risk Number HRN'!$D$17:$E$22,2,FALSE))</f>
        <v/>
      </c>
      <c r="X106" s="367"/>
      <c r="Y106" s="375"/>
      <c r="Z106" s="57"/>
      <c r="AA106" s="30" t="str">
        <f>IF(ISBLANK(Z106),"",VLOOKUP(Z106,'(Linked) Hazard Risk Number HRN'!$D$17:$E$22,2,FALSE))</f>
        <v/>
      </c>
      <c r="AB106" s="367"/>
      <c r="AC106" s="375"/>
      <c r="AD106" s="436"/>
      <c r="AE106" s="57"/>
      <c r="AF106" s="30" t="str">
        <f>IF(ISBLANK(AE106),"",VLOOKUP(AE106,'(Linked) Hazard Risk Number HRN'!$D$17:$E$22,2,FALSE))</f>
        <v/>
      </c>
      <c r="AG106" s="367"/>
    </row>
    <row r="107" spans="2:36" ht="28.2" customHeight="1" thickTop="1" thickBot="1">
      <c r="B107" s="377"/>
      <c r="C107" s="376"/>
      <c r="D107" s="376"/>
      <c r="E107" s="382"/>
      <c r="F107" s="382"/>
      <c r="G107" s="371"/>
      <c r="H107" s="371"/>
      <c r="I107" s="371"/>
      <c r="J107" s="371"/>
      <c r="K107" s="135"/>
      <c r="L107" s="18"/>
      <c r="M107" s="368"/>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76"/>
      <c r="V107" s="135"/>
      <c r="W107" s="18"/>
      <c r="X107" s="368"/>
      <c r="Y107" s="376"/>
      <c r="Z107" s="135"/>
      <c r="AA107" s="18"/>
      <c r="AB107" s="368"/>
      <c r="AC107" s="376"/>
      <c r="AD107" s="437"/>
      <c r="AE107" s="135"/>
      <c r="AF107" s="18"/>
      <c r="AG107" s="368"/>
    </row>
    <row r="108" spans="2:36" s="2" customFormat="1" ht="28.2" customHeight="1" thickTop="1">
      <c r="B108" s="377">
        <v>21</v>
      </c>
      <c r="C108" s="374"/>
      <c r="D108" s="374"/>
      <c r="E108" s="380"/>
      <c r="F108" s="380"/>
      <c r="G108" s="369"/>
      <c r="H108" s="369"/>
      <c r="I108" s="369"/>
      <c r="J108" s="369"/>
      <c r="K108" s="54"/>
      <c r="L108" s="17" t="str">
        <f>IF(ISBLANK(K108),"",VLOOKUP(K108,'(Linked) Hazard Risk Number HRN'!$B$6:$C$13,2,FALSE))</f>
        <v/>
      </c>
      <c r="M108" s="372"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374"/>
      <c r="V108" s="54"/>
      <c r="W108" s="17" t="str">
        <f>IF(ISBLANK(V108),"",VLOOKUP(V108,'(Linked) Hazard Risk Number HRN'!$B$6:$C$13,2,FALSE))</f>
        <v/>
      </c>
      <c r="X108" s="372" t="str">
        <f>IF(X110="","",IF(X110&gt;500,'(Linked) Hazard Risk Number HRN'!$C$37,IF(X110&gt;50,'(Linked) Hazard Risk Number HRN'!$C$36,IF(X110&gt;25,'(Linked) Hazard Risk Number HRN'!$C$35,IF(X110&gt;5,'(Linked) Hazard Risk Number HRN'!$C$34,IF(X110&gt;0,'(Linked) Hazard Risk Number HRN'!$C$33,""))))))</f>
        <v/>
      </c>
      <c r="Y108" s="374"/>
      <c r="Z108" s="54"/>
      <c r="AA108" s="17" t="str">
        <f>IF(ISBLANK(Z108),"",VLOOKUP(Z108,'(Linked) Hazard Risk Number HRN'!$B$6:$C$13,2,FALSE))</f>
        <v/>
      </c>
      <c r="AB108" s="372" t="str">
        <f>IF(AB110="","",IF(AB110&gt;500,'(Linked) Hazard Risk Number HRN'!$C$37,IF(AB110&gt;50,'(Linked) Hazard Risk Number HRN'!$C$36,IF(AB110&gt;25,'(Linked) Hazard Risk Number HRN'!$C$35,IF(AB110&gt;5,'(Linked) Hazard Risk Number HRN'!$C$34,IF(AB110&gt;0,'(Linked) Hazard Risk Number HRN'!$C$33,""))))))</f>
        <v/>
      </c>
      <c r="AC108" s="374"/>
      <c r="AD108" s="380"/>
      <c r="AE108" s="54"/>
      <c r="AF108" s="17" t="str">
        <f>IF(ISBLANK(AE108),"",VLOOKUP(AE108,'(Linked) Hazard Risk Number HRN'!$B$6:$C$13,2,FALSE))</f>
        <v/>
      </c>
      <c r="AG108" s="372"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78"/>
      <c r="C109" s="375"/>
      <c r="D109" s="375"/>
      <c r="E109" s="381"/>
      <c r="F109" s="381"/>
      <c r="G109" s="370"/>
      <c r="H109" s="370"/>
      <c r="I109" s="370"/>
      <c r="J109" s="370"/>
      <c r="K109" s="55"/>
      <c r="L109" s="18" t="str">
        <f>IF(ISBLANK(K109),"",VLOOKUP(K109,'(Linked) Hazard Risk Number HRN'!$B$16:$C$26,2,FALSE))</f>
        <v/>
      </c>
      <c r="M109" s="373"/>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75"/>
      <c r="V109" s="55"/>
      <c r="W109" s="18" t="str">
        <f>IF(ISBLANK(V109),"",VLOOKUP(V109,'(Linked) Hazard Risk Number HRN'!$B$16:$C$26,2,FALSE))</f>
        <v/>
      </c>
      <c r="X109" s="373"/>
      <c r="Y109" s="375"/>
      <c r="Z109" s="55"/>
      <c r="AA109" s="18" t="str">
        <f>IF(ISBLANK(Z109),"",VLOOKUP(Z109,'(Linked) Hazard Risk Number HRN'!$B$16:$C$26,2,FALSE))</f>
        <v/>
      </c>
      <c r="AB109" s="373"/>
      <c r="AC109" s="375"/>
      <c r="AD109" s="436"/>
      <c r="AE109" s="55"/>
      <c r="AF109" s="18" t="str">
        <f>IF(ISBLANK(AE109),"",VLOOKUP(AE109,'(Linked) Hazard Risk Number HRN'!$B$16:$C$26,2,FALSE))</f>
        <v/>
      </c>
      <c r="AG109" s="373"/>
      <c r="AH109" s="24"/>
      <c r="AI109" s="24"/>
      <c r="AJ109" s="53"/>
    </row>
    <row r="110" spans="2:36" s="2" customFormat="1" ht="28.2" customHeight="1" thickTop="1">
      <c r="B110" s="378"/>
      <c r="C110" s="375"/>
      <c r="D110" s="375"/>
      <c r="E110" s="381"/>
      <c r="F110" s="381"/>
      <c r="G110" s="370"/>
      <c r="H110" s="370"/>
      <c r="I110" s="370"/>
      <c r="J110" s="370"/>
      <c r="K110" s="56"/>
      <c r="L110" s="18" t="str">
        <f>IF(ISBLANK(K110),"",VLOOKUP(K110,'(Linked) Hazard Risk Number HRN'!$D$6:$E$14,2,FALSE))</f>
        <v/>
      </c>
      <c r="M110" s="366"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75"/>
      <c r="V110" s="56"/>
      <c r="W110" s="18" t="str">
        <f>IF(ISBLANK(V110),"",VLOOKUP(V110,'(Linked) Hazard Risk Number HRN'!$D$6:$E$14,2,FALSE))</f>
        <v/>
      </c>
      <c r="X110" s="366" t="str">
        <f>IF(OR(ISBLANK(V108),ISBLANK(V109),ISBLANK(V110),ISBLANK(V111)),"",W108*W109*W110*W111)</f>
        <v/>
      </c>
      <c r="Y110" s="375"/>
      <c r="Z110" s="56"/>
      <c r="AA110" s="18" t="str">
        <f>IF(ISBLANK(Z110),"",VLOOKUP(Z110,'(Linked) Hazard Risk Number HRN'!$D$6:$E$14,2,FALSE))</f>
        <v/>
      </c>
      <c r="AB110" s="366" t="str">
        <f>IF(OR(ISBLANK(Z108),ISBLANK(Z109),ISBLANK(Z110),ISBLANK(Z111)),"",AA108*AA109*AA110*AA111)</f>
        <v/>
      </c>
      <c r="AC110" s="375"/>
      <c r="AD110" s="436"/>
      <c r="AE110" s="56"/>
      <c r="AF110" s="18" t="str">
        <f>IF(ISBLANK(AE110),"",VLOOKUP(AE110,'(Linked) Hazard Risk Number HRN'!$D$6:$E$14,2,FALSE))</f>
        <v/>
      </c>
      <c r="AG110" s="366" t="str">
        <f>IF(OR(ISBLANK(AE108),ISBLANK(AE109),ISBLANK(AE110),ISBLANK(AE111)),"",AF108*AF109*AF110*AF111)</f>
        <v/>
      </c>
      <c r="AH110" s="24"/>
      <c r="AI110" s="24"/>
      <c r="AJ110" s="53"/>
    </row>
    <row r="111" spans="2:36" s="2" customFormat="1" ht="28.2" customHeight="1">
      <c r="B111" s="378"/>
      <c r="C111" s="375"/>
      <c r="D111" s="375"/>
      <c r="E111" s="381"/>
      <c r="F111" s="381"/>
      <c r="G111" s="370"/>
      <c r="H111" s="370"/>
      <c r="I111" s="370"/>
      <c r="J111" s="370"/>
      <c r="K111" s="57"/>
      <c r="L111" s="30" t="str">
        <f>IF(ISBLANK(K111),"",VLOOKUP(K111,'(Linked) Hazard Risk Number HRN'!$D$17:$E$22,2,FALSE))</f>
        <v/>
      </c>
      <c r="M111" s="367"/>
      <c r="N111" s="56"/>
      <c r="O111" s="18" t="str">
        <f>IF(ISBLANK(N111),"",VLOOKUP(N111,'(Linked) PLr Probability Factor'!$B$23:$C$26,2,FALSE))</f>
        <v/>
      </c>
      <c r="P111" s="25" t="s">
        <v>33</v>
      </c>
      <c r="Q111" s="25">
        <f t="shared" ref="Q111" si="158">SUM(R108:R110)</f>
        <v>0</v>
      </c>
      <c r="R111" s="25">
        <f t="shared" si="153"/>
        <v>0</v>
      </c>
      <c r="S111" s="25"/>
      <c r="T111" s="51"/>
      <c r="U111" s="375"/>
      <c r="V111" s="57"/>
      <c r="W111" s="30" t="str">
        <f>IF(ISBLANK(V111),"",VLOOKUP(V111,'(Linked) Hazard Risk Number HRN'!$D$17:$E$22,2,FALSE))</f>
        <v/>
      </c>
      <c r="X111" s="367"/>
      <c r="Y111" s="375"/>
      <c r="Z111" s="57"/>
      <c r="AA111" s="30" t="str">
        <f>IF(ISBLANK(Z111),"",VLOOKUP(Z111,'(Linked) Hazard Risk Number HRN'!$D$17:$E$22,2,FALSE))</f>
        <v/>
      </c>
      <c r="AB111" s="367"/>
      <c r="AC111" s="375"/>
      <c r="AD111" s="436"/>
      <c r="AE111" s="57"/>
      <c r="AF111" s="30" t="str">
        <f>IF(ISBLANK(AE111),"",VLOOKUP(AE111,'(Linked) Hazard Risk Number HRN'!$D$17:$E$22,2,FALSE))</f>
        <v/>
      </c>
      <c r="AG111" s="367"/>
      <c r="AH111" s="24"/>
      <c r="AI111" s="24"/>
      <c r="AJ111" s="53"/>
    </row>
    <row r="112" spans="2:36" s="2" customFormat="1" ht="28.2" customHeight="1" thickBot="1">
      <c r="B112" s="379"/>
      <c r="C112" s="376"/>
      <c r="D112" s="376"/>
      <c r="E112" s="382"/>
      <c r="F112" s="382"/>
      <c r="G112" s="371"/>
      <c r="H112" s="371"/>
      <c r="I112" s="371"/>
      <c r="J112" s="371"/>
      <c r="K112" s="135"/>
      <c r="L112" s="18"/>
      <c r="M112" s="368"/>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76"/>
      <c r="V112" s="135"/>
      <c r="W112" s="18"/>
      <c r="X112" s="368"/>
      <c r="Y112" s="376"/>
      <c r="Z112" s="135"/>
      <c r="AA112" s="18"/>
      <c r="AB112" s="368"/>
      <c r="AC112" s="376"/>
      <c r="AD112" s="437"/>
      <c r="AE112" s="135"/>
      <c r="AF112" s="18"/>
      <c r="AG112" s="368"/>
      <c r="AH112" s="24"/>
      <c r="AI112" s="24"/>
      <c r="AJ112" s="53"/>
    </row>
    <row r="113" spans="2:36" s="2" customFormat="1" ht="28.2" customHeight="1" thickTop="1">
      <c r="B113" s="377">
        <v>22</v>
      </c>
      <c r="C113" s="374"/>
      <c r="D113" s="374"/>
      <c r="E113" s="380"/>
      <c r="F113" s="380"/>
      <c r="G113" s="369"/>
      <c r="H113" s="369"/>
      <c r="I113" s="369"/>
      <c r="J113" s="369"/>
      <c r="K113" s="54"/>
      <c r="L113" s="17" t="str">
        <f>IF(ISBLANK(K113),"",VLOOKUP(K113,'(Linked) Hazard Risk Number HRN'!$B$6:$C$13,2,FALSE))</f>
        <v/>
      </c>
      <c r="M113" s="372"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374"/>
      <c r="V113" s="54"/>
      <c r="W113" s="17" t="str">
        <f>IF(ISBLANK(V113),"",VLOOKUP(V113,'(Linked) Hazard Risk Number HRN'!$B$6:$C$13,2,FALSE))</f>
        <v/>
      </c>
      <c r="X113" s="372" t="str">
        <f>IF(X115="","",IF(X115&gt;500,'(Linked) Hazard Risk Number HRN'!$C$37,IF(X115&gt;50,'(Linked) Hazard Risk Number HRN'!$C$36,IF(X115&gt;25,'(Linked) Hazard Risk Number HRN'!$C$35,IF(X115&gt;5,'(Linked) Hazard Risk Number HRN'!$C$34,IF(X115&gt;0,'(Linked) Hazard Risk Number HRN'!$C$33,""))))))</f>
        <v/>
      </c>
      <c r="Y113" s="374"/>
      <c r="Z113" s="54"/>
      <c r="AA113" s="17" t="str">
        <f>IF(ISBLANK(Z113),"",VLOOKUP(Z113,'(Linked) Hazard Risk Number HRN'!$B$6:$C$13,2,FALSE))</f>
        <v/>
      </c>
      <c r="AB113" s="372" t="str">
        <f>IF(AB115="","",IF(AB115&gt;500,'(Linked) Hazard Risk Number HRN'!$C$37,IF(AB115&gt;50,'(Linked) Hazard Risk Number HRN'!$C$36,IF(AB115&gt;25,'(Linked) Hazard Risk Number HRN'!$C$35,IF(AB115&gt;5,'(Linked) Hazard Risk Number HRN'!$C$34,IF(AB115&gt;0,'(Linked) Hazard Risk Number HRN'!$C$33,""))))))</f>
        <v/>
      </c>
      <c r="AC113" s="374"/>
      <c r="AD113" s="380"/>
      <c r="AE113" s="54"/>
      <c r="AF113" s="17" t="str">
        <f>IF(ISBLANK(AE113),"",VLOOKUP(AE113,'(Linked) Hazard Risk Number HRN'!$B$6:$C$13,2,FALSE))</f>
        <v/>
      </c>
      <c r="AG113" s="372"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78"/>
      <c r="C114" s="375"/>
      <c r="D114" s="375"/>
      <c r="E114" s="381"/>
      <c r="F114" s="381"/>
      <c r="G114" s="370"/>
      <c r="H114" s="370"/>
      <c r="I114" s="370"/>
      <c r="J114" s="370"/>
      <c r="K114" s="55"/>
      <c r="L114" s="18" t="str">
        <f>IF(ISBLANK(K114),"",VLOOKUP(K114,'(Linked) Hazard Risk Number HRN'!$B$16:$C$26,2,FALSE))</f>
        <v/>
      </c>
      <c r="M114" s="373"/>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75"/>
      <c r="V114" s="55"/>
      <c r="W114" s="18" t="str">
        <f>IF(ISBLANK(V114),"",VLOOKUP(V114,'(Linked) Hazard Risk Number HRN'!$B$16:$C$26,2,FALSE))</f>
        <v/>
      </c>
      <c r="X114" s="373"/>
      <c r="Y114" s="375"/>
      <c r="Z114" s="55"/>
      <c r="AA114" s="18" t="str">
        <f>IF(ISBLANK(Z114),"",VLOOKUP(Z114,'(Linked) Hazard Risk Number HRN'!$B$16:$C$26,2,FALSE))</f>
        <v/>
      </c>
      <c r="AB114" s="373"/>
      <c r="AC114" s="375"/>
      <c r="AD114" s="436"/>
      <c r="AE114" s="55"/>
      <c r="AF114" s="18" t="str">
        <f>IF(ISBLANK(AE114),"",VLOOKUP(AE114,'(Linked) Hazard Risk Number HRN'!$B$16:$C$26,2,FALSE))</f>
        <v/>
      </c>
      <c r="AG114" s="373"/>
      <c r="AH114" s="10"/>
      <c r="AI114" s="10"/>
      <c r="AJ114" s="19"/>
    </row>
    <row r="115" spans="2:36" s="2" customFormat="1" ht="28.2" customHeight="1" thickTop="1">
      <c r="B115" s="378"/>
      <c r="C115" s="375"/>
      <c r="D115" s="375"/>
      <c r="E115" s="381"/>
      <c r="F115" s="381"/>
      <c r="G115" s="370"/>
      <c r="H115" s="370"/>
      <c r="I115" s="370"/>
      <c r="J115" s="370"/>
      <c r="K115" s="56"/>
      <c r="L115" s="18" t="str">
        <f>IF(ISBLANK(K115),"",VLOOKUP(K115,'(Linked) Hazard Risk Number HRN'!$D$6:$E$14,2,FALSE))</f>
        <v/>
      </c>
      <c r="M115" s="366"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75"/>
      <c r="V115" s="56"/>
      <c r="W115" s="18" t="str">
        <f>IF(ISBLANK(V115),"",VLOOKUP(V115,'(Linked) Hazard Risk Number HRN'!$D$6:$E$14,2,FALSE))</f>
        <v/>
      </c>
      <c r="X115" s="366" t="str">
        <f>IF(OR(ISBLANK(V113),ISBLANK(V114),ISBLANK(V115),ISBLANK(V116)),"",W113*W114*W115*W116)</f>
        <v/>
      </c>
      <c r="Y115" s="375"/>
      <c r="Z115" s="56"/>
      <c r="AA115" s="18" t="str">
        <f>IF(ISBLANK(Z115),"",VLOOKUP(Z115,'(Linked) Hazard Risk Number HRN'!$D$6:$E$14,2,FALSE))</f>
        <v/>
      </c>
      <c r="AB115" s="366" t="str">
        <f>IF(OR(ISBLANK(Z113),ISBLANK(Z114),ISBLANK(Z115),ISBLANK(Z116)),"",AA113*AA114*AA115*AA116)</f>
        <v/>
      </c>
      <c r="AC115" s="375"/>
      <c r="AD115" s="436"/>
      <c r="AE115" s="56"/>
      <c r="AF115" s="18" t="str">
        <f>IF(ISBLANK(AE115),"",VLOOKUP(AE115,'(Linked) Hazard Risk Number HRN'!$D$6:$E$14,2,FALSE))</f>
        <v/>
      </c>
      <c r="AG115" s="366" t="str">
        <f>IF(OR(ISBLANK(AE113),ISBLANK(AE114),ISBLANK(AE115),ISBLANK(AE116)),"",AF113*AF114*AF115*AF116)</f>
        <v/>
      </c>
      <c r="AH115" s="10"/>
      <c r="AI115" s="10"/>
      <c r="AJ115" s="20"/>
    </row>
    <row r="116" spans="2:36" s="2" customFormat="1" ht="28.2" customHeight="1">
      <c r="B116" s="378"/>
      <c r="C116" s="375"/>
      <c r="D116" s="375"/>
      <c r="E116" s="381"/>
      <c r="F116" s="381"/>
      <c r="G116" s="370"/>
      <c r="H116" s="370"/>
      <c r="I116" s="370"/>
      <c r="J116" s="370"/>
      <c r="K116" s="57"/>
      <c r="L116" s="30" t="str">
        <f>IF(ISBLANK(K116),"",VLOOKUP(K116,'(Linked) Hazard Risk Number HRN'!$D$17:$E$22,2,FALSE))</f>
        <v/>
      </c>
      <c r="M116" s="367"/>
      <c r="N116" s="56"/>
      <c r="O116" s="18" t="str">
        <f>IF(ISBLANK(N116),"",VLOOKUP(N116,'(Linked) PLr Probability Factor'!$B$23:$C$26,2,FALSE))</f>
        <v/>
      </c>
      <c r="P116" s="25" t="s">
        <v>33</v>
      </c>
      <c r="Q116" s="25">
        <f t="shared" ref="Q116" si="166">SUM(R113:R115)</f>
        <v>0</v>
      </c>
      <c r="R116" s="25">
        <f t="shared" si="161"/>
        <v>0</v>
      </c>
      <c r="S116" s="25"/>
      <c r="T116" s="51"/>
      <c r="U116" s="375"/>
      <c r="V116" s="57"/>
      <c r="W116" s="30" t="str">
        <f>IF(ISBLANK(V116),"",VLOOKUP(V116,'(Linked) Hazard Risk Number HRN'!$D$17:$E$22,2,FALSE))</f>
        <v/>
      </c>
      <c r="X116" s="367"/>
      <c r="Y116" s="375"/>
      <c r="Z116" s="57"/>
      <c r="AA116" s="30" t="str">
        <f>IF(ISBLANK(Z116),"",VLOOKUP(Z116,'(Linked) Hazard Risk Number HRN'!$D$17:$E$22,2,FALSE))</f>
        <v/>
      </c>
      <c r="AB116" s="367"/>
      <c r="AC116" s="375"/>
      <c r="AD116" s="436"/>
      <c r="AE116" s="57"/>
      <c r="AF116" s="30" t="str">
        <f>IF(ISBLANK(AE116),"",VLOOKUP(AE116,'(Linked) Hazard Risk Number HRN'!$D$17:$E$22,2,FALSE))</f>
        <v/>
      </c>
      <c r="AG116" s="367"/>
      <c r="AH116" s="10"/>
      <c r="AI116" s="10"/>
      <c r="AJ116" s="21"/>
    </row>
    <row r="117" spans="2:36" s="2" customFormat="1" ht="28.2" customHeight="1" thickBot="1">
      <c r="B117" s="379"/>
      <c r="C117" s="376"/>
      <c r="D117" s="376"/>
      <c r="E117" s="382"/>
      <c r="F117" s="382"/>
      <c r="G117" s="371"/>
      <c r="H117" s="371"/>
      <c r="I117" s="371"/>
      <c r="J117" s="371"/>
      <c r="K117" s="135"/>
      <c r="L117" s="18"/>
      <c r="M117" s="368"/>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76"/>
      <c r="V117" s="135"/>
      <c r="W117" s="18"/>
      <c r="X117" s="368"/>
      <c r="Y117" s="376"/>
      <c r="Z117" s="135"/>
      <c r="AA117" s="18"/>
      <c r="AB117" s="368"/>
      <c r="AC117" s="376"/>
      <c r="AD117" s="437"/>
      <c r="AE117" s="135"/>
      <c r="AF117" s="18"/>
      <c r="AG117" s="368"/>
      <c r="AH117" s="10"/>
      <c r="AI117" s="10"/>
      <c r="AJ117" s="7"/>
    </row>
    <row r="118" spans="2:36" s="2" customFormat="1" ht="28.2" customHeight="1" thickTop="1">
      <c r="B118" s="377">
        <v>23</v>
      </c>
      <c r="C118" s="374"/>
      <c r="D118" s="374"/>
      <c r="E118" s="380"/>
      <c r="F118" s="380"/>
      <c r="G118" s="369"/>
      <c r="H118" s="369"/>
      <c r="I118" s="369"/>
      <c r="J118" s="369"/>
      <c r="K118" s="54"/>
      <c r="L118" s="17" t="str">
        <f>IF(ISBLANK(K118),"",VLOOKUP(K118,'(Linked) Hazard Risk Number HRN'!$B$6:$C$13,2,FALSE))</f>
        <v/>
      </c>
      <c r="M118" s="372"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374"/>
      <c r="V118" s="54"/>
      <c r="W118" s="17" t="str">
        <f>IF(ISBLANK(V118),"",VLOOKUP(V118,'(Linked) Hazard Risk Number HRN'!$B$6:$C$13,2,FALSE))</f>
        <v/>
      </c>
      <c r="X118" s="372" t="str">
        <f>IF(X120="","",IF(X120&gt;500,'(Linked) Hazard Risk Number HRN'!$C$37,IF(X120&gt;50,'(Linked) Hazard Risk Number HRN'!$C$36,IF(X120&gt;25,'(Linked) Hazard Risk Number HRN'!$C$35,IF(X120&gt;5,'(Linked) Hazard Risk Number HRN'!$C$34,IF(X120&gt;0,'(Linked) Hazard Risk Number HRN'!$C$33,""))))))</f>
        <v/>
      </c>
      <c r="Y118" s="374"/>
      <c r="Z118" s="54"/>
      <c r="AA118" s="17" t="str">
        <f>IF(ISBLANK(Z118),"",VLOOKUP(Z118,'(Linked) Hazard Risk Number HRN'!$B$6:$C$13,2,FALSE))</f>
        <v/>
      </c>
      <c r="AB118" s="372" t="str">
        <f>IF(AB120="","",IF(AB120&gt;500,'(Linked) Hazard Risk Number HRN'!$C$37,IF(AB120&gt;50,'(Linked) Hazard Risk Number HRN'!$C$36,IF(AB120&gt;25,'(Linked) Hazard Risk Number HRN'!$C$35,IF(AB120&gt;5,'(Linked) Hazard Risk Number HRN'!$C$34,IF(AB120&gt;0,'(Linked) Hazard Risk Number HRN'!$C$33,""))))))</f>
        <v/>
      </c>
      <c r="AC118" s="374"/>
      <c r="AD118" s="380"/>
      <c r="AE118" s="54"/>
      <c r="AF118" s="17" t="str">
        <f>IF(ISBLANK(AE118),"",VLOOKUP(AE118,'(Linked) Hazard Risk Number HRN'!$B$6:$C$13,2,FALSE))</f>
        <v/>
      </c>
      <c r="AG118" s="372"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78"/>
      <c r="C119" s="375"/>
      <c r="D119" s="375"/>
      <c r="E119" s="381"/>
      <c r="F119" s="381"/>
      <c r="G119" s="370"/>
      <c r="H119" s="370"/>
      <c r="I119" s="370"/>
      <c r="J119" s="370"/>
      <c r="K119" s="55"/>
      <c r="L119" s="18" t="str">
        <f>IF(ISBLANK(K119),"",VLOOKUP(K119,'(Linked) Hazard Risk Number HRN'!$B$16:$C$26,2,FALSE))</f>
        <v/>
      </c>
      <c r="M119" s="373"/>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75"/>
      <c r="V119" s="55"/>
      <c r="W119" s="18" t="str">
        <f>IF(ISBLANK(V119),"",VLOOKUP(V119,'(Linked) Hazard Risk Number HRN'!$B$16:$C$26,2,FALSE))</f>
        <v/>
      </c>
      <c r="X119" s="373"/>
      <c r="Y119" s="375"/>
      <c r="Z119" s="55"/>
      <c r="AA119" s="18" t="str">
        <f>IF(ISBLANK(Z119),"",VLOOKUP(Z119,'(Linked) Hazard Risk Number HRN'!$B$16:$C$26,2,FALSE))</f>
        <v/>
      </c>
      <c r="AB119" s="373"/>
      <c r="AC119" s="375"/>
      <c r="AD119" s="436"/>
      <c r="AE119" s="55"/>
      <c r="AF119" s="18" t="str">
        <f>IF(ISBLANK(AE119),"",VLOOKUP(AE119,'(Linked) Hazard Risk Number HRN'!$B$16:$C$26,2,FALSE))</f>
        <v/>
      </c>
      <c r="AG119" s="373"/>
      <c r="AH119" s="10"/>
      <c r="AI119" s="10"/>
      <c r="AJ119" s="19"/>
    </row>
    <row r="120" spans="2:36" s="2" customFormat="1" ht="28.2" customHeight="1" thickTop="1">
      <c r="B120" s="378"/>
      <c r="C120" s="375"/>
      <c r="D120" s="375"/>
      <c r="E120" s="381"/>
      <c r="F120" s="381"/>
      <c r="G120" s="370"/>
      <c r="H120" s="370"/>
      <c r="I120" s="370"/>
      <c r="J120" s="370"/>
      <c r="K120" s="56"/>
      <c r="L120" s="18" t="str">
        <f>IF(ISBLANK(K120),"",VLOOKUP(K120,'(Linked) Hazard Risk Number HRN'!$D$6:$E$14,2,FALSE))</f>
        <v/>
      </c>
      <c r="M120" s="366"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75"/>
      <c r="V120" s="56"/>
      <c r="W120" s="18" t="str">
        <f>IF(ISBLANK(V120),"",VLOOKUP(V120,'(Linked) Hazard Risk Number HRN'!$D$6:$E$14,2,FALSE))</f>
        <v/>
      </c>
      <c r="X120" s="366" t="str">
        <f>IF(OR(ISBLANK(V118),ISBLANK(V119),ISBLANK(V120),ISBLANK(V121)),"",W118*W119*W120*W121)</f>
        <v/>
      </c>
      <c r="Y120" s="375"/>
      <c r="Z120" s="56"/>
      <c r="AA120" s="18" t="str">
        <f>IF(ISBLANK(Z120),"",VLOOKUP(Z120,'(Linked) Hazard Risk Number HRN'!$D$6:$E$14,2,FALSE))</f>
        <v/>
      </c>
      <c r="AB120" s="366" t="str">
        <f>IF(OR(ISBLANK(Z118),ISBLANK(Z119),ISBLANK(Z120),ISBLANK(Z121)),"",AA118*AA119*AA120*AA121)</f>
        <v/>
      </c>
      <c r="AC120" s="375"/>
      <c r="AD120" s="436"/>
      <c r="AE120" s="56"/>
      <c r="AF120" s="18" t="str">
        <f>IF(ISBLANK(AE120),"",VLOOKUP(AE120,'(Linked) Hazard Risk Number HRN'!$D$6:$E$14,2,FALSE))</f>
        <v/>
      </c>
      <c r="AG120" s="366" t="str">
        <f>IF(OR(ISBLANK(AE118),ISBLANK(AE119),ISBLANK(AE120),ISBLANK(AE121)),"",AF118*AF119*AF120*AF121)</f>
        <v/>
      </c>
      <c r="AH120" s="10"/>
      <c r="AI120" s="10"/>
      <c r="AJ120" s="20"/>
    </row>
    <row r="121" spans="2:36" s="2" customFormat="1" ht="28.2" customHeight="1">
      <c r="B121" s="378"/>
      <c r="C121" s="375"/>
      <c r="D121" s="375"/>
      <c r="E121" s="381"/>
      <c r="F121" s="381"/>
      <c r="G121" s="370"/>
      <c r="H121" s="370"/>
      <c r="I121" s="370"/>
      <c r="J121" s="370"/>
      <c r="K121" s="57"/>
      <c r="L121" s="30" t="str">
        <f>IF(ISBLANK(K121),"",VLOOKUP(K121,'(Linked) Hazard Risk Number HRN'!$D$17:$E$22,2,FALSE))</f>
        <v/>
      </c>
      <c r="M121" s="367"/>
      <c r="N121" s="56"/>
      <c r="O121" s="18" t="str">
        <f>IF(ISBLANK(N121),"",VLOOKUP(N121,'(Linked) PLr Probability Factor'!$B$23:$C$26,2,FALSE))</f>
        <v/>
      </c>
      <c r="P121" s="25" t="s">
        <v>33</v>
      </c>
      <c r="Q121" s="25">
        <f t="shared" ref="Q121" si="174">SUM(R118:R120)</f>
        <v>0</v>
      </c>
      <c r="R121" s="25">
        <f t="shared" si="169"/>
        <v>0</v>
      </c>
      <c r="S121" s="25"/>
      <c r="T121" s="51"/>
      <c r="U121" s="375"/>
      <c r="V121" s="57"/>
      <c r="W121" s="30" t="str">
        <f>IF(ISBLANK(V121),"",VLOOKUP(V121,'(Linked) Hazard Risk Number HRN'!$D$17:$E$22,2,FALSE))</f>
        <v/>
      </c>
      <c r="X121" s="367"/>
      <c r="Y121" s="375"/>
      <c r="Z121" s="57"/>
      <c r="AA121" s="30" t="str">
        <f>IF(ISBLANK(Z121),"",VLOOKUP(Z121,'(Linked) Hazard Risk Number HRN'!$D$17:$E$22,2,FALSE))</f>
        <v/>
      </c>
      <c r="AB121" s="367"/>
      <c r="AC121" s="375"/>
      <c r="AD121" s="436"/>
      <c r="AE121" s="57"/>
      <c r="AF121" s="30" t="str">
        <f>IF(ISBLANK(AE121),"",VLOOKUP(AE121,'(Linked) Hazard Risk Number HRN'!$D$17:$E$22,2,FALSE))</f>
        <v/>
      </c>
      <c r="AG121" s="367"/>
      <c r="AH121" s="10"/>
      <c r="AI121" s="10"/>
      <c r="AJ121" s="21"/>
    </row>
    <row r="122" spans="2:36" s="2" customFormat="1" ht="28.2" customHeight="1" thickBot="1">
      <c r="B122" s="379"/>
      <c r="C122" s="376"/>
      <c r="D122" s="376"/>
      <c r="E122" s="382"/>
      <c r="F122" s="382"/>
      <c r="G122" s="371"/>
      <c r="H122" s="371"/>
      <c r="I122" s="371"/>
      <c r="J122" s="371"/>
      <c r="K122" s="135"/>
      <c r="L122" s="18"/>
      <c r="M122" s="368"/>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76"/>
      <c r="V122" s="135"/>
      <c r="W122" s="18"/>
      <c r="X122" s="368"/>
      <c r="Y122" s="376"/>
      <c r="Z122" s="135"/>
      <c r="AA122" s="18"/>
      <c r="AB122" s="368"/>
      <c r="AC122" s="376"/>
      <c r="AD122" s="437"/>
      <c r="AE122" s="135"/>
      <c r="AF122" s="18"/>
      <c r="AG122" s="368"/>
      <c r="AH122" s="10"/>
      <c r="AI122" s="10"/>
      <c r="AJ122" s="7"/>
    </row>
    <row r="123" spans="2:36" s="2" customFormat="1" ht="28.2" customHeight="1" thickTop="1">
      <c r="B123" s="377">
        <v>24</v>
      </c>
      <c r="C123" s="374"/>
      <c r="D123" s="374"/>
      <c r="E123" s="380"/>
      <c r="F123" s="380"/>
      <c r="G123" s="369"/>
      <c r="H123" s="369"/>
      <c r="I123" s="369"/>
      <c r="J123" s="369"/>
      <c r="K123" s="54"/>
      <c r="L123" s="17" t="str">
        <f>IF(ISBLANK(K123),"",VLOOKUP(K123,'(Linked) Hazard Risk Number HRN'!$B$6:$C$13,2,FALSE))</f>
        <v/>
      </c>
      <c r="M123" s="372"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374"/>
      <c r="V123" s="54"/>
      <c r="W123" s="17" t="str">
        <f>IF(ISBLANK(V123),"",VLOOKUP(V123,'(Linked) Hazard Risk Number HRN'!$B$6:$C$13,2,FALSE))</f>
        <v/>
      </c>
      <c r="X123" s="372" t="str">
        <f>IF(X125="","",IF(X125&gt;500,'(Linked) Hazard Risk Number HRN'!$C$37,IF(X125&gt;50,'(Linked) Hazard Risk Number HRN'!$C$36,IF(X125&gt;25,'(Linked) Hazard Risk Number HRN'!$C$35,IF(X125&gt;5,'(Linked) Hazard Risk Number HRN'!$C$34,IF(X125&gt;0,'(Linked) Hazard Risk Number HRN'!$C$33,""))))))</f>
        <v/>
      </c>
      <c r="Y123" s="374"/>
      <c r="Z123" s="54"/>
      <c r="AA123" s="17" t="str">
        <f>IF(ISBLANK(Z123),"",VLOOKUP(Z123,'(Linked) Hazard Risk Number HRN'!$B$6:$C$13,2,FALSE))</f>
        <v/>
      </c>
      <c r="AB123" s="372" t="str">
        <f>IF(AB125="","",IF(AB125&gt;500,'(Linked) Hazard Risk Number HRN'!$C$37,IF(AB125&gt;50,'(Linked) Hazard Risk Number HRN'!$C$36,IF(AB125&gt;25,'(Linked) Hazard Risk Number HRN'!$C$35,IF(AB125&gt;5,'(Linked) Hazard Risk Number HRN'!$C$34,IF(AB125&gt;0,'(Linked) Hazard Risk Number HRN'!$C$33,""))))))</f>
        <v/>
      </c>
      <c r="AC123" s="374"/>
      <c r="AD123" s="380"/>
      <c r="AE123" s="54"/>
      <c r="AF123" s="17" t="str">
        <f>IF(ISBLANK(AE123),"",VLOOKUP(AE123,'(Linked) Hazard Risk Number HRN'!$B$6:$C$13,2,FALSE))</f>
        <v/>
      </c>
      <c r="AG123" s="372"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78"/>
      <c r="C124" s="375"/>
      <c r="D124" s="375"/>
      <c r="E124" s="381"/>
      <c r="F124" s="381"/>
      <c r="G124" s="370"/>
      <c r="H124" s="370"/>
      <c r="I124" s="370"/>
      <c r="J124" s="370"/>
      <c r="K124" s="55"/>
      <c r="L124" s="18" t="str">
        <f>IF(ISBLANK(K124),"",VLOOKUP(K124,'(Linked) Hazard Risk Number HRN'!$B$16:$C$26,2,FALSE))</f>
        <v/>
      </c>
      <c r="M124" s="373"/>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75"/>
      <c r="V124" s="55"/>
      <c r="W124" s="18" t="str">
        <f>IF(ISBLANK(V124),"",VLOOKUP(V124,'(Linked) Hazard Risk Number HRN'!$B$16:$C$26,2,FALSE))</f>
        <v/>
      </c>
      <c r="X124" s="373"/>
      <c r="Y124" s="375"/>
      <c r="Z124" s="55"/>
      <c r="AA124" s="18" t="str">
        <f>IF(ISBLANK(Z124),"",VLOOKUP(Z124,'(Linked) Hazard Risk Number HRN'!$B$16:$C$26,2,FALSE))</f>
        <v/>
      </c>
      <c r="AB124" s="373"/>
      <c r="AC124" s="375"/>
      <c r="AD124" s="436"/>
      <c r="AE124" s="55"/>
      <c r="AF124" s="18" t="str">
        <f>IF(ISBLANK(AE124),"",VLOOKUP(AE124,'(Linked) Hazard Risk Number HRN'!$B$16:$C$26,2,FALSE))</f>
        <v/>
      </c>
      <c r="AG124" s="373"/>
      <c r="AH124" s="10"/>
      <c r="AI124" s="10"/>
      <c r="AJ124" s="19"/>
    </row>
    <row r="125" spans="2:36" s="2" customFormat="1" ht="28.2" customHeight="1" thickTop="1">
      <c r="B125" s="378"/>
      <c r="C125" s="375"/>
      <c r="D125" s="375"/>
      <c r="E125" s="381"/>
      <c r="F125" s="381"/>
      <c r="G125" s="370"/>
      <c r="H125" s="370"/>
      <c r="I125" s="370"/>
      <c r="J125" s="370"/>
      <c r="K125" s="56"/>
      <c r="L125" s="18" t="str">
        <f>IF(ISBLANK(K125),"",VLOOKUP(K125,'(Linked) Hazard Risk Number HRN'!$D$6:$E$14,2,FALSE))</f>
        <v/>
      </c>
      <c r="M125" s="366"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75"/>
      <c r="V125" s="56"/>
      <c r="W125" s="18" t="str">
        <f>IF(ISBLANK(V125),"",VLOOKUP(V125,'(Linked) Hazard Risk Number HRN'!$D$6:$E$14,2,FALSE))</f>
        <v/>
      </c>
      <c r="X125" s="366" t="str">
        <f>IF(OR(ISBLANK(V123),ISBLANK(V124),ISBLANK(V125),ISBLANK(V126)),"",W123*W124*W125*W126)</f>
        <v/>
      </c>
      <c r="Y125" s="375"/>
      <c r="Z125" s="56"/>
      <c r="AA125" s="18" t="str">
        <f>IF(ISBLANK(Z125),"",VLOOKUP(Z125,'(Linked) Hazard Risk Number HRN'!$D$6:$E$14,2,FALSE))</f>
        <v/>
      </c>
      <c r="AB125" s="366" t="str">
        <f>IF(OR(ISBLANK(Z123),ISBLANK(Z124),ISBLANK(Z125),ISBLANK(Z126)),"",AA123*AA124*AA125*AA126)</f>
        <v/>
      </c>
      <c r="AC125" s="375"/>
      <c r="AD125" s="436"/>
      <c r="AE125" s="56"/>
      <c r="AF125" s="18" t="str">
        <f>IF(ISBLANK(AE125),"",VLOOKUP(AE125,'(Linked) Hazard Risk Number HRN'!$D$6:$E$14,2,FALSE))</f>
        <v/>
      </c>
      <c r="AG125" s="366" t="str">
        <f>IF(OR(ISBLANK(AE123),ISBLANK(AE124),ISBLANK(AE125),ISBLANK(AE126)),"",AF123*AF124*AF125*AF126)</f>
        <v/>
      </c>
      <c r="AH125" s="10"/>
      <c r="AI125" s="10"/>
      <c r="AJ125" s="20"/>
    </row>
    <row r="126" spans="2:36" s="2" customFormat="1" ht="28.2" customHeight="1">
      <c r="B126" s="378"/>
      <c r="C126" s="375"/>
      <c r="D126" s="375"/>
      <c r="E126" s="381"/>
      <c r="F126" s="381"/>
      <c r="G126" s="370"/>
      <c r="H126" s="370"/>
      <c r="I126" s="370"/>
      <c r="J126" s="370"/>
      <c r="K126" s="57"/>
      <c r="L126" s="30" t="str">
        <f>IF(ISBLANK(K126),"",VLOOKUP(K126,'(Linked) Hazard Risk Number HRN'!$D$17:$E$22,2,FALSE))</f>
        <v/>
      </c>
      <c r="M126" s="367"/>
      <c r="N126" s="56"/>
      <c r="O126" s="18" t="str">
        <f>IF(ISBLANK(N126),"",VLOOKUP(N126,'(Linked) PLr Probability Factor'!$B$23:$C$26,2,FALSE))</f>
        <v/>
      </c>
      <c r="P126" s="25" t="s">
        <v>33</v>
      </c>
      <c r="Q126" s="25">
        <f t="shared" ref="Q126" si="182">SUM(R123:R125)</f>
        <v>0</v>
      </c>
      <c r="R126" s="25">
        <f t="shared" si="177"/>
        <v>0</v>
      </c>
      <c r="S126" s="25"/>
      <c r="T126" s="51"/>
      <c r="U126" s="375"/>
      <c r="V126" s="57"/>
      <c r="W126" s="30" t="str">
        <f>IF(ISBLANK(V126),"",VLOOKUP(V126,'(Linked) Hazard Risk Number HRN'!$D$17:$E$22,2,FALSE))</f>
        <v/>
      </c>
      <c r="X126" s="367"/>
      <c r="Y126" s="375"/>
      <c r="Z126" s="57"/>
      <c r="AA126" s="30" t="str">
        <f>IF(ISBLANK(Z126),"",VLOOKUP(Z126,'(Linked) Hazard Risk Number HRN'!$D$17:$E$22,2,FALSE))</f>
        <v/>
      </c>
      <c r="AB126" s="367"/>
      <c r="AC126" s="375"/>
      <c r="AD126" s="436"/>
      <c r="AE126" s="57"/>
      <c r="AF126" s="30" t="str">
        <f>IF(ISBLANK(AE126),"",VLOOKUP(AE126,'(Linked) Hazard Risk Number HRN'!$D$17:$E$22,2,FALSE))</f>
        <v/>
      </c>
      <c r="AG126" s="367"/>
      <c r="AH126" s="10"/>
      <c r="AI126" s="10"/>
      <c r="AJ126" s="21"/>
    </row>
    <row r="127" spans="2:36" s="2" customFormat="1" ht="28.2" customHeight="1" thickBot="1">
      <c r="B127" s="379"/>
      <c r="C127" s="376"/>
      <c r="D127" s="376"/>
      <c r="E127" s="382"/>
      <c r="F127" s="382"/>
      <c r="G127" s="371"/>
      <c r="H127" s="371"/>
      <c r="I127" s="371"/>
      <c r="J127" s="371"/>
      <c r="K127" s="135"/>
      <c r="L127" s="18"/>
      <c r="M127" s="368"/>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76"/>
      <c r="V127" s="135"/>
      <c r="W127" s="18"/>
      <c r="X127" s="368"/>
      <c r="Y127" s="376"/>
      <c r="Z127" s="135"/>
      <c r="AA127" s="18"/>
      <c r="AB127" s="368"/>
      <c r="AC127" s="376"/>
      <c r="AD127" s="437"/>
      <c r="AE127" s="135"/>
      <c r="AF127" s="18"/>
      <c r="AG127" s="368"/>
      <c r="AH127" s="10"/>
      <c r="AI127" s="10"/>
      <c r="AJ127" s="7"/>
    </row>
    <row r="128" spans="2:36" s="2" customFormat="1" ht="28.2" customHeight="1" thickTop="1">
      <c r="B128" s="377">
        <v>25</v>
      </c>
      <c r="C128" s="374"/>
      <c r="D128" s="374"/>
      <c r="E128" s="380"/>
      <c r="F128" s="380"/>
      <c r="G128" s="369"/>
      <c r="H128" s="369"/>
      <c r="I128" s="369"/>
      <c r="J128" s="369"/>
      <c r="K128" s="54"/>
      <c r="L128" s="17" t="str">
        <f>IF(ISBLANK(K128),"",VLOOKUP(K128,'(Linked) Hazard Risk Number HRN'!$B$6:$C$13,2,FALSE))</f>
        <v/>
      </c>
      <c r="M128" s="372"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374"/>
      <c r="V128" s="54"/>
      <c r="W128" s="17" t="str">
        <f>IF(ISBLANK(V128),"",VLOOKUP(V128,'(Linked) Hazard Risk Number HRN'!$B$6:$C$13,2,FALSE))</f>
        <v/>
      </c>
      <c r="X128" s="372" t="str">
        <f>IF(X130="","",IF(X130&gt;500,'(Linked) Hazard Risk Number HRN'!$C$37,IF(X130&gt;50,'(Linked) Hazard Risk Number HRN'!$C$36,IF(X130&gt;25,'(Linked) Hazard Risk Number HRN'!$C$35,IF(X130&gt;5,'(Linked) Hazard Risk Number HRN'!$C$34,IF(X130&gt;0,'(Linked) Hazard Risk Number HRN'!$C$33,""))))))</f>
        <v/>
      </c>
      <c r="Y128" s="374"/>
      <c r="Z128" s="54"/>
      <c r="AA128" s="17" t="str">
        <f>IF(ISBLANK(Z128),"",VLOOKUP(Z128,'(Linked) Hazard Risk Number HRN'!$B$6:$C$13,2,FALSE))</f>
        <v/>
      </c>
      <c r="AB128" s="372" t="str">
        <f>IF(AB130="","",IF(AB130&gt;500,'(Linked) Hazard Risk Number HRN'!$C$37,IF(AB130&gt;50,'(Linked) Hazard Risk Number HRN'!$C$36,IF(AB130&gt;25,'(Linked) Hazard Risk Number HRN'!$C$35,IF(AB130&gt;5,'(Linked) Hazard Risk Number HRN'!$C$34,IF(AB130&gt;0,'(Linked) Hazard Risk Number HRN'!$C$33,""))))))</f>
        <v/>
      </c>
      <c r="AC128" s="374"/>
      <c r="AD128" s="380"/>
      <c r="AE128" s="54"/>
      <c r="AF128" s="17" t="str">
        <f>IF(ISBLANK(AE128),"",VLOOKUP(AE128,'(Linked) Hazard Risk Number HRN'!$B$6:$C$13,2,FALSE))</f>
        <v/>
      </c>
      <c r="AG128" s="372"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78"/>
      <c r="C129" s="375"/>
      <c r="D129" s="375"/>
      <c r="E129" s="381"/>
      <c r="F129" s="381"/>
      <c r="G129" s="370"/>
      <c r="H129" s="370"/>
      <c r="I129" s="370"/>
      <c r="J129" s="370"/>
      <c r="K129" s="55"/>
      <c r="L129" s="18" t="str">
        <f>IF(ISBLANK(K129),"",VLOOKUP(K129,'(Linked) Hazard Risk Number HRN'!$B$16:$C$26,2,FALSE))</f>
        <v/>
      </c>
      <c r="M129" s="373"/>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75"/>
      <c r="V129" s="55"/>
      <c r="W129" s="18" t="str">
        <f>IF(ISBLANK(V129),"",VLOOKUP(V129,'(Linked) Hazard Risk Number HRN'!$B$16:$C$26,2,FALSE))</f>
        <v/>
      </c>
      <c r="X129" s="373"/>
      <c r="Y129" s="375"/>
      <c r="Z129" s="55"/>
      <c r="AA129" s="18" t="str">
        <f>IF(ISBLANK(Z129),"",VLOOKUP(Z129,'(Linked) Hazard Risk Number HRN'!$B$16:$C$26,2,FALSE))</f>
        <v/>
      </c>
      <c r="AB129" s="373"/>
      <c r="AC129" s="375"/>
      <c r="AD129" s="436"/>
      <c r="AE129" s="55"/>
      <c r="AF129" s="18" t="str">
        <f>IF(ISBLANK(AE129),"",VLOOKUP(AE129,'(Linked) Hazard Risk Number HRN'!$B$16:$C$26,2,FALSE))</f>
        <v/>
      </c>
      <c r="AG129" s="373"/>
      <c r="AH129" s="10"/>
      <c r="AI129" s="10"/>
      <c r="AJ129" s="19"/>
    </row>
    <row r="130" spans="2:36" s="2" customFormat="1" ht="28.2" customHeight="1" thickTop="1">
      <c r="B130" s="378"/>
      <c r="C130" s="375"/>
      <c r="D130" s="375"/>
      <c r="E130" s="381"/>
      <c r="F130" s="381"/>
      <c r="G130" s="370"/>
      <c r="H130" s="370"/>
      <c r="I130" s="370"/>
      <c r="J130" s="370"/>
      <c r="K130" s="56"/>
      <c r="L130" s="18" t="str">
        <f>IF(ISBLANK(K130),"",VLOOKUP(K130,'(Linked) Hazard Risk Number HRN'!$D$6:$E$14,2,FALSE))</f>
        <v/>
      </c>
      <c r="M130" s="366"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75"/>
      <c r="V130" s="56"/>
      <c r="W130" s="18" t="str">
        <f>IF(ISBLANK(V130),"",VLOOKUP(V130,'(Linked) Hazard Risk Number HRN'!$D$6:$E$14,2,FALSE))</f>
        <v/>
      </c>
      <c r="X130" s="366" t="str">
        <f>IF(OR(ISBLANK(V128),ISBLANK(V129),ISBLANK(V130),ISBLANK(V131)),"",W128*W129*W130*W131)</f>
        <v/>
      </c>
      <c r="Y130" s="375"/>
      <c r="Z130" s="56"/>
      <c r="AA130" s="18" t="str">
        <f>IF(ISBLANK(Z130),"",VLOOKUP(Z130,'(Linked) Hazard Risk Number HRN'!$D$6:$E$14,2,FALSE))</f>
        <v/>
      </c>
      <c r="AB130" s="366" t="str">
        <f>IF(OR(ISBLANK(Z128),ISBLANK(Z129),ISBLANK(Z130),ISBLANK(Z131)),"",AA128*AA129*AA130*AA131)</f>
        <v/>
      </c>
      <c r="AC130" s="375"/>
      <c r="AD130" s="436"/>
      <c r="AE130" s="56"/>
      <c r="AF130" s="18" t="str">
        <f>IF(ISBLANK(AE130),"",VLOOKUP(AE130,'(Linked) Hazard Risk Number HRN'!$D$6:$E$14,2,FALSE))</f>
        <v/>
      </c>
      <c r="AG130" s="366" t="str">
        <f>IF(OR(ISBLANK(AE128),ISBLANK(AE129),ISBLANK(AE130),ISBLANK(AE131)),"",AF128*AF129*AF130*AF131)</f>
        <v/>
      </c>
      <c r="AH130" s="10"/>
      <c r="AI130" s="10"/>
      <c r="AJ130" s="20"/>
    </row>
    <row r="131" spans="2:36" s="2" customFormat="1" ht="28.2" customHeight="1">
      <c r="B131" s="378"/>
      <c r="C131" s="375"/>
      <c r="D131" s="375"/>
      <c r="E131" s="381"/>
      <c r="F131" s="381"/>
      <c r="G131" s="370"/>
      <c r="H131" s="370"/>
      <c r="I131" s="370"/>
      <c r="J131" s="370"/>
      <c r="K131" s="57"/>
      <c r="L131" s="30" t="str">
        <f>IF(ISBLANK(K131),"",VLOOKUP(K131,'(Linked) Hazard Risk Number HRN'!$D$17:$E$22,2,FALSE))</f>
        <v/>
      </c>
      <c r="M131" s="367"/>
      <c r="N131" s="56"/>
      <c r="O131" s="18" t="str">
        <f>IF(ISBLANK(N131),"",VLOOKUP(N131,'(Linked) PLr Probability Factor'!$B$23:$C$26,2,FALSE))</f>
        <v/>
      </c>
      <c r="P131" s="25" t="s">
        <v>33</v>
      </c>
      <c r="Q131" s="25">
        <f t="shared" ref="Q131" si="190">SUM(R128:R130)</f>
        <v>0</v>
      </c>
      <c r="R131" s="25">
        <f t="shared" si="185"/>
        <v>0</v>
      </c>
      <c r="S131" s="25"/>
      <c r="T131" s="51"/>
      <c r="U131" s="375"/>
      <c r="V131" s="57"/>
      <c r="W131" s="30" t="str">
        <f>IF(ISBLANK(V131),"",VLOOKUP(V131,'(Linked) Hazard Risk Number HRN'!$D$17:$E$22,2,FALSE))</f>
        <v/>
      </c>
      <c r="X131" s="367"/>
      <c r="Y131" s="375"/>
      <c r="Z131" s="57"/>
      <c r="AA131" s="30" t="str">
        <f>IF(ISBLANK(Z131),"",VLOOKUP(Z131,'(Linked) Hazard Risk Number HRN'!$D$17:$E$22,2,FALSE))</f>
        <v/>
      </c>
      <c r="AB131" s="367"/>
      <c r="AC131" s="375"/>
      <c r="AD131" s="436"/>
      <c r="AE131" s="57"/>
      <c r="AF131" s="30" t="str">
        <f>IF(ISBLANK(AE131),"",VLOOKUP(AE131,'(Linked) Hazard Risk Number HRN'!$D$17:$E$22,2,FALSE))</f>
        <v/>
      </c>
      <c r="AG131" s="367"/>
      <c r="AH131" s="10"/>
      <c r="AI131" s="10"/>
      <c r="AJ131" s="21"/>
    </row>
    <row r="132" spans="2:36" s="2" customFormat="1" ht="28.2" customHeight="1" thickBot="1">
      <c r="B132" s="379"/>
      <c r="C132" s="376"/>
      <c r="D132" s="376"/>
      <c r="E132" s="382"/>
      <c r="F132" s="382"/>
      <c r="G132" s="371"/>
      <c r="H132" s="371"/>
      <c r="I132" s="371"/>
      <c r="J132" s="371"/>
      <c r="K132" s="135"/>
      <c r="L132" s="18"/>
      <c r="M132" s="368"/>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76"/>
      <c r="V132" s="135"/>
      <c r="W132" s="18"/>
      <c r="X132" s="368"/>
      <c r="Y132" s="376"/>
      <c r="Z132" s="135"/>
      <c r="AA132" s="18"/>
      <c r="AB132" s="368"/>
      <c r="AC132" s="376"/>
      <c r="AD132" s="437"/>
      <c r="AE132" s="135"/>
      <c r="AF132" s="18"/>
      <c r="AG132" s="368"/>
      <c r="AH132" s="10"/>
      <c r="AI132" s="10"/>
      <c r="AJ132" s="7"/>
    </row>
    <row r="133" spans="2:36" s="2" customFormat="1" ht="28.2" customHeight="1" thickTop="1">
      <c r="B133" s="377">
        <v>26</v>
      </c>
      <c r="C133" s="374"/>
      <c r="D133" s="374"/>
      <c r="E133" s="380"/>
      <c r="F133" s="380"/>
      <c r="G133" s="369"/>
      <c r="H133" s="369"/>
      <c r="I133" s="369"/>
      <c r="J133" s="369"/>
      <c r="K133" s="54"/>
      <c r="L133" s="17" t="str">
        <f>IF(ISBLANK(K133),"",VLOOKUP(K133,'(Linked) Hazard Risk Number HRN'!$B$6:$C$13,2,FALSE))</f>
        <v/>
      </c>
      <c r="M133" s="372"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374"/>
      <c r="V133" s="54"/>
      <c r="W133" s="17" t="str">
        <f>IF(ISBLANK(V133),"",VLOOKUP(V133,'(Linked) Hazard Risk Number HRN'!$B$6:$C$13,2,FALSE))</f>
        <v/>
      </c>
      <c r="X133" s="372" t="str">
        <f>IF(X135="","",IF(X135&gt;500,'(Linked) Hazard Risk Number HRN'!$C$37,IF(X135&gt;50,'(Linked) Hazard Risk Number HRN'!$C$36,IF(X135&gt;25,'(Linked) Hazard Risk Number HRN'!$C$35,IF(X135&gt;5,'(Linked) Hazard Risk Number HRN'!$C$34,IF(X135&gt;0,'(Linked) Hazard Risk Number HRN'!$C$33,""))))))</f>
        <v/>
      </c>
      <c r="Y133" s="374"/>
      <c r="Z133" s="54"/>
      <c r="AA133" s="17" t="str">
        <f>IF(ISBLANK(Z133),"",VLOOKUP(Z133,'(Linked) Hazard Risk Number HRN'!$B$6:$C$13,2,FALSE))</f>
        <v/>
      </c>
      <c r="AB133" s="372" t="str">
        <f>IF(AB135="","",IF(AB135&gt;500,'(Linked) Hazard Risk Number HRN'!$C$37,IF(AB135&gt;50,'(Linked) Hazard Risk Number HRN'!$C$36,IF(AB135&gt;25,'(Linked) Hazard Risk Number HRN'!$C$35,IF(AB135&gt;5,'(Linked) Hazard Risk Number HRN'!$C$34,IF(AB135&gt;0,'(Linked) Hazard Risk Number HRN'!$C$33,""))))))</f>
        <v/>
      </c>
      <c r="AC133" s="374"/>
      <c r="AD133" s="380"/>
      <c r="AE133" s="54"/>
      <c r="AF133" s="17" t="str">
        <f>IF(ISBLANK(AE133),"",VLOOKUP(AE133,'(Linked) Hazard Risk Number HRN'!$B$6:$C$13,2,FALSE))</f>
        <v/>
      </c>
      <c r="AG133" s="372"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78"/>
      <c r="C134" s="375"/>
      <c r="D134" s="375"/>
      <c r="E134" s="381"/>
      <c r="F134" s="381"/>
      <c r="G134" s="370"/>
      <c r="H134" s="370"/>
      <c r="I134" s="370"/>
      <c r="J134" s="370"/>
      <c r="K134" s="55"/>
      <c r="L134" s="18" t="str">
        <f>IF(ISBLANK(K134),"",VLOOKUP(K134,'(Linked) Hazard Risk Number HRN'!$B$16:$C$26,2,FALSE))</f>
        <v/>
      </c>
      <c r="M134" s="373"/>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75"/>
      <c r="V134" s="55"/>
      <c r="W134" s="18" t="str">
        <f>IF(ISBLANK(V134),"",VLOOKUP(V134,'(Linked) Hazard Risk Number HRN'!$B$16:$C$26,2,FALSE))</f>
        <v/>
      </c>
      <c r="X134" s="373"/>
      <c r="Y134" s="375"/>
      <c r="Z134" s="55"/>
      <c r="AA134" s="18" t="str">
        <f>IF(ISBLANK(Z134),"",VLOOKUP(Z134,'(Linked) Hazard Risk Number HRN'!$B$16:$C$26,2,FALSE))</f>
        <v/>
      </c>
      <c r="AB134" s="373"/>
      <c r="AC134" s="375"/>
      <c r="AD134" s="436"/>
      <c r="AE134" s="55"/>
      <c r="AF134" s="18" t="str">
        <f>IF(ISBLANK(AE134),"",VLOOKUP(AE134,'(Linked) Hazard Risk Number HRN'!$B$16:$C$26,2,FALSE))</f>
        <v/>
      </c>
      <c r="AG134" s="373"/>
      <c r="AH134" s="10"/>
      <c r="AI134" s="10"/>
      <c r="AJ134" s="19"/>
    </row>
    <row r="135" spans="2:36" s="2" customFormat="1" ht="28.2" customHeight="1" thickTop="1">
      <c r="B135" s="378"/>
      <c r="C135" s="375"/>
      <c r="D135" s="375"/>
      <c r="E135" s="381"/>
      <c r="F135" s="381"/>
      <c r="G135" s="370"/>
      <c r="H135" s="370"/>
      <c r="I135" s="370"/>
      <c r="J135" s="370"/>
      <c r="K135" s="56"/>
      <c r="L135" s="18" t="str">
        <f>IF(ISBLANK(K135),"",VLOOKUP(K135,'(Linked) Hazard Risk Number HRN'!$D$6:$E$14,2,FALSE))</f>
        <v/>
      </c>
      <c r="M135" s="366"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75"/>
      <c r="V135" s="56"/>
      <c r="W135" s="18" t="str">
        <f>IF(ISBLANK(V135),"",VLOOKUP(V135,'(Linked) Hazard Risk Number HRN'!$D$6:$E$14,2,FALSE))</f>
        <v/>
      </c>
      <c r="X135" s="366" t="str">
        <f>IF(OR(ISBLANK(V133),ISBLANK(V134),ISBLANK(V135),ISBLANK(V136)),"",W133*W134*W135*W136)</f>
        <v/>
      </c>
      <c r="Y135" s="375"/>
      <c r="Z135" s="56"/>
      <c r="AA135" s="18" t="str">
        <f>IF(ISBLANK(Z135),"",VLOOKUP(Z135,'(Linked) Hazard Risk Number HRN'!$D$6:$E$14,2,FALSE))</f>
        <v/>
      </c>
      <c r="AB135" s="366" t="str">
        <f>IF(OR(ISBLANK(Z133),ISBLANK(Z134),ISBLANK(Z135),ISBLANK(Z136)),"",AA133*AA134*AA135*AA136)</f>
        <v/>
      </c>
      <c r="AC135" s="375"/>
      <c r="AD135" s="436"/>
      <c r="AE135" s="56"/>
      <c r="AF135" s="18" t="str">
        <f>IF(ISBLANK(AE135),"",VLOOKUP(AE135,'(Linked) Hazard Risk Number HRN'!$D$6:$E$14,2,FALSE))</f>
        <v/>
      </c>
      <c r="AG135" s="366" t="str">
        <f>IF(OR(ISBLANK(AE133),ISBLANK(AE134),ISBLANK(AE135),ISBLANK(AE136)),"",AF133*AF134*AF135*AF136)</f>
        <v/>
      </c>
      <c r="AH135" s="10"/>
      <c r="AI135" s="10"/>
      <c r="AJ135" s="20"/>
    </row>
    <row r="136" spans="2:36" s="2" customFormat="1" ht="28.2" customHeight="1">
      <c r="B136" s="378"/>
      <c r="C136" s="375"/>
      <c r="D136" s="375"/>
      <c r="E136" s="381"/>
      <c r="F136" s="381"/>
      <c r="G136" s="370"/>
      <c r="H136" s="370"/>
      <c r="I136" s="370"/>
      <c r="J136" s="370"/>
      <c r="K136" s="57"/>
      <c r="L136" s="30" t="str">
        <f>IF(ISBLANK(K136),"",VLOOKUP(K136,'(Linked) Hazard Risk Number HRN'!$D$17:$E$22,2,FALSE))</f>
        <v/>
      </c>
      <c r="M136" s="367"/>
      <c r="N136" s="56"/>
      <c r="O136" s="18" t="str">
        <f>IF(ISBLANK(N136),"",VLOOKUP(N136,'(Linked) PLr Probability Factor'!$B$23:$C$26,2,FALSE))</f>
        <v/>
      </c>
      <c r="P136" s="25" t="s">
        <v>33</v>
      </c>
      <c r="Q136" s="25">
        <f t="shared" ref="Q136" si="198">SUM(R133:R135)</f>
        <v>0</v>
      </c>
      <c r="R136" s="25">
        <f t="shared" si="193"/>
        <v>0</v>
      </c>
      <c r="S136" s="25"/>
      <c r="T136" s="51"/>
      <c r="U136" s="375"/>
      <c r="V136" s="57"/>
      <c r="W136" s="30" t="str">
        <f>IF(ISBLANK(V136),"",VLOOKUP(V136,'(Linked) Hazard Risk Number HRN'!$D$17:$E$22,2,FALSE))</f>
        <v/>
      </c>
      <c r="X136" s="367"/>
      <c r="Y136" s="375"/>
      <c r="Z136" s="57"/>
      <c r="AA136" s="30" t="str">
        <f>IF(ISBLANK(Z136),"",VLOOKUP(Z136,'(Linked) Hazard Risk Number HRN'!$D$17:$E$22,2,FALSE))</f>
        <v/>
      </c>
      <c r="AB136" s="367"/>
      <c r="AC136" s="375"/>
      <c r="AD136" s="436"/>
      <c r="AE136" s="57"/>
      <c r="AF136" s="30" t="str">
        <f>IF(ISBLANK(AE136),"",VLOOKUP(AE136,'(Linked) Hazard Risk Number HRN'!$D$17:$E$22,2,FALSE))</f>
        <v/>
      </c>
      <c r="AG136" s="367"/>
      <c r="AH136" s="10"/>
      <c r="AI136" s="10"/>
      <c r="AJ136" s="21"/>
    </row>
    <row r="137" spans="2:36" s="2" customFormat="1" ht="28.2" customHeight="1" thickBot="1">
      <c r="B137" s="379"/>
      <c r="C137" s="376"/>
      <c r="D137" s="376"/>
      <c r="E137" s="382"/>
      <c r="F137" s="382"/>
      <c r="G137" s="371"/>
      <c r="H137" s="371"/>
      <c r="I137" s="371"/>
      <c r="J137" s="371"/>
      <c r="K137" s="135"/>
      <c r="L137" s="18"/>
      <c r="M137" s="368"/>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76"/>
      <c r="V137" s="135"/>
      <c r="W137" s="18"/>
      <c r="X137" s="368"/>
      <c r="Y137" s="376"/>
      <c r="Z137" s="135"/>
      <c r="AA137" s="18"/>
      <c r="AB137" s="368"/>
      <c r="AC137" s="376"/>
      <c r="AD137" s="437"/>
      <c r="AE137" s="135"/>
      <c r="AF137" s="18"/>
      <c r="AG137" s="368"/>
      <c r="AH137" s="10"/>
      <c r="AI137" s="10"/>
      <c r="AJ137" s="7"/>
    </row>
    <row r="138" spans="2:36" s="2" customFormat="1" ht="28.2" customHeight="1" thickTop="1">
      <c r="B138" s="377">
        <v>27</v>
      </c>
      <c r="C138" s="374"/>
      <c r="D138" s="374"/>
      <c r="E138" s="380"/>
      <c r="F138" s="380"/>
      <c r="G138" s="369"/>
      <c r="H138" s="369"/>
      <c r="I138" s="369"/>
      <c r="J138" s="369"/>
      <c r="K138" s="54"/>
      <c r="L138" s="17" t="str">
        <f>IF(ISBLANK(K138),"",VLOOKUP(K138,'(Linked) Hazard Risk Number HRN'!$B$6:$C$13,2,FALSE))</f>
        <v/>
      </c>
      <c r="M138" s="372"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374"/>
      <c r="V138" s="54"/>
      <c r="W138" s="17" t="str">
        <f>IF(ISBLANK(V138),"",VLOOKUP(V138,'(Linked) Hazard Risk Number HRN'!$B$6:$C$13,2,FALSE))</f>
        <v/>
      </c>
      <c r="X138" s="372" t="str">
        <f>IF(X140="","",IF(X140&gt;500,'(Linked) Hazard Risk Number HRN'!$C$37,IF(X140&gt;50,'(Linked) Hazard Risk Number HRN'!$C$36,IF(X140&gt;25,'(Linked) Hazard Risk Number HRN'!$C$35,IF(X140&gt;5,'(Linked) Hazard Risk Number HRN'!$C$34,IF(X140&gt;0,'(Linked) Hazard Risk Number HRN'!$C$33,""))))))</f>
        <v/>
      </c>
      <c r="Y138" s="374"/>
      <c r="Z138" s="54"/>
      <c r="AA138" s="17" t="str">
        <f>IF(ISBLANK(Z138),"",VLOOKUP(Z138,'(Linked) Hazard Risk Number HRN'!$B$6:$C$13,2,FALSE))</f>
        <v/>
      </c>
      <c r="AB138" s="372" t="str">
        <f>IF(AB140="","",IF(AB140&gt;500,'(Linked) Hazard Risk Number HRN'!$C$37,IF(AB140&gt;50,'(Linked) Hazard Risk Number HRN'!$C$36,IF(AB140&gt;25,'(Linked) Hazard Risk Number HRN'!$C$35,IF(AB140&gt;5,'(Linked) Hazard Risk Number HRN'!$C$34,IF(AB140&gt;0,'(Linked) Hazard Risk Number HRN'!$C$33,""))))))</f>
        <v/>
      </c>
      <c r="AC138" s="374"/>
      <c r="AD138" s="380"/>
      <c r="AE138" s="54"/>
      <c r="AF138" s="17" t="str">
        <f>IF(ISBLANK(AE138),"",VLOOKUP(AE138,'(Linked) Hazard Risk Number HRN'!$B$6:$C$13,2,FALSE))</f>
        <v/>
      </c>
      <c r="AG138" s="372"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78"/>
      <c r="C139" s="375"/>
      <c r="D139" s="375"/>
      <c r="E139" s="381"/>
      <c r="F139" s="381"/>
      <c r="G139" s="370"/>
      <c r="H139" s="370"/>
      <c r="I139" s="370"/>
      <c r="J139" s="370"/>
      <c r="K139" s="55"/>
      <c r="L139" s="18" t="str">
        <f>IF(ISBLANK(K139),"",VLOOKUP(K139,'(Linked) Hazard Risk Number HRN'!$B$16:$C$26,2,FALSE))</f>
        <v/>
      </c>
      <c r="M139" s="373"/>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75"/>
      <c r="V139" s="55"/>
      <c r="W139" s="18" t="str">
        <f>IF(ISBLANK(V139),"",VLOOKUP(V139,'(Linked) Hazard Risk Number HRN'!$B$16:$C$26,2,FALSE))</f>
        <v/>
      </c>
      <c r="X139" s="373"/>
      <c r="Y139" s="375"/>
      <c r="Z139" s="55"/>
      <c r="AA139" s="18" t="str">
        <f>IF(ISBLANK(Z139),"",VLOOKUP(Z139,'(Linked) Hazard Risk Number HRN'!$B$16:$C$26,2,FALSE))</f>
        <v/>
      </c>
      <c r="AB139" s="373"/>
      <c r="AC139" s="375"/>
      <c r="AD139" s="436"/>
      <c r="AE139" s="55"/>
      <c r="AF139" s="18" t="str">
        <f>IF(ISBLANK(AE139),"",VLOOKUP(AE139,'(Linked) Hazard Risk Number HRN'!$B$16:$C$26,2,FALSE))</f>
        <v/>
      </c>
      <c r="AG139" s="373"/>
      <c r="AH139" s="10"/>
      <c r="AI139" s="10"/>
      <c r="AJ139" s="19"/>
    </row>
    <row r="140" spans="2:36" s="2" customFormat="1" ht="28.2" customHeight="1" thickTop="1">
      <c r="B140" s="378"/>
      <c r="C140" s="375"/>
      <c r="D140" s="375"/>
      <c r="E140" s="381"/>
      <c r="F140" s="381"/>
      <c r="G140" s="370"/>
      <c r="H140" s="370"/>
      <c r="I140" s="370"/>
      <c r="J140" s="370"/>
      <c r="K140" s="56"/>
      <c r="L140" s="18" t="str">
        <f>IF(ISBLANK(K140),"",VLOOKUP(K140,'(Linked) Hazard Risk Number HRN'!$D$6:$E$14,2,FALSE))</f>
        <v/>
      </c>
      <c r="M140" s="366"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75"/>
      <c r="V140" s="56"/>
      <c r="W140" s="18" t="str">
        <f>IF(ISBLANK(V140),"",VLOOKUP(V140,'(Linked) Hazard Risk Number HRN'!$D$6:$E$14,2,FALSE))</f>
        <v/>
      </c>
      <c r="X140" s="366" t="str">
        <f>IF(OR(ISBLANK(V138),ISBLANK(V139),ISBLANK(V140),ISBLANK(V141)),"",W138*W139*W140*W141)</f>
        <v/>
      </c>
      <c r="Y140" s="375"/>
      <c r="Z140" s="56"/>
      <c r="AA140" s="18" t="str">
        <f>IF(ISBLANK(Z140),"",VLOOKUP(Z140,'(Linked) Hazard Risk Number HRN'!$D$6:$E$14,2,FALSE))</f>
        <v/>
      </c>
      <c r="AB140" s="366" t="str">
        <f>IF(OR(ISBLANK(Z138),ISBLANK(Z139),ISBLANK(Z140),ISBLANK(Z141)),"",AA138*AA139*AA140*AA141)</f>
        <v/>
      </c>
      <c r="AC140" s="375"/>
      <c r="AD140" s="436"/>
      <c r="AE140" s="56"/>
      <c r="AF140" s="18" t="str">
        <f>IF(ISBLANK(AE140),"",VLOOKUP(AE140,'(Linked) Hazard Risk Number HRN'!$D$6:$E$14,2,FALSE))</f>
        <v/>
      </c>
      <c r="AG140" s="366" t="str">
        <f>IF(OR(ISBLANK(AE138),ISBLANK(AE139),ISBLANK(AE140),ISBLANK(AE141)),"",AF138*AF139*AF140*AF141)</f>
        <v/>
      </c>
      <c r="AH140" s="10"/>
      <c r="AI140" s="10"/>
      <c r="AJ140" s="20"/>
    </row>
    <row r="141" spans="2:36" s="2" customFormat="1" ht="28.2" customHeight="1">
      <c r="B141" s="378"/>
      <c r="C141" s="375"/>
      <c r="D141" s="375"/>
      <c r="E141" s="381"/>
      <c r="F141" s="381"/>
      <c r="G141" s="370"/>
      <c r="H141" s="370"/>
      <c r="I141" s="370"/>
      <c r="J141" s="370"/>
      <c r="K141" s="57"/>
      <c r="L141" s="30" t="str">
        <f>IF(ISBLANK(K141),"",VLOOKUP(K141,'(Linked) Hazard Risk Number HRN'!$D$17:$E$22,2,FALSE))</f>
        <v/>
      </c>
      <c r="M141" s="367"/>
      <c r="N141" s="56"/>
      <c r="O141" s="18" t="str">
        <f>IF(ISBLANK(N141),"",VLOOKUP(N141,'(Linked) PLr Probability Factor'!$B$23:$C$26,2,FALSE))</f>
        <v/>
      </c>
      <c r="P141" s="25" t="s">
        <v>33</v>
      </c>
      <c r="Q141" s="25">
        <f t="shared" ref="Q141" si="206">SUM(R138:R140)</f>
        <v>0</v>
      </c>
      <c r="R141" s="25">
        <f t="shared" si="201"/>
        <v>0</v>
      </c>
      <c r="S141" s="25"/>
      <c r="T141" s="51"/>
      <c r="U141" s="375"/>
      <c r="V141" s="57"/>
      <c r="W141" s="30" t="str">
        <f>IF(ISBLANK(V141),"",VLOOKUP(V141,'(Linked) Hazard Risk Number HRN'!$D$17:$E$22,2,FALSE))</f>
        <v/>
      </c>
      <c r="X141" s="367"/>
      <c r="Y141" s="375"/>
      <c r="Z141" s="57"/>
      <c r="AA141" s="30" t="str">
        <f>IF(ISBLANK(Z141),"",VLOOKUP(Z141,'(Linked) Hazard Risk Number HRN'!$D$17:$E$22,2,FALSE))</f>
        <v/>
      </c>
      <c r="AB141" s="367"/>
      <c r="AC141" s="375"/>
      <c r="AD141" s="436"/>
      <c r="AE141" s="57"/>
      <c r="AF141" s="30" t="str">
        <f>IF(ISBLANK(AE141),"",VLOOKUP(AE141,'(Linked) Hazard Risk Number HRN'!$D$17:$E$22,2,FALSE))</f>
        <v/>
      </c>
      <c r="AG141" s="367"/>
      <c r="AH141" s="10"/>
      <c r="AI141" s="10"/>
      <c r="AJ141" s="21"/>
    </row>
    <row r="142" spans="2:36" s="2" customFormat="1" ht="28.2" customHeight="1" thickBot="1">
      <c r="B142" s="379"/>
      <c r="C142" s="376"/>
      <c r="D142" s="376"/>
      <c r="E142" s="382"/>
      <c r="F142" s="382"/>
      <c r="G142" s="371"/>
      <c r="H142" s="371"/>
      <c r="I142" s="371"/>
      <c r="J142" s="371"/>
      <c r="K142" s="135"/>
      <c r="L142" s="18"/>
      <c r="M142" s="368"/>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76"/>
      <c r="V142" s="135"/>
      <c r="W142" s="18"/>
      <c r="X142" s="368"/>
      <c r="Y142" s="376"/>
      <c r="Z142" s="135"/>
      <c r="AA142" s="18"/>
      <c r="AB142" s="368"/>
      <c r="AC142" s="376"/>
      <c r="AD142" s="437"/>
      <c r="AE142" s="135"/>
      <c r="AF142" s="18"/>
      <c r="AG142" s="368"/>
      <c r="AH142" s="10"/>
      <c r="AI142" s="10"/>
      <c r="AJ142" s="7"/>
    </row>
    <row r="143" spans="2:36" s="2" customFormat="1" ht="28.2" customHeight="1" thickTop="1">
      <c r="B143" s="377">
        <v>28</v>
      </c>
      <c r="C143" s="374"/>
      <c r="D143" s="374"/>
      <c r="E143" s="380"/>
      <c r="F143" s="380"/>
      <c r="G143" s="369"/>
      <c r="H143" s="369"/>
      <c r="I143" s="369"/>
      <c r="J143" s="369"/>
      <c r="K143" s="54"/>
      <c r="L143" s="17" t="str">
        <f>IF(ISBLANK(K143),"",VLOOKUP(K143,'(Linked) Hazard Risk Number HRN'!$B$6:$C$13,2,FALSE))</f>
        <v/>
      </c>
      <c r="M143" s="372"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374"/>
      <c r="V143" s="54"/>
      <c r="W143" s="17" t="str">
        <f>IF(ISBLANK(V143),"",VLOOKUP(V143,'(Linked) Hazard Risk Number HRN'!$B$6:$C$13,2,FALSE))</f>
        <v/>
      </c>
      <c r="X143" s="372" t="str">
        <f>IF(X145="","",IF(X145&gt;500,'(Linked) Hazard Risk Number HRN'!$C$37,IF(X145&gt;50,'(Linked) Hazard Risk Number HRN'!$C$36,IF(X145&gt;25,'(Linked) Hazard Risk Number HRN'!$C$35,IF(X145&gt;5,'(Linked) Hazard Risk Number HRN'!$C$34,IF(X145&gt;0,'(Linked) Hazard Risk Number HRN'!$C$33,""))))))</f>
        <v/>
      </c>
      <c r="Y143" s="374"/>
      <c r="Z143" s="54"/>
      <c r="AA143" s="17" t="str">
        <f>IF(ISBLANK(Z143),"",VLOOKUP(Z143,'(Linked) Hazard Risk Number HRN'!$B$6:$C$13,2,FALSE))</f>
        <v/>
      </c>
      <c r="AB143" s="372" t="str">
        <f>IF(AB145="","",IF(AB145&gt;500,'(Linked) Hazard Risk Number HRN'!$C$37,IF(AB145&gt;50,'(Linked) Hazard Risk Number HRN'!$C$36,IF(AB145&gt;25,'(Linked) Hazard Risk Number HRN'!$C$35,IF(AB145&gt;5,'(Linked) Hazard Risk Number HRN'!$C$34,IF(AB145&gt;0,'(Linked) Hazard Risk Number HRN'!$C$33,""))))))</f>
        <v/>
      </c>
      <c r="AC143" s="374"/>
      <c r="AD143" s="380"/>
      <c r="AE143" s="54"/>
      <c r="AF143" s="17" t="str">
        <f>IF(ISBLANK(AE143),"",VLOOKUP(AE143,'(Linked) Hazard Risk Number HRN'!$B$6:$C$13,2,FALSE))</f>
        <v/>
      </c>
      <c r="AG143" s="372"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78"/>
      <c r="C144" s="375"/>
      <c r="D144" s="375"/>
      <c r="E144" s="381"/>
      <c r="F144" s="381"/>
      <c r="G144" s="370"/>
      <c r="H144" s="370"/>
      <c r="I144" s="370"/>
      <c r="J144" s="370"/>
      <c r="K144" s="55"/>
      <c r="L144" s="18" t="str">
        <f>IF(ISBLANK(K144),"",VLOOKUP(K144,'(Linked) Hazard Risk Number HRN'!$B$16:$C$26,2,FALSE))</f>
        <v/>
      </c>
      <c r="M144" s="373"/>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75"/>
      <c r="V144" s="55"/>
      <c r="W144" s="18" t="str">
        <f>IF(ISBLANK(V144),"",VLOOKUP(V144,'(Linked) Hazard Risk Number HRN'!$B$16:$C$26,2,FALSE))</f>
        <v/>
      </c>
      <c r="X144" s="373"/>
      <c r="Y144" s="375"/>
      <c r="Z144" s="55"/>
      <c r="AA144" s="18" t="str">
        <f>IF(ISBLANK(Z144),"",VLOOKUP(Z144,'(Linked) Hazard Risk Number HRN'!$B$16:$C$26,2,FALSE))</f>
        <v/>
      </c>
      <c r="AB144" s="373"/>
      <c r="AC144" s="375"/>
      <c r="AD144" s="436"/>
      <c r="AE144" s="55"/>
      <c r="AF144" s="18" t="str">
        <f>IF(ISBLANK(AE144),"",VLOOKUP(AE144,'(Linked) Hazard Risk Number HRN'!$B$16:$C$26,2,FALSE))</f>
        <v/>
      </c>
      <c r="AG144" s="373"/>
      <c r="AH144" s="10"/>
      <c r="AI144" s="10"/>
      <c r="AJ144" s="19"/>
    </row>
    <row r="145" spans="2:36" s="2" customFormat="1" ht="28.2" customHeight="1" thickTop="1">
      <c r="B145" s="378"/>
      <c r="C145" s="375"/>
      <c r="D145" s="375"/>
      <c r="E145" s="381"/>
      <c r="F145" s="381"/>
      <c r="G145" s="370"/>
      <c r="H145" s="370"/>
      <c r="I145" s="370"/>
      <c r="J145" s="370"/>
      <c r="K145" s="56"/>
      <c r="L145" s="18" t="str">
        <f>IF(ISBLANK(K145),"",VLOOKUP(K145,'(Linked) Hazard Risk Number HRN'!$D$6:$E$14,2,FALSE))</f>
        <v/>
      </c>
      <c r="M145" s="366"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75"/>
      <c r="V145" s="56"/>
      <c r="W145" s="18" t="str">
        <f>IF(ISBLANK(V145),"",VLOOKUP(V145,'(Linked) Hazard Risk Number HRN'!$D$6:$E$14,2,FALSE))</f>
        <v/>
      </c>
      <c r="X145" s="366" t="str">
        <f>IF(OR(ISBLANK(V143),ISBLANK(V144),ISBLANK(V145),ISBLANK(V146)),"",W143*W144*W145*W146)</f>
        <v/>
      </c>
      <c r="Y145" s="375"/>
      <c r="Z145" s="56"/>
      <c r="AA145" s="18" t="str">
        <f>IF(ISBLANK(Z145),"",VLOOKUP(Z145,'(Linked) Hazard Risk Number HRN'!$D$6:$E$14,2,FALSE))</f>
        <v/>
      </c>
      <c r="AB145" s="366" t="str">
        <f>IF(OR(ISBLANK(Z143),ISBLANK(Z144),ISBLANK(Z145),ISBLANK(Z146)),"",AA143*AA144*AA145*AA146)</f>
        <v/>
      </c>
      <c r="AC145" s="375"/>
      <c r="AD145" s="436"/>
      <c r="AE145" s="56"/>
      <c r="AF145" s="18" t="str">
        <f>IF(ISBLANK(AE145),"",VLOOKUP(AE145,'(Linked) Hazard Risk Number HRN'!$D$6:$E$14,2,FALSE))</f>
        <v/>
      </c>
      <c r="AG145" s="366" t="str">
        <f>IF(OR(ISBLANK(AE143),ISBLANK(AE144),ISBLANK(AE145),ISBLANK(AE146)),"",AF143*AF144*AF145*AF146)</f>
        <v/>
      </c>
      <c r="AH145" s="10"/>
      <c r="AI145" s="10"/>
      <c r="AJ145" s="20"/>
    </row>
    <row r="146" spans="2:36" s="2" customFormat="1" ht="28.2" customHeight="1">
      <c r="B146" s="378"/>
      <c r="C146" s="375"/>
      <c r="D146" s="375"/>
      <c r="E146" s="381"/>
      <c r="F146" s="381"/>
      <c r="G146" s="370"/>
      <c r="H146" s="370"/>
      <c r="I146" s="370"/>
      <c r="J146" s="370"/>
      <c r="K146" s="57"/>
      <c r="L146" s="30" t="str">
        <f>IF(ISBLANK(K146),"",VLOOKUP(K146,'(Linked) Hazard Risk Number HRN'!$D$17:$E$22,2,FALSE))</f>
        <v/>
      </c>
      <c r="M146" s="367"/>
      <c r="N146" s="56"/>
      <c r="O146" s="18" t="str">
        <f>IF(ISBLANK(N146),"",VLOOKUP(N146,'(Linked) PLr Probability Factor'!$B$23:$C$26,2,FALSE))</f>
        <v/>
      </c>
      <c r="P146" s="25" t="s">
        <v>33</v>
      </c>
      <c r="Q146" s="25">
        <f t="shared" ref="Q146" si="214">SUM(R143:R145)</f>
        <v>0</v>
      </c>
      <c r="R146" s="25">
        <f t="shared" si="209"/>
        <v>0</v>
      </c>
      <c r="S146" s="25"/>
      <c r="T146" s="51"/>
      <c r="U146" s="375"/>
      <c r="V146" s="57"/>
      <c r="W146" s="30" t="str">
        <f>IF(ISBLANK(V146),"",VLOOKUP(V146,'(Linked) Hazard Risk Number HRN'!$D$17:$E$22,2,FALSE))</f>
        <v/>
      </c>
      <c r="X146" s="367"/>
      <c r="Y146" s="375"/>
      <c r="Z146" s="57"/>
      <c r="AA146" s="30" t="str">
        <f>IF(ISBLANK(Z146),"",VLOOKUP(Z146,'(Linked) Hazard Risk Number HRN'!$D$17:$E$22,2,FALSE))</f>
        <v/>
      </c>
      <c r="AB146" s="367"/>
      <c r="AC146" s="375"/>
      <c r="AD146" s="436"/>
      <c r="AE146" s="57"/>
      <c r="AF146" s="30" t="str">
        <f>IF(ISBLANK(AE146),"",VLOOKUP(AE146,'(Linked) Hazard Risk Number HRN'!$D$17:$E$22,2,FALSE))</f>
        <v/>
      </c>
      <c r="AG146" s="367"/>
      <c r="AH146" s="10"/>
      <c r="AI146" s="10"/>
      <c r="AJ146" s="21"/>
    </row>
    <row r="147" spans="2:36" s="2" customFormat="1" ht="28.2" customHeight="1" thickBot="1">
      <c r="B147" s="379"/>
      <c r="C147" s="376"/>
      <c r="D147" s="376"/>
      <c r="E147" s="382"/>
      <c r="F147" s="382"/>
      <c r="G147" s="371"/>
      <c r="H147" s="371"/>
      <c r="I147" s="371"/>
      <c r="J147" s="371"/>
      <c r="K147" s="135"/>
      <c r="L147" s="18"/>
      <c r="M147" s="368"/>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76"/>
      <c r="V147" s="135"/>
      <c r="W147" s="18"/>
      <c r="X147" s="368"/>
      <c r="Y147" s="376"/>
      <c r="Z147" s="135"/>
      <c r="AA147" s="18"/>
      <c r="AB147" s="368"/>
      <c r="AC147" s="376"/>
      <c r="AD147" s="437"/>
      <c r="AE147" s="135"/>
      <c r="AF147" s="18"/>
      <c r="AG147" s="368"/>
      <c r="AH147" s="10"/>
      <c r="AI147" s="10"/>
      <c r="AJ147" s="7"/>
    </row>
    <row r="148" spans="2:36" s="2" customFormat="1" ht="28.2" customHeight="1" thickTop="1">
      <c r="B148" s="377">
        <v>29</v>
      </c>
      <c r="C148" s="374"/>
      <c r="D148" s="374"/>
      <c r="E148" s="380"/>
      <c r="F148" s="380"/>
      <c r="G148" s="369"/>
      <c r="H148" s="369"/>
      <c r="I148" s="369"/>
      <c r="J148" s="369"/>
      <c r="K148" s="54"/>
      <c r="L148" s="17" t="str">
        <f>IF(ISBLANK(K148),"",VLOOKUP(K148,'(Linked) Hazard Risk Number HRN'!$B$6:$C$13,2,FALSE))</f>
        <v/>
      </c>
      <c r="M148" s="372"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374"/>
      <c r="V148" s="54"/>
      <c r="W148" s="17" t="str">
        <f>IF(ISBLANK(V148),"",VLOOKUP(V148,'(Linked) Hazard Risk Number HRN'!$B$6:$C$13,2,FALSE))</f>
        <v/>
      </c>
      <c r="X148" s="372" t="str">
        <f>IF(X150="","",IF(X150&gt;500,'(Linked) Hazard Risk Number HRN'!$C$37,IF(X150&gt;50,'(Linked) Hazard Risk Number HRN'!$C$36,IF(X150&gt;25,'(Linked) Hazard Risk Number HRN'!$C$35,IF(X150&gt;5,'(Linked) Hazard Risk Number HRN'!$C$34,IF(X150&gt;0,'(Linked) Hazard Risk Number HRN'!$C$33,""))))))</f>
        <v/>
      </c>
      <c r="Y148" s="374"/>
      <c r="Z148" s="54"/>
      <c r="AA148" s="17" t="str">
        <f>IF(ISBLANK(Z148),"",VLOOKUP(Z148,'(Linked) Hazard Risk Number HRN'!$B$6:$C$13,2,FALSE))</f>
        <v/>
      </c>
      <c r="AB148" s="372" t="str">
        <f>IF(AB150="","",IF(AB150&gt;500,'(Linked) Hazard Risk Number HRN'!$C$37,IF(AB150&gt;50,'(Linked) Hazard Risk Number HRN'!$C$36,IF(AB150&gt;25,'(Linked) Hazard Risk Number HRN'!$C$35,IF(AB150&gt;5,'(Linked) Hazard Risk Number HRN'!$C$34,IF(AB150&gt;0,'(Linked) Hazard Risk Number HRN'!$C$33,""))))))</f>
        <v/>
      </c>
      <c r="AC148" s="374"/>
      <c r="AD148" s="380"/>
      <c r="AE148" s="54"/>
      <c r="AF148" s="17" t="str">
        <f>IF(ISBLANK(AE148),"",VLOOKUP(AE148,'(Linked) Hazard Risk Number HRN'!$B$6:$C$13,2,FALSE))</f>
        <v/>
      </c>
      <c r="AG148" s="372"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78"/>
      <c r="C149" s="375"/>
      <c r="D149" s="375"/>
      <c r="E149" s="381"/>
      <c r="F149" s="381"/>
      <c r="G149" s="370"/>
      <c r="H149" s="370"/>
      <c r="I149" s="370"/>
      <c r="J149" s="370"/>
      <c r="K149" s="55"/>
      <c r="L149" s="18" t="str">
        <f>IF(ISBLANK(K149),"",VLOOKUP(K149,'(Linked) Hazard Risk Number HRN'!$B$16:$C$26,2,FALSE))</f>
        <v/>
      </c>
      <c r="M149" s="373"/>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75"/>
      <c r="V149" s="55"/>
      <c r="W149" s="18" t="str">
        <f>IF(ISBLANK(V149),"",VLOOKUP(V149,'(Linked) Hazard Risk Number HRN'!$B$16:$C$26,2,FALSE))</f>
        <v/>
      </c>
      <c r="X149" s="373"/>
      <c r="Y149" s="375"/>
      <c r="Z149" s="55"/>
      <c r="AA149" s="18" t="str">
        <f>IF(ISBLANK(Z149),"",VLOOKUP(Z149,'(Linked) Hazard Risk Number HRN'!$B$16:$C$26,2,FALSE))</f>
        <v/>
      </c>
      <c r="AB149" s="373"/>
      <c r="AC149" s="375"/>
      <c r="AD149" s="436"/>
      <c r="AE149" s="55"/>
      <c r="AF149" s="18" t="str">
        <f>IF(ISBLANK(AE149),"",VLOOKUP(AE149,'(Linked) Hazard Risk Number HRN'!$B$16:$C$26,2,FALSE))</f>
        <v/>
      </c>
      <c r="AG149" s="373"/>
      <c r="AH149" s="10"/>
      <c r="AI149" s="10"/>
      <c r="AJ149" s="19"/>
    </row>
    <row r="150" spans="2:36" s="2" customFormat="1" ht="28.2" customHeight="1" thickTop="1">
      <c r="B150" s="378"/>
      <c r="C150" s="375"/>
      <c r="D150" s="375"/>
      <c r="E150" s="381"/>
      <c r="F150" s="381"/>
      <c r="G150" s="370"/>
      <c r="H150" s="370"/>
      <c r="I150" s="370"/>
      <c r="J150" s="370"/>
      <c r="K150" s="56"/>
      <c r="L150" s="18" t="str">
        <f>IF(ISBLANK(K150),"",VLOOKUP(K150,'(Linked) Hazard Risk Number HRN'!$D$6:$E$14,2,FALSE))</f>
        <v/>
      </c>
      <c r="M150" s="366"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75"/>
      <c r="V150" s="56"/>
      <c r="W150" s="18" t="str">
        <f>IF(ISBLANK(V150),"",VLOOKUP(V150,'(Linked) Hazard Risk Number HRN'!$D$6:$E$14,2,FALSE))</f>
        <v/>
      </c>
      <c r="X150" s="366" t="str">
        <f>IF(OR(ISBLANK(V148),ISBLANK(V149),ISBLANK(V150),ISBLANK(V151)),"",W148*W149*W150*W151)</f>
        <v/>
      </c>
      <c r="Y150" s="375"/>
      <c r="Z150" s="56"/>
      <c r="AA150" s="18" t="str">
        <f>IF(ISBLANK(Z150),"",VLOOKUP(Z150,'(Linked) Hazard Risk Number HRN'!$D$6:$E$14,2,FALSE))</f>
        <v/>
      </c>
      <c r="AB150" s="366" t="str">
        <f>IF(OR(ISBLANK(Z148),ISBLANK(Z149),ISBLANK(Z150),ISBLANK(Z151)),"",AA148*AA149*AA150*AA151)</f>
        <v/>
      </c>
      <c r="AC150" s="375"/>
      <c r="AD150" s="436"/>
      <c r="AE150" s="56"/>
      <c r="AF150" s="18" t="str">
        <f>IF(ISBLANK(AE150),"",VLOOKUP(AE150,'(Linked) Hazard Risk Number HRN'!$D$6:$E$14,2,FALSE))</f>
        <v/>
      </c>
      <c r="AG150" s="366" t="str">
        <f>IF(OR(ISBLANK(AE148),ISBLANK(AE149),ISBLANK(AE150),ISBLANK(AE151)),"",AF148*AF149*AF150*AF151)</f>
        <v/>
      </c>
      <c r="AH150" s="10"/>
      <c r="AI150" s="10"/>
      <c r="AJ150" s="20"/>
    </row>
    <row r="151" spans="2:36" s="2" customFormat="1" ht="28.2" customHeight="1">
      <c r="B151" s="378"/>
      <c r="C151" s="375"/>
      <c r="D151" s="375"/>
      <c r="E151" s="381"/>
      <c r="F151" s="381"/>
      <c r="G151" s="370"/>
      <c r="H151" s="370"/>
      <c r="I151" s="370"/>
      <c r="J151" s="370"/>
      <c r="K151" s="57"/>
      <c r="L151" s="30" t="str">
        <f>IF(ISBLANK(K151),"",VLOOKUP(K151,'(Linked) Hazard Risk Number HRN'!$D$17:$E$22,2,FALSE))</f>
        <v/>
      </c>
      <c r="M151" s="367"/>
      <c r="N151" s="56"/>
      <c r="O151" s="18" t="str">
        <f>IF(ISBLANK(N151),"",VLOOKUP(N151,'(Linked) PLr Probability Factor'!$B$23:$C$26,2,FALSE))</f>
        <v/>
      </c>
      <c r="P151" s="25" t="s">
        <v>33</v>
      </c>
      <c r="Q151" s="25">
        <f t="shared" ref="Q151" si="222">SUM(R148:R150)</f>
        <v>0</v>
      </c>
      <c r="R151" s="25">
        <f t="shared" si="217"/>
        <v>0</v>
      </c>
      <c r="S151" s="25"/>
      <c r="T151" s="51"/>
      <c r="U151" s="375"/>
      <c r="V151" s="57"/>
      <c r="W151" s="30" t="str">
        <f>IF(ISBLANK(V151),"",VLOOKUP(V151,'(Linked) Hazard Risk Number HRN'!$D$17:$E$22,2,FALSE))</f>
        <v/>
      </c>
      <c r="X151" s="367"/>
      <c r="Y151" s="375"/>
      <c r="Z151" s="57"/>
      <c r="AA151" s="30" t="str">
        <f>IF(ISBLANK(Z151),"",VLOOKUP(Z151,'(Linked) Hazard Risk Number HRN'!$D$17:$E$22,2,FALSE))</f>
        <v/>
      </c>
      <c r="AB151" s="367"/>
      <c r="AC151" s="375"/>
      <c r="AD151" s="436"/>
      <c r="AE151" s="57"/>
      <c r="AF151" s="30" t="str">
        <f>IF(ISBLANK(AE151),"",VLOOKUP(AE151,'(Linked) Hazard Risk Number HRN'!$D$17:$E$22,2,FALSE))</f>
        <v/>
      </c>
      <c r="AG151" s="367"/>
      <c r="AH151" s="10"/>
      <c r="AI151" s="10"/>
      <c r="AJ151" s="21"/>
    </row>
    <row r="152" spans="2:36" s="2" customFormat="1" ht="28.2" customHeight="1" thickBot="1">
      <c r="B152" s="379"/>
      <c r="C152" s="376"/>
      <c r="D152" s="376"/>
      <c r="E152" s="382"/>
      <c r="F152" s="382"/>
      <c r="G152" s="371"/>
      <c r="H152" s="371"/>
      <c r="I152" s="371"/>
      <c r="J152" s="371"/>
      <c r="K152" s="135"/>
      <c r="L152" s="18"/>
      <c r="M152" s="368"/>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76"/>
      <c r="V152" s="135"/>
      <c r="W152" s="18"/>
      <c r="X152" s="368"/>
      <c r="Y152" s="376"/>
      <c r="Z152" s="135"/>
      <c r="AA152" s="18"/>
      <c r="AB152" s="368"/>
      <c r="AC152" s="376"/>
      <c r="AD152" s="437"/>
      <c r="AE152" s="135"/>
      <c r="AF152" s="18"/>
      <c r="AG152" s="368"/>
      <c r="AH152" s="10"/>
      <c r="AI152" s="10"/>
      <c r="AJ152" s="7"/>
    </row>
    <row r="153" spans="2:36" s="2" customFormat="1" ht="28.2" customHeight="1" thickTop="1">
      <c r="B153" s="377">
        <v>30</v>
      </c>
      <c r="C153" s="374"/>
      <c r="D153" s="374"/>
      <c r="E153" s="380"/>
      <c r="F153" s="380"/>
      <c r="G153" s="369"/>
      <c r="H153" s="369"/>
      <c r="I153" s="369"/>
      <c r="J153" s="369"/>
      <c r="K153" s="54"/>
      <c r="L153" s="17" t="str">
        <f>IF(ISBLANK(K153),"",VLOOKUP(K153,'(Linked) Hazard Risk Number HRN'!$B$6:$C$13,2,FALSE))</f>
        <v/>
      </c>
      <c r="M153" s="372"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374"/>
      <c r="V153" s="54"/>
      <c r="W153" s="17" t="str">
        <f>IF(ISBLANK(V153),"",VLOOKUP(V153,'(Linked) Hazard Risk Number HRN'!$B$6:$C$13,2,FALSE))</f>
        <v/>
      </c>
      <c r="X153" s="372" t="str">
        <f>IF(X155="","",IF(X155&gt;500,'(Linked) Hazard Risk Number HRN'!$C$37,IF(X155&gt;50,'(Linked) Hazard Risk Number HRN'!$C$36,IF(X155&gt;25,'(Linked) Hazard Risk Number HRN'!$C$35,IF(X155&gt;5,'(Linked) Hazard Risk Number HRN'!$C$34,IF(X155&gt;0,'(Linked) Hazard Risk Number HRN'!$C$33,""))))))</f>
        <v/>
      </c>
      <c r="Y153" s="374"/>
      <c r="Z153" s="54"/>
      <c r="AA153" s="17" t="str">
        <f>IF(ISBLANK(Z153),"",VLOOKUP(Z153,'(Linked) Hazard Risk Number HRN'!$B$6:$C$13,2,FALSE))</f>
        <v/>
      </c>
      <c r="AB153" s="372" t="str">
        <f>IF(AB155="","",IF(AB155&gt;500,'(Linked) Hazard Risk Number HRN'!$C$37,IF(AB155&gt;50,'(Linked) Hazard Risk Number HRN'!$C$36,IF(AB155&gt;25,'(Linked) Hazard Risk Number HRN'!$C$35,IF(AB155&gt;5,'(Linked) Hazard Risk Number HRN'!$C$34,IF(AB155&gt;0,'(Linked) Hazard Risk Number HRN'!$C$33,""))))))</f>
        <v/>
      </c>
      <c r="AC153" s="374"/>
      <c r="AD153" s="380"/>
      <c r="AE153" s="54"/>
      <c r="AF153" s="17" t="str">
        <f>IF(ISBLANK(AE153),"",VLOOKUP(AE153,'(Linked) Hazard Risk Number HRN'!$B$6:$C$13,2,FALSE))</f>
        <v/>
      </c>
      <c r="AG153" s="372"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78"/>
      <c r="C154" s="375"/>
      <c r="D154" s="375"/>
      <c r="E154" s="381"/>
      <c r="F154" s="381"/>
      <c r="G154" s="370"/>
      <c r="H154" s="370"/>
      <c r="I154" s="370"/>
      <c r="J154" s="370"/>
      <c r="K154" s="55"/>
      <c r="L154" s="18" t="str">
        <f>IF(ISBLANK(K154),"",VLOOKUP(K154,'(Linked) Hazard Risk Number HRN'!$B$16:$C$26,2,FALSE))</f>
        <v/>
      </c>
      <c r="M154" s="373"/>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75"/>
      <c r="V154" s="55"/>
      <c r="W154" s="18" t="str">
        <f>IF(ISBLANK(V154),"",VLOOKUP(V154,'(Linked) Hazard Risk Number HRN'!$B$16:$C$26,2,FALSE))</f>
        <v/>
      </c>
      <c r="X154" s="373"/>
      <c r="Y154" s="375"/>
      <c r="Z154" s="55"/>
      <c r="AA154" s="18" t="str">
        <f>IF(ISBLANK(Z154),"",VLOOKUP(Z154,'(Linked) Hazard Risk Number HRN'!$B$16:$C$26,2,FALSE))</f>
        <v/>
      </c>
      <c r="AB154" s="373"/>
      <c r="AC154" s="375"/>
      <c r="AD154" s="436"/>
      <c r="AE154" s="55"/>
      <c r="AF154" s="18" t="str">
        <f>IF(ISBLANK(AE154),"",VLOOKUP(AE154,'(Linked) Hazard Risk Number HRN'!$B$16:$C$26,2,FALSE))</f>
        <v/>
      </c>
      <c r="AG154" s="373"/>
      <c r="AH154" s="10"/>
      <c r="AI154" s="10"/>
      <c r="AJ154" s="19"/>
    </row>
    <row r="155" spans="2:36" s="2" customFormat="1" ht="28.2" customHeight="1" thickTop="1">
      <c r="B155" s="378"/>
      <c r="C155" s="375"/>
      <c r="D155" s="375"/>
      <c r="E155" s="381"/>
      <c r="F155" s="381"/>
      <c r="G155" s="370"/>
      <c r="H155" s="370"/>
      <c r="I155" s="370"/>
      <c r="J155" s="370"/>
      <c r="K155" s="56"/>
      <c r="L155" s="18" t="str">
        <f>IF(ISBLANK(K155),"",VLOOKUP(K155,'(Linked) Hazard Risk Number HRN'!$D$6:$E$14,2,FALSE))</f>
        <v/>
      </c>
      <c r="M155" s="366"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75"/>
      <c r="V155" s="56"/>
      <c r="W155" s="18" t="str">
        <f>IF(ISBLANK(V155),"",VLOOKUP(V155,'(Linked) Hazard Risk Number HRN'!$D$6:$E$14,2,FALSE))</f>
        <v/>
      </c>
      <c r="X155" s="366" t="str">
        <f>IF(OR(ISBLANK(V153),ISBLANK(V154),ISBLANK(V155),ISBLANK(V156)),"",W153*W154*W155*W156)</f>
        <v/>
      </c>
      <c r="Y155" s="375"/>
      <c r="Z155" s="56"/>
      <c r="AA155" s="18" t="str">
        <f>IF(ISBLANK(Z155),"",VLOOKUP(Z155,'(Linked) Hazard Risk Number HRN'!$D$6:$E$14,2,FALSE))</f>
        <v/>
      </c>
      <c r="AB155" s="366" t="str">
        <f>IF(OR(ISBLANK(Z153),ISBLANK(Z154),ISBLANK(Z155),ISBLANK(Z156)),"",AA153*AA154*AA155*AA156)</f>
        <v/>
      </c>
      <c r="AC155" s="375"/>
      <c r="AD155" s="436"/>
      <c r="AE155" s="56"/>
      <c r="AF155" s="18" t="str">
        <f>IF(ISBLANK(AE155),"",VLOOKUP(AE155,'(Linked) Hazard Risk Number HRN'!$D$6:$E$14,2,FALSE))</f>
        <v/>
      </c>
      <c r="AG155" s="366" t="str">
        <f>IF(OR(ISBLANK(AE153),ISBLANK(AE154),ISBLANK(AE155),ISBLANK(AE156)),"",AF153*AF154*AF155*AF156)</f>
        <v/>
      </c>
      <c r="AH155" s="10"/>
      <c r="AI155" s="10"/>
      <c r="AJ155" s="20"/>
    </row>
    <row r="156" spans="2:36" s="2" customFormat="1" ht="28.2" customHeight="1">
      <c r="B156" s="378"/>
      <c r="C156" s="375"/>
      <c r="D156" s="375"/>
      <c r="E156" s="381"/>
      <c r="F156" s="381"/>
      <c r="G156" s="370"/>
      <c r="H156" s="370"/>
      <c r="I156" s="370"/>
      <c r="J156" s="370"/>
      <c r="K156" s="57"/>
      <c r="L156" s="30" t="str">
        <f>IF(ISBLANK(K156),"",VLOOKUP(K156,'(Linked) Hazard Risk Number HRN'!$D$17:$E$22,2,FALSE))</f>
        <v/>
      </c>
      <c r="M156" s="367"/>
      <c r="N156" s="56"/>
      <c r="O156" s="18" t="str">
        <f>IF(ISBLANK(N156),"",VLOOKUP(N156,'(Linked) PLr Probability Factor'!$B$23:$C$26,2,FALSE))</f>
        <v/>
      </c>
      <c r="P156" s="25" t="s">
        <v>33</v>
      </c>
      <c r="Q156" s="25">
        <f t="shared" ref="Q156" si="230">SUM(R153:R155)</f>
        <v>0</v>
      </c>
      <c r="R156" s="25">
        <f t="shared" si="225"/>
        <v>0</v>
      </c>
      <c r="S156" s="25"/>
      <c r="T156" s="51"/>
      <c r="U156" s="375"/>
      <c r="V156" s="57"/>
      <c r="W156" s="30" t="str">
        <f>IF(ISBLANK(V156),"",VLOOKUP(V156,'(Linked) Hazard Risk Number HRN'!$D$17:$E$22,2,FALSE))</f>
        <v/>
      </c>
      <c r="X156" s="367"/>
      <c r="Y156" s="375"/>
      <c r="Z156" s="57"/>
      <c r="AA156" s="30" t="str">
        <f>IF(ISBLANK(Z156),"",VLOOKUP(Z156,'(Linked) Hazard Risk Number HRN'!$D$17:$E$22,2,FALSE))</f>
        <v/>
      </c>
      <c r="AB156" s="367"/>
      <c r="AC156" s="375"/>
      <c r="AD156" s="436"/>
      <c r="AE156" s="57"/>
      <c r="AF156" s="30" t="str">
        <f>IF(ISBLANK(AE156),"",VLOOKUP(AE156,'(Linked) Hazard Risk Number HRN'!$D$17:$E$22,2,FALSE))</f>
        <v/>
      </c>
      <c r="AG156" s="367"/>
      <c r="AH156" s="10"/>
      <c r="AI156" s="10"/>
      <c r="AJ156" s="21"/>
    </row>
    <row r="157" spans="2:36" s="2" customFormat="1" ht="28.2" customHeight="1" thickBot="1">
      <c r="B157" s="379"/>
      <c r="C157" s="376"/>
      <c r="D157" s="376"/>
      <c r="E157" s="382"/>
      <c r="F157" s="382"/>
      <c r="G157" s="371"/>
      <c r="H157" s="371"/>
      <c r="I157" s="371"/>
      <c r="J157" s="371"/>
      <c r="K157" s="135"/>
      <c r="L157" s="18"/>
      <c r="M157" s="368"/>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76"/>
      <c r="V157" s="135"/>
      <c r="W157" s="18"/>
      <c r="X157" s="368"/>
      <c r="Y157" s="376"/>
      <c r="Z157" s="135"/>
      <c r="AA157" s="18"/>
      <c r="AB157" s="368"/>
      <c r="AC157" s="376"/>
      <c r="AD157" s="437"/>
      <c r="AE157" s="135"/>
      <c r="AF157" s="18"/>
      <c r="AG157" s="368"/>
      <c r="AH157" s="10"/>
      <c r="AI157" s="10"/>
      <c r="AJ157" s="7"/>
    </row>
    <row r="158" spans="2:36" s="2" customFormat="1" ht="28.2" customHeight="1" thickTop="1">
      <c r="B158" s="377">
        <v>31</v>
      </c>
      <c r="C158" s="374"/>
      <c r="D158" s="374"/>
      <c r="E158" s="380"/>
      <c r="F158" s="380"/>
      <c r="G158" s="369"/>
      <c r="H158" s="369"/>
      <c r="I158" s="369"/>
      <c r="J158" s="369"/>
      <c r="K158" s="54"/>
      <c r="L158" s="17" t="str">
        <f>IF(ISBLANK(K158),"",VLOOKUP(K158,'(Linked) Hazard Risk Number HRN'!$B$6:$C$13,2,FALSE))</f>
        <v/>
      </c>
      <c r="M158" s="372"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374"/>
      <c r="V158" s="54"/>
      <c r="W158" s="17" t="str">
        <f>IF(ISBLANK(V158),"",VLOOKUP(V158,'(Linked) Hazard Risk Number HRN'!$B$6:$C$13,2,FALSE))</f>
        <v/>
      </c>
      <c r="X158" s="372" t="str">
        <f>IF(X160="","",IF(X160&gt;500,'(Linked) Hazard Risk Number HRN'!$C$37,IF(X160&gt;50,'(Linked) Hazard Risk Number HRN'!$C$36,IF(X160&gt;25,'(Linked) Hazard Risk Number HRN'!$C$35,IF(X160&gt;5,'(Linked) Hazard Risk Number HRN'!$C$34,IF(X160&gt;0,'(Linked) Hazard Risk Number HRN'!$C$33,""))))))</f>
        <v/>
      </c>
      <c r="Y158" s="374"/>
      <c r="Z158" s="54"/>
      <c r="AA158" s="17" t="str">
        <f>IF(ISBLANK(Z158),"",VLOOKUP(Z158,'(Linked) Hazard Risk Number HRN'!$B$6:$C$13,2,FALSE))</f>
        <v/>
      </c>
      <c r="AB158" s="372" t="str">
        <f>IF(AB160="","",IF(AB160&gt;500,'(Linked) Hazard Risk Number HRN'!$C$37,IF(AB160&gt;50,'(Linked) Hazard Risk Number HRN'!$C$36,IF(AB160&gt;25,'(Linked) Hazard Risk Number HRN'!$C$35,IF(AB160&gt;5,'(Linked) Hazard Risk Number HRN'!$C$34,IF(AB160&gt;0,'(Linked) Hazard Risk Number HRN'!$C$33,""))))))</f>
        <v/>
      </c>
      <c r="AC158" s="374"/>
      <c r="AD158" s="380"/>
      <c r="AE158" s="54"/>
      <c r="AF158" s="17" t="str">
        <f>IF(ISBLANK(AE158),"",VLOOKUP(AE158,'(Linked) Hazard Risk Number HRN'!$B$6:$C$13,2,FALSE))</f>
        <v/>
      </c>
      <c r="AG158" s="372"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78"/>
      <c r="C159" s="375"/>
      <c r="D159" s="375"/>
      <c r="E159" s="381"/>
      <c r="F159" s="381"/>
      <c r="G159" s="370"/>
      <c r="H159" s="370"/>
      <c r="I159" s="370"/>
      <c r="J159" s="370"/>
      <c r="K159" s="55"/>
      <c r="L159" s="18" t="str">
        <f>IF(ISBLANK(K159),"",VLOOKUP(K159,'(Linked) Hazard Risk Number HRN'!$B$16:$C$26,2,FALSE))</f>
        <v/>
      </c>
      <c r="M159" s="373"/>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75"/>
      <c r="V159" s="55"/>
      <c r="W159" s="18" t="str">
        <f>IF(ISBLANK(V159),"",VLOOKUP(V159,'(Linked) Hazard Risk Number HRN'!$B$16:$C$26,2,FALSE))</f>
        <v/>
      </c>
      <c r="X159" s="373"/>
      <c r="Y159" s="375"/>
      <c r="Z159" s="55"/>
      <c r="AA159" s="18" t="str">
        <f>IF(ISBLANK(Z159),"",VLOOKUP(Z159,'(Linked) Hazard Risk Number HRN'!$B$16:$C$26,2,FALSE))</f>
        <v/>
      </c>
      <c r="AB159" s="373"/>
      <c r="AC159" s="375"/>
      <c r="AD159" s="436"/>
      <c r="AE159" s="55"/>
      <c r="AF159" s="18" t="str">
        <f>IF(ISBLANK(AE159),"",VLOOKUP(AE159,'(Linked) Hazard Risk Number HRN'!$B$16:$C$26,2,FALSE))</f>
        <v/>
      </c>
      <c r="AG159" s="373"/>
      <c r="AH159" s="24"/>
      <c r="AI159" s="24"/>
      <c r="AJ159" s="53"/>
    </row>
    <row r="160" spans="2:36" s="2" customFormat="1" ht="28.2" customHeight="1" thickTop="1">
      <c r="B160" s="378"/>
      <c r="C160" s="375"/>
      <c r="D160" s="375"/>
      <c r="E160" s="381"/>
      <c r="F160" s="381"/>
      <c r="G160" s="370"/>
      <c r="H160" s="370"/>
      <c r="I160" s="370"/>
      <c r="J160" s="370"/>
      <c r="K160" s="56"/>
      <c r="L160" s="18" t="str">
        <f>IF(ISBLANK(K160),"",VLOOKUP(K160,'(Linked) Hazard Risk Number HRN'!$D$6:$E$14,2,FALSE))</f>
        <v/>
      </c>
      <c r="M160" s="366"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75"/>
      <c r="V160" s="56"/>
      <c r="W160" s="18" t="str">
        <f>IF(ISBLANK(V160),"",VLOOKUP(V160,'(Linked) Hazard Risk Number HRN'!$D$6:$E$14,2,FALSE))</f>
        <v/>
      </c>
      <c r="X160" s="366" t="str">
        <f>IF(OR(ISBLANK(V158),ISBLANK(V159),ISBLANK(V160),ISBLANK(V161)),"",W158*W159*W160*W161)</f>
        <v/>
      </c>
      <c r="Y160" s="375"/>
      <c r="Z160" s="56"/>
      <c r="AA160" s="18" t="str">
        <f>IF(ISBLANK(Z160),"",VLOOKUP(Z160,'(Linked) Hazard Risk Number HRN'!$D$6:$E$14,2,FALSE))</f>
        <v/>
      </c>
      <c r="AB160" s="366" t="str">
        <f>IF(OR(ISBLANK(Z158),ISBLANK(Z159),ISBLANK(Z160),ISBLANK(Z161)),"",AA158*AA159*AA160*AA161)</f>
        <v/>
      </c>
      <c r="AC160" s="375"/>
      <c r="AD160" s="436"/>
      <c r="AE160" s="56"/>
      <c r="AF160" s="18" t="str">
        <f>IF(ISBLANK(AE160),"",VLOOKUP(AE160,'(Linked) Hazard Risk Number HRN'!$D$6:$E$14,2,FALSE))</f>
        <v/>
      </c>
      <c r="AG160" s="366" t="str">
        <f>IF(OR(ISBLANK(AE158),ISBLANK(AE159),ISBLANK(AE160),ISBLANK(AE161)),"",AF158*AF159*AF160*AF161)</f>
        <v/>
      </c>
      <c r="AH160" s="24"/>
      <c r="AI160" s="24"/>
      <c r="AJ160" s="53"/>
    </row>
    <row r="161" spans="2:36" s="2" customFormat="1" ht="28.2" customHeight="1">
      <c r="B161" s="378"/>
      <c r="C161" s="375"/>
      <c r="D161" s="375"/>
      <c r="E161" s="381"/>
      <c r="F161" s="381"/>
      <c r="G161" s="370"/>
      <c r="H161" s="370"/>
      <c r="I161" s="370"/>
      <c r="J161" s="370"/>
      <c r="K161" s="57"/>
      <c r="L161" s="30" t="str">
        <f>IF(ISBLANK(K161),"",VLOOKUP(K161,'(Linked) Hazard Risk Number HRN'!$D$17:$E$22,2,FALSE))</f>
        <v/>
      </c>
      <c r="M161" s="367"/>
      <c r="N161" s="56"/>
      <c r="O161" s="18" t="str">
        <f>IF(ISBLANK(N161),"",VLOOKUP(N161,'(Linked) PLr Probability Factor'!$B$23:$C$26,2,FALSE))</f>
        <v/>
      </c>
      <c r="P161" s="25" t="s">
        <v>33</v>
      </c>
      <c r="Q161" s="25">
        <f t="shared" ref="Q161" si="238">SUM(R158:R160)</f>
        <v>0</v>
      </c>
      <c r="R161" s="25">
        <f t="shared" si="233"/>
        <v>0</v>
      </c>
      <c r="S161" s="25"/>
      <c r="T161" s="51"/>
      <c r="U161" s="375"/>
      <c r="V161" s="57"/>
      <c r="W161" s="30" t="str">
        <f>IF(ISBLANK(V161),"",VLOOKUP(V161,'(Linked) Hazard Risk Number HRN'!$D$17:$E$22,2,FALSE))</f>
        <v/>
      </c>
      <c r="X161" s="367"/>
      <c r="Y161" s="375"/>
      <c r="Z161" s="57"/>
      <c r="AA161" s="30" t="str">
        <f>IF(ISBLANK(Z161),"",VLOOKUP(Z161,'(Linked) Hazard Risk Number HRN'!$D$17:$E$22,2,FALSE))</f>
        <v/>
      </c>
      <c r="AB161" s="367"/>
      <c r="AC161" s="375"/>
      <c r="AD161" s="436"/>
      <c r="AE161" s="57"/>
      <c r="AF161" s="30" t="str">
        <f>IF(ISBLANK(AE161),"",VLOOKUP(AE161,'(Linked) Hazard Risk Number HRN'!$D$17:$E$22,2,FALSE))</f>
        <v/>
      </c>
      <c r="AG161" s="367"/>
      <c r="AH161" s="24"/>
      <c r="AI161" s="24"/>
      <c r="AJ161" s="53"/>
    </row>
    <row r="162" spans="2:36" s="2" customFormat="1" ht="28.2" customHeight="1" thickBot="1">
      <c r="B162" s="379"/>
      <c r="C162" s="376"/>
      <c r="D162" s="376"/>
      <c r="E162" s="382"/>
      <c r="F162" s="382"/>
      <c r="G162" s="371"/>
      <c r="H162" s="371"/>
      <c r="I162" s="371"/>
      <c r="J162" s="371"/>
      <c r="K162" s="135"/>
      <c r="L162" s="18"/>
      <c r="M162" s="368"/>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76"/>
      <c r="V162" s="135"/>
      <c r="W162" s="18"/>
      <c r="X162" s="368"/>
      <c r="Y162" s="376"/>
      <c r="Z162" s="135"/>
      <c r="AA162" s="18"/>
      <c r="AB162" s="368"/>
      <c r="AC162" s="376"/>
      <c r="AD162" s="437"/>
      <c r="AE162" s="135"/>
      <c r="AF162" s="18"/>
      <c r="AG162" s="368"/>
      <c r="AH162" s="24"/>
      <c r="AI162" s="24"/>
      <c r="AJ162" s="53"/>
    </row>
    <row r="163" spans="2:36" s="2" customFormat="1" ht="28.2" customHeight="1" thickTop="1" thickBot="1">
      <c r="B163" s="377">
        <v>32</v>
      </c>
      <c r="C163" s="374"/>
      <c r="D163" s="374"/>
      <c r="E163" s="380"/>
      <c r="F163" s="380"/>
      <c r="G163" s="369"/>
      <c r="H163" s="369"/>
      <c r="I163" s="369"/>
      <c r="J163" s="369"/>
      <c r="K163" s="54"/>
      <c r="L163" s="17" t="str">
        <f>IF(ISBLANK(K163),"",VLOOKUP(K163,'(Linked) Hazard Risk Number HRN'!$B$6:$C$13,2,FALSE))</f>
        <v/>
      </c>
      <c r="M163" s="372"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374"/>
      <c r="V163" s="54"/>
      <c r="W163" s="17" t="str">
        <f>IF(ISBLANK(V163),"",VLOOKUP(V163,'(Linked) Hazard Risk Number HRN'!$B$6:$C$13,2,FALSE))</f>
        <v/>
      </c>
      <c r="X163" s="372" t="str">
        <f>IF(X165="","",IF(X165&gt;500,'(Linked) Hazard Risk Number HRN'!$C$37,IF(X165&gt;50,'(Linked) Hazard Risk Number HRN'!$C$36,IF(X165&gt;25,'(Linked) Hazard Risk Number HRN'!$C$35,IF(X165&gt;5,'(Linked) Hazard Risk Number HRN'!$C$34,IF(X165&gt;0,'(Linked) Hazard Risk Number HRN'!$C$33,""))))))</f>
        <v/>
      </c>
      <c r="Y163" s="374"/>
      <c r="Z163" s="54"/>
      <c r="AA163" s="17" t="str">
        <f>IF(ISBLANK(Z163),"",VLOOKUP(Z163,'(Linked) Hazard Risk Number HRN'!$B$6:$C$13,2,FALSE))</f>
        <v/>
      </c>
      <c r="AB163" s="372" t="str">
        <f>IF(AB165="","",IF(AB165&gt;500,'(Linked) Hazard Risk Number HRN'!$C$37,IF(AB165&gt;50,'(Linked) Hazard Risk Number HRN'!$C$36,IF(AB165&gt;25,'(Linked) Hazard Risk Number HRN'!$C$35,IF(AB165&gt;5,'(Linked) Hazard Risk Number HRN'!$C$34,IF(AB165&gt;0,'(Linked) Hazard Risk Number HRN'!$C$33,""))))))</f>
        <v/>
      </c>
      <c r="AC163" s="374"/>
      <c r="AD163" s="380"/>
      <c r="AE163" s="54"/>
      <c r="AF163" s="17" t="str">
        <f>IF(ISBLANK(AE163),"",VLOOKUP(AE163,'(Linked) Hazard Risk Number HRN'!$B$6:$C$13,2,FALSE))</f>
        <v/>
      </c>
      <c r="AG163" s="372"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77"/>
      <c r="C164" s="375"/>
      <c r="D164" s="375"/>
      <c r="E164" s="381"/>
      <c r="F164" s="381"/>
      <c r="G164" s="370"/>
      <c r="H164" s="370"/>
      <c r="I164" s="370"/>
      <c r="J164" s="370"/>
      <c r="K164" s="55"/>
      <c r="L164" s="18" t="str">
        <f>IF(ISBLANK(K164),"",VLOOKUP(K164,'(Linked) Hazard Risk Number HRN'!$B$16:$C$26,2,FALSE))</f>
        <v/>
      </c>
      <c r="M164" s="373"/>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75"/>
      <c r="V164" s="55"/>
      <c r="W164" s="18" t="str">
        <f>IF(ISBLANK(V164),"",VLOOKUP(V164,'(Linked) Hazard Risk Number HRN'!$B$16:$C$26,2,FALSE))</f>
        <v/>
      </c>
      <c r="X164" s="373"/>
      <c r="Y164" s="375"/>
      <c r="Z164" s="55"/>
      <c r="AA164" s="18" t="str">
        <f>IF(ISBLANK(Z164),"",VLOOKUP(Z164,'(Linked) Hazard Risk Number HRN'!$B$16:$C$26,2,FALSE))</f>
        <v/>
      </c>
      <c r="AB164" s="373"/>
      <c r="AC164" s="375"/>
      <c r="AD164" s="436"/>
      <c r="AE164" s="55"/>
      <c r="AF164" s="18" t="str">
        <f>IF(ISBLANK(AE164),"",VLOOKUP(AE164,'(Linked) Hazard Risk Number HRN'!$B$16:$C$26,2,FALSE))</f>
        <v/>
      </c>
      <c r="AG164" s="373"/>
      <c r="AH164" s="10"/>
      <c r="AI164" s="10"/>
      <c r="AJ164" s="19"/>
    </row>
    <row r="165" spans="2:36" s="2" customFormat="1" ht="28.2" customHeight="1" thickTop="1" thickBot="1">
      <c r="B165" s="377"/>
      <c r="C165" s="375"/>
      <c r="D165" s="375"/>
      <c r="E165" s="381"/>
      <c r="F165" s="381"/>
      <c r="G165" s="370"/>
      <c r="H165" s="370"/>
      <c r="I165" s="370"/>
      <c r="J165" s="370"/>
      <c r="K165" s="56"/>
      <c r="L165" s="18" t="str">
        <f>IF(ISBLANK(K165),"",VLOOKUP(K165,'(Linked) Hazard Risk Number HRN'!$D$6:$E$14,2,FALSE))</f>
        <v/>
      </c>
      <c r="M165" s="366"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75"/>
      <c r="V165" s="56"/>
      <c r="W165" s="18" t="str">
        <f>IF(ISBLANK(V165),"",VLOOKUP(V165,'(Linked) Hazard Risk Number HRN'!$D$6:$E$14,2,FALSE))</f>
        <v/>
      </c>
      <c r="X165" s="366" t="str">
        <f>IF(OR(ISBLANK(V163),ISBLANK(V164),ISBLANK(V165),ISBLANK(V166)),"",W163*W164*W165*W166)</f>
        <v/>
      </c>
      <c r="Y165" s="375"/>
      <c r="Z165" s="56"/>
      <c r="AA165" s="18" t="str">
        <f>IF(ISBLANK(Z165),"",VLOOKUP(Z165,'(Linked) Hazard Risk Number HRN'!$D$6:$E$14,2,FALSE))</f>
        <v/>
      </c>
      <c r="AB165" s="366" t="str">
        <f>IF(OR(ISBLANK(Z163),ISBLANK(Z164),ISBLANK(Z165),ISBLANK(Z166)),"",AA163*AA164*AA165*AA166)</f>
        <v/>
      </c>
      <c r="AC165" s="375"/>
      <c r="AD165" s="436"/>
      <c r="AE165" s="56"/>
      <c r="AF165" s="18" t="str">
        <f>IF(ISBLANK(AE165),"",VLOOKUP(AE165,'(Linked) Hazard Risk Number HRN'!$D$6:$E$14,2,FALSE))</f>
        <v/>
      </c>
      <c r="AG165" s="366" t="str">
        <f>IF(OR(ISBLANK(AE163),ISBLANK(AE164),ISBLANK(AE165),ISBLANK(AE166)),"",AF163*AF164*AF165*AF166)</f>
        <v/>
      </c>
      <c r="AH165" s="10"/>
      <c r="AI165" s="10"/>
      <c r="AJ165" s="20"/>
    </row>
    <row r="166" spans="2:36" s="2" customFormat="1" ht="28.2" customHeight="1" thickTop="1" thickBot="1">
      <c r="B166" s="377"/>
      <c r="C166" s="375"/>
      <c r="D166" s="375"/>
      <c r="E166" s="381"/>
      <c r="F166" s="381"/>
      <c r="G166" s="370"/>
      <c r="H166" s="370"/>
      <c r="I166" s="370"/>
      <c r="J166" s="370"/>
      <c r="K166" s="57"/>
      <c r="L166" s="30" t="str">
        <f>IF(ISBLANK(K166),"",VLOOKUP(K166,'(Linked) Hazard Risk Number HRN'!$D$17:$E$22,2,FALSE))</f>
        <v/>
      </c>
      <c r="M166" s="367"/>
      <c r="N166" s="56"/>
      <c r="O166" s="18" t="str">
        <f>IF(ISBLANK(N166),"",VLOOKUP(N166,'(Linked) PLr Probability Factor'!$B$23:$C$26,2,FALSE))</f>
        <v/>
      </c>
      <c r="P166" s="25" t="s">
        <v>33</v>
      </c>
      <c r="Q166" s="25">
        <f t="shared" ref="Q166" si="246">SUM(R163:R165)</f>
        <v>0</v>
      </c>
      <c r="R166" s="25">
        <f t="shared" si="241"/>
        <v>0</v>
      </c>
      <c r="S166" s="25"/>
      <c r="T166" s="51"/>
      <c r="U166" s="375"/>
      <c r="V166" s="57"/>
      <c r="W166" s="30" t="str">
        <f>IF(ISBLANK(V166),"",VLOOKUP(V166,'(Linked) Hazard Risk Number HRN'!$D$17:$E$22,2,FALSE))</f>
        <v/>
      </c>
      <c r="X166" s="367"/>
      <c r="Y166" s="375"/>
      <c r="Z166" s="57"/>
      <c r="AA166" s="30" t="str">
        <f>IF(ISBLANK(Z166),"",VLOOKUP(Z166,'(Linked) Hazard Risk Number HRN'!$D$17:$E$22,2,FALSE))</f>
        <v/>
      </c>
      <c r="AB166" s="367"/>
      <c r="AC166" s="375"/>
      <c r="AD166" s="436"/>
      <c r="AE166" s="57"/>
      <c r="AF166" s="30" t="str">
        <f>IF(ISBLANK(AE166),"",VLOOKUP(AE166,'(Linked) Hazard Risk Number HRN'!$D$17:$E$22,2,FALSE))</f>
        <v/>
      </c>
      <c r="AG166" s="367"/>
      <c r="AH166" s="10"/>
      <c r="AI166" s="10"/>
      <c r="AJ166" s="21"/>
    </row>
    <row r="167" spans="2:36" s="2" customFormat="1" ht="28.2" customHeight="1" thickTop="1" thickBot="1">
      <c r="B167" s="377"/>
      <c r="C167" s="376"/>
      <c r="D167" s="376"/>
      <c r="E167" s="382"/>
      <c r="F167" s="382"/>
      <c r="G167" s="371"/>
      <c r="H167" s="371"/>
      <c r="I167" s="371"/>
      <c r="J167" s="371"/>
      <c r="K167" s="135"/>
      <c r="L167" s="18"/>
      <c r="M167" s="368"/>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76"/>
      <c r="V167" s="135"/>
      <c r="W167" s="18"/>
      <c r="X167" s="368"/>
      <c r="Y167" s="376"/>
      <c r="Z167" s="135"/>
      <c r="AA167" s="18"/>
      <c r="AB167" s="368"/>
      <c r="AC167" s="376"/>
      <c r="AD167" s="437"/>
      <c r="AE167" s="135"/>
      <c r="AF167" s="18"/>
      <c r="AG167" s="368"/>
      <c r="AH167" s="10"/>
      <c r="AI167" s="10"/>
      <c r="AJ167" s="7"/>
    </row>
    <row r="168" spans="2:36" s="2" customFormat="1" ht="28.2" customHeight="1" thickTop="1" thickBot="1">
      <c r="B168" s="377">
        <v>33</v>
      </c>
      <c r="C168" s="374"/>
      <c r="D168" s="374"/>
      <c r="E168" s="380"/>
      <c r="F168" s="380"/>
      <c r="G168" s="369"/>
      <c r="H168" s="369"/>
      <c r="I168" s="369"/>
      <c r="J168" s="369"/>
      <c r="K168" s="54"/>
      <c r="L168" s="17" t="str">
        <f>IF(ISBLANK(K168),"",VLOOKUP(K168,'(Linked) Hazard Risk Number HRN'!$B$6:$C$13,2,FALSE))</f>
        <v/>
      </c>
      <c r="M168" s="372"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374"/>
      <c r="V168" s="54"/>
      <c r="W168" s="17" t="str">
        <f>IF(ISBLANK(V168),"",VLOOKUP(V168,'(Linked) Hazard Risk Number HRN'!$B$6:$C$13,2,FALSE))</f>
        <v/>
      </c>
      <c r="X168" s="372" t="str">
        <f>IF(X170="","",IF(X170&gt;500,'(Linked) Hazard Risk Number HRN'!$C$37,IF(X170&gt;50,'(Linked) Hazard Risk Number HRN'!$C$36,IF(X170&gt;25,'(Linked) Hazard Risk Number HRN'!$C$35,IF(X170&gt;5,'(Linked) Hazard Risk Number HRN'!$C$34,IF(X170&gt;0,'(Linked) Hazard Risk Number HRN'!$C$33,""))))))</f>
        <v/>
      </c>
      <c r="Y168" s="374"/>
      <c r="Z168" s="54"/>
      <c r="AA168" s="17" t="str">
        <f>IF(ISBLANK(Z168),"",VLOOKUP(Z168,'(Linked) Hazard Risk Number HRN'!$B$6:$C$13,2,FALSE))</f>
        <v/>
      </c>
      <c r="AB168" s="372" t="str">
        <f>IF(AB170="","",IF(AB170&gt;500,'(Linked) Hazard Risk Number HRN'!$C$37,IF(AB170&gt;50,'(Linked) Hazard Risk Number HRN'!$C$36,IF(AB170&gt;25,'(Linked) Hazard Risk Number HRN'!$C$35,IF(AB170&gt;5,'(Linked) Hazard Risk Number HRN'!$C$34,IF(AB170&gt;0,'(Linked) Hazard Risk Number HRN'!$C$33,""))))))</f>
        <v/>
      </c>
      <c r="AC168" s="374"/>
      <c r="AD168" s="380"/>
      <c r="AE168" s="54"/>
      <c r="AF168" s="17" t="str">
        <f>IF(ISBLANK(AE168),"",VLOOKUP(AE168,'(Linked) Hazard Risk Number HRN'!$B$6:$C$13,2,FALSE))</f>
        <v/>
      </c>
      <c r="AG168" s="372"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77"/>
      <c r="C169" s="375"/>
      <c r="D169" s="375"/>
      <c r="E169" s="381"/>
      <c r="F169" s="381"/>
      <c r="G169" s="370"/>
      <c r="H169" s="370"/>
      <c r="I169" s="370"/>
      <c r="J169" s="370"/>
      <c r="K169" s="55"/>
      <c r="L169" s="18" t="str">
        <f>IF(ISBLANK(K169),"",VLOOKUP(K169,'(Linked) Hazard Risk Number HRN'!$B$16:$C$26,2,FALSE))</f>
        <v/>
      </c>
      <c r="M169" s="373"/>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75"/>
      <c r="V169" s="55"/>
      <c r="W169" s="18" t="str">
        <f>IF(ISBLANK(V169),"",VLOOKUP(V169,'(Linked) Hazard Risk Number HRN'!$B$16:$C$26,2,FALSE))</f>
        <v/>
      </c>
      <c r="X169" s="373"/>
      <c r="Y169" s="375"/>
      <c r="Z169" s="55"/>
      <c r="AA169" s="18" t="str">
        <f>IF(ISBLANK(Z169),"",VLOOKUP(Z169,'(Linked) Hazard Risk Number HRN'!$B$16:$C$26,2,FALSE))</f>
        <v/>
      </c>
      <c r="AB169" s="373"/>
      <c r="AC169" s="375"/>
      <c r="AD169" s="436"/>
      <c r="AE169" s="55"/>
      <c r="AF169" s="18" t="str">
        <f>IF(ISBLANK(AE169),"",VLOOKUP(AE169,'(Linked) Hazard Risk Number HRN'!$B$16:$C$26,2,FALSE))</f>
        <v/>
      </c>
      <c r="AG169" s="373"/>
      <c r="AH169" s="10"/>
      <c r="AI169" s="10"/>
      <c r="AJ169" s="19"/>
    </row>
    <row r="170" spans="2:36" s="2" customFormat="1" ht="28.2" customHeight="1" thickTop="1" thickBot="1">
      <c r="B170" s="377"/>
      <c r="C170" s="375"/>
      <c r="D170" s="375"/>
      <c r="E170" s="381"/>
      <c r="F170" s="381"/>
      <c r="G170" s="370"/>
      <c r="H170" s="370"/>
      <c r="I170" s="370"/>
      <c r="J170" s="370"/>
      <c r="K170" s="56"/>
      <c r="L170" s="18" t="str">
        <f>IF(ISBLANK(K170),"",VLOOKUP(K170,'(Linked) Hazard Risk Number HRN'!$D$6:$E$14,2,FALSE))</f>
        <v/>
      </c>
      <c r="M170" s="366"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75"/>
      <c r="V170" s="56"/>
      <c r="W170" s="18" t="str">
        <f>IF(ISBLANK(V170),"",VLOOKUP(V170,'(Linked) Hazard Risk Number HRN'!$D$6:$E$14,2,FALSE))</f>
        <v/>
      </c>
      <c r="X170" s="366" t="str">
        <f>IF(OR(ISBLANK(V168),ISBLANK(V169),ISBLANK(V170),ISBLANK(V171)),"",W168*W169*W170*W171)</f>
        <v/>
      </c>
      <c r="Y170" s="375"/>
      <c r="Z170" s="56"/>
      <c r="AA170" s="18" t="str">
        <f>IF(ISBLANK(Z170),"",VLOOKUP(Z170,'(Linked) Hazard Risk Number HRN'!$D$6:$E$14,2,FALSE))</f>
        <v/>
      </c>
      <c r="AB170" s="366" t="str">
        <f>IF(OR(ISBLANK(Z168),ISBLANK(Z169),ISBLANK(Z170),ISBLANK(Z171)),"",AA168*AA169*AA170*AA171)</f>
        <v/>
      </c>
      <c r="AC170" s="375"/>
      <c r="AD170" s="436"/>
      <c r="AE170" s="56"/>
      <c r="AF170" s="18" t="str">
        <f>IF(ISBLANK(AE170),"",VLOOKUP(AE170,'(Linked) Hazard Risk Number HRN'!$D$6:$E$14,2,FALSE))</f>
        <v/>
      </c>
      <c r="AG170" s="366" t="str">
        <f>IF(OR(ISBLANK(AE168),ISBLANK(AE169),ISBLANK(AE170),ISBLANK(AE171)),"",AF168*AF169*AF170*AF171)</f>
        <v/>
      </c>
      <c r="AH170" s="10"/>
      <c r="AI170" s="10"/>
      <c r="AJ170" s="20"/>
    </row>
    <row r="171" spans="2:36" s="2" customFormat="1" ht="28.2" customHeight="1" thickTop="1" thickBot="1">
      <c r="B171" s="377"/>
      <c r="C171" s="375"/>
      <c r="D171" s="375"/>
      <c r="E171" s="381"/>
      <c r="F171" s="381"/>
      <c r="G171" s="370"/>
      <c r="H171" s="370"/>
      <c r="I171" s="370"/>
      <c r="J171" s="370"/>
      <c r="K171" s="57"/>
      <c r="L171" s="30" t="str">
        <f>IF(ISBLANK(K171),"",VLOOKUP(K171,'(Linked) Hazard Risk Number HRN'!$D$17:$E$22,2,FALSE))</f>
        <v/>
      </c>
      <c r="M171" s="367"/>
      <c r="N171" s="56"/>
      <c r="O171" s="18" t="str">
        <f>IF(ISBLANK(N171),"",VLOOKUP(N171,'(Linked) PLr Probability Factor'!$B$23:$C$26,2,FALSE))</f>
        <v/>
      </c>
      <c r="P171" s="25" t="s">
        <v>33</v>
      </c>
      <c r="Q171" s="25">
        <f t="shared" ref="Q171" si="254">SUM(R168:R170)</f>
        <v>0</v>
      </c>
      <c r="R171" s="25">
        <f t="shared" si="249"/>
        <v>0</v>
      </c>
      <c r="S171" s="25"/>
      <c r="T171" s="51"/>
      <c r="U171" s="375"/>
      <c r="V171" s="57"/>
      <c r="W171" s="30" t="str">
        <f>IF(ISBLANK(V171),"",VLOOKUP(V171,'(Linked) Hazard Risk Number HRN'!$D$17:$E$22,2,FALSE))</f>
        <v/>
      </c>
      <c r="X171" s="367"/>
      <c r="Y171" s="375"/>
      <c r="Z171" s="57"/>
      <c r="AA171" s="30" t="str">
        <f>IF(ISBLANK(Z171),"",VLOOKUP(Z171,'(Linked) Hazard Risk Number HRN'!$D$17:$E$22,2,FALSE))</f>
        <v/>
      </c>
      <c r="AB171" s="367"/>
      <c r="AC171" s="375"/>
      <c r="AD171" s="436"/>
      <c r="AE171" s="57"/>
      <c r="AF171" s="30" t="str">
        <f>IF(ISBLANK(AE171),"",VLOOKUP(AE171,'(Linked) Hazard Risk Number HRN'!$D$17:$E$22,2,FALSE))</f>
        <v/>
      </c>
      <c r="AG171" s="367"/>
      <c r="AH171" s="10"/>
      <c r="AI171" s="10"/>
      <c r="AJ171" s="21"/>
    </row>
    <row r="172" spans="2:36" s="2" customFormat="1" ht="28.2" customHeight="1" thickTop="1" thickBot="1">
      <c r="B172" s="377"/>
      <c r="C172" s="376"/>
      <c r="D172" s="376"/>
      <c r="E172" s="382"/>
      <c r="F172" s="382"/>
      <c r="G172" s="371"/>
      <c r="H172" s="371"/>
      <c r="I172" s="371"/>
      <c r="J172" s="371"/>
      <c r="K172" s="135"/>
      <c r="L172" s="18"/>
      <c r="M172" s="368"/>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76"/>
      <c r="V172" s="135"/>
      <c r="W172" s="18"/>
      <c r="X172" s="368"/>
      <c r="Y172" s="376"/>
      <c r="Z172" s="135"/>
      <c r="AA172" s="18"/>
      <c r="AB172" s="368"/>
      <c r="AC172" s="376"/>
      <c r="AD172" s="437"/>
      <c r="AE172" s="135"/>
      <c r="AF172" s="18"/>
      <c r="AG172" s="368"/>
      <c r="AH172" s="10"/>
      <c r="AI172" s="10"/>
      <c r="AJ172" s="7"/>
    </row>
    <row r="173" spans="2:36" s="2" customFormat="1" ht="28.2" customHeight="1" thickTop="1" thickBot="1">
      <c r="B173" s="377">
        <v>34</v>
      </c>
      <c r="C173" s="374"/>
      <c r="D173" s="374"/>
      <c r="E173" s="374"/>
      <c r="F173" s="380"/>
      <c r="G173" s="369"/>
      <c r="H173" s="369"/>
      <c r="I173" s="369"/>
      <c r="J173" s="369"/>
      <c r="K173" s="54"/>
      <c r="L173" s="17" t="str">
        <f>IF(ISBLANK(K173),"",VLOOKUP(K173,'(Linked) Hazard Risk Number HRN'!$B$6:$C$13,2,FALSE))</f>
        <v/>
      </c>
      <c r="M173" s="372"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374"/>
      <c r="V173" s="54"/>
      <c r="W173" s="17" t="str">
        <f>IF(ISBLANK(V173),"",VLOOKUP(V173,'(Linked) Hazard Risk Number HRN'!$B$6:$C$13,2,FALSE))</f>
        <v/>
      </c>
      <c r="X173" s="372" t="str">
        <f>IF(X175="","",IF(X175&gt;500,'(Linked) Hazard Risk Number HRN'!$C$37,IF(X175&gt;50,'(Linked) Hazard Risk Number HRN'!$C$36,IF(X175&gt;25,'(Linked) Hazard Risk Number HRN'!$C$35,IF(X175&gt;5,'(Linked) Hazard Risk Number HRN'!$C$34,IF(X175&gt;0,'(Linked) Hazard Risk Number HRN'!$C$33,""))))))</f>
        <v/>
      </c>
      <c r="Y173" s="374"/>
      <c r="Z173" s="54"/>
      <c r="AA173" s="17" t="str">
        <f>IF(ISBLANK(Z173),"",VLOOKUP(Z173,'(Linked) Hazard Risk Number HRN'!$B$6:$C$13,2,FALSE))</f>
        <v/>
      </c>
      <c r="AB173" s="372" t="str">
        <f>IF(AB175="","",IF(AB175&gt;500,'(Linked) Hazard Risk Number HRN'!$C$37,IF(AB175&gt;50,'(Linked) Hazard Risk Number HRN'!$C$36,IF(AB175&gt;25,'(Linked) Hazard Risk Number HRN'!$C$35,IF(AB175&gt;5,'(Linked) Hazard Risk Number HRN'!$C$34,IF(AB175&gt;0,'(Linked) Hazard Risk Number HRN'!$C$33,""))))))</f>
        <v/>
      </c>
      <c r="AC173" s="374"/>
      <c r="AD173" s="380"/>
      <c r="AE173" s="54"/>
      <c r="AF173" s="17" t="str">
        <f>IF(ISBLANK(AE173),"",VLOOKUP(AE173,'(Linked) Hazard Risk Number HRN'!$B$6:$C$13,2,FALSE))</f>
        <v/>
      </c>
      <c r="AG173" s="372"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77"/>
      <c r="C174" s="375"/>
      <c r="D174" s="375"/>
      <c r="E174" s="375"/>
      <c r="F174" s="381"/>
      <c r="G174" s="370"/>
      <c r="H174" s="370"/>
      <c r="I174" s="370"/>
      <c r="J174" s="370"/>
      <c r="K174" s="55"/>
      <c r="L174" s="18" t="str">
        <f>IF(ISBLANK(K174),"",VLOOKUP(K174,'(Linked) Hazard Risk Number HRN'!$B$16:$C$26,2,FALSE))</f>
        <v/>
      </c>
      <c r="M174" s="373"/>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75"/>
      <c r="V174" s="55"/>
      <c r="W174" s="18" t="str">
        <f>IF(ISBLANK(V174),"",VLOOKUP(V174,'(Linked) Hazard Risk Number HRN'!$B$16:$C$26,2,FALSE))</f>
        <v/>
      </c>
      <c r="X174" s="373"/>
      <c r="Y174" s="375"/>
      <c r="Z174" s="55"/>
      <c r="AA174" s="18" t="str">
        <f>IF(ISBLANK(Z174),"",VLOOKUP(Z174,'(Linked) Hazard Risk Number HRN'!$B$16:$C$26,2,FALSE))</f>
        <v/>
      </c>
      <c r="AB174" s="373"/>
      <c r="AC174" s="375"/>
      <c r="AD174" s="436"/>
      <c r="AE174" s="55"/>
      <c r="AF174" s="18" t="str">
        <f>IF(ISBLANK(AE174),"",VLOOKUP(AE174,'(Linked) Hazard Risk Number HRN'!$B$16:$C$26,2,FALSE))</f>
        <v/>
      </c>
      <c r="AG174" s="373"/>
      <c r="AH174" s="10"/>
      <c r="AI174" s="10"/>
      <c r="AJ174" s="19"/>
    </row>
    <row r="175" spans="2:36" s="2" customFormat="1" ht="28.2" customHeight="1" thickTop="1" thickBot="1">
      <c r="B175" s="377"/>
      <c r="C175" s="375"/>
      <c r="D175" s="375"/>
      <c r="E175" s="375"/>
      <c r="F175" s="381"/>
      <c r="G175" s="370"/>
      <c r="H175" s="370"/>
      <c r="I175" s="370"/>
      <c r="J175" s="370"/>
      <c r="K175" s="56"/>
      <c r="L175" s="18" t="str">
        <f>IF(ISBLANK(K175),"",VLOOKUP(K175,'(Linked) Hazard Risk Number HRN'!$D$6:$E$14,2,FALSE))</f>
        <v/>
      </c>
      <c r="M175" s="366"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75"/>
      <c r="V175" s="56"/>
      <c r="W175" s="18" t="str">
        <f>IF(ISBLANK(V175),"",VLOOKUP(V175,'(Linked) Hazard Risk Number HRN'!$D$6:$E$14,2,FALSE))</f>
        <v/>
      </c>
      <c r="X175" s="366" t="str">
        <f>IF(OR(ISBLANK(V173),ISBLANK(V174),ISBLANK(V175),ISBLANK(V176)),"",W173*W174*W175*W176)</f>
        <v/>
      </c>
      <c r="Y175" s="375"/>
      <c r="Z175" s="56"/>
      <c r="AA175" s="18" t="str">
        <f>IF(ISBLANK(Z175),"",VLOOKUP(Z175,'(Linked) Hazard Risk Number HRN'!$D$6:$E$14,2,FALSE))</f>
        <v/>
      </c>
      <c r="AB175" s="366" t="str">
        <f>IF(OR(ISBLANK(Z173),ISBLANK(Z174),ISBLANK(Z175),ISBLANK(Z176)),"",AA173*AA174*AA175*AA176)</f>
        <v/>
      </c>
      <c r="AC175" s="375"/>
      <c r="AD175" s="436"/>
      <c r="AE175" s="56"/>
      <c r="AF175" s="18" t="str">
        <f>IF(ISBLANK(AE175),"",VLOOKUP(AE175,'(Linked) Hazard Risk Number HRN'!$D$6:$E$14,2,FALSE))</f>
        <v/>
      </c>
      <c r="AG175" s="366" t="str">
        <f>IF(OR(ISBLANK(AE173),ISBLANK(AE174),ISBLANK(AE175),ISBLANK(AE176)),"",AF173*AF174*AF175*AF176)</f>
        <v/>
      </c>
      <c r="AH175" s="10"/>
      <c r="AI175" s="10"/>
      <c r="AJ175" s="20"/>
    </row>
    <row r="176" spans="2:36" s="2" customFormat="1" ht="28.2" customHeight="1" thickTop="1" thickBot="1">
      <c r="B176" s="377"/>
      <c r="C176" s="375"/>
      <c r="D176" s="375"/>
      <c r="E176" s="375"/>
      <c r="F176" s="381"/>
      <c r="G176" s="370"/>
      <c r="H176" s="370"/>
      <c r="I176" s="370"/>
      <c r="J176" s="370"/>
      <c r="K176" s="57"/>
      <c r="L176" s="30" t="str">
        <f>IF(ISBLANK(K176),"",VLOOKUP(K176,'(Linked) Hazard Risk Number HRN'!$D$17:$E$22,2,FALSE))</f>
        <v/>
      </c>
      <c r="M176" s="367"/>
      <c r="N176" s="56"/>
      <c r="O176" s="18" t="str">
        <f>IF(ISBLANK(N176),"",VLOOKUP(N176,'(Linked) PLr Probability Factor'!$B$23:$C$26,2,FALSE))</f>
        <v/>
      </c>
      <c r="P176" s="25" t="s">
        <v>33</v>
      </c>
      <c r="Q176" s="25">
        <f t="shared" ref="Q176" si="262">SUM(R173:R175)</f>
        <v>0</v>
      </c>
      <c r="R176" s="25">
        <f t="shared" si="257"/>
        <v>0</v>
      </c>
      <c r="S176" s="25"/>
      <c r="T176" s="51"/>
      <c r="U176" s="375"/>
      <c r="V176" s="57"/>
      <c r="W176" s="30" t="str">
        <f>IF(ISBLANK(V176),"",VLOOKUP(V176,'(Linked) Hazard Risk Number HRN'!$D$17:$E$22,2,FALSE))</f>
        <v/>
      </c>
      <c r="X176" s="367"/>
      <c r="Y176" s="375"/>
      <c r="Z176" s="57"/>
      <c r="AA176" s="30" t="str">
        <f>IF(ISBLANK(Z176),"",VLOOKUP(Z176,'(Linked) Hazard Risk Number HRN'!$D$17:$E$22,2,FALSE))</f>
        <v/>
      </c>
      <c r="AB176" s="367"/>
      <c r="AC176" s="375"/>
      <c r="AD176" s="436"/>
      <c r="AE176" s="57"/>
      <c r="AF176" s="30" t="str">
        <f>IF(ISBLANK(AE176),"",VLOOKUP(AE176,'(Linked) Hazard Risk Number HRN'!$D$17:$E$22,2,FALSE))</f>
        <v/>
      </c>
      <c r="AG176" s="367"/>
      <c r="AH176" s="10"/>
      <c r="AI176" s="10"/>
      <c r="AJ176" s="21"/>
    </row>
    <row r="177" spans="2:36" s="2" customFormat="1" ht="28.2" customHeight="1" thickTop="1" thickBot="1">
      <c r="B177" s="377"/>
      <c r="C177" s="376"/>
      <c r="D177" s="376"/>
      <c r="E177" s="376"/>
      <c r="F177" s="382"/>
      <c r="G177" s="371"/>
      <c r="H177" s="371"/>
      <c r="I177" s="371"/>
      <c r="J177" s="371"/>
      <c r="K177" s="135"/>
      <c r="L177" s="18"/>
      <c r="M177" s="368"/>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76"/>
      <c r="V177" s="135"/>
      <c r="W177" s="18"/>
      <c r="X177" s="368"/>
      <c r="Y177" s="376"/>
      <c r="Z177" s="135"/>
      <c r="AA177" s="18"/>
      <c r="AB177" s="368"/>
      <c r="AC177" s="376"/>
      <c r="AD177" s="437"/>
      <c r="AE177" s="135"/>
      <c r="AF177" s="18"/>
      <c r="AG177" s="368"/>
      <c r="AH177" s="10"/>
      <c r="AI177" s="10"/>
      <c r="AJ177" s="7"/>
    </row>
    <row r="178" spans="2:36" s="2" customFormat="1" ht="28.2" customHeight="1" thickTop="1" thickBot="1">
      <c r="B178" s="377">
        <v>35</v>
      </c>
      <c r="C178" s="374"/>
      <c r="D178" s="374"/>
      <c r="E178" s="380"/>
      <c r="F178" s="380"/>
      <c r="G178" s="369"/>
      <c r="H178" s="369"/>
      <c r="I178" s="369"/>
      <c r="J178" s="369"/>
      <c r="K178" s="54"/>
      <c r="L178" s="17" t="str">
        <f>IF(ISBLANK(K178),"",VLOOKUP(K178,'(Linked) Hazard Risk Number HRN'!$B$6:$C$13,2,FALSE))</f>
        <v/>
      </c>
      <c r="M178" s="372"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374"/>
      <c r="V178" s="54"/>
      <c r="W178" s="17" t="str">
        <f>IF(ISBLANK(V178),"",VLOOKUP(V178,'(Linked) Hazard Risk Number HRN'!$B$6:$C$13,2,FALSE))</f>
        <v/>
      </c>
      <c r="X178" s="372" t="str">
        <f>IF(X180="","",IF(X180&gt;500,'(Linked) Hazard Risk Number HRN'!$C$37,IF(X180&gt;50,'(Linked) Hazard Risk Number HRN'!$C$36,IF(X180&gt;25,'(Linked) Hazard Risk Number HRN'!$C$35,IF(X180&gt;5,'(Linked) Hazard Risk Number HRN'!$C$34,IF(X180&gt;0,'(Linked) Hazard Risk Number HRN'!$C$33,""))))))</f>
        <v/>
      </c>
      <c r="Y178" s="374"/>
      <c r="Z178" s="54"/>
      <c r="AA178" s="17" t="str">
        <f>IF(ISBLANK(Z178),"",VLOOKUP(Z178,'(Linked) Hazard Risk Number HRN'!$B$6:$C$13,2,FALSE))</f>
        <v/>
      </c>
      <c r="AB178" s="372" t="str">
        <f>IF(AB180="","",IF(AB180&gt;500,'(Linked) Hazard Risk Number HRN'!$C$37,IF(AB180&gt;50,'(Linked) Hazard Risk Number HRN'!$C$36,IF(AB180&gt;25,'(Linked) Hazard Risk Number HRN'!$C$35,IF(AB180&gt;5,'(Linked) Hazard Risk Number HRN'!$C$34,IF(AB180&gt;0,'(Linked) Hazard Risk Number HRN'!$C$33,""))))))</f>
        <v/>
      </c>
      <c r="AC178" s="374"/>
      <c r="AD178" s="380"/>
      <c r="AE178" s="54"/>
      <c r="AF178" s="17" t="str">
        <f>IF(ISBLANK(AE178),"",VLOOKUP(AE178,'(Linked) Hazard Risk Number HRN'!$B$6:$C$13,2,FALSE))</f>
        <v/>
      </c>
      <c r="AG178" s="372"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77"/>
      <c r="C179" s="375"/>
      <c r="D179" s="375"/>
      <c r="E179" s="381"/>
      <c r="F179" s="381"/>
      <c r="G179" s="370"/>
      <c r="H179" s="370"/>
      <c r="I179" s="370"/>
      <c r="J179" s="370"/>
      <c r="K179" s="55"/>
      <c r="L179" s="18" t="str">
        <f>IF(ISBLANK(K179),"",VLOOKUP(K179,'(Linked) Hazard Risk Number HRN'!$B$16:$C$26,2,FALSE))</f>
        <v/>
      </c>
      <c r="M179" s="373"/>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75"/>
      <c r="V179" s="55"/>
      <c r="W179" s="18" t="str">
        <f>IF(ISBLANK(V179),"",VLOOKUP(V179,'(Linked) Hazard Risk Number HRN'!$B$16:$C$26,2,FALSE))</f>
        <v/>
      </c>
      <c r="X179" s="373"/>
      <c r="Y179" s="375"/>
      <c r="Z179" s="55"/>
      <c r="AA179" s="18" t="str">
        <f>IF(ISBLANK(Z179),"",VLOOKUP(Z179,'(Linked) Hazard Risk Number HRN'!$B$16:$C$26,2,FALSE))</f>
        <v/>
      </c>
      <c r="AB179" s="373"/>
      <c r="AC179" s="375"/>
      <c r="AD179" s="436"/>
      <c r="AE179" s="55"/>
      <c r="AF179" s="18" t="str">
        <f>IF(ISBLANK(AE179),"",VLOOKUP(AE179,'(Linked) Hazard Risk Number HRN'!$B$16:$C$26,2,FALSE))</f>
        <v/>
      </c>
      <c r="AG179" s="373"/>
      <c r="AH179" s="10"/>
      <c r="AI179" s="10"/>
      <c r="AJ179" s="19"/>
    </row>
    <row r="180" spans="2:36" s="2" customFormat="1" ht="28.2" customHeight="1" thickTop="1" thickBot="1">
      <c r="B180" s="377"/>
      <c r="C180" s="375"/>
      <c r="D180" s="375"/>
      <c r="E180" s="381"/>
      <c r="F180" s="381"/>
      <c r="G180" s="370"/>
      <c r="H180" s="370"/>
      <c r="I180" s="370"/>
      <c r="J180" s="370"/>
      <c r="K180" s="56"/>
      <c r="L180" s="18" t="str">
        <f>IF(ISBLANK(K180),"",VLOOKUP(K180,'(Linked) Hazard Risk Number HRN'!$D$6:$E$14,2,FALSE))</f>
        <v/>
      </c>
      <c r="M180" s="366"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75"/>
      <c r="V180" s="56"/>
      <c r="W180" s="18" t="str">
        <f>IF(ISBLANK(V180),"",VLOOKUP(V180,'(Linked) Hazard Risk Number HRN'!$D$6:$E$14,2,FALSE))</f>
        <v/>
      </c>
      <c r="X180" s="366" t="str">
        <f>IF(OR(ISBLANK(V178),ISBLANK(V179),ISBLANK(V180),ISBLANK(V181)),"",W178*W179*W180*W181)</f>
        <v/>
      </c>
      <c r="Y180" s="375"/>
      <c r="Z180" s="56"/>
      <c r="AA180" s="18" t="str">
        <f>IF(ISBLANK(Z180),"",VLOOKUP(Z180,'(Linked) Hazard Risk Number HRN'!$D$6:$E$14,2,FALSE))</f>
        <v/>
      </c>
      <c r="AB180" s="366" t="str">
        <f>IF(OR(ISBLANK(Z178),ISBLANK(Z179),ISBLANK(Z180),ISBLANK(Z181)),"",AA178*AA179*AA180*AA181)</f>
        <v/>
      </c>
      <c r="AC180" s="375"/>
      <c r="AD180" s="436"/>
      <c r="AE180" s="56"/>
      <c r="AF180" s="18" t="str">
        <f>IF(ISBLANK(AE180),"",VLOOKUP(AE180,'(Linked) Hazard Risk Number HRN'!$D$6:$E$14,2,FALSE))</f>
        <v/>
      </c>
      <c r="AG180" s="366" t="str">
        <f>IF(OR(ISBLANK(AE178),ISBLANK(AE179),ISBLANK(AE180),ISBLANK(AE181)),"",AF178*AF179*AF180*AF181)</f>
        <v/>
      </c>
      <c r="AH180" s="10"/>
      <c r="AI180" s="10"/>
      <c r="AJ180" s="20"/>
    </row>
    <row r="181" spans="2:36" s="2" customFormat="1" ht="28.2" customHeight="1" thickTop="1" thickBot="1">
      <c r="B181" s="377"/>
      <c r="C181" s="375"/>
      <c r="D181" s="375"/>
      <c r="E181" s="381"/>
      <c r="F181" s="381"/>
      <c r="G181" s="370"/>
      <c r="H181" s="370"/>
      <c r="I181" s="370"/>
      <c r="J181" s="370"/>
      <c r="K181" s="57"/>
      <c r="L181" s="30" t="str">
        <f>IF(ISBLANK(K181),"",VLOOKUP(K181,'(Linked) Hazard Risk Number HRN'!$D$17:$E$22,2,FALSE))</f>
        <v/>
      </c>
      <c r="M181" s="367"/>
      <c r="N181" s="56"/>
      <c r="O181" s="18" t="str">
        <f>IF(ISBLANK(N181),"",VLOOKUP(N181,'(Linked) PLr Probability Factor'!$B$23:$C$26,2,FALSE))</f>
        <v/>
      </c>
      <c r="P181" s="25" t="s">
        <v>33</v>
      </c>
      <c r="Q181" s="25">
        <f t="shared" ref="Q181" si="270">SUM(R178:R180)</f>
        <v>0</v>
      </c>
      <c r="R181" s="25">
        <f t="shared" si="265"/>
        <v>0</v>
      </c>
      <c r="S181" s="25"/>
      <c r="T181" s="51"/>
      <c r="U181" s="375"/>
      <c r="V181" s="57"/>
      <c r="W181" s="30" t="str">
        <f>IF(ISBLANK(V181),"",VLOOKUP(V181,'(Linked) Hazard Risk Number HRN'!$D$17:$E$22,2,FALSE))</f>
        <v/>
      </c>
      <c r="X181" s="367"/>
      <c r="Y181" s="375"/>
      <c r="Z181" s="57"/>
      <c r="AA181" s="30" t="str">
        <f>IF(ISBLANK(Z181),"",VLOOKUP(Z181,'(Linked) Hazard Risk Number HRN'!$D$17:$E$22,2,FALSE))</f>
        <v/>
      </c>
      <c r="AB181" s="367"/>
      <c r="AC181" s="375"/>
      <c r="AD181" s="436"/>
      <c r="AE181" s="57"/>
      <c r="AF181" s="30" t="str">
        <f>IF(ISBLANK(AE181),"",VLOOKUP(AE181,'(Linked) Hazard Risk Number HRN'!$D$17:$E$22,2,FALSE))</f>
        <v/>
      </c>
      <c r="AG181" s="367"/>
      <c r="AH181" s="10"/>
      <c r="AI181" s="10"/>
      <c r="AJ181" s="21"/>
    </row>
    <row r="182" spans="2:36" s="2" customFormat="1" ht="28.2" customHeight="1" thickTop="1" thickBot="1">
      <c r="B182" s="377"/>
      <c r="C182" s="376"/>
      <c r="D182" s="376"/>
      <c r="E182" s="382"/>
      <c r="F182" s="382"/>
      <c r="G182" s="371"/>
      <c r="H182" s="371"/>
      <c r="I182" s="371"/>
      <c r="J182" s="371"/>
      <c r="K182" s="135"/>
      <c r="L182" s="18"/>
      <c r="M182" s="368"/>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76"/>
      <c r="V182" s="135"/>
      <c r="W182" s="18"/>
      <c r="X182" s="368"/>
      <c r="Y182" s="376"/>
      <c r="Z182" s="135"/>
      <c r="AA182" s="18"/>
      <c r="AB182" s="368"/>
      <c r="AC182" s="376"/>
      <c r="AD182" s="437"/>
      <c r="AE182" s="135"/>
      <c r="AF182" s="18"/>
      <c r="AG182" s="368"/>
      <c r="AH182" s="10"/>
      <c r="AI182" s="10"/>
      <c r="AJ182" s="7"/>
    </row>
    <row r="183" spans="2:36" s="2" customFormat="1" ht="28.2" customHeight="1" thickTop="1" thickBot="1">
      <c r="B183" s="377">
        <v>36</v>
      </c>
      <c r="C183" s="374"/>
      <c r="D183" s="374"/>
      <c r="E183" s="380"/>
      <c r="F183" s="380"/>
      <c r="G183" s="369"/>
      <c r="H183" s="369"/>
      <c r="I183" s="369"/>
      <c r="J183" s="369"/>
      <c r="K183" s="54"/>
      <c r="L183" s="17" t="str">
        <f>IF(ISBLANK(K183),"",VLOOKUP(K183,'(Linked) Hazard Risk Number HRN'!$B$6:$C$13,2,FALSE))</f>
        <v/>
      </c>
      <c r="M183" s="372"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374"/>
      <c r="V183" s="54"/>
      <c r="W183" s="17" t="str">
        <f>IF(ISBLANK(V183),"",VLOOKUP(V183,'(Linked) Hazard Risk Number HRN'!$B$6:$C$13,2,FALSE))</f>
        <v/>
      </c>
      <c r="X183" s="372" t="str">
        <f>IF(X185="","",IF(X185&gt;500,'(Linked) Hazard Risk Number HRN'!$C$37,IF(X185&gt;50,'(Linked) Hazard Risk Number HRN'!$C$36,IF(X185&gt;25,'(Linked) Hazard Risk Number HRN'!$C$35,IF(X185&gt;5,'(Linked) Hazard Risk Number HRN'!$C$34,IF(X185&gt;0,'(Linked) Hazard Risk Number HRN'!$C$33,""))))))</f>
        <v/>
      </c>
      <c r="Y183" s="374"/>
      <c r="Z183" s="54"/>
      <c r="AA183" s="17" t="str">
        <f>IF(ISBLANK(Z183),"",VLOOKUP(Z183,'(Linked) Hazard Risk Number HRN'!$B$6:$C$13,2,FALSE))</f>
        <v/>
      </c>
      <c r="AB183" s="372" t="str">
        <f>IF(AB185="","",IF(AB185&gt;500,'(Linked) Hazard Risk Number HRN'!$C$37,IF(AB185&gt;50,'(Linked) Hazard Risk Number HRN'!$C$36,IF(AB185&gt;25,'(Linked) Hazard Risk Number HRN'!$C$35,IF(AB185&gt;5,'(Linked) Hazard Risk Number HRN'!$C$34,IF(AB185&gt;0,'(Linked) Hazard Risk Number HRN'!$C$33,""))))))</f>
        <v/>
      </c>
      <c r="AC183" s="374"/>
      <c r="AD183" s="380"/>
      <c r="AE183" s="54"/>
      <c r="AF183" s="17" t="str">
        <f>IF(ISBLANK(AE183),"",VLOOKUP(AE183,'(Linked) Hazard Risk Number HRN'!$B$6:$C$13,2,FALSE))</f>
        <v/>
      </c>
      <c r="AG183" s="372"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77"/>
      <c r="C184" s="375"/>
      <c r="D184" s="375"/>
      <c r="E184" s="381"/>
      <c r="F184" s="381"/>
      <c r="G184" s="370"/>
      <c r="H184" s="370"/>
      <c r="I184" s="370"/>
      <c r="J184" s="370"/>
      <c r="K184" s="55"/>
      <c r="L184" s="18" t="str">
        <f>IF(ISBLANK(K184),"",VLOOKUP(K184,'(Linked) Hazard Risk Number HRN'!$B$16:$C$26,2,FALSE))</f>
        <v/>
      </c>
      <c r="M184" s="373"/>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75"/>
      <c r="V184" s="55"/>
      <c r="W184" s="18" t="str">
        <f>IF(ISBLANK(V184),"",VLOOKUP(V184,'(Linked) Hazard Risk Number HRN'!$B$16:$C$26,2,FALSE))</f>
        <v/>
      </c>
      <c r="X184" s="373"/>
      <c r="Y184" s="375"/>
      <c r="Z184" s="55"/>
      <c r="AA184" s="18" t="str">
        <f>IF(ISBLANK(Z184),"",VLOOKUP(Z184,'(Linked) Hazard Risk Number HRN'!$B$16:$C$26,2,FALSE))</f>
        <v/>
      </c>
      <c r="AB184" s="373"/>
      <c r="AC184" s="375"/>
      <c r="AD184" s="436"/>
      <c r="AE184" s="55"/>
      <c r="AF184" s="18" t="str">
        <f>IF(ISBLANK(AE184),"",VLOOKUP(AE184,'(Linked) Hazard Risk Number HRN'!$B$16:$C$26,2,FALSE))</f>
        <v/>
      </c>
      <c r="AG184" s="373"/>
      <c r="AH184" s="10"/>
      <c r="AI184" s="10"/>
      <c r="AJ184" s="19"/>
    </row>
    <row r="185" spans="2:36" s="2" customFormat="1" ht="28.2" customHeight="1" thickTop="1" thickBot="1">
      <c r="B185" s="377"/>
      <c r="C185" s="375"/>
      <c r="D185" s="375"/>
      <c r="E185" s="381"/>
      <c r="F185" s="381"/>
      <c r="G185" s="370"/>
      <c r="H185" s="370"/>
      <c r="I185" s="370"/>
      <c r="J185" s="370"/>
      <c r="K185" s="56"/>
      <c r="L185" s="18" t="str">
        <f>IF(ISBLANK(K185),"",VLOOKUP(K185,'(Linked) Hazard Risk Number HRN'!$D$6:$E$14,2,FALSE))</f>
        <v/>
      </c>
      <c r="M185" s="366"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75"/>
      <c r="V185" s="56"/>
      <c r="W185" s="18" t="str">
        <f>IF(ISBLANK(V185),"",VLOOKUP(V185,'(Linked) Hazard Risk Number HRN'!$D$6:$E$14,2,FALSE))</f>
        <v/>
      </c>
      <c r="X185" s="366" t="str">
        <f>IF(OR(ISBLANK(V183),ISBLANK(V184),ISBLANK(V185),ISBLANK(V186)),"",W183*W184*W185*W186)</f>
        <v/>
      </c>
      <c r="Y185" s="375"/>
      <c r="Z185" s="56"/>
      <c r="AA185" s="18" t="str">
        <f>IF(ISBLANK(Z185),"",VLOOKUP(Z185,'(Linked) Hazard Risk Number HRN'!$D$6:$E$14,2,FALSE))</f>
        <v/>
      </c>
      <c r="AB185" s="366" t="str">
        <f>IF(OR(ISBLANK(Z183),ISBLANK(Z184),ISBLANK(Z185),ISBLANK(Z186)),"",AA183*AA184*AA185*AA186)</f>
        <v/>
      </c>
      <c r="AC185" s="375"/>
      <c r="AD185" s="436"/>
      <c r="AE185" s="56"/>
      <c r="AF185" s="18" t="str">
        <f>IF(ISBLANK(AE185),"",VLOOKUP(AE185,'(Linked) Hazard Risk Number HRN'!$D$6:$E$14,2,FALSE))</f>
        <v/>
      </c>
      <c r="AG185" s="366" t="str">
        <f>IF(OR(ISBLANK(AE183),ISBLANK(AE184),ISBLANK(AE185),ISBLANK(AE186)),"",AF183*AF184*AF185*AF186)</f>
        <v/>
      </c>
      <c r="AH185" s="10"/>
      <c r="AI185" s="10"/>
      <c r="AJ185" s="20"/>
    </row>
    <row r="186" spans="2:36" s="2" customFormat="1" ht="28.2" customHeight="1" thickTop="1" thickBot="1">
      <c r="B186" s="377"/>
      <c r="C186" s="375"/>
      <c r="D186" s="375"/>
      <c r="E186" s="381"/>
      <c r="F186" s="381"/>
      <c r="G186" s="370"/>
      <c r="H186" s="370"/>
      <c r="I186" s="370"/>
      <c r="J186" s="370"/>
      <c r="K186" s="57"/>
      <c r="L186" s="30" t="str">
        <f>IF(ISBLANK(K186),"",VLOOKUP(K186,'(Linked) Hazard Risk Number HRN'!$D$17:$E$22,2,FALSE))</f>
        <v/>
      </c>
      <c r="M186" s="367"/>
      <c r="N186" s="56"/>
      <c r="O186" s="18" t="str">
        <f>IF(ISBLANK(N186),"",VLOOKUP(N186,'(Linked) PLr Probability Factor'!$B$23:$C$26,2,FALSE))</f>
        <v/>
      </c>
      <c r="P186" s="25" t="s">
        <v>33</v>
      </c>
      <c r="Q186" s="25">
        <f t="shared" ref="Q186" si="278">SUM(R183:R185)</f>
        <v>0</v>
      </c>
      <c r="R186" s="25">
        <f t="shared" si="273"/>
        <v>0</v>
      </c>
      <c r="S186" s="25"/>
      <c r="T186" s="51"/>
      <c r="U186" s="375"/>
      <c r="V186" s="57"/>
      <c r="W186" s="30" t="str">
        <f>IF(ISBLANK(V186),"",VLOOKUP(V186,'(Linked) Hazard Risk Number HRN'!$D$17:$E$22,2,FALSE))</f>
        <v/>
      </c>
      <c r="X186" s="367"/>
      <c r="Y186" s="375"/>
      <c r="Z186" s="57"/>
      <c r="AA186" s="30" t="str">
        <f>IF(ISBLANK(Z186),"",VLOOKUP(Z186,'(Linked) Hazard Risk Number HRN'!$D$17:$E$22,2,FALSE))</f>
        <v/>
      </c>
      <c r="AB186" s="367"/>
      <c r="AC186" s="375"/>
      <c r="AD186" s="436"/>
      <c r="AE186" s="57"/>
      <c r="AF186" s="30" t="str">
        <f>IF(ISBLANK(AE186),"",VLOOKUP(AE186,'(Linked) Hazard Risk Number HRN'!$D$17:$E$22,2,FALSE))</f>
        <v/>
      </c>
      <c r="AG186" s="367"/>
      <c r="AH186" s="10"/>
      <c r="AI186" s="10"/>
      <c r="AJ186" s="21"/>
    </row>
    <row r="187" spans="2:36" s="2" customFormat="1" ht="28.2" customHeight="1" thickTop="1" thickBot="1">
      <c r="B187" s="377"/>
      <c r="C187" s="376"/>
      <c r="D187" s="376"/>
      <c r="E187" s="382"/>
      <c r="F187" s="382"/>
      <c r="G187" s="371"/>
      <c r="H187" s="371"/>
      <c r="I187" s="371"/>
      <c r="J187" s="371"/>
      <c r="K187" s="135"/>
      <c r="L187" s="18"/>
      <c r="M187" s="368"/>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76"/>
      <c r="V187" s="135"/>
      <c r="W187" s="18"/>
      <c r="X187" s="368"/>
      <c r="Y187" s="376"/>
      <c r="Z187" s="135"/>
      <c r="AA187" s="18"/>
      <c r="AB187" s="368"/>
      <c r="AC187" s="376"/>
      <c r="AD187" s="437"/>
      <c r="AE187" s="135"/>
      <c r="AF187" s="18"/>
      <c r="AG187" s="368"/>
      <c r="AH187" s="10"/>
      <c r="AI187" s="10"/>
      <c r="AJ187" s="7"/>
    </row>
    <row r="188" spans="2:36" s="2" customFormat="1" ht="28.2" customHeight="1" thickTop="1" thickBot="1">
      <c r="B188" s="377">
        <v>37</v>
      </c>
      <c r="C188" s="374"/>
      <c r="D188" s="374"/>
      <c r="E188" s="380"/>
      <c r="F188" s="380"/>
      <c r="G188" s="369"/>
      <c r="H188" s="369"/>
      <c r="I188" s="369"/>
      <c r="J188" s="369"/>
      <c r="K188" s="54"/>
      <c r="L188" s="17" t="str">
        <f>IF(ISBLANK(K188),"",VLOOKUP(K188,'(Linked) Hazard Risk Number HRN'!$B$6:$C$13,2,FALSE))</f>
        <v/>
      </c>
      <c r="M188" s="372"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374"/>
      <c r="V188" s="54"/>
      <c r="W188" s="17" t="str">
        <f>IF(ISBLANK(V188),"",VLOOKUP(V188,'(Linked) Hazard Risk Number HRN'!$B$6:$C$13,2,FALSE))</f>
        <v/>
      </c>
      <c r="X188" s="372" t="str">
        <f>IF(X190="","",IF(X190&gt;500,'(Linked) Hazard Risk Number HRN'!$C$37,IF(X190&gt;50,'(Linked) Hazard Risk Number HRN'!$C$36,IF(X190&gt;25,'(Linked) Hazard Risk Number HRN'!$C$35,IF(X190&gt;5,'(Linked) Hazard Risk Number HRN'!$C$34,IF(X190&gt;0,'(Linked) Hazard Risk Number HRN'!$C$33,""))))))</f>
        <v/>
      </c>
      <c r="Y188" s="374"/>
      <c r="Z188" s="54"/>
      <c r="AA188" s="17" t="str">
        <f>IF(ISBLANK(Z188),"",VLOOKUP(Z188,'(Linked) Hazard Risk Number HRN'!$B$6:$C$13,2,FALSE))</f>
        <v/>
      </c>
      <c r="AB188" s="372" t="str">
        <f>IF(AB190="","",IF(AB190&gt;500,'(Linked) Hazard Risk Number HRN'!$C$37,IF(AB190&gt;50,'(Linked) Hazard Risk Number HRN'!$C$36,IF(AB190&gt;25,'(Linked) Hazard Risk Number HRN'!$C$35,IF(AB190&gt;5,'(Linked) Hazard Risk Number HRN'!$C$34,IF(AB190&gt;0,'(Linked) Hazard Risk Number HRN'!$C$33,""))))))</f>
        <v/>
      </c>
      <c r="AC188" s="374"/>
      <c r="AD188" s="380"/>
      <c r="AE188" s="54"/>
      <c r="AF188" s="17" t="str">
        <f>IF(ISBLANK(AE188),"",VLOOKUP(AE188,'(Linked) Hazard Risk Number HRN'!$B$6:$C$13,2,FALSE))</f>
        <v/>
      </c>
      <c r="AG188" s="372"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77"/>
      <c r="C189" s="375"/>
      <c r="D189" s="375"/>
      <c r="E189" s="381"/>
      <c r="F189" s="381"/>
      <c r="G189" s="370"/>
      <c r="H189" s="370"/>
      <c r="I189" s="370"/>
      <c r="J189" s="370"/>
      <c r="K189" s="55"/>
      <c r="L189" s="18" t="str">
        <f>IF(ISBLANK(K189),"",VLOOKUP(K189,'(Linked) Hazard Risk Number HRN'!$B$16:$C$26,2,FALSE))</f>
        <v/>
      </c>
      <c r="M189" s="373"/>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75"/>
      <c r="V189" s="55"/>
      <c r="W189" s="18" t="str">
        <f>IF(ISBLANK(V189),"",VLOOKUP(V189,'(Linked) Hazard Risk Number HRN'!$B$16:$C$26,2,FALSE))</f>
        <v/>
      </c>
      <c r="X189" s="373"/>
      <c r="Y189" s="375"/>
      <c r="Z189" s="55"/>
      <c r="AA189" s="18" t="str">
        <f>IF(ISBLANK(Z189),"",VLOOKUP(Z189,'(Linked) Hazard Risk Number HRN'!$B$16:$C$26,2,FALSE))</f>
        <v/>
      </c>
      <c r="AB189" s="373"/>
      <c r="AC189" s="375"/>
      <c r="AD189" s="436"/>
      <c r="AE189" s="55"/>
      <c r="AF189" s="18" t="str">
        <f>IF(ISBLANK(AE189),"",VLOOKUP(AE189,'(Linked) Hazard Risk Number HRN'!$B$16:$C$26,2,FALSE))</f>
        <v/>
      </c>
      <c r="AG189" s="373"/>
      <c r="AH189" s="10"/>
      <c r="AI189" s="10"/>
      <c r="AJ189" s="19"/>
    </row>
    <row r="190" spans="2:36" s="2" customFormat="1" ht="28.2" customHeight="1" thickTop="1" thickBot="1">
      <c r="B190" s="377"/>
      <c r="C190" s="375"/>
      <c r="D190" s="375"/>
      <c r="E190" s="381"/>
      <c r="F190" s="381"/>
      <c r="G190" s="370"/>
      <c r="H190" s="370"/>
      <c r="I190" s="370"/>
      <c r="J190" s="370"/>
      <c r="K190" s="56"/>
      <c r="L190" s="18" t="str">
        <f>IF(ISBLANK(K190),"",VLOOKUP(K190,'(Linked) Hazard Risk Number HRN'!$D$6:$E$14,2,FALSE))</f>
        <v/>
      </c>
      <c r="M190" s="366"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75"/>
      <c r="V190" s="56"/>
      <c r="W190" s="18" t="str">
        <f>IF(ISBLANK(V190),"",VLOOKUP(V190,'(Linked) Hazard Risk Number HRN'!$D$6:$E$14,2,FALSE))</f>
        <v/>
      </c>
      <c r="X190" s="366" t="str">
        <f>IF(OR(ISBLANK(V188),ISBLANK(V189),ISBLANK(V190),ISBLANK(V191)),"",W188*W189*W190*W191)</f>
        <v/>
      </c>
      <c r="Y190" s="375"/>
      <c r="Z190" s="56"/>
      <c r="AA190" s="18" t="str">
        <f>IF(ISBLANK(Z190),"",VLOOKUP(Z190,'(Linked) Hazard Risk Number HRN'!$D$6:$E$14,2,FALSE))</f>
        <v/>
      </c>
      <c r="AB190" s="366" t="str">
        <f>IF(OR(ISBLANK(Z188),ISBLANK(Z189),ISBLANK(Z190),ISBLANK(Z191)),"",AA188*AA189*AA190*AA191)</f>
        <v/>
      </c>
      <c r="AC190" s="375"/>
      <c r="AD190" s="436"/>
      <c r="AE190" s="56"/>
      <c r="AF190" s="18" t="str">
        <f>IF(ISBLANK(AE190),"",VLOOKUP(AE190,'(Linked) Hazard Risk Number HRN'!$D$6:$E$14,2,FALSE))</f>
        <v/>
      </c>
      <c r="AG190" s="366" t="str">
        <f>IF(OR(ISBLANK(AE188),ISBLANK(AE189),ISBLANK(AE190),ISBLANK(AE191)),"",AF188*AF189*AF190*AF191)</f>
        <v/>
      </c>
      <c r="AH190" s="10"/>
      <c r="AI190" s="10"/>
      <c r="AJ190" s="20"/>
    </row>
    <row r="191" spans="2:36" s="2" customFormat="1" ht="28.2" customHeight="1" thickTop="1" thickBot="1">
      <c r="B191" s="377"/>
      <c r="C191" s="375"/>
      <c r="D191" s="375"/>
      <c r="E191" s="381"/>
      <c r="F191" s="381"/>
      <c r="G191" s="370"/>
      <c r="H191" s="370"/>
      <c r="I191" s="370"/>
      <c r="J191" s="370"/>
      <c r="K191" s="57"/>
      <c r="L191" s="30" t="str">
        <f>IF(ISBLANK(K191),"",VLOOKUP(K191,'(Linked) Hazard Risk Number HRN'!$D$17:$E$22,2,FALSE))</f>
        <v/>
      </c>
      <c r="M191" s="367"/>
      <c r="N191" s="56"/>
      <c r="O191" s="18" t="str">
        <f>IF(ISBLANK(N191),"",VLOOKUP(N191,'(Linked) PLr Probability Factor'!$B$23:$C$26,2,FALSE))</f>
        <v/>
      </c>
      <c r="P191" s="25" t="s">
        <v>33</v>
      </c>
      <c r="Q191" s="25">
        <f t="shared" ref="Q191" si="286">SUM(R188:R190)</f>
        <v>0</v>
      </c>
      <c r="R191" s="25">
        <f t="shared" si="281"/>
        <v>0</v>
      </c>
      <c r="S191" s="25"/>
      <c r="T191" s="51"/>
      <c r="U191" s="375"/>
      <c r="V191" s="57"/>
      <c r="W191" s="30" t="str">
        <f>IF(ISBLANK(V191),"",VLOOKUP(V191,'(Linked) Hazard Risk Number HRN'!$D$17:$E$22,2,FALSE))</f>
        <v/>
      </c>
      <c r="X191" s="367"/>
      <c r="Y191" s="375"/>
      <c r="Z191" s="57"/>
      <c r="AA191" s="30" t="str">
        <f>IF(ISBLANK(Z191),"",VLOOKUP(Z191,'(Linked) Hazard Risk Number HRN'!$D$17:$E$22,2,FALSE))</f>
        <v/>
      </c>
      <c r="AB191" s="367"/>
      <c r="AC191" s="375"/>
      <c r="AD191" s="436"/>
      <c r="AE191" s="57"/>
      <c r="AF191" s="30" t="str">
        <f>IF(ISBLANK(AE191),"",VLOOKUP(AE191,'(Linked) Hazard Risk Number HRN'!$D$17:$E$22,2,FALSE))</f>
        <v/>
      </c>
      <c r="AG191" s="367"/>
      <c r="AH191" s="10"/>
      <c r="AI191" s="10"/>
      <c r="AJ191" s="21"/>
    </row>
    <row r="192" spans="2:36" s="2" customFormat="1" ht="28.2" customHeight="1" thickTop="1" thickBot="1">
      <c r="B192" s="377"/>
      <c r="C192" s="376"/>
      <c r="D192" s="376"/>
      <c r="E192" s="382"/>
      <c r="F192" s="382"/>
      <c r="G192" s="371"/>
      <c r="H192" s="371"/>
      <c r="I192" s="371"/>
      <c r="J192" s="371"/>
      <c r="K192" s="135"/>
      <c r="L192" s="18"/>
      <c r="M192" s="368"/>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76"/>
      <c r="V192" s="135"/>
      <c r="W192" s="18"/>
      <c r="X192" s="368"/>
      <c r="Y192" s="376"/>
      <c r="Z192" s="135"/>
      <c r="AA192" s="18"/>
      <c r="AB192" s="368"/>
      <c r="AC192" s="376"/>
      <c r="AD192" s="437"/>
      <c r="AE192" s="135"/>
      <c r="AF192" s="18"/>
      <c r="AG192" s="368"/>
      <c r="AH192" s="10"/>
      <c r="AI192" s="10"/>
      <c r="AJ192" s="7"/>
    </row>
    <row r="193" spans="2:36" s="2" customFormat="1" ht="28.2" customHeight="1" thickTop="1" thickBot="1">
      <c r="B193" s="377">
        <v>38</v>
      </c>
      <c r="C193" s="374"/>
      <c r="D193" s="374"/>
      <c r="E193" s="380"/>
      <c r="F193" s="380"/>
      <c r="G193" s="369"/>
      <c r="H193" s="369"/>
      <c r="I193" s="369"/>
      <c r="J193" s="369"/>
      <c r="K193" s="54"/>
      <c r="L193" s="17" t="str">
        <f>IF(ISBLANK(K193),"",VLOOKUP(K193,'(Linked) Hazard Risk Number HRN'!$B$6:$C$13,2,FALSE))</f>
        <v/>
      </c>
      <c r="M193" s="372"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374"/>
      <c r="V193" s="54"/>
      <c r="W193" s="17" t="str">
        <f>IF(ISBLANK(V193),"",VLOOKUP(V193,'(Linked) Hazard Risk Number HRN'!$B$6:$C$13,2,FALSE))</f>
        <v/>
      </c>
      <c r="X193" s="372" t="str">
        <f>IF(X195="","",IF(X195&gt;500,'(Linked) Hazard Risk Number HRN'!$C$37,IF(X195&gt;50,'(Linked) Hazard Risk Number HRN'!$C$36,IF(X195&gt;25,'(Linked) Hazard Risk Number HRN'!$C$35,IF(X195&gt;5,'(Linked) Hazard Risk Number HRN'!$C$34,IF(X195&gt;0,'(Linked) Hazard Risk Number HRN'!$C$33,""))))))</f>
        <v/>
      </c>
      <c r="Y193" s="374"/>
      <c r="Z193" s="54"/>
      <c r="AA193" s="17" t="str">
        <f>IF(ISBLANK(Z193),"",VLOOKUP(Z193,'(Linked) Hazard Risk Number HRN'!$B$6:$C$13,2,FALSE))</f>
        <v/>
      </c>
      <c r="AB193" s="372" t="str">
        <f>IF(AB195="","",IF(AB195&gt;500,'(Linked) Hazard Risk Number HRN'!$C$37,IF(AB195&gt;50,'(Linked) Hazard Risk Number HRN'!$C$36,IF(AB195&gt;25,'(Linked) Hazard Risk Number HRN'!$C$35,IF(AB195&gt;5,'(Linked) Hazard Risk Number HRN'!$C$34,IF(AB195&gt;0,'(Linked) Hazard Risk Number HRN'!$C$33,""))))))</f>
        <v/>
      </c>
      <c r="AC193" s="374"/>
      <c r="AD193" s="380"/>
      <c r="AE193" s="54"/>
      <c r="AF193" s="17" t="str">
        <f>IF(ISBLANK(AE193),"",VLOOKUP(AE193,'(Linked) Hazard Risk Number HRN'!$B$6:$C$13,2,FALSE))</f>
        <v/>
      </c>
      <c r="AG193" s="372"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77"/>
      <c r="C194" s="375"/>
      <c r="D194" s="375"/>
      <c r="E194" s="381"/>
      <c r="F194" s="381"/>
      <c r="G194" s="370"/>
      <c r="H194" s="370"/>
      <c r="I194" s="370"/>
      <c r="J194" s="370"/>
      <c r="K194" s="55"/>
      <c r="L194" s="18" t="str">
        <f>IF(ISBLANK(K194),"",VLOOKUP(K194,'(Linked) Hazard Risk Number HRN'!$B$16:$C$26,2,FALSE))</f>
        <v/>
      </c>
      <c r="M194" s="373"/>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75"/>
      <c r="V194" s="55"/>
      <c r="W194" s="18" t="str">
        <f>IF(ISBLANK(V194),"",VLOOKUP(V194,'(Linked) Hazard Risk Number HRN'!$B$16:$C$26,2,FALSE))</f>
        <v/>
      </c>
      <c r="X194" s="373"/>
      <c r="Y194" s="375"/>
      <c r="Z194" s="55"/>
      <c r="AA194" s="18" t="str">
        <f>IF(ISBLANK(Z194),"",VLOOKUP(Z194,'(Linked) Hazard Risk Number HRN'!$B$16:$C$26,2,FALSE))</f>
        <v/>
      </c>
      <c r="AB194" s="373"/>
      <c r="AC194" s="375"/>
      <c r="AD194" s="436"/>
      <c r="AE194" s="55"/>
      <c r="AF194" s="18" t="str">
        <f>IF(ISBLANK(AE194),"",VLOOKUP(AE194,'(Linked) Hazard Risk Number HRN'!$B$16:$C$26,2,FALSE))</f>
        <v/>
      </c>
      <c r="AG194" s="373"/>
      <c r="AH194" s="10"/>
      <c r="AI194" s="10"/>
      <c r="AJ194" s="19"/>
    </row>
    <row r="195" spans="2:36" s="2" customFormat="1" ht="28.2" customHeight="1" thickTop="1" thickBot="1">
      <c r="B195" s="377"/>
      <c r="C195" s="375"/>
      <c r="D195" s="375"/>
      <c r="E195" s="381"/>
      <c r="F195" s="381"/>
      <c r="G195" s="370"/>
      <c r="H195" s="370"/>
      <c r="I195" s="370"/>
      <c r="J195" s="370"/>
      <c r="K195" s="56"/>
      <c r="L195" s="18" t="str">
        <f>IF(ISBLANK(K195),"",VLOOKUP(K195,'(Linked) Hazard Risk Number HRN'!$D$6:$E$14,2,FALSE))</f>
        <v/>
      </c>
      <c r="M195" s="366"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75"/>
      <c r="V195" s="56"/>
      <c r="W195" s="18" t="str">
        <f>IF(ISBLANK(V195),"",VLOOKUP(V195,'(Linked) Hazard Risk Number HRN'!$D$6:$E$14,2,FALSE))</f>
        <v/>
      </c>
      <c r="X195" s="366" t="str">
        <f>IF(OR(ISBLANK(V193),ISBLANK(V194),ISBLANK(V195),ISBLANK(V196)),"",W193*W194*W195*W196)</f>
        <v/>
      </c>
      <c r="Y195" s="375"/>
      <c r="Z195" s="56"/>
      <c r="AA195" s="18" t="str">
        <f>IF(ISBLANK(Z195),"",VLOOKUP(Z195,'(Linked) Hazard Risk Number HRN'!$D$6:$E$14,2,FALSE))</f>
        <v/>
      </c>
      <c r="AB195" s="366" t="str">
        <f>IF(OR(ISBLANK(Z193),ISBLANK(Z194),ISBLANK(Z195),ISBLANK(Z196)),"",AA193*AA194*AA195*AA196)</f>
        <v/>
      </c>
      <c r="AC195" s="375"/>
      <c r="AD195" s="436"/>
      <c r="AE195" s="56"/>
      <c r="AF195" s="18" t="str">
        <f>IF(ISBLANK(AE195),"",VLOOKUP(AE195,'(Linked) Hazard Risk Number HRN'!$D$6:$E$14,2,FALSE))</f>
        <v/>
      </c>
      <c r="AG195" s="366" t="str">
        <f>IF(OR(ISBLANK(AE193),ISBLANK(AE194),ISBLANK(AE195),ISBLANK(AE196)),"",AF193*AF194*AF195*AF196)</f>
        <v/>
      </c>
      <c r="AH195" s="10"/>
      <c r="AI195" s="10"/>
      <c r="AJ195" s="20"/>
    </row>
    <row r="196" spans="2:36" s="2" customFormat="1" ht="28.2" customHeight="1" thickTop="1" thickBot="1">
      <c r="B196" s="377"/>
      <c r="C196" s="375"/>
      <c r="D196" s="375"/>
      <c r="E196" s="381"/>
      <c r="F196" s="381"/>
      <c r="G196" s="370"/>
      <c r="H196" s="370"/>
      <c r="I196" s="370"/>
      <c r="J196" s="370"/>
      <c r="K196" s="57"/>
      <c r="L196" s="30" t="str">
        <f>IF(ISBLANK(K196),"",VLOOKUP(K196,'(Linked) Hazard Risk Number HRN'!$D$17:$E$22,2,FALSE))</f>
        <v/>
      </c>
      <c r="M196" s="367"/>
      <c r="N196" s="56"/>
      <c r="O196" s="18" t="str">
        <f>IF(ISBLANK(N196),"",VLOOKUP(N196,'(Linked) PLr Probability Factor'!$B$23:$C$26,2,FALSE))</f>
        <v/>
      </c>
      <c r="P196" s="25" t="s">
        <v>33</v>
      </c>
      <c r="Q196" s="25">
        <f t="shared" ref="Q196" si="294">SUM(R193:R195)</f>
        <v>0</v>
      </c>
      <c r="R196" s="25">
        <f t="shared" si="289"/>
        <v>0</v>
      </c>
      <c r="S196" s="25"/>
      <c r="T196" s="51"/>
      <c r="U196" s="375"/>
      <c r="V196" s="57"/>
      <c r="W196" s="30" t="str">
        <f>IF(ISBLANK(V196),"",VLOOKUP(V196,'(Linked) Hazard Risk Number HRN'!$D$17:$E$22,2,FALSE))</f>
        <v/>
      </c>
      <c r="X196" s="367"/>
      <c r="Y196" s="375"/>
      <c r="Z196" s="57"/>
      <c r="AA196" s="30" t="str">
        <f>IF(ISBLANK(Z196),"",VLOOKUP(Z196,'(Linked) Hazard Risk Number HRN'!$D$17:$E$22,2,FALSE))</f>
        <v/>
      </c>
      <c r="AB196" s="367"/>
      <c r="AC196" s="375"/>
      <c r="AD196" s="436"/>
      <c r="AE196" s="57"/>
      <c r="AF196" s="30" t="str">
        <f>IF(ISBLANK(AE196),"",VLOOKUP(AE196,'(Linked) Hazard Risk Number HRN'!$D$17:$E$22,2,FALSE))</f>
        <v/>
      </c>
      <c r="AG196" s="367"/>
      <c r="AH196" s="10"/>
      <c r="AI196" s="10"/>
      <c r="AJ196" s="21"/>
    </row>
    <row r="197" spans="2:36" s="2" customFormat="1" ht="28.2" customHeight="1" thickTop="1" thickBot="1">
      <c r="B197" s="377"/>
      <c r="C197" s="376"/>
      <c r="D197" s="376"/>
      <c r="E197" s="382"/>
      <c r="F197" s="382"/>
      <c r="G197" s="371"/>
      <c r="H197" s="371"/>
      <c r="I197" s="371"/>
      <c r="J197" s="371"/>
      <c r="K197" s="135"/>
      <c r="L197" s="18"/>
      <c r="M197" s="368"/>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76"/>
      <c r="V197" s="135"/>
      <c r="W197" s="18"/>
      <c r="X197" s="368"/>
      <c r="Y197" s="376"/>
      <c r="Z197" s="135"/>
      <c r="AA197" s="18"/>
      <c r="AB197" s="368"/>
      <c r="AC197" s="376"/>
      <c r="AD197" s="437"/>
      <c r="AE197" s="135"/>
      <c r="AF197" s="18"/>
      <c r="AG197" s="368"/>
      <c r="AH197" s="10"/>
      <c r="AI197" s="10"/>
      <c r="AJ197" s="7"/>
    </row>
    <row r="198" spans="2:36" s="2" customFormat="1" ht="28.2" customHeight="1" thickTop="1" thickBot="1">
      <c r="B198" s="377">
        <v>39</v>
      </c>
      <c r="C198" s="374"/>
      <c r="D198" s="374"/>
      <c r="E198" s="380"/>
      <c r="F198" s="380"/>
      <c r="G198" s="369"/>
      <c r="H198" s="369"/>
      <c r="I198" s="369"/>
      <c r="J198" s="369"/>
      <c r="K198" s="54"/>
      <c r="L198" s="17" t="str">
        <f>IF(ISBLANK(K198),"",VLOOKUP(K198,'(Linked) Hazard Risk Number HRN'!$B$6:$C$13,2,FALSE))</f>
        <v/>
      </c>
      <c r="M198" s="372"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374"/>
      <c r="V198" s="54"/>
      <c r="W198" s="17" t="str">
        <f>IF(ISBLANK(V198),"",VLOOKUP(V198,'(Linked) Hazard Risk Number HRN'!$B$6:$C$13,2,FALSE))</f>
        <v/>
      </c>
      <c r="X198" s="372" t="str">
        <f>IF(X200="","",IF(X200&gt;500,'(Linked) Hazard Risk Number HRN'!$C$37,IF(X200&gt;50,'(Linked) Hazard Risk Number HRN'!$C$36,IF(X200&gt;25,'(Linked) Hazard Risk Number HRN'!$C$35,IF(X200&gt;5,'(Linked) Hazard Risk Number HRN'!$C$34,IF(X200&gt;0,'(Linked) Hazard Risk Number HRN'!$C$33,""))))))</f>
        <v/>
      </c>
      <c r="Y198" s="374"/>
      <c r="Z198" s="54"/>
      <c r="AA198" s="17" t="str">
        <f>IF(ISBLANK(Z198),"",VLOOKUP(Z198,'(Linked) Hazard Risk Number HRN'!$B$6:$C$13,2,FALSE))</f>
        <v/>
      </c>
      <c r="AB198" s="372" t="str">
        <f>IF(AB200="","",IF(AB200&gt;500,'(Linked) Hazard Risk Number HRN'!$C$37,IF(AB200&gt;50,'(Linked) Hazard Risk Number HRN'!$C$36,IF(AB200&gt;25,'(Linked) Hazard Risk Number HRN'!$C$35,IF(AB200&gt;5,'(Linked) Hazard Risk Number HRN'!$C$34,IF(AB200&gt;0,'(Linked) Hazard Risk Number HRN'!$C$33,""))))))</f>
        <v/>
      </c>
      <c r="AC198" s="374"/>
      <c r="AD198" s="380"/>
      <c r="AE198" s="54"/>
      <c r="AF198" s="17" t="str">
        <f>IF(ISBLANK(AE198),"",VLOOKUP(AE198,'(Linked) Hazard Risk Number HRN'!$B$6:$C$13,2,FALSE))</f>
        <v/>
      </c>
      <c r="AG198" s="372"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77"/>
      <c r="C199" s="375"/>
      <c r="D199" s="375"/>
      <c r="E199" s="381"/>
      <c r="F199" s="381"/>
      <c r="G199" s="370"/>
      <c r="H199" s="370"/>
      <c r="I199" s="370"/>
      <c r="J199" s="370"/>
      <c r="K199" s="55"/>
      <c r="L199" s="18" t="str">
        <f>IF(ISBLANK(K199),"",VLOOKUP(K199,'(Linked) Hazard Risk Number HRN'!$B$16:$C$26,2,FALSE))</f>
        <v/>
      </c>
      <c r="M199" s="373"/>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75"/>
      <c r="V199" s="55"/>
      <c r="W199" s="18" t="str">
        <f>IF(ISBLANK(V199),"",VLOOKUP(V199,'(Linked) Hazard Risk Number HRN'!$B$16:$C$26,2,FALSE))</f>
        <v/>
      </c>
      <c r="X199" s="373"/>
      <c r="Y199" s="375"/>
      <c r="Z199" s="55"/>
      <c r="AA199" s="18" t="str">
        <f>IF(ISBLANK(Z199),"",VLOOKUP(Z199,'(Linked) Hazard Risk Number HRN'!$B$16:$C$26,2,FALSE))</f>
        <v/>
      </c>
      <c r="AB199" s="373"/>
      <c r="AC199" s="375"/>
      <c r="AD199" s="436"/>
      <c r="AE199" s="55"/>
      <c r="AF199" s="18" t="str">
        <f>IF(ISBLANK(AE199),"",VLOOKUP(AE199,'(Linked) Hazard Risk Number HRN'!$B$16:$C$26,2,FALSE))</f>
        <v/>
      </c>
      <c r="AG199" s="373"/>
      <c r="AH199" s="10"/>
      <c r="AI199" s="10"/>
      <c r="AJ199" s="19"/>
    </row>
    <row r="200" spans="2:36" s="2" customFormat="1" ht="28.2" customHeight="1" thickTop="1" thickBot="1">
      <c r="B200" s="377"/>
      <c r="C200" s="375"/>
      <c r="D200" s="375"/>
      <c r="E200" s="381"/>
      <c r="F200" s="381"/>
      <c r="G200" s="370"/>
      <c r="H200" s="370"/>
      <c r="I200" s="370"/>
      <c r="J200" s="370"/>
      <c r="K200" s="56"/>
      <c r="L200" s="18" t="str">
        <f>IF(ISBLANK(K200),"",VLOOKUP(K200,'(Linked) Hazard Risk Number HRN'!$D$6:$E$14,2,FALSE))</f>
        <v/>
      </c>
      <c r="M200" s="366"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75"/>
      <c r="V200" s="56"/>
      <c r="W200" s="18" t="str">
        <f>IF(ISBLANK(V200),"",VLOOKUP(V200,'(Linked) Hazard Risk Number HRN'!$D$6:$E$14,2,FALSE))</f>
        <v/>
      </c>
      <c r="X200" s="366" t="str">
        <f>IF(OR(ISBLANK(V198),ISBLANK(V199),ISBLANK(V200),ISBLANK(V201)),"",W198*W199*W200*W201)</f>
        <v/>
      </c>
      <c r="Y200" s="375"/>
      <c r="Z200" s="56"/>
      <c r="AA200" s="18" t="str">
        <f>IF(ISBLANK(Z200),"",VLOOKUP(Z200,'(Linked) Hazard Risk Number HRN'!$D$6:$E$14,2,FALSE))</f>
        <v/>
      </c>
      <c r="AB200" s="366" t="str">
        <f>IF(OR(ISBLANK(Z198),ISBLANK(Z199),ISBLANK(Z200),ISBLANK(Z201)),"",AA198*AA199*AA200*AA201)</f>
        <v/>
      </c>
      <c r="AC200" s="375"/>
      <c r="AD200" s="436"/>
      <c r="AE200" s="56"/>
      <c r="AF200" s="18" t="str">
        <f>IF(ISBLANK(AE200),"",VLOOKUP(AE200,'(Linked) Hazard Risk Number HRN'!$D$6:$E$14,2,FALSE))</f>
        <v/>
      </c>
      <c r="AG200" s="366" t="str">
        <f>IF(OR(ISBLANK(AE198),ISBLANK(AE199),ISBLANK(AE200),ISBLANK(AE201)),"",AF198*AF199*AF200*AF201)</f>
        <v/>
      </c>
      <c r="AH200" s="10"/>
      <c r="AI200" s="10"/>
      <c r="AJ200" s="20"/>
    </row>
    <row r="201" spans="2:36" s="2" customFormat="1" ht="28.2" customHeight="1" thickTop="1" thickBot="1">
      <c r="B201" s="377"/>
      <c r="C201" s="375"/>
      <c r="D201" s="375"/>
      <c r="E201" s="381"/>
      <c r="F201" s="381"/>
      <c r="G201" s="370"/>
      <c r="H201" s="370"/>
      <c r="I201" s="370"/>
      <c r="J201" s="370"/>
      <c r="K201" s="57"/>
      <c r="L201" s="30" t="str">
        <f>IF(ISBLANK(K201),"",VLOOKUP(K201,'(Linked) Hazard Risk Number HRN'!$D$17:$E$22,2,FALSE))</f>
        <v/>
      </c>
      <c r="M201" s="367"/>
      <c r="N201" s="56"/>
      <c r="O201" s="18" t="str">
        <f>IF(ISBLANK(N201),"",VLOOKUP(N201,'(Linked) PLr Probability Factor'!$B$23:$C$26,2,FALSE))</f>
        <v/>
      </c>
      <c r="P201" s="25" t="s">
        <v>33</v>
      </c>
      <c r="Q201" s="25">
        <f t="shared" ref="Q201" si="302">SUM(R198:R200)</f>
        <v>0</v>
      </c>
      <c r="R201" s="25">
        <f t="shared" si="297"/>
        <v>0</v>
      </c>
      <c r="S201" s="25"/>
      <c r="T201" s="51"/>
      <c r="U201" s="375"/>
      <c r="V201" s="57"/>
      <c r="W201" s="30" t="str">
        <f>IF(ISBLANK(V201),"",VLOOKUP(V201,'(Linked) Hazard Risk Number HRN'!$D$17:$E$22,2,FALSE))</f>
        <v/>
      </c>
      <c r="X201" s="367"/>
      <c r="Y201" s="375"/>
      <c r="Z201" s="57"/>
      <c r="AA201" s="30" t="str">
        <f>IF(ISBLANK(Z201),"",VLOOKUP(Z201,'(Linked) Hazard Risk Number HRN'!$D$17:$E$22,2,FALSE))</f>
        <v/>
      </c>
      <c r="AB201" s="367"/>
      <c r="AC201" s="375"/>
      <c r="AD201" s="436"/>
      <c r="AE201" s="57"/>
      <c r="AF201" s="30" t="str">
        <f>IF(ISBLANK(AE201),"",VLOOKUP(AE201,'(Linked) Hazard Risk Number HRN'!$D$17:$E$22,2,FALSE))</f>
        <v/>
      </c>
      <c r="AG201" s="367"/>
      <c r="AH201" s="10"/>
      <c r="AI201" s="10"/>
      <c r="AJ201" s="21"/>
    </row>
    <row r="202" spans="2:36" s="2" customFormat="1" ht="28.2" customHeight="1" thickTop="1" thickBot="1">
      <c r="B202" s="377"/>
      <c r="C202" s="376"/>
      <c r="D202" s="376"/>
      <c r="E202" s="382"/>
      <c r="F202" s="382"/>
      <c r="G202" s="371"/>
      <c r="H202" s="371"/>
      <c r="I202" s="371"/>
      <c r="J202" s="371"/>
      <c r="K202" s="135"/>
      <c r="L202" s="18"/>
      <c r="M202" s="368"/>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76"/>
      <c r="V202" s="135"/>
      <c r="W202" s="18"/>
      <c r="X202" s="368"/>
      <c r="Y202" s="376"/>
      <c r="Z202" s="135"/>
      <c r="AA202" s="18"/>
      <c r="AB202" s="368"/>
      <c r="AC202" s="376"/>
      <c r="AD202" s="437"/>
      <c r="AE202" s="135"/>
      <c r="AF202" s="18"/>
      <c r="AG202" s="368"/>
      <c r="AH202" s="10"/>
      <c r="AI202" s="10"/>
      <c r="AJ202" s="7"/>
    </row>
    <row r="203" spans="2:36" s="2" customFormat="1" ht="28.2" customHeight="1" thickTop="1" thickBot="1">
      <c r="B203" s="377">
        <v>40</v>
      </c>
      <c r="C203" s="374"/>
      <c r="D203" s="374"/>
      <c r="E203" s="380"/>
      <c r="F203" s="380"/>
      <c r="G203" s="369"/>
      <c r="H203" s="369"/>
      <c r="I203" s="369"/>
      <c r="J203" s="369"/>
      <c r="K203" s="54"/>
      <c r="L203" s="17" t="str">
        <f>IF(ISBLANK(K203),"",VLOOKUP(K203,'(Linked) Hazard Risk Number HRN'!$B$6:$C$13,2,FALSE))</f>
        <v/>
      </c>
      <c r="M203" s="372"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374"/>
      <c r="V203" s="54"/>
      <c r="W203" s="17" t="str">
        <f>IF(ISBLANK(V203),"",VLOOKUP(V203,'(Linked) Hazard Risk Number HRN'!$B$6:$C$13,2,FALSE))</f>
        <v/>
      </c>
      <c r="X203" s="372" t="str">
        <f>IF(X205="","",IF(X205&gt;500,'(Linked) Hazard Risk Number HRN'!$C$37,IF(X205&gt;50,'(Linked) Hazard Risk Number HRN'!$C$36,IF(X205&gt;25,'(Linked) Hazard Risk Number HRN'!$C$35,IF(X205&gt;5,'(Linked) Hazard Risk Number HRN'!$C$34,IF(X205&gt;0,'(Linked) Hazard Risk Number HRN'!$C$33,""))))))</f>
        <v/>
      </c>
      <c r="Y203" s="374"/>
      <c r="Z203" s="54"/>
      <c r="AA203" s="17" t="str">
        <f>IF(ISBLANK(Z203),"",VLOOKUP(Z203,'(Linked) Hazard Risk Number HRN'!$B$6:$C$13,2,FALSE))</f>
        <v/>
      </c>
      <c r="AB203" s="372" t="str">
        <f>IF(AB205="","",IF(AB205&gt;500,'(Linked) Hazard Risk Number HRN'!$C$37,IF(AB205&gt;50,'(Linked) Hazard Risk Number HRN'!$C$36,IF(AB205&gt;25,'(Linked) Hazard Risk Number HRN'!$C$35,IF(AB205&gt;5,'(Linked) Hazard Risk Number HRN'!$C$34,IF(AB205&gt;0,'(Linked) Hazard Risk Number HRN'!$C$33,""))))))</f>
        <v/>
      </c>
      <c r="AC203" s="374"/>
      <c r="AD203" s="380"/>
      <c r="AE203" s="54"/>
      <c r="AF203" s="17" t="str">
        <f>IF(ISBLANK(AE203),"",VLOOKUP(AE203,'(Linked) Hazard Risk Number HRN'!$B$6:$C$13,2,FALSE))</f>
        <v/>
      </c>
      <c r="AG203" s="372"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77"/>
      <c r="C204" s="375"/>
      <c r="D204" s="375"/>
      <c r="E204" s="381"/>
      <c r="F204" s="381"/>
      <c r="G204" s="370"/>
      <c r="H204" s="370"/>
      <c r="I204" s="370"/>
      <c r="J204" s="370"/>
      <c r="K204" s="55"/>
      <c r="L204" s="18" t="str">
        <f>IF(ISBLANK(K204),"",VLOOKUP(K204,'(Linked) Hazard Risk Number HRN'!$B$16:$C$26,2,FALSE))</f>
        <v/>
      </c>
      <c r="M204" s="373"/>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75"/>
      <c r="V204" s="55"/>
      <c r="W204" s="18" t="str">
        <f>IF(ISBLANK(V204),"",VLOOKUP(V204,'(Linked) Hazard Risk Number HRN'!$B$16:$C$26,2,FALSE))</f>
        <v/>
      </c>
      <c r="X204" s="373"/>
      <c r="Y204" s="375"/>
      <c r="Z204" s="55"/>
      <c r="AA204" s="18" t="str">
        <f>IF(ISBLANK(Z204),"",VLOOKUP(Z204,'(Linked) Hazard Risk Number HRN'!$B$16:$C$26,2,FALSE))</f>
        <v/>
      </c>
      <c r="AB204" s="373"/>
      <c r="AC204" s="375"/>
      <c r="AD204" s="436"/>
      <c r="AE204" s="55"/>
      <c r="AF204" s="18" t="str">
        <f>IF(ISBLANK(AE204),"",VLOOKUP(AE204,'(Linked) Hazard Risk Number HRN'!$B$16:$C$26,2,FALSE))</f>
        <v/>
      </c>
      <c r="AG204" s="373"/>
      <c r="AH204" s="10"/>
      <c r="AI204" s="10"/>
      <c r="AJ204" s="19"/>
    </row>
    <row r="205" spans="2:36" s="2" customFormat="1" ht="28.2" customHeight="1" thickTop="1" thickBot="1">
      <c r="B205" s="377"/>
      <c r="C205" s="375"/>
      <c r="D205" s="375"/>
      <c r="E205" s="381"/>
      <c r="F205" s="381"/>
      <c r="G205" s="370"/>
      <c r="H205" s="370"/>
      <c r="I205" s="370"/>
      <c r="J205" s="370"/>
      <c r="K205" s="56"/>
      <c r="L205" s="18" t="str">
        <f>IF(ISBLANK(K205),"",VLOOKUP(K205,'(Linked) Hazard Risk Number HRN'!$D$6:$E$14,2,FALSE))</f>
        <v/>
      </c>
      <c r="M205" s="366"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75"/>
      <c r="V205" s="56"/>
      <c r="W205" s="18" t="str">
        <f>IF(ISBLANK(V205),"",VLOOKUP(V205,'(Linked) Hazard Risk Number HRN'!$D$6:$E$14,2,FALSE))</f>
        <v/>
      </c>
      <c r="X205" s="366" t="str">
        <f>IF(OR(ISBLANK(V203),ISBLANK(V204),ISBLANK(V205),ISBLANK(V206)),"",W203*W204*W205*W206)</f>
        <v/>
      </c>
      <c r="Y205" s="375"/>
      <c r="Z205" s="56"/>
      <c r="AA205" s="18" t="str">
        <f>IF(ISBLANK(Z205),"",VLOOKUP(Z205,'(Linked) Hazard Risk Number HRN'!$D$6:$E$14,2,FALSE))</f>
        <v/>
      </c>
      <c r="AB205" s="366" t="str">
        <f>IF(OR(ISBLANK(Z203),ISBLANK(Z204),ISBLANK(Z205),ISBLANK(Z206)),"",AA203*AA204*AA205*AA206)</f>
        <v/>
      </c>
      <c r="AC205" s="375"/>
      <c r="AD205" s="436"/>
      <c r="AE205" s="56"/>
      <c r="AF205" s="18" t="str">
        <f>IF(ISBLANK(AE205),"",VLOOKUP(AE205,'(Linked) Hazard Risk Number HRN'!$D$6:$E$14,2,FALSE))</f>
        <v/>
      </c>
      <c r="AG205" s="366" t="str">
        <f>IF(OR(ISBLANK(AE203),ISBLANK(AE204),ISBLANK(AE205),ISBLANK(AE206)),"",AF203*AF204*AF205*AF206)</f>
        <v/>
      </c>
      <c r="AH205" s="10"/>
      <c r="AI205" s="10"/>
      <c r="AJ205" s="20"/>
    </row>
    <row r="206" spans="2:36" s="2" customFormat="1" ht="28.2" customHeight="1" thickTop="1" thickBot="1">
      <c r="B206" s="377"/>
      <c r="C206" s="375"/>
      <c r="D206" s="375"/>
      <c r="E206" s="381"/>
      <c r="F206" s="381"/>
      <c r="G206" s="370"/>
      <c r="H206" s="370"/>
      <c r="I206" s="370"/>
      <c r="J206" s="370"/>
      <c r="K206" s="57"/>
      <c r="L206" s="30" t="str">
        <f>IF(ISBLANK(K206),"",VLOOKUP(K206,'(Linked) Hazard Risk Number HRN'!$D$17:$E$22,2,FALSE))</f>
        <v/>
      </c>
      <c r="M206" s="367"/>
      <c r="N206" s="56"/>
      <c r="O206" s="18" t="str">
        <f>IF(ISBLANK(N206),"",VLOOKUP(N206,'(Linked) PLr Probability Factor'!$B$23:$C$26,2,FALSE))</f>
        <v/>
      </c>
      <c r="P206" s="25" t="s">
        <v>33</v>
      </c>
      <c r="Q206" s="25">
        <f t="shared" ref="Q206" si="310">SUM(R203:R205)</f>
        <v>0</v>
      </c>
      <c r="R206" s="25">
        <f t="shared" si="305"/>
        <v>0</v>
      </c>
      <c r="S206" s="25"/>
      <c r="T206" s="51"/>
      <c r="U206" s="375"/>
      <c r="V206" s="57"/>
      <c r="W206" s="30" t="str">
        <f>IF(ISBLANK(V206),"",VLOOKUP(V206,'(Linked) Hazard Risk Number HRN'!$D$17:$E$22,2,FALSE))</f>
        <v/>
      </c>
      <c r="X206" s="367"/>
      <c r="Y206" s="375"/>
      <c r="Z206" s="57"/>
      <c r="AA206" s="30" t="str">
        <f>IF(ISBLANK(Z206),"",VLOOKUP(Z206,'(Linked) Hazard Risk Number HRN'!$D$17:$E$22,2,FALSE))</f>
        <v/>
      </c>
      <c r="AB206" s="367"/>
      <c r="AC206" s="375"/>
      <c r="AD206" s="436"/>
      <c r="AE206" s="57"/>
      <c r="AF206" s="30" t="str">
        <f>IF(ISBLANK(AE206),"",VLOOKUP(AE206,'(Linked) Hazard Risk Number HRN'!$D$17:$E$22,2,FALSE))</f>
        <v/>
      </c>
      <c r="AG206" s="367"/>
      <c r="AH206" s="10"/>
      <c r="AI206" s="10"/>
      <c r="AJ206" s="21"/>
    </row>
    <row r="207" spans="2:36" s="2" customFormat="1" ht="28.2" customHeight="1" thickTop="1" thickBot="1">
      <c r="B207" s="377"/>
      <c r="C207" s="376"/>
      <c r="D207" s="376"/>
      <c r="E207" s="382"/>
      <c r="F207" s="382"/>
      <c r="G207" s="371"/>
      <c r="H207" s="371"/>
      <c r="I207" s="371"/>
      <c r="J207" s="371"/>
      <c r="K207" s="135"/>
      <c r="L207" s="18"/>
      <c r="M207" s="368"/>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76"/>
      <c r="V207" s="135"/>
      <c r="W207" s="18"/>
      <c r="X207" s="368"/>
      <c r="Y207" s="376"/>
      <c r="Z207" s="135"/>
      <c r="AA207" s="18"/>
      <c r="AB207" s="368"/>
      <c r="AC207" s="376"/>
      <c r="AD207" s="437"/>
      <c r="AE207" s="135"/>
      <c r="AF207" s="18"/>
      <c r="AG207" s="368"/>
      <c r="AH207" s="10"/>
      <c r="AI207" s="10"/>
      <c r="AJ207" s="7"/>
    </row>
    <row r="208" spans="2:36" ht="28.2" customHeight="1" thickTop="1" thickBot="1">
      <c r="B208" s="377">
        <v>41</v>
      </c>
      <c r="C208" s="374"/>
      <c r="D208" s="374"/>
      <c r="E208" s="380"/>
      <c r="F208" s="380"/>
      <c r="G208" s="369"/>
      <c r="H208" s="369"/>
      <c r="I208" s="369"/>
      <c r="J208" s="369"/>
      <c r="K208" s="54"/>
      <c r="L208" s="17" t="str">
        <f>IF(ISBLANK(K208),"",VLOOKUP(K208,'(Linked) Hazard Risk Number HRN'!$B$6:$C$13,2,FALSE))</f>
        <v/>
      </c>
      <c r="M208" s="372"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374"/>
      <c r="V208" s="54"/>
      <c r="W208" s="17" t="str">
        <f>IF(ISBLANK(V208),"",VLOOKUP(V208,'(Linked) Hazard Risk Number HRN'!$B$6:$C$13,2,FALSE))</f>
        <v/>
      </c>
      <c r="X208" s="372" t="str">
        <f>IF(X210="","",IF(X210&gt;500,'(Linked) Hazard Risk Number HRN'!$C$37,IF(X210&gt;50,'(Linked) Hazard Risk Number HRN'!$C$36,IF(X210&gt;25,'(Linked) Hazard Risk Number HRN'!$C$35,IF(X210&gt;5,'(Linked) Hazard Risk Number HRN'!$C$34,IF(X210&gt;0,'(Linked) Hazard Risk Number HRN'!$C$33,""))))))</f>
        <v/>
      </c>
      <c r="Y208" s="374"/>
      <c r="Z208" s="54"/>
      <c r="AA208" s="17" t="str">
        <f>IF(ISBLANK(Z208),"",VLOOKUP(Z208,'(Linked) Hazard Risk Number HRN'!$B$6:$C$13,2,FALSE))</f>
        <v/>
      </c>
      <c r="AB208" s="372" t="str">
        <f>IF(AB210="","",IF(AB210&gt;500,'(Linked) Hazard Risk Number HRN'!$C$37,IF(AB210&gt;50,'(Linked) Hazard Risk Number HRN'!$C$36,IF(AB210&gt;25,'(Linked) Hazard Risk Number HRN'!$C$35,IF(AB210&gt;5,'(Linked) Hazard Risk Number HRN'!$C$34,IF(AB210&gt;0,'(Linked) Hazard Risk Number HRN'!$C$33,""))))))</f>
        <v/>
      </c>
      <c r="AC208" s="374"/>
      <c r="AD208" s="380"/>
      <c r="AE208" s="54"/>
      <c r="AF208" s="17" t="str">
        <f>IF(ISBLANK(AE208),"",VLOOKUP(AE208,'(Linked) Hazard Risk Number HRN'!$B$6:$C$13,2,FALSE))</f>
        <v/>
      </c>
      <c r="AG208" s="372"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77"/>
      <c r="C209" s="375"/>
      <c r="D209" s="375"/>
      <c r="E209" s="381"/>
      <c r="F209" s="381"/>
      <c r="G209" s="370"/>
      <c r="H209" s="370"/>
      <c r="I209" s="370"/>
      <c r="J209" s="370"/>
      <c r="K209" s="55"/>
      <c r="L209" s="18" t="str">
        <f>IF(ISBLANK(K209),"",VLOOKUP(K209,'(Linked) Hazard Risk Number HRN'!$B$16:$C$26,2,FALSE))</f>
        <v/>
      </c>
      <c r="M209" s="373"/>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75"/>
      <c r="V209" s="55"/>
      <c r="W209" s="18" t="str">
        <f>IF(ISBLANK(V209),"",VLOOKUP(V209,'(Linked) Hazard Risk Number HRN'!$B$16:$C$26,2,FALSE))</f>
        <v/>
      </c>
      <c r="X209" s="373"/>
      <c r="Y209" s="375"/>
      <c r="Z209" s="55"/>
      <c r="AA209" s="18" t="str">
        <f>IF(ISBLANK(Z209),"",VLOOKUP(Z209,'(Linked) Hazard Risk Number HRN'!$B$16:$C$26,2,FALSE))</f>
        <v/>
      </c>
      <c r="AB209" s="373"/>
      <c r="AC209" s="375"/>
      <c r="AD209" s="436"/>
      <c r="AE209" s="55"/>
      <c r="AF209" s="18" t="str">
        <f>IF(ISBLANK(AE209),"",VLOOKUP(AE209,'(Linked) Hazard Risk Number HRN'!$B$16:$C$26,2,FALSE))</f>
        <v/>
      </c>
      <c r="AG209" s="373"/>
    </row>
    <row r="210" spans="2:33" ht="28.2" customHeight="1" thickTop="1" thickBot="1">
      <c r="B210" s="377"/>
      <c r="C210" s="375"/>
      <c r="D210" s="375"/>
      <c r="E210" s="381"/>
      <c r="F210" s="381"/>
      <c r="G210" s="370"/>
      <c r="H210" s="370"/>
      <c r="I210" s="370"/>
      <c r="J210" s="370"/>
      <c r="K210" s="56"/>
      <c r="L210" s="18" t="str">
        <f>IF(ISBLANK(K210),"",VLOOKUP(K210,'(Linked) Hazard Risk Number HRN'!$D$6:$E$14,2,FALSE))</f>
        <v/>
      </c>
      <c r="M210" s="366"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75"/>
      <c r="V210" s="56"/>
      <c r="W210" s="18" t="str">
        <f>IF(ISBLANK(V210),"",VLOOKUP(V210,'(Linked) Hazard Risk Number HRN'!$D$6:$E$14,2,FALSE))</f>
        <v/>
      </c>
      <c r="X210" s="366" t="str">
        <f>IF(OR(ISBLANK(V208),ISBLANK(V209),ISBLANK(V210),ISBLANK(V211)),"",W208*W209*W210*W211)</f>
        <v/>
      </c>
      <c r="Y210" s="375"/>
      <c r="Z210" s="56"/>
      <c r="AA210" s="18" t="str">
        <f>IF(ISBLANK(Z210),"",VLOOKUP(Z210,'(Linked) Hazard Risk Number HRN'!$D$6:$E$14,2,FALSE))</f>
        <v/>
      </c>
      <c r="AB210" s="366" t="str">
        <f>IF(OR(ISBLANK(Z208),ISBLANK(Z209),ISBLANK(Z210),ISBLANK(Z211)),"",AA208*AA209*AA210*AA211)</f>
        <v/>
      </c>
      <c r="AC210" s="375"/>
      <c r="AD210" s="436"/>
      <c r="AE210" s="56"/>
      <c r="AF210" s="18" t="str">
        <f>IF(ISBLANK(AE210),"",VLOOKUP(AE210,'(Linked) Hazard Risk Number HRN'!$D$6:$E$14,2,FALSE))</f>
        <v/>
      </c>
      <c r="AG210" s="366" t="str">
        <f>IF(OR(ISBLANK(AE208),ISBLANK(AE209),ISBLANK(AE210),ISBLANK(AE211)),"",AF208*AF209*AF210*AF211)</f>
        <v/>
      </c>
    </row>
    <row r="211" spans="2:33" ht="28.2" customHeight="1" thickTop="1" thickBot="1">
      <c r="B211" s="377"/>
      <c r="C211" s="375"/>
      <c r="D211" s="375"/>
      <c r="E211" s="381"/>
      <c r="F211" s="381"/>
      <c r="G211" s="370"/>
      <c r="H211" s="370"/>
      <c r="I211" s="370"/>
      <c r="J211" s="370"/>
      <c r="K211" s="57"/>
      <c r="L211" s="30" t="str">
        <f>IF(ISBLANK(K211),"",VLOOKUP(K211,'(Linked) Hazard Risk Number HRN'!$D$17:$E$22,2,FALSE))</f>
        <v/>
      </c>
      <c r="M211" s="367"/>
      <c r="N211" s="56"/>
      <c r="O211" s="18" t="str">
        <f>IF(ISBLANK(N211),"",VLOOKUP(N211,'(Linked) PLr Probability Factor'!$B$23:$C$26,2,FALSE))</f>
        <v/>
      </c>
      <c r="P211" s="25" t="s">
        <v>33</v>
      </c>
      <c r="Q211" s="25">
        <f t="shared" ref="Q211" si="318">SUM(R208:R210)</f>
        <v>0</v>
      </c>
      <c r="R211" s="25">
        <f t="shared" si="313"/>
        <v>0</v>
      </c>
      <c r="S211" s="25"/>
      <c r="T211" s="51"/>
      <c r="U211" s="375"/>
      <c r="V211" s="57"/>
      <c r="W211" s="30" t="str">
        <f>IF(ISBLANK(V211),"",VLOOKUP(V211,'(Linked) Hazard Risk Number HRN'!$D$17:$E$22,2,FALSE))</f>
        <v/>
      </c>
      <c r="X211" s="367"/>
      <c r="Y211" s="375"/>
      <c r="Z211" s="57"/>
      <c r="AA211" s="30" t="str">
        <f>IF(ISBLANK(Z211),"",VLOOKUP(Z211,'(Linked) Hazard Risk Number HRN'!$D$17:$E$22,2,FALSE))</f>
        <v/>
      </c>
      <c r="AB211" s="367"/>
      <c r="AC211" s="375"/>
      <c r="AD211" s="436"/>
      <c r="AE211" s="57"/>
      <c r="AF211" s="30" t="str">
        <f>IF(ISBLANK(AE211),"",VLOOKUP(AE211,'(Linked) Hazard Risk Number HRN'!$D$17:$E$22,2,FALSE))</f>
        <v/>
      </c>
      <c r="AG211" s="367"/>
    </row>
    <row r="212" spans="2:33" ht="28.2" customHeight="1" thickTop="1" thickBot="1">
      <c r="B212" s="377"/>
      <c r="C212" s="376"/>
      <c r="D212" s="376"/>
      <c r="E212" s="382"/>
      <c r="F212" s="382"/>
      <c r="G212" s="371"/>
      <c r="H212" s="371"/>
      <c r="I212" s="371"/>
      <c r="J212" s="371"/>
      <c r="K212" s="135"/>
      <c r="L212" s="18"/>
      <c r="M212" s="368"/>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76"/>
      <c r="V212" s="135"/>
      <c r="W212" s="18"/>
      <c r="X212" s="368"/>
      <c r="Y212" s="376"/>
      <c r="Z212" s="135"/>
      <c r="AA212" s="18"/>
      <c r="AB212" s="368"/>
      <c r="AC212" s="376"/>
      <c r="AD212" s="437"/>
      <c r="AE212" s="135"/>
      <c r="AF212" s="18"/>
      <c r="AG212" s="368"/>
    </row>
    <row r="213" spans="2:33" ht="28.2" customHeight="1" thickTop="1" thickBot="1">
      <c r="B213" s="377">
        <v>42</v>
      </c>
      <c r="C213" s="374"/>
      <c r="D213" s="374"/>
      <c r="E213" s="380"/>
      <c r="F213" s="380"/>
      <c r="G213" s="369"/>
      <c r="H213" s="369"/>
      <c r="I213" s="369"/>
      <c r="J213" s="369"/>
      <c r="K213" s="54"/>
      <c r="L213" s="17" t="str">
        <f>IF(ISBLANK(K213),"",VLOOKUP(K213,'(Linked) Hazard Risk Number HRN'!$B$6:$C$13,2,FALSE))</f>
        <v/>
      </c>
      <c r="M213" s="372"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374"/>
      <c r="V213" s="54"/>
      <c r="W213" s="17" t="str">
        <f>IF(ISBLANK(V213),"",VLOOKUP(V213,'(Linked) Hazard Risk Number HRN'!$B$6:$C$13,2,FALSE))</f>
        <v/>
      </c>
      <c r="X213" s="372" t="str">
        <f>IF(X215="","",IF(X215&gt;500,'(Linked) Hazard Risk Number HRN'!$C$37,IF(X215&gt;50,'(Linked) Hazard Risk Number HRN'!$C$36,IF(X215&gt;25,'(Linked) Hazard Risk Number HRN'!$C$35,IF(X215&gt;5,'(Linked) Hazard Risk Number HRN'!$C$34,IF(X215&gt;0,'(Linked) Hazard Risk Number HRN'!$C$33,""))))))</f>
        <v/>
      </c>
      <c r="Y213" s="374"/>
      <c r="Z213" s="54"/>
      <c r="AA213" s="17" t="str">
        <f>IF(ISBLANK(Z213),"",VLOOKUP(Z213,'(Linked) Hazard Risk Number HRN'!$B$6:$C$13,2,FALSE))</f>
        <v/>
      </c>
      <c r="AB213" s="372" t="str">
        <f>IF(AB215="","",IF(AB215&gt;500,'(Linked) Hazard Risk Number HRN'!$C$37,IF(AB215&gt;50,'(Linked) Hazard Risk Number HRN'!$C$36,IF(AB215&gt;25,'(Linked) Hazard Risk Number HRN'!$C$35,IF(AB215&gt;5,'(Linked) Hazard Risk Number HRN'!$C$34,IF(AB215&gt;0,'(Linked) Hazard Risk Number HRN'!$C$33,""))))))</f>
        <v/>
      </c>
      <c r="AC213" s="374"/>
      <c r="AD213" s="380"/>
      <c r="AE213" s="54"/>
      <c r="AF213" s="17" t="str">
        <f>IF(ISBLANK(AE213),"",VLOOKUP(AE213,'(Linked) Hazard Risk Number HRN'!$B$6:$C$13,2,FALSE))</f>
        <v/>
      </c>
      <c r="AG213" s="372"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77"/>
      <c r="C214" s="375"/>
      <c r="D214" s="375"/>
      <c r="E214" s="381"/>
      <c r="F214" s="381"/>
      <c r="G214" s="370"/>
      <c r="H214" s="370"/>
      <c r="I214" s="370"/>
      <c r="J214" s="370"/>
      <c r="K214" s="55"/>
      <c r="L214" s="18" t="str">
        <f>IF(ISBLANK(K214),"",VLOOKUP(K214,'(Linked) Hazard Risk Number HRN'!$B$16:$C$26,2,FALSE))</f>
        <v/>
      </c>
      <c r="M214" s="373"/>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75"/>
      <c r="V214" s="55"/>
      <c r="W214" s="18" t="str">
        <f>IF(ISBLANK(V214),"",VLOOKUP(V214,'(Linked) Hazard Risk Number HRN'!$B$16:$C$26,2,FALSE))</f>
        <v/>
      </c>
      <c r="X214" s="373"/>
      <c r="Y214" s="375"/>
      <c r="Z214" s="55"/>
      <c r="AA214" s="18" t="str">
        <f>IF(ISBLANK(Z214),"",VLOOKUP(Z214,'(Linked) Hazard Risk Number HRN'!$B$16:$C$26,2,FALSE))</f>
        <v/>
      </c>
      <c r="AB214" s="373"/>
      <c r="AC214" s="375"/>
      <c r="AD214" s="436"/>
      <c r="AE214" s="55"/>
      <c r="AF214" s="18" t="str">
        <f>IF(ISBLANK(AE214),"",VLOOKUP(AE214,'(Linked) Hazard Risk Number HRN'!$B$16:$C$26,2,FALSE))</f>
        <v/>
      </c>
      <c r="AG214" s="373"/>
    </row>
    <row r="215" spans="2:33" ht="28.2" customHeight="1" thickTop="1" thickBot="1">
      <c r="B215" s="377"/>
      <c r="C215" s="375"/>
      <c r="D215" s="375"/>
      <c r="E215" s="381"/>
      <c r="F215" s="381"/>
      <c r="G215" s="370"/>
      <c r="H215" s="370"/>
      <c r="I215" s="370"/>
      <c r="J215" s="370"/>
      <c r="K215" s="56"/>
      <c r="L215" s="18" t="str">
        <f>IF(ISBLANK(K215),"",VLOOKUP(K215,'(Linked) Hazard Risk Number HRN'!$D$6:$E$14,2,FALSE))</f>
        <v/>
      </c>
      <c r="M215" s="366"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75"/>
      <c r="V215" s="56"/>
      <c r="W215" s="18" t="str">
        <f>IF(ISBLANK(V215),"",VLOOKUP(V215,'(Linked) Hazard Risk Number HRN'!$D$6:$E$14,2,FALSE))</f>
        <v/>
      </c>
      <c r="X215" s="366" t="str">
        <f>IF(OR(ISBLANK(V213),ISBLANK(V214),ISBLANK(V215),ISBLANK(V216)),"",W213*W214*W215*W216)</f>
        <v/>
      </c>
      <c r="Y215" s="375"/>
      <c r="Z215" s="56"/>
      <c r="AA215" s="18" t="str">
        <f>IF(ISBLANK(Z215),"",VLOOKUP(Z215,'(Linked) Hazard Risk Number HRN'!$D$6:$E$14,2,FALSE))</f>
        <v/>
      </c>
      <c r="AB215" s="366" t="str">
        <f>IF(OR(ISBLANK(Z213),ISBLANK(Z214),ISBLANK(Z215),ISBLANK(Z216)),"",AA213*AA214*AA215*AA216)</f>
        <v/>
      </c>
      <c r="AC215" s="375"/>
      <c r="AD215" s="436"/>
      <c r="AE215" s="56"/>
      <c r="AF215" s="18" t="str">
        <f>IF(ISBLANK(AE215),"",VLOOKUP(AE215,'(Linked) Hazard Risk Number HRN'!$D$6:$E$14,2,FALSE))</f>
        <v/>
      </c>
      <c r="AG215" s="366" t="str">
        <f>IF(OR(ISBLANK(AE213),ISBLANK(AE214),ISBLANK(AE215),ISBLANK(AE216)),"",AF213*AF214*AF215*AF216)</f>
        <v/>
      </c>
    </row>
    <row r="216" spans="2:33" ht="28.2" customHeight="1" thickTop="1" thickBot="1">
      <c r="B216" s="377"/>
      <c r="C216" s="375"/>
      <c r="D216" s="375"/>
      <c r="E216" s="381"/>
      <c r="F216" s="381"/>
      <c r="G216" s="370"/>
      <c r="H216" s="370"/>
      <c r="I216" s="370"/>
      <c r="J216" s="370"/>
      <c r="K216" s="57"/>
      <c r="L216" s="30" t="str">
        <f>IF(ISBLANK(K216),"",VLOOKUP(K216,'(Linked) Hazard Risk Number HRN'!$D$17:$E$22,2,FALSE))</f>
        <v/>
      </c>
      <c r="M216" s="367"/>
      <c r="N216" s="56"/>
      <c r="O216" s="18" t="str">
        <f>IF(ISBLANK(N216),"",VLOOKUP(N216,'(Linked) PLr Probability Factor'!$B$23:$C$26,2,FALSE))</f>
        <v/>
      </c>
      <c r="P216" s="25" t="s">
        <v>33</v>
      </c>
      <c r="Q216" s="25">
        <f t="shared" ref="Q216" si="326">SUM(R213:R215)</f>
        <v>0</v>
      </c>
      <c r="R216" s="25">
        <f t="shared" si="321"/>
        <v>0</v>
      </c>
      <c r="S216" s="25"/>
      <c r="T216" s="51"/>
      <c r="U216" s="375"/>
      <c r="V216" s="57"/>
      <c r="W216" s="30" t="str">
        <f>IF(ISBLANK(V216),"",VLOOKUP(V216,'(Linked) Hazard Risk Number HRN'!$D$17:$E$22,2,FALSE))</f>
        <v/>
      </c>
      <c r="X216" s="367"/>
      <c r="Y216" s="375"/>
      <c r="Z216" s="57"/>
      <c r="AA216" s="30" t="str">
        <f>IF(ISBLANK(Z216),"",VLOOKUP(Z216,'(Linked) Hazard Risk Number HRN'!$D$17:$E$22,2,FALSE))</f>
        <v/>
      </c>
      <c r="AB216" s="367"/>
      <c r="AC216" s="375"/>
      <c r="AD216" s="436"/>
      <c r="AE216" s="57"/>
      <c r="AF216" s="30" t="str">
        <f>IF(ISBLANK(AE216),"",VLOOKUP(AE216,'(Linked) Hazard Risk Number HRN'!$D$17:$E$22,2,FALSE))</f>
        <v/>
      </c>
      <c r="AG216" s="367"/>
    </row>
    <row r="217" spans="2:33" ht="28.2" customHeight="1" thickTop="1" thickBot="1">
      <c r="B217" s="377"/>
      <c r="C217" s="376"/>
      <c r="D217" s="376"/>
      <c r="E217" s="382"/>
      <c r="F217" s="382"/>
      <c r="G217" s="371"/>
      <c r="H217" s="371"/>
      <c r="I217" s="371"/>
      <c r="J217" s="371"/>
      <c r="K217" s="135"/>
      <c r="L217" s="18"/>
      <c r="M217" s="368"/>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76"/>
      <c r="V217" s="135"/>
      <c r="W217" s="18"/>
      <c r="X217" s="368"/>
      <c r="Y217" s="376"/>
      <c r="Z217" s="135"/>
      <c r="AA217" s="18"/>
      <c r="AB217" s="368"/>
      <c r="AC217" s="376"/>
      <c r="AD217" s="437"/>
      <c r="AE217" s="135"/>
      <c r="AF217" s="18"/>
      <c r="AG217" s="368"/>
    </row>
    <row r="218" spans="2:33" ht="28.2" customHeight="1" thickTop="1" thickBot="1">
      <c r="B218" s="377">
        <v>43</v>
      </c>
      <c r="C218" s="374"/>
      <c r="D218" s="374"/>
      <c r="E218" s="380"/>
      <c r="F218" s="380"/>
      <c r="G218" s="369"/>
      <c r="H218" s="369"/>
      <c r="I218" s="369"/>
      <c r="J218" s="369"/>
      <c r="K218" s="54"/>
      <c r="L218" s="17" t="str">
        <f>IF(ISBLANK(K218),"",VLOOKUP(K218,'(Linked) Hazard Risk Number HRN'!$B$6:$C$13,2,FALSE))</f>
        <v/>
      </c>
      <c r="M218" s="372"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374"/>
      <c r="V218" s="54"/>
      <c r="W218" s="17" t="str">
        <f>IF(ISBLANK(V218),"",VLOOKUP(V218,'(Linked) Hazard Risk Number HRN'!$B$6:$C$13,2,FALSE))</f>
        <v/>
      </c>
      <c r="X218" s="372" t="str">
        <f>IF(X220="","",IF(X220&gt;500,'(Linked) Hazard Risk Number HRN'!$C$37,IF(X220&gt;50,'(Linked) Hazard Risk Number HRN'!$C$36,IF(X220&gt;25,'(Linked) Hazard Risk Number HRN'!$C$35,IF(X220&gt;5,'(Linked) Hazard Risk Number HRN'!$C$34,IF(X220&gt;0,'(Linked) Hazard Risk Number HRN'!$C$33,""))))))</f>
        <v/>
      </c>
      <c r="Y218" s="374"/>
      <c r="Z218" s="54"/>
      <c r="AA218" s="17" t="str">
        <f>IF(ISBLANK(Z218),"",VLOOKUP(Z218,'(Linked) Hazard Risk Number HRN'!$B$6:$C$13,2,FALSE))</f>
        <v/>
      </c>
      <c r="AB218" s="372" t="str">
        <f>IF(AB220="","",IF(AB220&gt;500,'(Linked) Hazard Risk Number HRN'!$C$37,IF(AB220&gt;50,'(Linked) Hazard Risk Number HRN'!$C$36,IF(AB220&gt;25,'(Linked) Hazard Risk Number HRN'!$C$35,IF(AB220&gt;5,'(Linked) Hazard Risk Number HRN'!$C$34,IF(AB220&gt;0,'(Linked) Hazard Risk Number HRN'!$C$33,""))))))</f>
        <v/>
      </c>
      <c r="AC218" s="374"/>
      <c r="AD218" s="380"/>
      <c r="AE218" s="54"/>
      <c r="AF218" s="17" t="str">
        <f>IF(ISBLANK(AE218),"",VLOOKUP(AE218,'(Linked) Hazard Risk Number HRN'!$B$6:$C$13,2,FALSE))</f>
        <v/>
      </c>
      <c r="AG218" s="372"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77"/>
      <c r="C219" s="375"/>
      <c r="D219" s="375"/>
      <c r="E219" s="381"/>
      <c r="F219" s="381"/>
      <c r="G219" s="370"/>
      <c r="H219" s="370"/>
      <c r="I219" s="370"/>
      <c r="J219" s="370"/>
      <c r="K219" s="55"/>
      <c r="L219" s="18" t="str">
        <f>IF(ISBLANK(K219),"",VLOOKUP(K219,'(Linked) Hazard Risk Number HRN'!$B$16:$C$26,2,FALSE))</f>
        <v/>
      </c>
      <c r="M219" s="373"/>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75"/>
      <c r="V219" s="55"/>
      <c r="W219" s="18" t="str">
        <f>IF(ISBLANK(V219),"",VLOOKUP(V219,'(Linked) Hazard Risk Number HRN'!$B$16:$C$26,2,FALSE))</f>
        <v/>
      </c>
      <c r="X219" s="373"/>
      <c r="Y219" s="375"/>
      <c r="Z219" s="55"/>
      <c r="AA219" s="18" t="str">
        <f>IF(ISBLANK(Z219),"",VLOOKUP(Z219,'(Linked) Hazard Risk Number HRN'!$B$16:$C$26,2,FALSE))</f>
        <v/>
      </c>
      <c r="AB219" s="373"/>
      <c r="AC219" s="375"/>
      <c r="AD219" s="436"/>
      <c r="AE219" s="55"/>
      <c r="AF219" s="18" t="str">
        <f>IF(ISBLANK(AE219),"",VLOOKUP(AE219,'(Linked) Hazard Risk Number HRN'!$B$16:$C$26,2,FALSE))</f>
        <v/>
      </c>
      <c r="AG219" s="373"/>
    </row>
    <row r="220" spans="2:33" ht="28.2" customHeight="1" thickTop="1" thickBot="1">
      <c r="B220" s="377"/>
      <c r="C220" s="375"/>
      <c r="D220" s="375"/>
      <c r="E220" s="381"/>
      <c r="F220" s="381"/>
      <c r="G220" s="370"/>
      <c r="H220" s="370"/>
      <c r="I220" s="370"/>
      <c r="J220" s="370"/>
      <c r="K220" s="56"/>
      <c r="L220" s="18" t="str">
        <f>IF(ISBLANK(K220),"",VLOOKUP(K220,'(Linked) Hazard Risk Number HRN'!$D$6:$E$14,2,FALSE))</f>
        <v/>
      </c>
      <c r="M220" s="366"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75"/>
      <c r="V220" s="56"/>
      <c r="W220" s="18" t="str">
        <f>IF(ISBLANK(V220),"",VLOOKUP(V220,'(Linked) Hazard Risk Number HRN'!$D$6:$E$14,2,FALSE))</f>
        <v/>
      </c>
      <c r="X220" s="366" t="str">
        <f>IF(OR(ISBLANK(V218),ISBLANK(V219),ISBLANK(V220),ISBLANK(V221)),"",W218*W219*W220*W221)</f>
        <v/>
      </c>
      <c r="Y220" s="375"/>
      <c r="Z220" s="56"/>
      <c r="AA220" s="18" t="str">
        <f>IF(ISBLANK(Z220),"",VLOOKUP(Z220,'(Linked) Hazard Risk Number HRN'!$D$6:$E$14,2,FALSE))</f>
        <v/>
      </c>
      <c r="AB220" s="366" t="str">
        <f>IF(OR(ISBLANK(Z218),ISBLANK(Z219),ISBLANK(Z220),ISBLANK(Z221)),"",AA218*AA219*AA220*AA221)</f>
        <v/>
      </c>
      <c r="AC220" s="375"/>
      <c r="AD220" s="436"/>
      <c r="AE220" s="56"/>
      <c r="AF220" s="18" t="str">
        <f>IF(ISBLANK(AE220),"",VLOOKUP(AE220,'(Linked) Hazard Risk Number HRN'!$D$6:$E$14,2,FALSE))</f>
        <v/>
      </c>
      <c r="AG220" s="366" t="str">
        <f>IF(OR(ISBLANK(AE218),ISBLANK(AE219),ISBLANK(AE220),ISBLANK(AE221)),"",AF218*AF219*AF220*AF221)</f>
        <v/>
      </c>
    </row>
    <row r="221" spans="2:33" ht="28.2" customHeight="1" thickTop="1" thickBot="1">
      <c r="B221" s="377"/>
      <c r="C221" s="375"/>
      <c r="D221" s="375"/>
      <c r="E221" s="381"/>
      <c r="F221" s="381"/>
      <c r="G221" s="370"/>
      <c r="H221" s="370"/>
      <c r="I221" s="370"/>
      <c r="J221" s="370"/>
      <c r="K221" s="57"/>
      <c r="L221" s="30" t="str">
        <f>IF(ISBLANK(K221),"",VLOOKUP(K221,'(Linked) Hazard Risk Number HRN'!$D$17:$E$22,2,FALSE))</f>
        <v/>
      </c>
      <c r="M221" s="367"/>
      <c r="N221" s="56"/>
      <c r="O221" s="18" t="str">
        <f>IF(ISBLANK(N221),"",VLOOKUP(N221,'(Linked) PLr Probability Factor'!$B$23:$C$26,2,FALSE))</f>
        <v/>
      </c>
      <c r="P221" s="25" t="s">
        <v>33</v>
      </c>
      <c r="Q221" s="25">
        <f t="shared" ref="Q221" si="334">SUM(R218:R220)</f>
        <v>0</v>
      </c>
      <c r="R221" s="25">
        <f t="shared" si="329"/>
        <v>0</v>
      </c>
      <c r="S221" s="25"/>
      <c r="T221" s="51"/>
      <c r="U221" s="375"/>
      <c r="V221" s="57"/>
      <c r="W221" s="30" t="str">
        <f>IF(ISBLANK(V221),"",VLOOKUP(V221,'(Linked) Hazard Risk Number HRN'!$D$17:$E$22,2,FALSE))</f>
        <v/>
      </c>
      <c r="X221" s="367"/>
      <c r="Y221" s="375"/>
      <c r="Z221" s="57"/>
      <c r="AA221" s="30" t="str">
        <f>IF(ISBLANK(Z221),"",VLOOKUP(Z221,'(Linked) Hazard Risk Number HRN'!$D$17:$E$22,2,FALSE))</f>
        <v/>
      </c>
      <c r="AB221" s="367"/>
      <c r="AC221" s="375"/>
      <c r="AD221" s="436"/>
      <c r="AE221" s="57"/>
      <c r="AF221" s="30" t="str">
        <f>IF(ISBLANK(AE221),"",VLOOKUP(AE221,'(Linked) Hazard Risk Number HRN'!$D$17:$E$22,2,FALSE))</f>
        <v/>
      </c>
      <c r="AG221" s="367"/>
    </row>
    <row r="222" spans="2:33" ht="28.2" customHeight="1" thickTop="1" thickBot="1">
      <c r="B222" s="377"/>
      <c r="C222" s="376"/>
      <c r="D222" s="376"/>
      <c r="E222" s="382"/>
      <c r="F222" s="382"/>
      <c r="G222" s="371"/>
      <c r="H222" s="371"/>
      <c r="I222" s="371"/>
      <c r="J222" s="371"/>
      <c r="K222" s="135"/>
      <c r="L222" s="18"/>
      <c r="M222" s="368"/>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76"/>
      <c r="V222" s="135"/>
      <c r="W222" s="18"/>
      <c r="X222" s="368"/>
      <c r="Y222" s="376"/>
      <c r="Z222" s="135"/>
      <c r="AA222" s="18"/>
      <c r="AB222" s="368"/>
      <c r="AC222" s="376"/>
      <c r="AD222" s="437"/>
      <c r="AE222" s="135"/>
      <c r="AF222" s="18"/>
      <c r="AG222" s="368"/>
    </row>
    <row r="223" spans="2:33" ht="28.2" customHeight="1" thickTop="1" thickBot="1">
      <c r="B223" s="377">
        <v>44</v>
      </c>
      <c r="C223" s="374"/>
      <c r="D223" s="374"/>
      <c r="E223" s="380"/>
      <c r="F223" s="380"/>
      <c r="G223" s="369"/>
      <c r="H223" s="369"/>
      <c r="I223" s="369"/>
      <c r="J223" s="369"/>
      <c r="K223" s="54"/>
      <c r="L223" s="17" t="str">
        <f>IF(ISBLANK(K223),"",VLOOKUP(K223,'(Linked) Hazard Risk Number HRN'!$B$6:$C$13,2,FALSE))</f>
        <v/>
      </c>
      <c r="M223" s="372"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374"/>
      <c r="V223" s="54"/>
      <c r="W223" s="17" t="str">
        <f>IF(ISBLANK(V223),"",VLOOKUP(V223,'(Linked) Hazard Risk Number HRN'!$B$6:$C$13,2,FALSE))</f>
        <v/>
      </c>
      <c r="X223" s="372" t="str">
        <f>IF(X225="","",IF(X225&gt;500,'(Linked) Hazard Risk Number HRN'!$C$37,IF(X225&gt;50,'(Linked) Hazard Risk Number HRN'!$C$36,IF(X225&gt;25,'(Linked) Hazard Risk Number HRN'!$C$35,IF(X225&gt;5,'(Linked) Hazard Risk Number HRN'!$C$34,IF(X225&gt;0,'(Linked) Hazard Risk Number HRN'!$C$33,""))))))</f>
        <v/>
      </c>
      <c r="Y223" s="374"/>
      <c r="Z223" s="54"/>
      <c r="AA223" s="17" t="str">
        <f>IF(ISBLANK(Z223),"",VLOOKUP(Z223,'(Linked) Hazard Risk Number HRN'!$B$6:$C$13,2,FALSE))</f>
        <v/>
      </c>
      <c r="AB223" s="372" t="str">
        <f>IF(AB225="","",IF(AB225&gt;500,'(Linked) Hazard Risk Number HRN'!$C$37,IF(AB225&gt;50,'(Linked) Hazard Risk Number HRN'!$C$36,IF(AB225&gt;25,'(Linked) Hazard Risk Number HRN'!$C$35,IF(AB225&gt;5,'(Linked) Hazard Risk Number HRN'!$C$34,IF(AB225&gt;0,'(Linked) Hazard Risk Number HRN'!$C$33,""))))))</f>
        <v/>
      </c>
      <c r="AC223" s="374"/>
      <c r="AD223" s="380"/>
      <c r="AE223" s="54"/>
      <c r="AF223" s="17" t="str">
        <f>IF(ISBLANK(AE223),"",VLOOKUP(AE223,'(Linked) Hazard Risk Number HRN'!$B$6:$C$13,2,FALSE))</f>
        <v/>
      </c>
      <c r="AG223" s="372"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77"/>
      <c r="C224" s="375"/>
      <c r="D224" s="375"/>
      <c r="E224" s="381"/>
      <c r="F224" s="381"/>
      <c r="G224" s="370"/>
      <c r="H224" s="370"/>
      <c r="I224" s="370"/>
      <c r="J224" s="370"/>
      <c r="K224" s="55"/>
      <c r="L224" s="18" t="str">
        <f>IF(ISBLANK(K224),"",VLOOKUP(K224,'(Linked) Hazard Risk Number HRN'!$B$16:$C$26,2,FALSE))</f>
        <v/>
      </c>
      <c r="M224" s="373"/>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75"/>
      <c r="V224" s="55"/>
      <c r="W224" s="18" t="str">
        <f>IF(ISBLANK(V224),"",VLOOKUP(V224,'(Linked) Hazard Risk Number HRN'!$B$16:$C$26,2,FALSE))</f>
        <v/>
      </c>
      <c r="X224" s="373"/>
      <c r="Y224" s="375"/>
      <c r="Z224" s="55"/>
      <c r="AA224" s="18" t="str">
        <f>IF(ISBLANK(Z224),"",VLOOKUP(Z224,'(Linked) Hazard Risk Number HRN'!$B$16:$C$26,2,FALSE))</f>
        <v/>
      </c>
      <c r="AB224" s="373"/>
      <c r="AC224" s="375"/>
      <c r="AD224" s="436"/>
      <c r="AE224" s="55"/>
      <c r="AF224" s="18" t="str">
        <f>IF(ISBLANK(AE224),"",VLOOKUP(AE224,'(Linked) Hazard Risk Number HRN'!$B$16:$C$26,2,FALSE))</f>
        <v/>
      </c>
      <c r="AG224" s="373"/>
    </row>
    <row r="225" spans="2:33" ht="28.2" customHeight="1" thickTop="1" thickBot="1">
      <c r="B225" s="377"/>
      <c r="C225" s="375"/>
      <c r="D225" s="375"/>
      <c r="E225" s="381"/>
      <c r="F225" s="381"/>
      <c r="G225" s="370"/>
      <c r="H225" s="370"/>
      <c r="I225" s="370"/>
      <c r="J225" s="370"/>
      <c r="K225" s="56"/>
      <c r="L225" s="18" t="str">
        <f>IF(ISBLANK(K225),"",VLOOKUP(K225,'(Linked) Hazard Risk Number HRN'!$D$6:$E$14,2,FALSE))</f>
        <v/>
      </c>
      <c r="M225" s="366"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75"/>
      <c r="V225" s="56"/>
      <c r="W225" s="18" t="str">
        <f>IF(ISBLANK(V225),"",VLOOKUP(V225,'(Linked) Hazard Risk Number HRN'!$D$6:$E$14,2,FALSE))</f>
        <v/>
      </c>
      <c r="X225" s="366" t="str">
        <f>IF(OR(ISBLANK(V223),ISBLANK(V224),ISBLANK(V225),ISBLANK(V226)),"",W223*W224*W225*W226)</f>
        <v/>
      </c>
      <c r="Y225" s="375"/>
      <c r="Z225" s="56"/>
      <c r="AA225" s="18" t="str">
        <f>IF(ISBLANK(Z225),"",VLOOKUP(Z225,'(Linked) Hazard Risk Number HRN'!$D$6:$E$14,2,FALSE))</f>
        <v/>
      </c>
      <c r="AB225" s="366" t="str">
        <f>IF(OR(ISBLANK(Z223),ISBLANK(Z224),ISBLANK(Z225),ISBLANK(Z226)),"",AA223*AA224*AA225*AA226)</f>
        <v/>
      </c>
      <c r="AC225" s="375"/>
      <c r="AD225" s="436"/>
      <c r="AE225" s="56"/>
      <c r="AF225" s="18" t="str">
        <f>IF(ISBLANK(AE225),"",VLOOKUP(AE225,'(Linked) Hazard Risk Number HRN'!$D$6:$E$14,2,FALSE))</f>
        <v/>
      </c>
      <c r="AG225" s="366" t="str">
        <f>IF(OR(ISBLANK(AE223),ISBLANK(AE224),ISBLANK(AE225),ISBLANK(AE226)),"",AF223*AF224*AF225*AF226)</f>
        <v/>
      </c>
    </row>
    <row r="226" spans="2:33" ht="28.2" customHeight="1" thickTop="1" thickBot="1">
      <c r="B226" s="377"/>
      <c r="C226" s="375"/>
      <c r="D226" s="375"/>
      <c r="E226" s="381"/>
      <c r="F226" s="381"/>
      <c r="G226" s="370"/>
      <c r="H226" s="370"/>
      <c r="I226" s="370"/>
      <c r="J226" s="370"/>
      <c r="K226" s="57"/>
      <c r="L226" s="30" t="str">
        <f>IF(ISBLANK(K226),"",VLOOKUP(K226,'(Linked) Hazard Risk Number HRN'!$D$17:$E$22,2,FALSE))</f>
        <v/>
      </c>
      <c r="M226" s="367"/>
      <c r="N226" s="56"/>
      <c r="O226" s="18" t="str">
        <f>IF(ISBLANK(N226),"",VLOOKUP(N226,'(Linked) PLr Probability Factor'!$B$23:$C$26,2,FALSE))</f>
        <v/>
      </c>
      <c r="P226" s="25" t="s">
        <v>33</v>
      </c>
      <c r="Q226" s="25">
        <f t="shared" ref="Q226" si="342">SUM(R223:R225)</f>
        <v>0</v>
      </c>
      <c r="R226" s="25">
        <f t="shared" si="337"/>
        <v>0</v>
      </c>
      <c r="S226" s="25"/>
      <c r="T226" s="51"/>
      <c r="U226" s="375"/>
      <c r="V226" s="57"/>
      <c r="W226" s="30" t="str">
        <f>IF(ISBLANK(V226),"",VLOOKUP(V226,'(Linked) Hazard Risk Number HRN'!$D$17:$E$22,2,FALSE))</f>
        <v/>
      </c>
      <c r="X226" s="367"/>
      <c r="Y226" s="375"/>
      <c r="Z226" s="57"/>
      <c r="AA226" s="30" t="str">
        <f>IF(ISBLANK(Z226),"",VLOOKUP(Z226,'(Linked) Hazard Risk Number HRN'!$D$17:$E$22,2,FALSE))</f>
        <v/>
      </c>
      <c r="AB226" s="367"/>
      <c r="AC226" s="375"/>
      <c r="AD226" s="436"/>
      <c r="AE226" s="57"/>
      <c r="AF226" s="30" t="str">
        <f>IF(ISBLANK(AE226),"",VLOOKUP(AE226,'(Linked) Hazard Risk Number HRN'!$D$17:$E$22,2,FALSE))</f>
        <v/>
      </c>
      <c r="AG226" s="367"/>
    </row>
    <row r="227" spans="2:33" ht="28.2" customHeight="1" thickTop="1" thickBot="1">
      <c r="B227" s="377"/>
      <c r="C227" s="376"/>
      <c r="D227" s="376"/>
      <c r="E227" s="382"/>
      <c r="F227" s="382"/>
      <c r="G227" s="371"/>
      <c r="H227" s="371"/>
      <c r="I227" s="371"/>
      <c r="J227" s="371"/>
      <c r="K227" s="135"/>
      <c r="L227" s="18"/>
      <c r="M227" s="368"/>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76"/>
      <c r="V227" s="135"/>
      <c r="W227" s="18"/>
      <c r="X227" s="368"/>
      <c r="Y227" s="376"/>
      <c r="Z227" s="135"/>
      <c r="AA227" s="18"/>
      <c r="AB227" s="368"/>
      <c r="AC227" s="376"/>
      <c r="AD227" s="437"/>
      <c r="AE227" s="135"/>
      <c r="AF227" s="18"/>
      <c r="AG227" s="368"/>
    </row>
    <row r="228" spans="2:33" ht="28.2" customHeight="1" thickTop="1" thickBot="1">
      <c r="B228" s="377">
        <v>45</v>
      </c>
      <c r="C228" s="374"/>
      <c r="D228" s="374"/>
      <c r="E228" s="380"/>
      <c r="F228" s="380"/>
      <c r="G228" s="369"/>
      <c r="H228" s="369"/>
      <c r="I228" s="369"/>
      <c r="J228" s="369"/>
      <c r="K228" s="54"/>
      <c r="L228" s="17" t="str">
        <f>IF(ISBLANK(K228),"",VLOOKUP(K228,'(Linked) Hazard Risk Number HRN'!$B$6:$C$13,2,FALSE))</f>
        <v/>
      </c>
      <c r="M228" s="372"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374"/>
      <c r="V228" s="54"/>
      <c r="W228" s="17" t="str">
        <f>IF(ISBLANK(V228),"",VLOOKUP(V228,'(Linked) Hazard Risk Number HRN'!$B$6:$C$13,2,FALSE))</f>
        <v/>
      </c>
      <c r="X228" s="372" t="str">
        <f>IF(X230="","",IF(X230&gt;500,'(Linked) Hazard Risk Number HRN'!$C$37,IF(X230&gt;50,'(Linked) Hazard Risk Number HRN'!$C$36,IF(X230&gt;25,'(Linked) Hazard Risk Number HRN'!$C$35,IF(X230&gt;5,'(Linked) Hazard Risk Number HRN'!$C$34,IF(X230&gt;0,'(Linked) Hazard Risk Number HRN'!$C$33,""))))))</f>
        <v/>
      </c>
      <c r="Y228" s="374"/>
      <c r="Z228" s="54"/>
      <c r="AA228" s="17" t="str">
        <f>IF(ISBLANK(Z228),"",VLOOKUP(Z228,'(Linked) Hazard Risk Number HRN'!$B$6:$C$13,2,FALSE))</f>
        <v/>
      </c>
      <c r="AB228" s="372" t="str">
        <f>IF(AB230="","",IF(AB230&gt;500,'(Linked) Hazard Risk Number HRN'!$C$37,IF(AB230&gt;50,'(Linked) Hazard Risk Number HRN'!$C$36,IF(AB230&gt;25,'(Linked) Hazard Risk Number HRN'!$C$35,IF(AB230&gt;5,'(Linked) Hazard Risk Number HRN'!$C$34,IF(AB230&gt;0,'(Linked) Hazard Risk Number HRN'!$C$33,""))))))</f>
        <v/>
      </c>
      <c r="AC228" s="374"/>
      <c r="AD228" s="380"/>
      <c r="AE228" s="54"/>
      <c r="AF228" s="17" t="str">
        <f>IF(ISBLANK(AE228),"",VLOOKUP(AE228,'(Linked) Hazard Risk Number HRN'!$B$6:$C$13,2,FALSE))</f>
        <v/>
      </c>
      <c r="AG228" s="372"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77"/>
      <c r="C229" s="375"/>
      <c r="D229" s="375"/>
      <c r="E229" s="381"/>
      <c r="F229" s="381"/>
      <c r="G229" s="370"/>
      <c r="H229" s="370"/>
      <c r="I229" s="370"/>
      <c r="J229" s="370"/>
      <c r="K229" s="55"/>
      <c r="L229" s="18" t="str">
        <f>IF(ISBLANK(K229),"",VLOOKUP(K229,'(Linked) Hazard Risk Number HRN'!$B$16:$C$26,2,FALSE))</f>
        <v/>
      </c>
      <c r="M229" s="373"/>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75"/>
      <c r="V229" s="55"/>
      <c r="W229" s="18" t="str">
        <f>IF(ISBLANK(V229),"",VLOOKUP(V229,'(Linked) Hazard Risk Number HRN'!$B$16:$C$26,2,FALSE))</f>
        <v/>
      </c>
      <c r="X229" s="373"/>
      <c r="Y229" s="375"/>
      <c r="Z229" s="55"/>
      <c r="AA229" s="18" t="str">
        <f>IF(ISBLANK(Z229),"",VLOOKUP(Z229,'(Linked) Hazard Risk Number HRN'!$B$16:$C$26,2,FALSE))</f>
        <v/>
      </c>
      <c r="AB229" s="373"/>
      <c r="AC229" s="375"/>
      <c r="AD229" s="436"/>
      <c r="AE229" s="55"/>
      <c r="AF229" s="18" t="str">
        <f>IF(ISBLANK(AE229),"",VLOOKUP(AE229,'(Linked) Hazard Risk Number HRN'!$B$16:$C$26,2,FALSE))</f>
        <v/>
      </c>
      <c r="AG229" s="373"/>
    </row>
    <row r="230" spans="2:33" ht="28.2" customHeight="1" thickTop="1" thickBot="1">
      <c r="B230" s="377"/>
      <c r="C230" s="375"/>
      <c r="D230" s="375"/>
      <c r="E230" s="381"/>
      <c r="F230" s="381"/>
      <c r="G230" s="370"/>
      <c r="H230" s="370"/>
      <c r="I230" s="370"/>
      <c r="J230" s="370"/>
      <c r="K230" s="56"/>
      <c r="L230" s="18" t="str">
        <f>IF(ISBLANK(K230),"",VLOOKUP(K230,'(Linked) Hazard Risk Number HRN'!$D$6:$E$14,2,FALSE))</f>
        <v/>
      </c>
      <c r="M230" s="366"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75"/>
      <c r="V230" s="56"/>
      <c r="W230" s="18" t="str">
        <f>IF(ISBLANK(V230),"",VLOOKUP(V230,'(Linked) Hazard Risk Number HRN'!$D$6:$E$14,2,FALSE))</f>
        <v/>
      </c>
      <c r="X230" s="366" t="str">
        <f>IF(OR(ISBLANK(V228),ISBLANK(V229),ISBLANK(V230),ISBLANK(V231)),"",W228*W229*W230*W231)</f>
        <v/>
      </c>
      <c r="Y230" s="375"/>
      <c r="Z230" s="56"/>
      <c r="AA230" s="18" t="str">
        <f>IF(ISBLANK(Z230),"",VLOOKUP(Z230,'(Linked) Hazard Risk Number HRN'!$D$6:$E$14,2,FALSE))</f>
        <v/>
      </c>
      <c r="AB230" s="366" t="str">
        <f>IF(OR(ISBLANK(Z228),ISBLANK(Z229),ISBLANK(Z230),ISBLANK(Z231)),"",AA228*AA229*AA230*AA231)</f>
        <v/>
      </c>
      <c r="AC230" s="375"/>
      <c r="AD230" s="436"/>
      <c r="AE230" s="56"/>
      <c r="AF230" s="18" t="str">
        <f>IF(ISBLANK(AE230),"",VLOOKUP(AE230,'(Linked) Hazard Risk Number HRN'!$D$6:$E$14,2,FALSE))</f>
        <v/>
      </c>
      <c r="AG230" s="366" t="str">
        <f>IF(OR(ISBLANK(AE228),ISBLANK(AE229),ISBLANK(AE230),ISBLANK(AE231)),"",AF228*AF229*AF230*AF231)</f>
        <v/>
      </c>
    </row>
    <row r="231" spans="2:33" ht="28.2" customHeight="1" thickTop="1" thickBot="1">
      <c r="B231" s="377"/>
      <c r="C231" s="375"/>
      <c r="D231" s="375"/>
      <c r="E231" s="381"/>
      <c r="F231" s="381"/>
      <c r="G231" s="370"/>
      <c r="H231" s="370"/>
      <c r="I231" s="370"/>
      <c r="J231" s="370"/>
      <c r="K231" s="57"/>
      <c r="L231" s="30" t="str">
        <f>IF(ISBLANK(K231),"",VLOOKUP(K231,'(Linked) Hazard Risk Number HRN'!$D$17:$E$22,2,FALSE))</f>
        <v/>
      </c>
      <c r="M231" s="367"/>
      <c r="N231" s="56"/>
      <c r="O231" s="18" t="str">
        <f>IF(ISBLANK(N231),"",VLOOKUP(N231,'(Linked) PLr Probability Factor'!$B$23:$C$26,2,FALSE))</f>
        <v/>
      </c>
      <c r="P231" s="25" t="s">
        <v>33</v>
      </c>
      <c r="Q231" s="25">
        <f t="shared" ref="Q231" si="350">SUM(R228:R230)</f>
        <v>0</v>
      </c>
      <c r="R231" s="25">
        <f t="shared" si="345"/>
        <v>0</v>
      </c>
      <c r="S231" s="25"/>
      <c r="T231" s="51"/>
      <c r="U231" s="375"/>
      <c r="V231" s="57"/>
      <c r="W231" s="30" t="str">
        <f>IF(ISBLANK(V231),"",VLOOKUP(V231,'(Linked) Hazard Risk Number HRN'!$D$17:$E$22,2,FALSE))</f>
        <v/>
      </c>
      <c r="X231" s="367"/>
      <c r="Y231" s="375"/>
      <c r="Z231" s="57"/>
      <c r="AA231" s="30" t="str">
        <f>IF(ISBLANK(Z231),"",VLOOKUP(Z231,'(Linked) Hazard Risk Number HRN'!$D$17:$E$22,2,FALSE))</f>
        <v/>
      </c>
      <c r="AB231" s="367"/>
      <c r="AC231" s="375"/>
      <c r="AD231" s="436"/>
      <c r="AE231" s="57"/>
      <c r="AF231" s="30" t="str">
        <f>IF(ISBLANK(AE231),"",VLOOKUP(AE231,'(Linked) Hazard Risk Number HRN'!$D$17:$E$22,2,FALSE))</f>
        <v/>
      </c>
      <c r="AG231" s="367"/>
    </row>
    <row r="232" spans="2:33" ht="28.2" customHeight="1" thickTop="1" thickBot="1">
      <c r="B232" s="377"/>
      <c r="C232" s="376"/>
      <c r="D232" s="376"/>
      <c r="E232" s="382"/>
      <c r="F232" s="382"/>
      <c r="G232" s="371"/>
      <c r="H232" s="371"/>
      <c r="I232" s="371"/>
      <c r="J232" s="371"/>
      <c r="K232" s="135"/>
      <c r="L232" s="18"/>
      <c r="M232" s="368"/>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76"/>
      <c r="V232" s="135"/>
      <c r="W232" s="18"/>
      <c r="X232" s="368"/>
      <c r="Y232" s="376"/>
      <c r="Z232" s="135"/>
      <c r="AA232" s="18"/>
      <c r="AB232" s="368"/>
      <c r="AC232" s="376"/>
      <c r="AD232" s="437"/>
      <c r="AE232" s="135"/>
      <c r="AF232" s="18"/>
      <c r="AG232" s="368"/>
    </row>
    <row r="233" spans="2:33" ht="28.2" customHeight="1" thickTop="1" thickBot="1">
      <c r="B233" s="377">
        <v>46</v>
      </c>
      <c r="C233" s="374"/>
      <c r="D233" s="374"/>
      <c r="E233" s="380"/>
      <c r="F233" s="380"/>
      <c r="G233" s="369"/>
      <c r="H233" s="369"/>
      <c r="I233" s="369"/>
      <c r="J233" s="369"/>
      <c r="K233" s="54"/>
      <c r="L233" s="17" t="str">
        <f>IF(ISBLANK(K233),"",VLOOKUP(K233,'(Linked) Hazard Risk Number HRN'!$B$6:$C$13,2,FALSE))</f>
        <v/>
      </c>
      <c r="M233" s="372"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374"/>
      <c r="V233" s="54"/>
      <c r="W233" s="17" t="str">
        <f>IF(ISBLANK(V233),"",VLOOKUP(V233,'(Linked) Hazard Risk Number HRN'!$B$6:$C$13,2,FALSE))</f>
        <v/>
      </c>
      <c r="X233" s="372" t="str">
        <f>IF(X235="","",IF(X235&gt;500,'(Linked) Hazard Risk Number HRN'!$C$37,IF(X235&gt;50,'(Linked) Hazard Risk Number HRN'!$C$36,IF(X235&gt;25,'(Linked) Hazard Risk Number HRN'!$C$35,IF(X235&gt;5,'(Linked) Hazard Risk Number HRN'!$C$34,IF(X235&gt;0,'(Linked) Hazard Risk Number HRN'!$C$33,""))))))</f>
        <v/>
      </c>
      <c r="Y233" s="374"/>
      <c r="Z233" s="54"/>
      <c r="AA233" s="17" t="str">
        <f>IF(ISBLANK(Z233),"",VLOOKUP(Z233,'(Linked) Hazard Risk Number HRN'!$B$6:$C$13,2,FALSE))</f>
        <v/>
      </c>
      <c r="AB233" s="372" t="str">
        <f>IF(AB235="","",IF(AB235&gt;500,'(Linked) Hazard Risk Number HRN'!$C$37,IF(AB235&gt;50,'(Linked) Hazard Risk Number HRN'!$C$36,IF(AB235&gt;25,'(Linked) Hazard Risk Number HRN'!$C$35,IF(AB235&gt;5,'(Linked) Hazard Risk Number HRN'!$C$34,IF(AB235&gt;0,'(Linked) Hazard Risk Number HRN'!$C$33,""))))))</f>
        <v/>
      </c>
      <c r="AC233" s="374"/>
      <c r="AD233" s="380"/>
      <c r="AE233" s="54"/>
      <c r="AF233" s="17" t="str">
        <f>IF(ISBLANK(AE233),"",VLOOKUP(AE233,'(Linked) Hazard Risk Number HRN'!$B$6:$C$13,2,FALSE))</f>
        <v/>
      </c>
      <c r="AG233" s="372"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77"/>
      <c r="C234" s="375"/>
      <c r="D234" s="375"/>
      <c r="E234" s="381"/>
      <c r="F234" s="381"/>
      <c r="G234" s="370"/>
      <c r="H234" s="370"/>
      <c r="I234" s="370"/>
      <c r="J234" s="370"/>
      <c r="K234" s="55"/>
      <c r="L234" s="18" t="str">
        <f>IF(ISBLANK(K234),"",VLOOKUP(K234,'(Linked) Hazard Risk Number HRN'!$B$16:$C$26,2,FALSE))</f>
        <v/>
      </c>
      <c r="M234" s="373"/>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75"/>
      <c r="V234" s="55"/>
      <c r="W234" s="18" t="str">
        <f>IF(ISBLANK(V234),"",VLOOKUP(V234,'(Linked) Hazard Risk Number HRN'!$B$16:$C$26,2,FALSE))</f>
        <v/>
      </c>
      <c r="X234" s="373"/>
      <c r="Y234" s="375"/>
      <c r="Z234" s="55"/>
      <c r="AA234" s="18" t="str">
        <f>IF(ISBLANK(Z234),"",VLOOKUP(Z234,'(Linked) Hazard Risk Number HRN'!$B$16:$C$26,2,FALSE))</f>
        <v/>
      </c>
      <c r="AB234" s="373"/>
      <c r="AC234" s="375"/>
      <c r="AD234" s="436"/>
      <c r="AE234" s="55"/>
      <c r="AF234" s="18" t="str">
        <f>IF(ISBLANK(AE234),"",VLOOKUP(AE234,'(Linked) Hazard Risk Number HRN'!$B$16:$C$26,2,FALSE))</f>
        <v/>
      </c>
      <c r="AG234" s="373"/>
    </row>
    <row r="235" spans="2:33" ht="28.2" customHeight="1" thickTop="1" thickBot="1">
      <c r="B235" s="377"/>
      <c r="C235" s="375"/>
      <c r="D235" s="375"/>
      <c r="E235" s="381"/>
      <c r="F235" s="381"/>
      <c r="G235" s="370"/>
      <c r="H235" s="370"/>
      <c r="I235" s="370"/>
      <c r="J235" s="370"/>
      <c r="K235" s="56"/>
      <c r="L235" s="18" t="str">
        <f>IF(ISBLANK(K235),"",VLOOKUP(K235,'(Linked) Hazard Risk Number HRN'!$D$6:$E$14,2,FALSE))</f>
        <v/>
      </c>
      <c r="M235" s="366"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75"/>
      <c r="V235" s="56"/>
      <c r="W235" s="18" t="str">
        <f>IF(ISBLANK(V235),"",VLOOKUP(V235,'(Linked) Hazard Risk Number HRN'!$D$6:$E$14,2,FALSE))</f>
        <v/>
      </c>
      <c r="X235" s="366" t="str">
        <f>IF(OR(ISBLANK(V233),ISBLANK(V234),ISBLANK(V235),ISBLANK(V236)),"",W233*W234*W235*W236)</f>
        <v/>
      </c>
      <c r="Y235" s="375"/>
      <c r="Z235" s="56"/>
      <c r="AA235" s="18" t="str">
        <f>IF(ISBLANK(Z235),"",VLOOKUP(Z235,'(Linked) Hazard Risk Number HRN'!$D$6:$E$14,2,FALSE))</f>
        <v/>
      </c>
      <c r="AB235" s="366" t="str">
        <f>IF(OR(ISBLANK(Z233),ISBLANK(Z234),ISBLANK(Z235),ISBLANK(Z236)),"",AA233*AA234*AA235*AA236)</f>
        <v/>
      </c>
      <c r="AC235" s="375"/>
      <c r="AD235" s="436"/>
      <c r="AE235" s="56"/>
      <c r="AF235" s="18" t="str">
        <f>IF(ISBLANK(AE235),"",VLOOKUP(AE235,'(Linked) Hazard Risk Number HRN'!$D$6:$E$14,2,FALSE))</f>
        <v/>
      </c>
      <c r="AG235" s="366" t="str">
        <f>IF(OR(ISBLANK(AE233),ISBLANK(AE234),ISBLANK(AE235),ISBLANK(AE236)),"",AF233*AF234*AF235*AF236)</f>
        <v/>
      </c>
    </row>
    <row r="236" spans="2:33" ht="28.2" customHeight="1" thickTop="1" thickBot="1">
      <c r="B236" s="377"/>
      <c r="C236" s="375"/>
      <c r="D236" s="375"/>
      <c r="E236" s="381"/>
      <c r="F236" s="381"/>
      <c r="G236" s="370"/>
      <c r="H236" s="370"/>
      <c r="I236" s="370"/>
      <c r="J236" s="370"/>
      <c r="K236" s="57"/>
      <c r="L236" s="30" t="str">
        <f>IF(ISBLANK(K236),"",VLOOKUP(K236,'(Linked) Hazard Risk Number HRN'!$D$17:$E$22,2,FALSE))</f>
        <v/>
      </c>
      <c r="M236" s="367"/>
      <c r="N236" s="56"/>
      <c r="O236" s="18" t="str">
        <f>IF(ISBLANK(N236),"",VLOOKUP(N236,'(Linked) PLr Probability Factor'!$B$23:$C$26,2,FALSE))</f>
        <v/>
      </c>
      <c r="P236" s="25" t="s">
        <v>33</v>
      </c>
      <c r="Q236" s="25">
        <f t="shared" ref="Q236" si="358">SUM(R233:R235)</f>
        <v>0</v>
      </c>
      <c r="R236" s="25">
        <f t="shared" si="353"/>
        <v>0</v>
      </c>
      <c r="S236" s="25"/>
      <c r="T236" s="51"/>
      <c r="U236" s="375"/>
      <c r="V236" s="57"/>
      <c r="W236" s="30" t="str">
        <f>IF(ISBLANK(V236),"",VLOOKUP(V236,'(Linked) Hazard Risk Number HRN'!$D$17:$E$22,2,FALSE))</f>
        <v/>
      </c>
      <c r="X236" s="367"/>
      <c r="Y236" s="375"/>
      <c r="Z236" s="57"/>
      <c r="AA236" s="30" t="str">
        <f>IF(ISBLANK(Z236),"",VLOOKUP(Z236,'(Linked) Hazard Risk Number HRN'!$D$17:$E$22,2,FALSE))</f>
        <v/>
      </c>
      <c r="AB236" s="367"/>
      <c r="AC236" s="375"/>
      <c r="AD236" s="436"/>
      <c r="AE236" s="57"/>
      <c r="AF236" s="30" t="str">
        <f>IF(ISBLANK(AE236),"",VLOOKUP(AE236,'(Linked) Hazard Risk Number HRN'!$D$17:$E$22,2,FALSE))</f>
        <v/>
      </c>
      <c r="AG236" s="367"/>
    </row>
    <row r="237" spans="2:33" ht="28.2" customHeight="1" thickTop="1" thickBot="1">
      <c r="B237" s="377"/>
      <c r="C237" s="376"/>
      <c r="D237" s="376"/>
      <c r="E237" s="382"/>
      <c r="F237" s="382"/>
      <c r="G237" s="371"/>
      <c r="H237" s="371"/>
      <c r="I237" s="371"/>
      <c r="J237" s="371"/>
      <c r="K237" s="135"/>
      <c r="L237" s="18"/>
      <c r="M237" s="368"/>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76"/>
      <c r="V237" s="135"/>
      <c r="W237" s="18"/>
      <c r="X237" s="368"/>
      <c r="Y237" s="376"/>
      <c r="Z237" s="135"/>
      <c r="AA237" s="18"/>
      <c r="AB237" s="368"/>
      <c r="AC237" s="376"/>
      <c r="AD237" s="437"/>
      <c r="AE237" s="135"/>
      <c r="AF237" s="18"/>
      <c r="AG237" s="368"/>
    </row>
    <row r="238" spans="2:33" ht="28.2" customHeight="1" thickTop="1" thickBot="1">
      <c r="B238" s="377">
        <v>47</v>
      </c>
      <c r="C238" s="374"/>
      <c r="D238" s="374"/>
      <c r="E238" s="380"/>
      <c r="F238" s="380"/>
      <c r="G238" s="369"/>
      <c r="H238" s="369"/>
      <c r="I238" s="369"/>
      <c r="J238" s="369"/>
      <c r="K238" s="54"/>
      <c r="L238" s="17" t="str">
        <f>IF(ISBLANK(K238),"",VLOOKUP(K238,'(Linked) Hazard Risk Number HRN'!$B$6:$C$13,2,FALSE))</f>
        <v/>
      </c>
      <c r="M238" s="372"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374"/>
      <c r="V238" s="54"/>
      <c r="W238" s="17" t="str">
        <f>IF(ISBLANK(V238),"",VLOOKUP(V238,'(Linked) Hazard Risk Number HRN'!$B$6:$C$13,2,FALSE))</f>
        <v/>
      </c>
      <c r="X238" s="372" t="str">
        <f>IF(X240="","",IF(X240&gt;500,'(Linked) Hazard Risk Number HRN'!$C$37,IF(X240&gt;50,'(Linked) Hazard Risk Number HRN'!$C$36,IF(X240&gt;25,'(Linked) Hazard Risk Number HRN'!$C$35,IF(X240&gt;5,'(Linked) Hazard Risk Number HRN'!$C$34,IF(X240&gt;0,'(Linked) Hazard Risk Number HRN'!$C$33,""))))))</f>
        <v/>
      </c>
      <c r="Y238" s="374"/>
      <c r="Z238" s="54"/>
      <c r="AA238" s="17" t="str">
        <f>IF(ISBLANK(Z238),"",VLOOKUP(Z238,'(Linked) Hazard Risk Number HRN'!$B$6:$C$13,2,FALSE))</f>
        <v/>
      </c>
      <c r="AB238" s="372" t="str">
        <f>IF(AB240="","",IF(AB240&gt;500,'(Linked) Hazard Risk Number HRN'!$C$37,IF(AB240&gt;50,'(Linked) Hazard Risk Number HRN'!$C$36,IF(AB240&gt;25,'(Linked) Hazard Risk Number HRN'!$C$35,IF(AB240&gt;5,'(Linked) Hazard Risk Number HRN'!$C$34,IF(AB240&gt;0,'(Linked) Hazard Risk Number HRN'!$C$33,""))))))</f>
        <v/>
      </c>
      <c r="AC238" s="374"/>
      <c r="AD238" s="380"/>
      <c r="AE238" s="54"/>
      <c r="AF238" s="17" t="str">
        <f>IF(ISBLANK(AE238),"",VLOOKUP(AE238,'(Linked) Hazard Risk Number HRN'!$B$6:$C$13,2,FALSE))</f>
        <v/>
      </c>
      <c r="AG238" s="372"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77"/>
      <c r="C239" s="375"/>
      <c r="D239" s="375"/>
      <c r="E239" s="381"/>
      <c r="F239" s="381"/>
      <c r="G239" s="370"/>
      <c r="H239" s="370"/>
      <c r="I239" s="370"/>
      <c r="J239" s="370"/>
      <c r="K239" s="55"/>
      <c r="L239" s="18" t="str">
        <f>IF(ISBLANK(K239),"",VLOOKUP(K239,'(Linked) Hazard Risk Number HRN'!$B$16:$C$26,2,FALSE))</f>
        <v/>
      </c>
      <c r="M239" s="373"/>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75"/>
      <c r="V239" s="55"/>
      <c r="W239" s="18" t="str">
        <f>IF(ISBLANK(V239),"",VLOOKUP(V239,'(Linked) Hazard Risk Number HRN'!$B$16:$C$26,2,FALSE))</f>
        <v/>
      </c>
      <c r="X239" s="373"/>
      <c r="Y239" s="375"/>
      <c r="Z239" s="55"/>
      <c r="AA239" s="18" t="str">
        <f>IF(ISBLANK(Z239),"",VLOOKUP(Z239,'(Linked) Hazard Risk Number HRN'!$B$16:$C$26,2,FALSE))</f>
        <v/>
      </c>
      <c r="AB239" s="373"/>
      <c r="AC239" s="375"/>
      <c r="AD239" s="436"/>
      <c r="AE239" s="55"/>
      <c r="AF239" s="18" t="str">
        <f>IF(ISBLANK(AE239),"",VLOOKUP(AE239,'(Linked) Hazard Risk Number HRN'!$B$16:$C$26,2,FALSE))</f>
        <v/>
      </c>
      <c r="AG239" s="373"/>
    </row>
    <row r="240" spans="2:33" ht="28.2" customHeight="1" thickTop="1" thickBot="1">
      <c r="B240" s="377"/>
      <c r="C240" s="375"/>
      <c r="D240" s="375"/>
      <c r="E240" s="381"/>
      <c r="F240" s="381"/>
      <c r="G240" s="370"/>
      <c r="H240" s="370"/>
      <c r="I240" s="370"/>
      <c r="J240" s="370"/>
      <c r="K240" s="56"/>
      <c r="L240" s="18" t="str">
        <f>IF(ISBLANK(K240),"",VLOOKUP(K240,'(Linked) Hazard Risk Number HRN'!$D$6:$E$14,2,FALSE))</f>
        <v/>
      </c>
      <c r="M240" s="366"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75"/>
      <c r="V240" s="56"/>
      <c r="W240" s="18" t="str">
        <f>IF(ISBLANK(V240),"",VLOOKUP(V240,'(Linked) Hazard Risk Number HRN'!$D$6:$E$14,2,FALSE))</f>
        <v/>
      </c>
      <c r="X240" s="366" t="str">
        <f>IF(OR(ISBLANK(V238),ISBLANK(V239),ISBLANK(V240),ISBLANK(V241)),"",W238*W239*W240*W241)</f>
        <v/>
      </c>
      <c r="Y240" s="375"/>
      <c r="Z240" s="56"/>
      <c r="AA240" s="18" t="str">
        <f>IF(ISBLANK(Z240),"",VLOOKUP(Z240,'(Linked) Hazard Risk Number HRN'!$D$6:$E$14,2,FALSE))</f>
        <v/>
      </c>
      <c r="AB240" s="366" t="str">
        <f>IF(OR(ISBLANK(Z238),ISBLANK(Z239),ISBLANK(Z240),ISBLANK(Z241)),"",AA238*AA239*AA240*AA241)</f>
        <v/>
      </c>
      <c r="AC240" s="375"/>
      <c r="AD240" s="436"/>
      <c r="AE240" s="56"/>
      <c r="AF240" s="18" t="str">
        <f>IF(ISBLANK(AE240),"",VLOOKUP(AE240,'(Linked) Hazard Risk Number HRN'!$D$6:$E$14,2,FALSE))</f>
        <v/>
      </c>
      <c r="AG240" s="366" t="str">
        <f>IF(OR(ISBLANK(AE238),ISBLANK(AE239),ISBLANK(AE240),ISBLANK(AE241)),"",AF238*AF239*AF240*AF241)</f>
        <v/>
      </c>
    </row>
    <row r="241" spans="2:36" ht="28.2" customHeight="1" thickTop="1" thickBot="1">
      <c r="B241" s="377"/>
      <c r="C241" s="375"/>
      <c r="D241" s="375"/>
      <c r="E241" s="381"/>
      <c r="F241" s="381"/>
      <c r="G241" s="370"/>
      <c r="H241" s="370"/>
      <c r="I241" s="370"/>
      <c r="J241" s="370"/>
      <c r="K241" s="57"/>
      <c r="L241" s="30" t="str">
        <f>IF(ISBLANK(K241),"",VLOOKUP(K241,'(Linked) Hazard Risk Number HRN'!$D$17:$E$22,2,FALSE))</f>
        <v/>
      </c>
      <c r="M241" s="367"/>
      <c r="N241" s="56"/>
      <c r="O241" s="18" t="str">
        <f>IF(ISBLANK(N241),"",VLOOKUP(N241,'(Linked) PLr Probability Factor'!$B$23:$C$26,2,FALSE))</f>
        <v/>
      </c>
      <c r="P241" s="25" t="s">
        <v>33</v>
      </c>
      <c r="Q241" s="25">
        <f t="shared" ref="Q241" si="366">SUM(R238:R240)</f>
        <v>0</v>
      </c>
      <c r="R241" s="25">
        <f t="shared" si="361"/>
        <v>0</v>
      </c>
      <c r="S241" s="25"/>
      <c r="T241" s="51"/>
      <c r="U241" s="375"/>
      <c r="V241" s="57"/>
      <c r="W241" s="30" t="str">
        <f>IF(ISBLANK(V241),"",VLOOKUP(V241,'(Linked) Hazard Risk Number HRN'!$D$17:$E$22,2,FALSE))</f>
        <v/>
      </c>
      <c r="X241" s="367"/>
      <c r="Y241" s="375"/>
      <c r="Z241" s="57"/>
      <c r="AA241" s="30" t="str">
        <f>IF(ISBLANK(Z241),"",VLOOKUP(Z241,'(Linked) Hazard Risk Number HRN'!$D$17:$E$22,2,FALSE))</f>
        <v/>
      </c>
      <c r="AB241" s="367"/>
      <c r="AC241" s="375"/>
      <c r="AD241" s="436"/>
      <c r="AE241" s="57"/>
      <c r="AF241" s="30" t="str">
        <f>IF(ISBLANK(AE241),"",VLOOKUP(AE241,'(Linked) Hazard Risk Number HRN'!$D$17:$E$22,2,FALSE))</f>
        <v/>
      </c>
      <c r="AG241" s="367"/>
    </row>
    <row r="242" spans="2:36" ht="28.2" customHeight="1" thickTop="1" thickBot="1">
      <c r="B242" s="377"/>
      <c r="C242" s="376"/>
      <c r="D242" s="376"/>
      <c r="E242" s="382"/>
      <c r="F242" s="382"/>
      <c r="G242" s="371"/>
      <c r="H242" s="371"/>
      <c r="I242" s="371"/>
      <c r="J242" s="371"/>
      <c r="K242" s="135"/>
      <c r="L242" s="18"/>
      <c r="M242" s="368"/>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76"/>
      <c r="V242" s="135"/>
      <c r="W242" s="18"/>
      <c r="X242" s="368"/>
      <c r="Y242" s="376"/>
      <c r="Z242" s="135"/>
      <c r="AA242" s="18"/>
      <c r="AB242" s="368"/>
      <c r="AC242" s="376"/>
      <c r="AD242" s="437"/>
      <c r="AE242" s="135"/>
      <c r="AF242" s="18"/>
      <c r="AG242" s="368"/>
    </row>
    <row r="243" spans="2:36" s="2" customFormat="1" ht="28.2" customHeight="1" thickTop="1">
      <c r="B243" s="377">
        <v>48</v>
      </c>
      <c r="C243" s="374"/>
      <c r="D243" s="374"/>
      <c r="E243" s="380"/>
      <c r="F243" s="380"/>
      <c r="G243" s="369"/>
      <c r="H243" s="369"/>
      <c r="I243" s="369"/>
      <c r="J243" s="369"/>
      <c r="K243" s="54"/>
      <c r="L243" s="17" t="str">
        <f>IF(ISBLANK(K243),"",VLOOKUP(K243,'(Linked) Hazard Risk Number HRN'!$B$6:$C$13,2,FALSE))</f>
        <v/>
      </c>
      <c r="M243" s="372"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374"/>
      <c r="V243" s="54"/>
      <c r="W243" s="17" t="str">
        <f>IF(ISBLANK(V243),"",VLOOKUP(V243,'(Linked) Hazard Risk Number HRN'!$B$6:$C$13,2,FALSE))</f>
        <v/>
      </c>
      <c r="X243" s="372" t="str">
        <f>IF(X245="","",IF(X245&gt;500,'(Linked) Hazard Risk Number HRN'!$C$37,IF(X245&gt;50,'(Linked) Hazard Risk Number HRN'!$C$36,IF(X245&gt;25,'(Linked) Hazard Risk Number HRN'!$C$35,IF(X245&gt;5,'(Linked) Hazard Risk Number HRN'!$C$34,IF(X245&gt;0,'(Linked) Hazard Risk Number HRN'!$C$33,""))))))</f>
        <v/>
      </c>
      <c r="Y243" s="374"/>
      <c r="Z243" s="54"/>
      <c r="AA243" s="17" t="str">
        <f>IF(ISBLANK(Z243),"",VLOOKUP(Z243,'(Linked) Hazard Risk Number HRN'!$B$6:$C$13,2,FALSE))</f>
        <v/>
      </c>
      <c r="AB243" s="372" t="str">
        <f>IF(AB245="","",IF(AB245&gt;500,'(Linked) Hazard Risk Number HRN'!$C$37,IF(AB245&gt;50,'(Linked) Hazard Risk Number HRN'!$C$36,IF(AB245&gt;25,'(Linked) Hazard Risk Number HRN'!$C$35,IF(AB245&gt;5,'(Linked) Hazard Risk Number HRN'!$C$34,IF(AB245&gt;0,'(Linked) Hazard Risk Number HRN'!$C$33,""))))))</f>
        <v/>
      </c>
      <c r="AC243" s="374"/>
      <c r="AD243" s="380"/>
      <c r="AE243" s="54"/>
      <c r="AF243" s="17" t="str">
        <f>IF(ISBLANK(AE243),"",VLOOKUP(AE243,'(Linked) Hazard Risk Number HRN'!$B$6:$C$13,2,FALSE))</f>
        <v/>
      </c>
      <c r="AG243" s="372"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78"/>
      <c r="C244" s="375"/>
      <c r="D244" s="375"/>
      <c r="E244" s="381"/>
      <c r="F244" s="381"/>
      <c r="G244" s="370"/>
      <c r="H244" s="370"/>
      <c r="I244" s="370"/>
      <c r="J244" s="370"/>
      <c r="K244" s="55"/>
      <c r="L244" s="18" t="str">
        <f>IF(ISBLANK(K244),"",VLOOKUP(K244,'(Linked) Hazard Risk Number HRN'!$B$16:$C$26,2,FALSE))</f>
        <v/>
      </c>
      <c r="M244" s="373"/>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75"/>
      <c r="V244" s="55"/>
      <c r="W244" s="18" t="str">
        <f>IF(ISBLANK(V244),"",VLOOKUP(V244,'(Linked) Hazard Risk Number HRN'!$B$16:$C$26,2,FALSE))</f>
        <v/>
      </c>
      <c r="X244" s="373"/>
      <c r="Y244" s="375"/>
      <c r="Z244" s="55"/>
      <c r="AA244" s="18" t="str">
        <f>IF(ISBLANK(Z244),"",VLOOKUP(Z244,'(Linked) Hazard Risk Number HRN'!$B$16:$C$26,2,FALSE))</f>
        <v/>
      </c>
      <c r="AB244" s="373"/>
      <c r="AC244" s="375"/>
      <c r="AD244" s="436"/>
      <c r="AE244" s="55"/>
      <c r="AF244" s="18" t="str">
        <f>IF(ISBLANK(AE244),"",VLOOKUP(AE244,'(Linked) Hazard Risk Number HRN'!$B$16:$C$26,2,FALSE))</f>
        <v/>
      </c>
      <c r="AG244" s="373"/>
      <c r="AH244" s="24"/>
      <c r="AI244" s="24"/>
      <c r="AJ244" s="53"/>
    </row>
    <row r="245" spans="2:36" s="2" customFormat="1" ht="28.2" customHeight="1" thickTop="1">
      <c r="B245" s="378"/>
      <c r="C245" s="375"/>
      <c r="D245" s="375"/>
      <c r="E245" s="381"/>
      <c r="F245" s="381"/>
      <c r="G245" s="370"/>
      <c r="H245" s="370"/>
      <c r="I245" s="370"/>
      <c r="J245" s="370"/>
      <c r="K245" s="56"/>
      <c r="L245" s="18" t="str">
        <f>IF(ISBLANK(K245),"",VLOOKUP(K245,'(Linked) Hazard Risk Number HRN'!$D$6:$E$14,2,FALSE))</f>
        <v/>
      </c>
      <c r="M245" s="366"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75"/>
      <c r="V245" s="56"/>
      <c r="W245" s="18" t="str">
        <f>IF(ISBLANK(V245),"",VLOOKUP(V245,'(Linked) Hazard Risk Number HRN'!$D$6:$E$14,2,FALSE))</f>
        <v/>
      </c>
      <c r="X245" s="366" t="str">
        <f>IF(OR(ISBLANK(V243),ISBLANK(V244),ISBLANK(V245),ISBLANK(V246)),"",W243*W244*W245*W246)</f>
        <v/>
      </c>
      <c r="Y245" s="375"/>
      <c r="Z245" s="56"/>
      <c r="AA245" s="18" t="str">
        <f>IF(ISBLANK(Z245),"",VLOOKUP(Z245,'(Linked) Hazard Risk Number HRN'!$D$6:$E$14,2,FALSE))</f>
        <v/>
      </c>
      <c r="AB245" s="366" t="str">
        <f>IF(OR(ISBLANK(Z243),ISBLANK(Z244),ISBLANK(Z245),ISBLANK(Z246)),"",AA243*AA244*AA245*AA246)</f>
        <v/>
      </c>
      <c r="AC245" s="375"/>
      <c r="AD245" s="436"/>
      <c r="AE245" s="56"/>
      <c r="AF245" s="18" t="str">
        <f>IF(ISBLANK(AE245),"",VLOOKUP(AE245,'(Linked) Hazard Risk Number HRN'!$D$6:$E$14,2,FALSE))</f>
        <v/>
      </c>
      <c r="AG245" s="366" t="str">
        <f>IF(OR(ISBLANK(AE243),ISBLANK(AE244),ISBLANK(AE245),ISBLANK(AE246)),"",AF243*AF244*AF245*AF246)</f>
        <v/>
      </c>
      <c r="AH245" s="24"/>
      <c r="AI245" s="24"/>
      <c r="AJ245" s="53"/>
    </row>
    <row r="246" spans="2:36" s="2" customFormat="1" ht="28.2" customHeight="1">
      <c r="B246" s="378"/>
      <c r="C246" s="375"/>
      <c r="D246" s="375"/>
      <c r="E246" s="381"/>
      <c r="F246" s="381"/>
      <c r="G246" s="370"/>
      <c r="H246" s="370"/>
      <c r="I246" s="370"/>
      <c r="J246" s="370"/>
      <c r="K246" s="57"/>
      <c r="L246" s="30" t="str">
        <f>IF(ISBLANK(K246),"",VLOOKUP(K246,'(Linked) Hazard Risk Number HRN'!$D$17:$E$22,2,FALSE))</f>
        <v/>
      </c>
      <c r="M246" s="367"/>
      <c r="N246" s="56"/>
      <c r="O246" s="18" t="str">
        <f>IF(ISBLANK(N246),"",VLOOKUP(N246,'(Linked) PLr Probability Factor'!$B$23:$C$26,2,FALSE))</f>
        <v/>
      </c>
      <c r="P246" s="25" t="s">
        <v>33</v>
      </c>
      <c r="Q246" s="25">
        <f t="shared" ref="Q246" si="374">SUM(R243:R245)</f>
        <v>0</v>
      </c>
      <c r="R246" s="25">
        <f t="shared" si="369"/>
        <v>0</v>
      </c>
      <c r="S246" s="25"/>
      <c r="T246" s="51"/>
      <c r="U246" s="375"/>
      <c r="V246" s="57"/>
      <c r="W246" s="30" t="str">
        <f>IF(ISBLANK(V246),"",VLOOKUP(V246,'(Linked) Hazard Risk Number HRN'!$D$17:$E$22,2,FALSE))</f>
        <v/>
      </c>
      <c r="X246" s="367"/>
      <c r="Y246" s="375"/>
      <c r="Z246" s="57"/>
      <c r="AA246" s="30" t="str">
        <f>IF(ISBLANK(Z246),"",VLOOKUP(Z246,'(Linked) Hazard Risk Number HRN'!$D$17:$E$22,2,FALSE))</f>
        <v/>
      </c>
      <c r="AB246" s="367"/>
      <c r="AC246" s="375"/>
      <c r="AD246" s="436"/>
      <c r="AE246" s="57"/>
      <c r="AF246" s="30" t="str">
        <f>IF(ISBLANK(AE246),"",VLOOKUP(AE246,'(Linked) Hazard Risk Number HRN'!$D$17:$E$22,2,FALSE))</f>
        <v/>
      </c>
      <c r="AG246" s="367"/>
      <c r="AH246" s="24"/>
      <c r="AI246" s="24"/>
      <c r="AJ246" s="53"/>
    </row>
    <row r="247" spans="2:36" s="2" customFormat="1" ht="28.2" customHeight="1" thickBot="1">
      <c r="B247" s="379"/>
      <c r="C247" s="376"/>
      <c r="D247" s="376"/>
      <c r="E247" s="382"/>
      <c r="F247" s="382"/>
      <c r="G247" s="371"/>
      <c r="H247" s="371"/>
      <c r="I247" s="371"/>
      <c r="J247" s="371"/>
      <c r="K247" s="135"/>
      <c r="L247" s="18"/>
      <c r="M247" s="368"/>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76"/>
      <c r="V247" s="135"/>
      <c r="W247" s="18"/>
      <c r="X247" s="368"/>
      <c r="Y247" s="376"/>
      <c r="Z247" s="135"/>
      <c r="AA247" s="18"/>
      <c r="AB247" s="368"/>
      <c r="AC247" s="376"/>
      <c r="AD247" s="437"/>
      <c r="AE247" s="135"/>
      <c r="AF247" s="18"/>
      <c r="AG247" s="368"/>
      <c r="AH247" s="24"/>
      <c r="AI247" s="24"/>
      <c r="AJ247" s="53"/>
    </row>
    <row r="248" spans="2:36" s="2" customFormat="1" ht="28.2" customHeight="1" thickTop="1">
      <c r="B248" s="377">
        <v>49</v>
      </c>
      <c r="C248" s="374"/>
      <c r="D248" s="374"/>
      <c r="E248" s="380"/>
      <c r="F248" s="380"/>
      <c r="G248" s="369"/>
      <c r="H248" s="369"/>
      <c r="I248" s="369"/>
      <c r="J248" s="369"/>
      <c r="K248" s="54"/>
      <c r="L248" s="17" t="str">
        <f>IF(ISBLANK(K248),"",VLOOKUP(K248,'(Linked) Hazard Risk Number HRN'!$B$6:$C$13,2,FALSE))</f>
        <v/>
      </c>
      <c r="M248" s="372"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374"/>
      <c r="V248" s="54"/>
      <c r="W248" s="17" t="str">
        <f>IF(ISBLANK(V248),"",VLOOKUP(V248,'(Linked) Hazard Risk Number HRN'!$B$6:$C$13,2,FALSE))</f>
        <v/>
      </c>
      <c r="X248" s="372" t="str">
        <f>IF(X250="","",IF(X250&gt;500,'(Linked) Hazard Risk Number HRN'!$C$37,IF(X250&gt;50,'(Linked) Hazard Risk Number HRN'!$C$36,IF(X250&gt;25,'(Linked) Hazard Risk Number HRN'!$C$35,IF(X250&gt;5,'(Linked) Hazard Risk Number HRN'!$C$34,IF(X250&gt;0,'(Linked) Hazard Risk Number HRN'!$C$33,""))))))</f>
        <v/>
      </c>
      <c r="Y248" s="374"/>
      <c r="Z248" s="54"/>
      <c r="AA248" s="17" t="str">
        <f>IF(ISBLANK(Z248),"",VLOOKUP(Z248,'(Linked) Hazard Risk Number HRN'!$B$6:$C$13,2,FALSE))</f>
        <v/>
      </c>
      <c r="AB248" s="372" t="str">
        <f>IF(AB250="","",IF(AB250&gt;500,'(Linked) Hazard Risk Number HRN'!$C$37,IF(AB250&gt;50,'(Linked) Hazard Risk Number HRN'!$C$36,IF(AB250&gt;25,'(Linked) Hazard Risk Number HRN'!$C$35,IF(AB250&gt;5,'(Linked) Hazard Risk Number HRN'!$C$34,IF(AB250&gt;0,'(Linked) Hazard Risk Number HRN'!$C$33,""))))))</f>
        <v/>
      </c>
      <c r="AC248" s="374"/>
      <c r="AD248" s="380"/>
      <c r="AE248" s="54"/>
      <c r="AF248" s="17" t="str">
        <f>IF(ISBLANK(AE248),"",VLOOKUP(AE248,'(Linked) Hazard Risk Number HRN'!$B$6:$C$13,2,FALSE))</f>
        <v/>
      </c>
      <c r="AG248" s="372"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78"/>
      <c r="C249" s="375"/>
      <c r="D249" s="375"/>
      <c r="E249" s="381"/>
      <c r="F249" s="381"/>
      <c r="G249" s="370"/>
      <c r="H249" s="370"/>
      <c r="I249" s="370"/>
      <c r="J249" s="370"/>
      <c r="K249" s="55"/>
      <c r="L249" s="18" t="str">
        <f>IF(ISBLANK(K249),"",VLOOKUP(K249,'(Linked) Hazard Risk Number HRN'!$B$16:$C$26,2,FALSE))</f>
        <v/>
      </c>
      <c r="M249" s="373"/>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75"/>
      <c r="V249" s="55"/>
      <c r="W249" s="18" t="str">
        <f>IF(ISBLANK(V249),"",VLOOKUP(V249,'(Linked) Hazard Risk Number HRN'!$B$16:$C$26,2,FALSE))</f>
        <v/>
      </c>
      <c r="X249" s="373"/>
      <c r="Y249" s="375"/>
      <c r="Z249" s="55"/>
      <c r="AA249" s="18" t="str">
        <f>IF(ISBLANK(Z249),"",VLOOKUP(Z249,'(Linked) Hazard Risk Number HRN'!$B$16:$C$26,2,FALSE))</f>
        <v/>
      </c>
      <c r="AB249" s="373"/>
      <c r="AC249" s="375"/>
      <c r="AD249" s="436"/>
      <c r="AE249" s="55"/>
      <c r="AF249" s="18" t="str">
        <f>IF(ISBLANK(AE249),"",VLOOKUP(AE249,'(Linked) Hazard Risk Number HRN'!$B$16:$C$26,2,FALSE))</f>
        <v/>
      </c>
      <c r="AG249" s="373"/>
      <c r="AH249" s="10"/>
      <c r="AI249" s="10"/>
      <c r="AJ249" s="19"/>
    </row>
    <row r="250" spans="2:36" s="2" customFormat="1" ht="28.2" customHeight="1" thickTop="1">
      <c r="B250" s="378"/>
      <c r="C250" s="375"/>
      <c r="D250" s="375"/>
      <c r="E250" s="381"/>
      <c r="F250" s="381"/>
      <c r="G250" s="370"/>
      <c r="H250" s="370"/>
      <c r="I250" s="370"/>
      <c r="J250" s="370"/>
      <c r="K250" s="56"/>
      <c r="L250" s="18" t="str">
        <f>IF(ISBLANK(K250),"",VLOOKUP(K250,'(Linked) Hazard Risk Number HRN'!$D$6:$E$14,2,FALSE))</f>
        <v/>
      </c>
      <c r="M250" s="366"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75"/>
      <c r="V250" s="56"/>
      <c r="W250" s="18" t="str">
        <f>IF(ISBLANK(V250),"",VLOOKUP(V250,'(Linked) Hazard Risk Number HRN'!$D$6:$E$14,2,FALSE))</f>
        <v/>
      </c>
      <c r="X250" s="366" t="str">
        <f>IF(OR(ISBLANK(V248),ISBLANK(V249),ISBLANK(V250),ISBLANK(V251)),"",W248*W249*W250*W251)</f>
        <v/>
      </c>
      <c r="Y250" s="375"/>
      <c r="Z250" s="56"/>
      <c r="AA250" s="18" t="str">
        <f>IF(ISBLANK(Z250),"",VLOOKUP(Z250,'(Linked) Hazard Risk Number HRN'!$D$6:$E$14,2,FALSE))</f>
        <v/>
      </c>
      <c r="AB250" s="366" t="str">
        <f>IF(OR(ISBLANK(Z248),ISBLANK(Z249),ISBLANK(Z250),ISBLANK(Z251)),"",AA248*AA249*AA250*AA251)</f>
        <v/>
      </c>
      <c r="AC250" s="375"/>
      <c r="AD250" s="436"/>
      <c r="AE250" s="56"/>
      <c r="AF250" s="18" t="str">
        <f>IF(ISBLANK(AE250),"",VLOOKUP(AE250,'(Linked) Hazard Risk Number HRN'!$D$6:$E$14,2,FALSE))</f>
        <v/>
      </c>
      <c r="AG250" s="366" t="str">
        <f>IF(OR(ISBLANK(AE248),ISBLANK(AE249),ISBLANK(AE250),ISBLANK(AE251)),"",AF248*AF249*AF250*AF251)</f>
        <v/>
      </c>
      <c r="AH250" s="10"/>
      <c r="AI250" s="10"/>
      <c r="AJ250" s="20"/>
    </row>
    <row r="251" spans="2:36" s="2" customFormat="1" ht="28.2" customHeight="1">
      <c r="B251" s="378"/>
      <c r="C251" s="375"/>
      <c r="D251" s="375"/>
      <c r="E251" s="381"/>
      <c r="F251" s="381"/>
      <c r="G251" s="370"/>
      <c r="H251" s="370"/>
      <c r="I251" s="370"/>
      <c r="J251" s="370"/>
      <c r="K251" s="57"/>
      <c r="L251" s="30" t="str">
        <f>IF(ISBLANK(K251),"",VLOOKUP(K251,'(Linked) Hazard Risk Number HRN'!$D$17:$E$22,2,FALSE))</f>
        <v/>
      </c>
      <c r="M251" s="367"/>
      <c r="N251" s="56"/>
      <c r="O251" s="18" t="str">
        <f>IF(ISBLANK(N251),"",VLOOKUP(N251,'(Linked) PLr Probability Factor'!$B$23:$C$26,2,FALSE))</f>
        <v/>
      </c>
      <c r="P251" s="25" t="s">
        <v>33</v>
      </c>
      <c r="Q251" s="25">
        <f t="shared" ref="Q251" si="382">SUM(R248:R250)</f>
        <v>0</v>
      </c>
      <c r="R251" s="25">
        <f t="shared" si="377"/>
        <v>0</v>
      </c>
      <c r="S251" s="25"/>
      <c r="T251" s="51"/>
      <c r="U251" s="375"/>
      <c r="V251" s="57"/>
      <c r="W251" s="30" t="str">
        <f>IF(ISBLANK(V251),"",VLOOKUP(V251,'(Linked) Hazard Risk Number HRN'!$D$17:$E$22,2,FALSE))</f>
        <v/>
      </c>
      <c r="X251" s="367"/>
      <c r="Y251" s="375"/>
      <c r="Z251" s="57"/>
      <c r="AA251" s="30" t="str">
        <f>IF(ISBLANK(Z251),"",VLOOKUP(Z251,'(Linked) Hazard Risk Number HRN'!$D$17:$E$22,2,FALSE))</f>
        <v/>
      </c>
      <c r="AB251" s="367"/>
      <c r="AC251" s="375"/>
      <c r="AD251" s="436"/>
      <c r="AE251" s="57"/>
      <c r="AF251" s="30" t="str">
        <f>IF(ISBLANK(AE251),"",VLOOKUP(AE251,'(Linked) Hazard Risk Number HRN'!$D$17:$E$22,2,FALSE))</f>
        <v/>
      </c>
      <c r="AG251" s="367"/>
      <c r="AH251" s="10"/>
      <c r="AI251" s="10"/>
      <c r="AJ251" s="21"/>
    </row>
    <row r="252" spans="2:36" s="2" customFormat="1" ht="28.2" customHeight="1" thickBot="1">
      <c r="B252" s="379"/>
      <c r="C252" s="376"/>
      <c r="D252" s="376"/>
      <c r="E252" s="382"/>
      <c r="F252" s="382"/>
      <c r="G252" s="371"/>
      <c r="H252" s="371"/>
      <c r="I252" s="371"/>
      <c r="J252" s="371"/>
      <c r="K252" s="135"/>
      <c r="L252" s="18"/>
      <c r="M252" s="368"/>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76"/>
      <c r="V252" s="135"/>
      <c r="W252" s="18"/>
      <c r="X252" s="368"/>
      <c r="Y252" s="376"/>
      <c r="Z252" s="135"/>
      <c r="AA252" s="18"/>
      <c r="AB252" s="368"/>
      <c r="AC252" s="376"/>
      <c r="AD252" s="437"/>
      <c r="AE252" s="135"/>
      <c r="AF252" s="18"/>
      <c r="AG252" s="368"/>
      <c r="AH252" s="10"/>
      <c r="AI252" s="10"/>
      <c r="AJ252" s="7"/>
    </row>
    <row r="253" spans="2:36" s="2" customFormat="1" ht="28.2" customHeight="1" thickTop="1">
      <c r="B253" s="377">
        <v>50</v>
      </c>
      <c r="C253" s="374"/>
      <c r="D253" s="374"/>
      <c r="E253" s="380"/>
      <c r="F253" s="380"/>
      <c r="G253" s="369"/>
      <c r="H253" s="369"/>
      <c r="I253" s="369"/>
      <c r="J253" s="369"/>
      <c r="K253" s="54"/>
      <c r="L253" s="17" t="str">
        <f>IF(ISBLANK(K253),"",VLOOKUP(K253,'(Linked) Hazard Risk Number HRN'!$B$6:$C$13,2,FALSE))</f>
        <v/>
      </c>
      <c r="M253" s="372"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374"/>
      <c r="V253" s="54"/>
      <c r="W253" s="17" t="str">
        <f>IF(ISBLANK(V253),"",VLOOKUP(V253,'(Linked) Hazard Risk Number HRN'!$B$6:$C$13,2,FALSE))</f>
        <v/>
      </c>
      <c r="X253" s="372" t="str">
        <f>IF(X255="","",IF(X255&gt;500,'(Linked) Hazard Risk Number HRN'!$C$37,IF(X255&gt;50,'(Linked) Hazard Risk Number HRN'!$C$36,IF(X255&gt;25,'(Linked) Hazard Risk Number HRN'!$C$35,IF(X255&gt;5,'(Linked) Hazard Risk Number HRN'!$C$34,IF(X255&gt;0,'(Linked) Hazard Risk Number HRN'!$C$33,""))))))</f>
        <v/>
      </c>
      <c r="Y253" s="374"/>
      <c r="Z253" s="54"/>
      <c r="AA253" s="17" t="str">
        <f>IF(ISBLANK(Z253),"",VLOOKUP(Z253,'(Linked) Hazard Risk Number HRN'!$B$6:$C$13,2,FALSE))</f>
        <v/>
      </c>
      <c r="AB253" s="372" t="str">
        <f>IF(AB255="","",IF(AB255&gt;500,'(Linked) Hazard Risk Number HRN'!$C$37,IF(AB255&gt;50,'(Linked) Hazard Risk Number HRN'!$C$36,IF(AB255&gt;25,'(Linked) Hazard Risk Number HRN'!$C$35,IF(AB255&gt;5,'(Linked) Hazard Risk Number HRN'!$C$34,IF(AB255&gt;0,'(Linked) Hazard Risk Number HRN'!$C$33,""))))))</f>
        <v/>
      </c>
      <c r="AC253" s="374"/>
      <c r="AD253" s="380"/>
      <c r="AE253" s="54"/>
      <c r="AF253" s="17" t="str">
        <f>IF(ISBLANK(AE253),"",VLOOKUP(AE253,'(Linked) Hazard Risk Number HRN'!$B$6:$C$13,2,FALSE))</f>
        <v/>
      </c>
      <c r="AG253" s="372"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78"/>
      <c r="C254" s="375"/>
      <c r="D254" s="375"/>
      <c r="E254" s="381"/>
      <c r="F254" s="381"/>
      <c r="G254" s="370"/>
      <c r="H254" s="370"/>
      <c r="I254" s="370"/>
      <c r="J254" s="370"/>
      <c r="K254" s="55"/>
      <c r="L254" s="18" t="str">
        <f>IF(ISBLANK(K254),"",VLOOKUP(K254,'(Linked) Hazard Risk Number HRN'!$B$16:$C$26,2,FALSE))</f>
        <v/>
      </c>
      <c r="M254" s="373"/>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75"/>
      <c r="V254" s="55"/>
      <c r="W254" s="18" t="str">
        <f>IF(ISBLANK(V254),"",VLOOKUP(V254,'(Linked) Hazard Risk Number HRN'!$B$16:$C$26,2,FALSE))</f>
        <v/>
      </c>
      <c r="X254" s="373"/>
      <c r="Y254" s="375"/>
      <c r="Z254" s="55"/>
      <c r="AA254" s="18" t="str">
        <f>IF(ISBLANK(Z254),"",VLOOKUP(Z254,'(Linked) Hazard Risk Number HRN'!$B$16:$C$26,2,FALSE))</f>
        <v/>
      </c>
      <c r="AB254" s="373"/>
      <c r="AC254" s="375"/>
      <c r="AD254" s="436"/>
      <c r="AE254" s="55"/>
      <c r="AF254" s="18" t="str">
        <f>IF(ISBLANK(AE254),"",VLOOKUP(AE254,'(Linked) Hazard Risk Number HRN'!$B$16:$C$26,2,FALSE))</f>
        <v/>
      </c>
      <c r="AG254" s="373"/>
      <c r="AH254" s="10"/>
      <c r="AI254" s="10"/>
      <c r="AJ254" s="19"/>
    </row>
    <row r="255" spans="2:36" s="2" customFormat="1" ht="28.2" customHeight="1" thickTop="1">
      <c r="B255" s="378"/>
      <c r="C255" s="375"/>
      <c r="D255" s="375"/>
      <c r="E255" s="381"/>
      <c r="F255" s="381"/>
      <c r="G255" s="370"/>
      <c r="H255" s="370"/>
      <c r="I255" s="370"/>
      <c r="J255" s="370"/>
      <c r="K255" s="56"/>
      <c r="L255" s="18" t="str">
        <f>IF(ISBLANK(K255),"",VLOOKUP(K255,'(Linked) Hazard Risk Number HRN'!$D$6:$E$14,2,FALSE))</f>
        <v/>
      </c>
      <c r="M255" s="366"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75"/>
      <c r="V255" s="56"/>
      <c r="W255" s="18" t="str">
        <f>IF(ISBLANK(V255),"",VLOOKUP(V255,'(Linked) Hazard Risk Number HRN'!$D$6:$E$14,2,FALSE))</f>
        <v/>
      </c>
      <c r="X255" s="366" t="str">
        <f>IF(OR(ISBLANK(V253),ISBLANK(V254),ISBLANK(V255),ISBLANK(V256)),"",W253*W254*W255*W256)</f>
        <v/>
      </c>
      <c r="Y255" s="375"/>
      <c r="Z255" s="56"/>
      <c r="AA255" s="18" t="str">
        <f>IF(ISBLANK(Z255),"",VLOOKUP(Z255,'(Linked) Hazard Risk Number HRN'!$D$6:$E$14,2,FALSE))</f>
        <v/>
      </c>
      <c r="AB255" s="366" t="str">
        <f>IF(OR(ISBLANK(Z253),ISBLANK(Z254),ISBLANK(Z255),ISBLANK(Z256)),"",AA253*AA254*AA255*AA256)</f>
        <v/>
      </c>
      <c r="AC255" s="375"/>
      <c r="AD255" s="436"/>
      <c r="AE255" s="56"/>
      <c r="AF255" s="18" t="str">
        <f>IF(ISBLANK(AE255),"",VLOOKUP(AE255,'(Linked) Hazard Risk Number HRN'!$D$6:$E$14,2,FALSE))</f>
        <v/>
      </c>
      <c r="AG255" s="366" t="str">
        <f>IF(OR(ISBLANK(AE253),ISBLANK(AE254),ISBLANK(AE255),ISBLANK(AE256)),"",AF253*AF254*AF255*AF256)</f>
        <v/>
      </c>
      <c r="AH255" s="10"/>
      <c r="AI255" s="10"/>
      <c r="AJ255" s="20"/>
    </row>
    <row r="256" spans="2:36" s="2" customFormat="1" ht="28.2" customHeight="1">
      <c r="B256" s="378"/>
      <c r="C256" s="375"/>
      <c r="D256" s="375"/>
      <c r="E256" s="381"/>
      <c r="F256" s="381"/>
      <c r="G256" s="370"/>
      <c r="H256" s="370"/>
      <c r="I256" s="370"/>
      <c r="J256" s="370"/>
      <c r="K256" s="57"/>
      <c r="L256" s="30" t="str">
        <f>IF(ISBLANK(K256),"",VLOOKUP(K256,'(Linked) Hazard Risk Number HRN'!$D$17:$E$22,2,FALSE))</f>
        <v/>
      </c>
      <c r="M256" s="367"/>
      <c r="N256" s="56"/>
      <c r="O256" s="18" t="str">
        <f>IF(ISBLANK(N256),"",VLOOKUP(N256,'(Linked) PLr Probability Factor'!$B$23:$C$26,2,FALSE))</f>
        <v/>
      </c>
      <c r="P256" s="25" t="s">
        <v>33</v>
      </c>
      <c r="Q256" s="25">
        <f t="shared" ref="Q256" si="390">SUM(R253:R255)</f>
        <v>0</v>
      </c>
      <c r="R256" s="25">
        <f t="shared" si="385"/>
        <v>0</v>
      </c>
      <c r="S256" s="25"/>
      <c r="T256" s="51"/>
      <c r="U256" s="375"/>
      <c r="V256" s="57"/>
      <c r="W256" s="30" t="str">
        <f>IF(ISBLANK(V256),"",VLOOKUP(V256,'(Linked) Hazard Risk Number HRN'!$D$17:$E$22,2,FALSE))</f>
        <v/>
      </c>
      <c r="X256" s="367"/>
      <c r="Y256" s="375"/>
      <c r="Z256" s="57"/>
      <c r="AA256" s="30" t="str">
        <f>IF(ISBLANK(Z256),"",VLOOKUP(Z256,'(Linked) Hazard Risk Number HRN'!$D$17:$E$22,2,FALSE))</f>
        <v/>
      </c>
      <c r="AB256" s="367"/>
      <c r="AC256" s="375"/>
      <c r="AD256" s="436"/>
      <c r="AE256" s="57"/>
      <c r="AF256" s="30" t="str">
        <f>IF(ISBLANK(AE256),"",VLOOKUP(AE256,'(Linked) Hazard Risk Number HRN'!$D$17:$E$22,2,FALSE))</f>
        <v/>
      </c>
      <c r="AG256" s="367"/>
      <c r="AH256" s="10"/>
      <c r="AI256" s="10"/>
      <c r="AJ256" s="21"/>
    </row>
    <row r="257" spans="2:36" s="2" customFormat="1" ht="28.2" customHeight="1" thickBot="1">
      <c r="B257" s="379"/>
      <c r="C257" s="376"/>
      <c r="D257" s="376"/>
      <c r="E257" s="382"/>
      <c r="F257" s="382"/>
      <c r="G257" s="371"/>
      <c r="H257" s="371"/>
      <c r="I257" s="371"/>
      <c r="J257" s="371"/>
      <c r="K257" s="135"/>
      <c r="L257" s="18"/>
      <c r="M257" s="368"/>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76"/>
      <c r="V257" s="135"/>
      <c r="W257" s="18"/>
      <c r="X257" s="368"/>
      <c r="Y257" s="376"/>
      <c r="Z257" s="135"/>
      <c r="AA257" s="18"/>
      <c r="AB257" s="368"/>
      <c r="AC257" s="376"/>
      <c r="AD257" s="437"/>
      <c r="AE257" s="135"/>
      <c r="AF257" s="18"/>
      <c r="AG257" s="368"/>
      <c r="AH257" s="10"/>
      <c r="AI257" s="10"/>
      <c r="AJ257" s="7"/>
    </row>
    <row r="258" spans="2:36" s="2" customFormat="1" ht="28.2" customHeight="1" thickTop="1">
      <c r="B258" s="377">
        <v>51</v>
      </c>
      <c r="C258" s="374"/>
      <c r="D258" s="374"/>
      <c r="E258" s="380"/>
      <c r="F258" s="380"/>
      <c r="G258" s="369"/>
      <c r="H258" s="369"/>
      <c r="I258" s="369"/>
      <c r="J258" s="369"/>
      <c r="K258" s="54"/>
      <c r="L258" s="17" t="str">
        <f>IF(ISBLANK(K258),"",VLOOKUP(K258,'(Linked) Hazard Risk Number HRN'!$B$6:$C$13,2,FALSE))</f>
        <v/>
      </c>
      <c r="M258" s="372"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374"/>
      <c r="V258" s="54"/>
      <c r="W258" s="17" t="str">
        <f>IF(ISBLANK(V258),"",VLOOKUP(V258,'(Linked) Hazard Risk Number HRN'!$B$6:$C$13,2,FALSE))</f>
        <v/>
      </c>
      <c r="X258" s="372" t="str">
        <f>IF(X260="","",IF(X260&gt;500,'(Linked) Hazard Risk Number HRN'!$C$37,IF(X260&gt;50,'(Linked) Hazard Risk Number HRN'!$C$36,IF(X260&gt;25,'(Linked) Hazard Risk Number HRN'!$C$35,IF(X260&gt;5,'(Linked) Hazard Risk Number HRN'!$C$34,IF(X260&gt;0,'(Linked) Hazard Risk Number HRN'!$C$33,""))))))</f>
        <v/>
      </c>
      <c r="Y258" s="374"/>
      <c r="Z258" s="54"/>
      <c r="AA258" s="17" t="str">
        <f>IF(ISBLANK(Z258),"",VLOOKUP(Z258,'(Linked) Hazard Risk Number HRN'!$B$6:$C$13,2,FALSE))</f>
        <v/>
      </c>
      <c r="AB258" s="372" t="str">
        <f>IF(AB260="","",IF(AB260&gt;500,'(Linked) Hazard Risk Number HRN'!$C$37,IF(AB260&gt;50,'(Linked) Hazard Risk Number HRN'!$C$36,IF(AB260&gt;25,'(Linked) Hazard Risk Number HRN'!$C$35,IF(AB260&gt;5,'(Linked) Hazard Risk Number HRN'!$C$34,IF(AB260&gt;0,'(Linked) Hazard Risk Number HRN'!$C$33,""))))))</f>
        <v/>
      </c>
      <c r="AC258" s="374"/>
      <c r="AD258" s="380"/>
      <c r="AE258" s="54"/>
      <c r="AF258" s="17" t="str">
        <f>IF(ISBLANK(AE258),"",VLOOKUP(AE258,'(Linked) Hazard Risk Number HRN'!$B$6:$C$13,2,FALSE))</f>
        <v/>
      </c>
      <c r="AG258" s="372"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78"/>
      <c r="C259" s="375"/>
      <c r="D259" s="375"/>
      <c r="E259" s="381"/>
      <c r="F259" s="381"/>
      <c r="G259" s="370"/>
      <c r="H259" s="370"/>
      <c r="I259" s="370"/>
      <c r="J259" s="370"/>
      <c r="K259" s="55"/>
      <c r="L259" s="18" t="str">
        <f>IF(ISBLANK(K259),"",VLOOKUP(K259,'(Linked) Hazard Risk Number HRN'!$B$16:$C$26,2,FALSE))</f>
        <v/>
      </c>
      <c r="M259" s="373"/>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75"/>
      <c r="V259" s="55"/>
      <c r="W259" s="18" t="str">
        <f>IF(ISBLANK(V259),"",VLOOKUP(V259,'(Linked) Hazard Risk Number HRN'!$B$16:$C$26,2,FALSE))</f>
        <v/>
      </c>
      <c r="X259" s="373"/>
      <c r="Y259" s="375"/>
      <c r="Z259" s="55"/>
      <c r="AA259" s="18" t="str">
        <f>IF(ISBLANK(Z259),"",VLOOKUP(Z259,'(Linked) Hazard Risk Number HRN'!$B$16:$C$26,2,FALSE))</f>
        <v/>
      </c>
      <c r="AB259" s="373"/>
      <c r="AC259" s="375"/>
      <c r="AD259" s="436"/>
      <c r="AE259" s="55"/>
      <c r="AF259" s="18" t="str">
        <f>IF(ISBLANK(AE259),"",VLOOKUP(AE259,'(Linked) Hazard Risk Number HRN'!$B$16:$C$26,2,FALSE))</f>
        <v/>
      </c>
      <c r="AG259" s="373"/>
      <c r="AH259" s="10"/>
      <c r="AI259" s="10"/>
      <c r="AJ259" s="19"/>
    </row>
    <row r="260" spans="2:36" s="2" customFormat="1" ht="28.2" customHeight="1" thickTop="1">
      <c r="B260" s="378"/>
      <c r="C260" s="375"/>
      <c r="D260" s="375"/>
      <c r="E260" s="381"/>
      <c r="F260" s="381"/>
      <c r="G260" s="370"/>
      <c r="H260" s="370"/>
      <c r="I260" s="370"/>
      <c r="J260" s="370"/>
      <c r="K260" s="56"/>
      <c r="L260" s="18" t="str">
        <f>IF(ISBLANK(K260),"",VLOOKUP(K260,'(Linked) Hazard Risk Number HRN'!$D$6:$E$14,2,FALSE))</f>
        <v/>
      </c>
      <c r="M260" s="366"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75"/>
      <c r="V260" s="56"/>
      <c r="W260" s="18" t="str">
        <f>IF(ISBLANK(V260),"",VLOOKUP(V260,'(Linked) Hazard Risk Number HRN'!$D$6:$E$14,2,FALSE))</f>
        <v/>
      </c>
      <c r="X260" s="366" t="str">
        <f>IF(OR(ISBLANK(V258),ISBLANK(V259),ISBLANK(V260),ISBLANK(V261)),"",W258*W259*W260*W261)</f>
        <v/>
      </c>
      <c r="Y260" s="375"/>
      <c r="Z260" s="56"/>
      <c r="AA260" s="18" t="str">
        <f>IF(ISBLANK(Z260),"",VLOOKUP(Z260,'(Linked) Hazard Risk Number HRN'!$D$6:$E$14,2,FALSE))</f>
        <v/>
      </c>
      <c r="AB260" s="366" t="str">
        <f>IF(OR(ISBLANK(Z258),ISBLANK(Z259),ISBLANK(Z260),ISBLANK(Z261)),"",AA258*AA259*AA260*AA261)</f>
        <v/>
      </c>
      <c r="AC260" s="375"/>
      <c r="AD260" s="436"/>
      <c r="AE260" s="56"/>
      <c r="AF260" s="18" t="str">
        <f>IF(ISBLANK(AE260),"",VLOOKUP(AE260,'(Linked) Hazard Risk Number HRN'!$D$6:$E$14,2,FALSE))</f>
        <v/>
      </c>
      <c r="AG260" s="366" t="str">
        <f>IF(OR(ISBLANK(AE258),ISBLANK(AE259),ISBLANK(AE260),ISBLANK(AE261)),"",AF258*AF259*AF260*AF261)</f>
        <v/>
      </c>
      <c r="AH260" s="10"/>
      <c r="AI260" s="10"/>
      <c r="AJ260" s="20"/>
    </row>
    <row r="261" spans="2:36" s="2" customFormat="1" ht="28.2" customHeight="1">
      <c r="B261" s="378"/>
      <c r="C261" s="375"/>
      <c r="D261" s="375"/>
      <c r="E261" s="381"/>
      <c r="F261" s="381"/>
      <c r="G261" s="370"/>
      <c r="H261" s="370"/>
      <c r="I261" s="370"/>
      <c r="J261" s="370"/>
      <c r="K261" s="57"/>
      <c r="L261" s="30" t="str">
        <f>IF(ISBLANK(K261),"",VLOOKUP(K261,'(Linked) Hazard Risk Number HRN'!$D$17:$E$22,2,FALSE))</f>
        <v/>
      </c>
      <c r="M261" s="367"/>
      <c r="N261" s="56"/>
      <c r="O261" s="18" t="str">
        <f>IF(ISBLANK(N261),"",VLOOKUP(N261,'(Linked) PLr Probability Factor'!$B$23:$C$26,2,FALSE))</f>
        <v/>
      </c>
      <c r="P261" s="25" t="s">
        <v>33</v>
      </c>
      <c r="Q261" s="25">
        <f t="shared" ref="Q261" si="398">SUM(R258:R260)</f>
        <v>0</v>
      </c>
      <c r="R261" s="25">
        <f t="shared" si="393"/>
        <v>0</v>
      </c>
      <c r="S261" s="25"/>
      <c r="T261" s="51"/>
      <c r="U261" s="375"/>
      <c r="V261" s="57"/>
      <c r="W261" s="30" t="str">
        <f>IF(ISBLANK(V261),"",VLOOKUP(V261,'(Linked) Hazard Risk Number HRN'!$D$17:$E$22,2,FALSE))</f>
        <v/>
      </c>
      <c r="X261" s="367"/>
      <c r="Y261" s="375"/>
      <c r="Z261" s="57"/>
      <c r="AA261" s="30" t="str">
        <f>IF(ISBLANK(Z261),"",VLOOKUP(Z261,'(Linked) Hazard Risk Number HRN'!$D$17:$E$22,2,FALSE))</f>
        <v/>
      </c>
      <c r="AB261" s="367"/>
      <c r="AC261" s="375"/>
      <c r="AD261" s="436"/>
      <c r="AE261" s="57"/>
      <c r="AF261" s="30" t="str">
        <f>IF(ISBLANK(AE261),"",VLOOKUP(AE261,'(Linked) Hazard Risk Number HRN'!$D$17:$E$22,2,FALSE))</f>
        <v/>
      </c>
      <c r="AG261" s="367"/>
      <c r="AH261" s="10"/>
      <c r="AI261" s="10"/>
      <c r="AJ261" s="21"/>
    </row>
    <row r="262" spans="2:36" s="2" customFormat="1" ht="28.2" customHeight="1" thickBot="1">
      <c r="B262" s="379"/>
      <c r="C262" s="376"/>
      <c r="D262" s="376"/>
      <c r="E262" s="382"/>
      <c r="F262" s="382"/>
      <c r="G262" s="371"/>
      <c r="H262" s="371"/>
      <c r="I262" s="371"/>
      <c r="J262" s="371"/>
      <c r="K262" s="135"/>
      <c r="L262" s="18"/>
      <c r="M262" s="368"/>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76"/>
      <c r="V262" s="135"/>
      <c r="W262" s="18"/>
      <c r="X262" s="368"/>
      <c r="Y262" s="376"/>
      <c r="Z262" s="135"/>
      <c r="AA262" s="18"/>
      <c r="AB262" s="368"/>
      <c r="AC262" s="376"/>
      <c r="AD262" s="437"/>
      <c r="AE262" s="135"/>
      <c r="AF262" s="18"/>
      <c r="AG262" s="368"/>
      <c r="AH262" s="10"/>
      <c r="AI262" s="10"/>
      <c r="AJ262" s="7"/>
    </row>
    <row r="263" spans="2:36" s="2" customFormat="1" ht="28.2" customHeight="1" thickTop="1">
      <c r="B263" s="377">
        <v>52</v>
      </c>
      <c r="C263" s="374"/>
      <c r="D263" s="374"/>
      <c r="E263" s="380"/>
      <c r="F263" s="380"/>
      <c r="G263" s="369"/>
      <c r="H263" s="369"/>
      <c r="I263" s="369"/>
      <c r="J263" s="369"/>
      <c r="K263" s="54"/>
      <c r="L263" s="17" t="str">
        <f>IF(ISBLANK(K263),"",VLOOKUP(K263,'(Linked) Hazard Risk Number HRN'!$B$6:$C$13,2,FALSE))</f>
        <v/>
      </c>
      <c r="M263" s="372"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374"/>
      <c r="V263" s="54"/>
      <c r="W263" s="17" t="str">
        <f>IF(ISBLANK(V263),"",VLOOKUP(V263,'(Linked) Hazard Risk Number HRN'!$B$6:$C$13,2,FALSE))</f>
        <v/>
      </c>
      <c r="X263" s="372" t="str">
        <f>IF(X265="","",IF(X265&gt;500,'(Linked) Hazard Risk Number HRN'!$C$37,IF(X265&gt;50,'(Linked) Hazard Risk Number HRN'!$C$36,IF(X265&gt;25,'(Linked) Hazard Risk Number HRN'!$C$35,IF(X265&gt;5,'(Linked) Hazard Risk Number HRN'!$C$34,IF(X265&gt;0,'(Linked) Hazard Risk Number HRN'!$C$33,""))))))</f>
        <v/>
      </c>
      <c r="Y263" s="374"/>
      <c r="Z263" s="54"/>
      <c r="AA263" s="17" t="str">
        <f>IF(ISBLANK(Z263),"",VLOOKUP(Z263,'(Linked) Hazard Risk Number HRN'!$B$6:$C$13,2,FALSE))</f>
        <v/>
      </c>
      <c r="AB263" s="372" t="str">
        <f>IF(AB265="","",IF(AB265&gt;500,'(Linked) Hazard Risk Number HRN'!$C$37,IF(AB265&gt;50,'(Linked) Hazard Risk Number HRN'!$C$36,IF(AB265&gt;25,'(Linked) Hazard Risk Number HRN'!$C$35,IF(AB265&gt;5,'(Linked) Hazard Risk Number HRN'!$C$34,IF(AB265&gt;0,'(Linked) Hazard Risk Number HRN'!$C$33,""))))))</f>
        <v/>
      </c>
      <c r="AC263" s="374"/>
      <c r="AD263" s="380"/>
      <c r="AE263" s="54"/>
      <c r="AF263" s="17" t="str">
        <f>IF(ISBLANK(AE263),"",VLOOKUP(AE263,'(Linked) Hazard Risk Number HRN'!$B$6:$C$13,2,FALSE))</f>
        <v/>
      </c>
      <c r="AG263" s="372"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78"/>
      <c r="C264" s="375"/>
      <c r="D264" s="375"/>
      <c r="E264" s="381"/>
      <c r="F264" s="381"/>
      <c r="G264" s="370"/>
      <c r="H264" s="370"/>
      <c r="I264" s="370"/>
      <c r="J264" s="370"/>
      <c r="K264" s="55"/>
      <c r="L264" s="18" t="str">
        <f>IF(ISBLANK(K264),"",VLOOKUP(K264,'(Linked) Hazard Risk Number HRN'!$B$16:$C$26,2,FALSE))</f>
        <v/>
      </c>
      <c r="M264" s="373"/>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75"/>
      <c r="V264" s="55"/>
      <c r="W264" s="18" t="str">
        <f>IF(ISBLANK(V264),"",VLOOKUP(V264,'(Linked) Hazard Risk Number HRN'!$B$16:$C$26,2,FALSE))</f>
        <v/>
      </c>
      <c r="X264" s="373"/>
      <c r="Y264" s="375"/>
      <c r="Z264" s="55"/>
      <c r="AA264" s="18" t="str">
        <f>IF(ISBLANK(Z264),"",VLOOKUP(Z264,'(Linked) Hazard Risk Number HRN'!$B$16:$C$26,2,FALSE))</f>
        <v/>
      </c>
      <c r="AB264" s="373"/>
      <c r="AC264" s="375"/>
      <c r="AD264" s="436"/>
      <c r="AE264" s="55"/>
      <c r="AF264" s="18" t="str">
        <f>IF(ISBLANK(AE264),"",VLOOKUP(AE264,'(Linked) Hazard Risk Number HRN'!$B$16:$C$26,2,FALSE))</f>
        <v/>
      </c>
      <c r="AG264" s="373"/>
      <c r="AH264" s="10"/>
      <c r="AI264" s="10"/>
      <c r="AJ264" s="19"/>
    </row>
    <row r="265" spans="2:36" s="2" customFormat="1" ht="28.2" customHeight="1" thickTop="1">
      <c r="B265" s="378"/>
      <c r="C265" s="375"/>
      <c r="D265" s="375"/>
      <c r="E265" s="381"/>
      <c r="F265" s="381"/>
      <c r="G265" s="370"/>
      <c r="H265" s="370"/>
      <c r="I265" s="370"/>
      <c r="J265" s="370"/>
      <c r="K265" s="56"/>
      <c r="L265" s="18" t="str">
        <f>IF(ISBLANK(K265),"",VLOOKUP(K265,'(Linked) Hazard Risk Number HRN'!$D$6:$E$14,2,FALSE))</f>
        <v/>
      </c>
      <c r="M265" s="366"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75"/>
      <c r="V265" s="56"/>
      <c r="W265" s="18" t="str">
        <f>IF(ISBLANK(V265),"",VLOOKUP(V265,'(Linked) Hazard Risk Number HRN'!$D$6:$E$14,2,FALSE))</f>
        <v/>
      </c>
      <c r="X265" s="366" t="str">
        <f>IF(OR(ISBLANK(V263),ISBLANK(V264),ISBLANK(V265),ISBLANK(V266)),"",W263*W264*W265*W266)</f>
        <v/>
      </c>
      <c r="Y265" s="375"/>
      <c r="Z265" s="56"/>
      <c r="AA265" s="18" t="str">
        <f>IF(ISBLANK(Z265),"",VLOOKUP(Z265,'(Linked) Hazard Risk Number HRN'!$D$6:$E$14,2,FALSE))</f>
        <v/>
      </c>
      <c r="AB265" s="366" t="str">
        <f>IF(OR(ISBLANK(Z263),ISBLANK(Z264),ISBLANK(Z265),ISBLANK(Z266)),"",AA263*AA264*AA265*AA266)</f>
        <v/>
      </c>
      <c r="AC265" s="375"/>
      <c r="AD265" s="436"/>
      <c r="AE265" s="56"/>
      <c r="AF265" s="18" t="str">
        <f>IF(ISBLANK(AE265),"",VLOOKUP(AE265,'(Linked) Hazard Risk Number HRN'!$D$6:$E$14,2,FALSE))</f>
        <v/>
      </c>
      <c r="AG265" s="366" t="str">
        <f>IF(OR(ISBLANK(AE263),ISBLANK(AE264),ISBLANK(AE265),ISBLANK(AE266)),"",AF263*AF264*AF265*AF266)</f>
        <v/>
      </c>
      <c r="AH265" s="10"/>
      <c r="AI265" s="10"/>
      <c r="AJ265" s="20"/>
    </row>
    <row r="266" spans="2:36" s="2" customFormat="1" ht="28.2" customHeight="1">
      <c r="B266" s="378"/>
      <c r="C266" s="375"/>
      <c r="D266" s="375"/>
      <c r="E266" s="381"/>
      <c r="F266" s="381"/>
      <c r="G266" s="370"/>
      <c r="H266" s="370"/>
      <c r="I266" s="370"/>
      <c r="J266" s="370"/>
      <c r="K266" s="57"/>
      <c r="L266" s="30" t="str">
        <f>IF(ISBLANK(K266),"",VLOOKUP(K266,'(Linked) Hazard Risk Number HRN'!$D$17:$E$22,2,FALSE))</f>
        <v/>
      </c>
      <c r="M266" s="367"/>
      <c r="N266" s="56"/>
      <c r="O266" s="18" t="str">
        <f>IF(ISBLANK(N266),"",VLOOKUP(N266,'(Linked) PLr Probability Factor'!$B$23:$C$26,2,FALSE))</f>
        <v/>
      </c>
      <c r="P266" s="25" t="s">
        <v>33</v>
      </c>
      <c r="Q266" s="25">
        <f t="shared" ref="Q266" si="406">SUM(R263:R265)</f>
        <v>0</v>
      </c>
      <c r="R266" s="25">
        <f t="shared" si="401"/>
        <v>0</v>
      </c>
      <c r="S266" s="25"/>
      <c r="T266" s="51"/>
      <c r="U266" s="375"/>
      <c r="V266" s="57"/>
      <c r="W266" s="30" t="str">
        <f>IF(ISBLANK(V266),"",VLOOKUP(V266,'(Linked) Hazard Risk Number HRN'!$D$17:$E$22,2,FALSE))</f>
        <v/>
      </c>
      <c r="X266" s="367"/>
      <c r="Y266" s="375"/>
      <c r="Z266" s="57"/>
      <c r="AA266" s="30" t="str">
        <f>IF(ISBLANK(Z266),"",VLOOKUP(Z266,'(Linked) Hazard Risk Number HRN'!$D$17:$E$22,2,FALSE))</f>
        <v/>
      </c>
      <c r="AB266" s="367"/>
      <c r="AC266" s="375"/>
      <c r="AD266" s="436"/>
      <c r="AE266" s="57"/>
      <c r="AF266" s="30" t="str">
        <f>IF(ISBLANK(AE266),"",VLOOKUP(AE266,'(Linked) Hazard Risk Number HRN'!$D$17:$E$22,2,FALSE))</f>
        <v/>
      </c>
      <c r="AG266" s="367"/>
      <c r="AH266" s="10"/>
      <c r="AI266" s="10"/>
      <c r="AJ266" s="21"/>
    </row>
    <row r="267" spans="2:36" s="2" customFormat="1" ht="28.2" customHeight="1" thickBot="1">
      <c r="B267" s="379"/>
      <c r="C267" s="376"/>
      <c r="D267" s="376"/>
      <c r="E267" s="382"/>
      <c r="F267" s="382"/>
      <c r="G267" s="371"/>
      <c r="H267" s="371"/>
      <c r="I267" s="371"/>
      <c r="J267" s="371"/>
      <c r="K267" s="135"/>
      <c r="L267" s="18"/>
      <c r="M267" s="368"/>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76"/>
      <c r="V267" s="135"/>
      <c r="W267" s="18"/>
      <c r="X267" s="368"/>
      <c r="Y267" s="376"/>
      <c r="Z267" s="135"/>
      <c r="AA267" s="18"/>
      <c r="AB267" s="368"/>
      <c r="AC267" s="376"/>
      <c r="AD267" s="437"/>
      <c r="AE267" s="135"/>
      <c r="AF267" s="18"/>
      <c r="AG267" s="368"/>
      <c r="AH267" s="10"/>
      <c r="AI267" s="10"/>
      <c r="AJ267" s="7"/>
    </row>
    <row r="268" spans="2:36" s="2" customFormat="1" ht="28.2" customHeight="1" thickTop="1">
      <c r="B268" s="377">
        <v>53</v>
      </c>
      <c r="C268" s="374"/>
      <c r="D268" s="374"/>
      <c r="E268" s="380"/>
      <c r="F268" s="380"/>
      <c r="G268" s="369"/>
      <c r="H268" s="369"/>
      <c r="I268" s="369"/>
      <c r="J268" s="369"/>
      <c r="K268" s="54"/>
      <c r="L268" s="17" t="str">
        <f>IF(ISBLANK(K268),"",VLOOKUP(K268,'(Linked) Hazard Risk Number HRN'!$B$6:$C$13,2,FALSE))</f>
        <v/>
      </c>
      <c r="M268" s="372"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374"/>
      <c r="V268" s="54"/>
      <c r="W268" s="17" t="str">
        <f>IF(ISBLANK(V268),"",VLOOKUP(V268,'(Linked) Hazard Risk Number HRN'!$B$6:$C$13,2,FALSE))</f>
        <v/>
      </c>
      <c r="X268" s="372" t="str">
        <f>IF(X270="","",IF(X270&gt;500,'(Linked) Hazard Risk Number HRN'!$C$37,IF(X270&gt;50,'(Linked) Hazard Risk Number HRN'!$C$36,IF(X270&gt;25,'(Linked) Hazard Risk Number HRN'!$C$35,IF(X270&gt;5,'(Linked) Hazard Risk Number HRN'!$C$34,IF(X270&gt;0,'(Linked) Hazard Risk Number HRN'!$C$33,""))))))</f>
        <v/>
      </c>
      <c r="Y268" s="374"/>
      <c r="Z268" s="54"/>
      <c r="AA268" s="17" t="str">
        <f>IF(ISBLANK(Z268),"",VLOOKUP(Z268,'(Linked) Hazard Risk Number HRN'!$B$6:$C$13,2,FALSE))</f>
        <v/>
      </c>
      <c r="AB268" s="372" t="str">
        <f>IF(AB270="","",IF(AB270&gt;500,'(Linked) Hazard Risk Number HRN'!$C$37,IF(AB270&gt;50,'(Linked) Hazard Risk Number HRN'!$C$36,IF(AB270&gt;25,'(Linked) Hazard Risk Number HRN'!$C$35,IF(AB270&gt;5,'(Linked) Hazard Risk Number HRN'!$C$34,IF(AB270&gt;0,'(Linked) Hazard Risk Number HRN'!$C$33,""))))))</f>
        <v/>
      </c>
      <c r="AC268" s="374"/>
      <c r="AD268" s="380"/>
      <c r="AE268" s="54"/>
      <c r="AF268" s="17" t="str">
        <f>IF(ISBLANK(AE268),"",VLOOKUP(AE268,'(Linked) Hazard Risk Number HRN'!$B$6:$C$13,2,FALSE))</f>
        <v/>
      </c>
      <c r="AG268" s="372"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78"/>
      <c r="C269" s="375"/>
      <c r="D269" s="375"/>
      <c r="E269" s="381"/>
      <c r="F269" s="381"/>
      <c r="G269" s="370"/>
      <c r="H269" s="370"/>
      <c r="I269" s="370"/>
      <c r="J269" s="370"/>
      <c r="K269" s="55"/>
      <c r="L269" s="18" t="str">
        <f>IF(ISBLANK(K269),"",VLOOKUP(K269,'(Linked) Hazard Risk Number HRN'!$B$16:$C$26,2,FALSE))</f>
        <v/>
      </c>
      <c r="M269" s="373"/>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75"/>
      <c r="V269" s="55"/>
      <c r="W269" s="18" t="str">
        <f>IF(ISBLANK(V269),"",VLOOKUP(V269,'(Linked) Hazard Risk Number HRN'!$B$16:$C$26,2,FALSE))</f>
        <v/>
      </c>
      <c r="X269" s="373"/>
      <c r="Y269" s="375"/>
      <c r="Z269" s="55"/>
      <c r="AA269" s="18" t="str">
        <f>IF(ISBLANK(Z269),"",VLOOKUP(Z269,'(Linked) Hazard Risk Number HRN'!$B$16:$C$26,2,FALSE))</f>
        <v/>
      </c>
      <c r="AB269" s="373"/>
      <c r="AC269" s="375"/>
      <c r="AD269" s="436"/>
      <c r="AE269" s="55"/>
      <c r="AF269" s="18" t="str">
        <f>IF(ISBLANK(AE269),"",VLOOKUP(AE269,'(Linked) Hazard Risk Number HRN'!$B$16:$C$26,2,FALSE))</f>
        <v/>
      </c>
      <c r="AG269" s="373"/>
      <c r="AH269" s="10"/>
      <c r="AI269" s="10"/>
      <c r="AJ269" s="19"/>
    </row>
    <row r="270" spans="2:36" s="2" customFormat="1" ht="28.2" customHeight="1" thickTop="1">
      <c r="B270" s="378"/>
      <c r="C270" s="375"/>
      <c r="D270" s="375"/>
      <c r="E270" s="381"/>
      <c r="F270" s="381"/>
      <c r="G270" s="370"/>
      <c r="H270" s="370"/>
      <c r="I270" s="370"/>
      <c r="J270" s="370"/>
      <c r="K270" s="56"/>
      <c r="L270" s="18" t="str">
        <f>IF(ISBLANK(K270),"",VLOOKUP(K270,'(Linked) Hazard Risk Number HRN'!$D$6:$E$14,2,FALSE))</f>
        <v/>
      </c>
      <c r="M270" s="366"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75"/>
      <c r="V270" s="56"/>
      <c r="W270" s="18" t="str">
        <f>IF(ISBLANK(V270),"",VLOOKUP(V270,'(Linked) Hazard Risk Number HRN'!$D$6:$E$14,2,FALSE))</f>
        <v/>
      </c>
      <c r="X270" s="366" t="str">
        <f>IF(OR(ISBLANK(V268),ISBLANK(V269),ISBLANK(V270),ISBLANK(V271)),"",W268*W269*W270*W271)</f>
        <v/>
      </c>
      <c r="Y270" s="375"/>
      <c r="Z270" s="56"/>
      <c r="AA270" s="18" t="str">
        <f>IF(ISBLANK(Z270),"",VLOOKUP(Z270,'(Linked) Hazard Risk Number HRN'!$D$6:$E$14,2,FALSE))</f>
        <v/>
      </c>
      <c r="AB270" s="366" t="str">
        <f>IF(OR(ISBLANK(Z268),ISBLANK(Z269),ISBLANK(Z270),ISBLANK(Z271)),"",AA268*AA269*AA270*AA271)</f>
        <v/>
      </c>
      <c r="AC270" s="375"/>
      <c r="AD270" s="436"/>
      <c r="AE270" s="56"/>
      <c r="AF270" s="18" t="str">
        <f>IF(ISBLANK(AE270),"",VLOOKUP(AE270,'(Linked) Hazard Risk Number HRN'!$D$6:$E$14,2,FALSE))</f>
        <v/>
      </c>
      <c r="AG270" s="366" t="str">
        <f>IF(OR(ISBLANK(AE268),ISBLANK(AE269),ISBLANK(AE270),ISBLANK(AE271)),"",AF268*AF269*AF270*AF271)</f>
        <v/>
      </c>
      <c r="AH270" s="10"/>
      <c r="AI270" s="10"/>
      <c r="AJ270" s="20"/>
    </row>
    <row r="271" spans="2:36" s="2" customFormat="1" ht="28.2" customHeight="1">
      <c r="B271" s="378"/>
      <c r="C271" s="375"/>
      <c r="D271" s="375"/>
      <c r="E271" s="381"/>
      <c r="F271" s="381"/>
      <c r="G271" s="370"/>
      <c r="H271" s="370"/>
      <c r="I271" s="370"/>
      <c r="J271" s="370"/>
      <c r="K271" s="57"/>
      <c r="L271" s="30" t="str">
        <f>IF(ISBLANK(K271),"",VLOOKUP(K271,'(Linked) Hazard Risk Number HRN'!$D$17:$E$22,2,FALSE))</f>
        <v/>
      </c>
      <c r="M271" s="367"/>
      <c r="N271" s="56"/>
      <c r="O271" s="18" t="str">
        <f>IF(ISBLANK(N271),"",VLOOKUP(N271,'(Linked) PLr Probability Factor'!$B$23:$C$26,2,FALSE))</f>
        <v/>
      </c>
      <c r="P271" s="25" t="s">
        <v>33</v>
      </c>
      <c r="Q271" s="25">
        <f t="shared" ref="Q271" si="414">SUM(R268:R270)</f>
        <v>0</v>
      </c>
      <c r="R271" s="25">
        <f t="shared" si="409"/>
        <v>0</v>
      </c>
      <c r="S271" s="25"/>
      <c r="T271" s="51"/>
      <c r="U271" s="375"/>
      <c r="V271" s="57"/>
      <c r="W271" s="30" t="str">
        <f>IF(ISBLANK(V271),"",VLOOKUP(V271,'(Linked) Hazard Risk Number HRN'!$D$17:$E$22,2,FALSE))</f>
        <v/>
      </c>
      <c r="X271" s="367"/>
      <c r="Y271" s="375"/>
      <c r="Z271" s="57"/>
      <c r="AA271" s="30" t="str">
        <f>IF(ISBLANK(Z271),"",VLOOKUP(Z271,'(Linked) Hazard Risk Number HRN'!$D$17:$E$22,2,FALSE))</f>
        <v/>
      </c>
      <c r="AB271" s="367"/>
      <c r="AC271" s="375"/>
      <c r="AD271" s="436"/>
      <c r="AE271" s="57"/>
      <c r="AF271" s="30" t="str">
        <f>IF(ISBLANK(AE271),"",VLOOKUP(AE271,'(Linked) Hazard Risk Number HRN'!$D$17:$E$22,2,FALSE))</f>
        <v/>
      </c>
      <c r="AG271" s="367"/>
      <c r="AH271" s="10"/>
      <c r="AI271" s="10"/>
      <c r="AJ271" s="21"/>
    </row>
    <row r="272" spans="2:36" s="2" customFormat="1" ht="28.2" customHeight="1" thickBot="1">
      <c r="B272" s="379"/>
      <c r="C272" s="376"/>
      <c r="D272" s="376"/>
      <c r="E272" s="382"/>
      <c r="F272" s="382"/>
      <c r="G272" s="371"/>
      <c r="H272" s="371"/>
      <c r="I272" s="371"/>
      <c r="J272" s="371"/>
      <c r="K272" s="135"/>
      <c r="L272" s="18"/>
      <c r="M272" s="368"/>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76"/>
      <c r="V272" s="135"/>
      <c r="W272" s="18"/>
      <c r="X272" s="368"/>
      <c r="Y272" s="376"/>
      <c r="Z272" s="135"/>
      <c r="AA272" s="18"/>
      <c r="AB272" s="368"/>
      <c r="AC272" s="376"/>
      <c r="AD272" s="437"/>
      <c r="AE272" s="135"/>
      <c r="AF272" s="18"/>
      <c r="AG272" s="368"/>
      <c r="AH272" s="10"/>
      <c r="AI272" s="10"/>
      <c r="AJ272" s="7"/>
    </row>
    <row r="273" spans="2:36" s="2" customFormat="1" ht="28.2" customHeight="1" thickTop="1">
      <c r="B273" s="377">
        <v>54</v>
      </c>
      <c r="C273" s="374"/>
      <c r="D273" s="374"/>
      <c r="E273" s="380"/>
      <c r="F273" s="380"/>
      <c r="G273" s="369"/>
      <c r="H273" s="369"/>
      <c r="I273" s="369"/>
      <c r="J273" s="369"/>
      <c r="K273" s="54"/>
      <c r="L273" s="17" t="str">
        <f>IF(ISBLANK(K273),"",VLOOKUP(K273,'(Linked) Hazard Risk Number HRN'!$B$6:$C$13,2,FALSE))</f>
        <v/>
      </c>
      <c r="M273" s="372"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374"/>
      <c r="V273" s="54"/>
      <c r="W273" s="17" t="str">
        <f>IF(ISBLANK(V273),"",VLOOKUP(V273,'(Linked) Hazard Risk Number HRN'!$B$6:$C$13,2,FALSE))</f>
        <v/>
      </c>
      <c r="X273" s="372" t="str">
        <f>IF(X275="","",IF(X275&gt;500,'(Linked) Hazard Risk Number HRN'!$C$37,IF(X275&gt;50,'(Linked) Hazard Risk Number HRN'!$C$36,IF(X275&gt;25,'(Linked) Hazard Risk Number HRN'!$C$35,IF(X275&gt;5,'(Linked) Hazard Risk Number HRN'!$C$34,IF(X275&gt;0,'(Linked) Hazard Risk Number HRN'!$C$33,""))))))</f>
        <v/>
      </c>
      <c r="Y273" s="374"/>
      <c r="Z273" s="54"/>
      <c r="AA273" s="17" t="str">
        <f>IF(ISBLANK(Z273),"",VLOOKUP(Z273,'(Linked) Hazard Risk Number HRN'!$B$6:$C$13,2,FALSE))</f>
        <v/>
      </c>
      <c r="AB273" s="372" t="str">
        <f>IF(AB275="","",IF(AB275&gt;500,'(Linked) Hazard Risk Number HRN'!$C$37,IF(AB275&gt;50,'(Linked) Hazard Risk Number HRN'!$C$36,IF(AB275&gt;25,'(Linked) Hazard Risk Number HRN'!$C$35,IF(AB275&gt;5,'(Linked) Hazard Risk Number HRN'!$C$34,IF(AB275&gt;0,'(Linked) Hazard Risk Number HRN'!$C$33,""))))))</f>
        <v/>
      </c>
      <c r="AC273" s="374"/>
      <c r="AD273" s="380"/>
      <c r="AE273" s="54"/>
      <c r="AF273" s="17" t="str">
        <f>IF(ISBLANK(AE273),"",VLOOKUP(AE273,'(Linked) Hazard Risk Number HRN'!$B$6:$C$13,2,FALSE))</f>
        <v/>
      </c>
      <c r="AG273" s="372"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78"/>
      <c r="C274" s="375"/>
      <c r="D274" s="375"/>
      <c r="E274" s="381"/>
      <c r="F274" s="381"/>
      <c r="G274" s="370"/>
      <c r="H274" s="370"/>
      <c r="I274" s="370"/>
      <c r="J274" s="370"/>
      <c r="K274" s="55"/>
      <c r="L274" s="18" t="str">
        <f>IF(ISBLANK(K274),"",VLOOKUP(K274,'(Linked) Hazard Risk Number HRN'!$B$16:$C$26,2,FALSE))</f>
        <v/>
      </c>
      <c r="M274" s="373"/>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75"/>
      <c r="V274" s="55"/>
      <c r="W274" s="18" t="str">
        <f>IF(ISBLANK(V274),"",VLOOKUP(V274,'(Linked) Hazard Risk Number HRN'!$B$16:$C$26,2,FALSE))</f>
        <v/>
      </c>
      <c r="X274" s="373"/>
      <c r="Y274" s="375"/>
      <c r="Z274" s="55"/>
      <c r="AA274" s="18" t="str">
        <f>IF(ISBLANK(Z274),"",VLOOKUP(Z274,'(Linked) Hazard Risk Number HRN'!$B$16:$C$26,2,FALSE))</f>
        <v/>
      </c>
      <c r="AB274" s="373"/>
      <c r="AC274" s="375"/>
      <c r="AD274" s="436"/>
      <c r="AE274" s="55"/>
      <c r="AF274" s="18" t="str">
        <f>IF(ISBLANK(AE274),"",VLOOKUP(AE274,'(Linked) Hazard Risk Number HRN'!$B$16:$C$26,2,FALSE))</f>
        <v/>
      </c>
      <c r="AG274" s="373"/>
      <c r="AH274" s="10"/>
      <c r="AI274" s="10"/>
      <c r="AJ274" s="19"/>
    </row>
    <row r="275" spans="2:36" s="2" customFormat="1" ht="28.2" customHeight="1" thickTop="1">
      <c r="B275" s="378"/>
      <c r="C275" s="375"/>
      <c r="D275" s="375"/>
      <c r="E275" s="381"/>
      <c r="F275" s="381"/>
      <c r="G275" s="370"/>
      <c r="H275" s="370"/>
      <c r="I275" s="370"/>
      <c r="J275" s="370"/>
      <c r="K275" s="56"/>
      <c r="L275" s="18" t="str">
        <f>IF(ISBLANK(K275),"",VLOOKUP(K275,'(Linked) Hazard Risk Number HRN'!$D$6:$E$14,2,FALSE))</f>
        <v/>
      </c>
      <c r="M275" s="366"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75"/>
      <c r="V275" s="56"/>
      <c r="W275" s="18" t="str">
        <f>IF(ISBLANK(V275),"",VLOOKUP(V275,'(Linked) Hazard Risk Number HRN'!$D$6:$E$14,2,FALSE))</f>
        <v/>
      </c>
      <c r="X275" s="366" t="str">
        <f>IF(OR(ISBLANK(V273),ISBLANK(V274),ISBLANK(V275),ISBLANK(V276)),"",W273*W274*W275*W276)</f>
        <v/>
      </c>
      <c r="Y275" s="375"/>
      <c r="Z275" s="56"/>
      <c r="AA275" s="18" t="str">
        <f>IF(ISBLANK(Z275),"",VLOOKUP(Z275,'(Linked) Hazard Risk Number HRN'!$D$6:$E$14,2,FALSE))</f>
        <v/>
      </c>
      <c r="AB275" s="366" t="str">
        <f>IF(OR(ISBLANK(Z273),ISBLANK(Z274),ISBLANK(Z275),ISBLANK(Z276)),"",AA273*AA274*AA275*AA276)</f>
        <v/>
      </c>
      <c r="AC275" s="375"/>
      <c r="AD275" s="436"/>
      <c r="AE275" s="56"/>
      <c r="AF275" s="18" t="str">
        <f>IF(ISBLANK(AE275),"",VLOOKUP(AE275,'(Linked) Hazard Risk Number HRN'!$D$6:$E$14,2,FALSE))</f>
        <v/>
      </c>
      <c r="AG275" s="366" t="str">
        <f>IF(OR(ISBLANK(AE273),ISBLANK(AE274),ISBLANK(AE275),ISBLANK(AE276)),"",AF273*AF274*AF275*AF276)</f>
        <v/>
      </c>
      <c r="AH275" s="10"/>
      <c r="AI275" s="10"/>
      <c r="AJ275" s="20"/>
    </row>
    <row r="276" spans="2:36" s="2" customFormat="1" ht="28.2" customHeight="1">
      <c r="B276" s="378"/>
      <c r="C276" s="375"/>
      <c r="D276" s="375"/>
      <c r="E276" s="381"/>
      <c r="F276" s="381"/>
      <c r="G276" s="370"/>
      <c r="H276" s="370"/>
      <c r="I276" s="370"/>
      <c r="J276" s="370"/>
      <c r="K276" s="57"/>
      <c r="L276" s="30" t="str">
        <f>IF(ISBLANK(K276),"",VLOOKUP(K276,'(Linked) Hazard Risk Number HRN'!$D$17:$E$22,2,FALSE))</f>
        <v/>
      </c>
      <c r="M276" s="367"/>
      <c r="N276" s="56"/>
      <c r="O276" s="18" t="str">
        <f>IF(ISBLANK(N276),"",VLOOKUP(N276,'(Linked) PLr Probability Factor'!$B$23:$C$26,2,FALSE))</f>
        <v/>
      </c>
      <c r="P276" s="25" t="s">
        <v>33</v>
      </c>
      <c r="Q276" s="25">
        <f t="shared" ref="Q276" si="422">SUM(R273:R275)</f>
        <v>0</v>
      </c>
      <c r="R276" s="25">
        <f t="shared" si="417"/>
        <v>0</v>
      </c>
      <c r="S276" s="25"/>
      <c r="T276" s="51"/>
      <c r="U276" s="375"/>
      <c r="V276" s="57"/>
      <c r="W276" s="30" t="str">
        <f>IF(ISBLANK(V276),"",VLOOKUP(V276,'(Linked) Hazard Risk Number HRN'!$D$17:$E$22,2,FALSE))</f>
        <v/>
      </c>
      <c r="X276" s="367"/>
      <c r="Y276" s="375"/>
      <c r="Z276" s="57"/>
      <c r="AA276" s="30" t="str">
        <f>IF(ISBLANK(Z276),"",VLOOKUP(Z276,'(Linked) Hazard Risk Number HRN'!$D$17:$E$22,2,FALSE))</f>
        <v/>
      </c>
      <c r="AB276" s="367"/>
      <c r="AC276" s="375"/>
      <c r="AD276" s="436"/>
      <c r="AE276" s="57"/>
      <c r="AF276" s="30" t="str">
        <f>IF(ISBLANK(AE276),"",VLOOKUP(AE276,'(Linked) Hazard Risk Number HRN'!$D$17:$E$22,2,FALSE))</f>
        <v/>
      </c>
      <c r="AG276" s="367"/>
      <c r="AH276" s="10"/>
      <c r="AI276" s="10"/>
      <c r="AJ276" s="21"/>
    </row>
    <row r="277" spans="2:36" s="2" customFormat="1" ht="28.2" customHeight="1" thickBot="1">
      <c r="B277" s="379"/>
      <c r="C277" s="376"/>
      <c r="D277" s="376"/>
      <c r="E277" s="382"/>
      <c r="F277" s="382"/>
      <c r="G277" s="371"/>
      <c r="H277" s="371"/>
      <c r="I277" s="371"/>
      <c r="J277" s="371"/>
      <c r="K277" s="135"/>
      <c r="L277" s="18"/>
      <c r="M277" s="368"/>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76"/>
      <c r="V277" s="135"/>
      <c r="W277" s="18"/>
      <c r="X277" s="368"/>
      <c r="Y277" s="376"/>
      <c r="Z277" s="135"/>
      <c r="AA277" s="18"/>
      <c r="AB277" s="368"/>
      <c r="AC277" s="376"/>
      <c r="AD277" s="437"/>
      <c r="AE277" s="135"/>
      <c r="AF277" s="18"/>
      <c r="AG277" s="368"/>
      <c r="AH277" s="10"/>
      <c r="AI277" s="10"/>
      <c r="AJ277" s="7"/>
    </row>
    <row r="278" spans="2:36" s="2" customFormat="1" ht="28.2" customHeight="1" thickTop="1">
      <c r="B278" s="377">
        <v>55</v>
      </c>
      <c r="C278" s="374"/>
      <c r="D278" s="374"/>
      <c r="E278" s="380"/>
      <c r="F278" s="380"/>
      <c r="G278" s="369"/>
      <c r="H278" s="369"/>
      <c r="I278" s="369"/>
      <c r="J278" s="369"/>
      <c r="K278" s="54"/>
      <c r="L278" s="17" t="str">
        <f>IF(ISBLANK(K278),"",VLOOKUP(K278,'(Linked) Hazard Risk Number HRN'!$B$6:$C$13,2,FALSE))</f>
        <v/>
      </c>
      <c r="M278" s="372"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374"/>
      <c r="V278" s="54"/>
      <c r="W278" s="17" t="str">
        <f>IF(ISBLANK(V278),"",VLOOKUP(V278,'(Linked) Hazard Risk Number HRN'!$B$6:$C$13,2,FALSE))</f>
        <v/>
      </c>
      <c r="X278" s="372" t="str">
        <f>IF(X280="","",IF(X280&gt;500,'(Linked) Hazard Risk Number HRN'!$C$37,IF(X280&gt;50,'(Linked) Hazard Risk Number HRN'!$C$36,IF(X280&gt;25,'(Linked) Hazard Risk Number HRN'!$C$35,IF(X280&gt;5,'(Linked) Hazard Risk Number HRN'!$C$34,IF(X280&gt;0,'(Linked) Hazard Risk Number HRN'!$C$33,""))))))</f>
        <v/>
      </c>
      <c r="Y278" s="374"/>
      <c r="Z278" s="54"/>
      <c r="AA278" s="17" t="str">
        <f>IF(ISBLANK(Z278),"",VLOOKUP(Z278,'(Linked) Hazard Risk Number HRN'!$B$6:$C$13,2,FALSE))</f>
        <v/>
      </c>
      <c r="AB278" s="372" t="str">
        <f>IF(AB280="","",IF(AB280&gt;500,'(Linked) Hazard Risk Number HRN'!$C$37,IF(AB280&gt;50,'(Linked) Hazard Risk Number HRN'!$C$36,IF(AB280&gt;25,'(Linked) Hazard Risk Number HRN'!$C$35,IF(AB280&gt;5,'(Linked) Hazard Risk Number HRN'!$C$34,IF(AB280&gt;0,'(Linked) Hazard Risk Number HRN'!$C$33,""))))))</f>
        <v/>
      </c>
      <c r="AC278" s="374"/>
      <c r="AD278" s="380"/>
      <c r="AE278" s="54"/>
      <c r="AF278" s="17" t="str">
        <f>IF(ISBLANK(AE278),"",VLOOKUP(AE278,'(Linked) Hazard Risk Number HRN'!$B$6:$C$13,2,FALSE))</f>
        <v/>
      </c>
      <c r="AG278" s="372"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78"/>
      <c r="C279" s="375"/>
      <c r="D279" s="375"/>
      <c r="E279" s="381"/>
      <c r="F279" s="381"/>
      <c r="G279" s="370"/>
      <c r="H279" s="370"/>
      <c r="I279" s="370"/>
      <c r="J279" s="370"/>
      <c r="K279" s="55"/>
      <c r="L279" s="18" t="str">
        <f>IF(ISBLANK(K279),"",VLOOKUP(K279,'(Linked) Hazard Risk Number HRN'!$B$16:$C$26,2,FALSE))</f>
        <v/>
      </c>
      <c r="M279" s="373"/>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75"/>
      <c r="V279" s="55"/>
      <c r="W279" s="18" t="str">
        <f>IF(ISBLANK(V279),"",VLOOKUP(V279,'(Linked) Hazard Risk Number HRN'!$B$16:$C$26,2,FALSE))</f>
        <v/>
      </c>
      <c r="X279" s="373"/>
      <c r="Y279" s="375"/>
      <c r="Z279" s="55"/>
      <c r="AA279" s="18" t="str">
        <f>IF(ISBLANK(Z279),"",VLOOKUP(Z279,'(Linked) Hazard Risk Number HRN'!$B$16:$C$26,2,FALSE))</f>
        <v/>
      </c>
      <c r="AB279" s="373"/>
      <c r="AC279" s="375"/>
      <c r="AD279" s="436"/>
      <c r="AE279" s="55"/>
      <c r="AF279" s="18" t="str">
        <f>IF(ISBLANK(AE279),"",VLOOKUP(AE279,'(Linked) Hazard Risk Number HRN'!$B$16:$C$26,2,FALSE))</f>
        <v/>
      </c>
      <c r="AG279" s="373"/>
      <c r="AH279" s="10"/>
      <c r="AI279" s="10"/>
      <c r="AJ279" s="19"/>
    </row>
    <row r="280" spans="2:36" s="2" customFormat="1" ht="28.2" customHeight="1" thickTop="1">
      <c r="B280" s="378"/>
      <c r="C280" s="375"/>
      <c r="D280" s="375"/>
      <c r="E280" s="381"/>
      <c r="F280" s="381"/>
      <c r="G280" s="370"/>
      <c r="H280" s="370"/>
      <c r="I280" s="370"/>
      <c r="J280" s="370"/>
      <c r="K280" s="56"/>
      <c r="L280" s="18" t="str">
        <f>IF(ISBLANK(K280),"",VLOOKUP(K280,'(Linked) Hazard Risk Number HRN'!$D$6:$E$14,2,FALSE))</f>
        <v/>
      </c>
      <c r="M280" s="366"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75"/>
      <c r="V280" s="56"/>
      <c r="W280" s="18" t="str">
        <f>IF(ISBLANK(V280),"",VLOOKUP(V280,'(Linked) Hazard Risk Number HRN'!$D$6:$E$14,2,FALSE))</f>
        <v/>
      </c>
      <c r="X280" s="366" t="str">
        <f>IF(OR(ISBLANK(V278),ISBLANK(V279),ISBLANK(V280),ISBLANK(V281)),"",W278*W279*W280*W281)</f>
        <v/>
      </c>
      <c r="Y280" s="375"/>
      <c r="Z280" s="56"/>
      <c r="AA280" s="18" t="str">
        <f>IF(ISBLANK(Z280),"",VLOOKUP(Z280,'(Linked) Hazard Risk Number HRN'!$D$6:$E$14,2,FALSE))</f>
        <v/>
      </c>
      <c r="AB280" s="366" t="str">
        <f>IF(OR(ISBLANK(Z278),ISBLANK(Z279),ISBLANK(Z280),ISBLANK(Z281)),"",AA278*AA279*AA280*AA281)</f>
        <v/>
      </c>
      <c r="AC280" s="375"/>
      <c r="AD280" s="436"/>
      <c r="AE280" s="56"/>
      <c r="AF280" s="18" t="str">
        <f>IF(ISBLANK(AE280),"",VLOOKUP(AE280,'(Linked) Hazard Risk Number HRN'!$D$6:$E$14,2,FALSE))</f>
        <v/>
      </c>
      <c r="AG280" s="366" t="str">
        <f>IF(OR(ISBLANK(AE278),ISBLANK(AE279),ISBLANK(AE280),ISBLANK(AE281)),"",AF278*AF279*AF280*AF281)</f>
        <v/>
      </c>
      <c r="AH280" s="10"/>
      <c r="AI280" s="10"/>
      <c r="AJ280" s="20"/>
    </row>
    <row r="281" spans="2:36" s="2" customFormat="1" ht="28.2" customHeight="1">
      <c r="B281" s="378"/>
      <c r="C281" s="375"/>
      <c r="D281" s="375"/>
      <c r="E281" s="381"/>
      <c r="F281" s="381"/>
      <c r="G281" s="370"/>
      <c r="H281" s="370"/>
      <c r="I281" s="370"/>
      <c r="J281" s="370"/>
      <c r="K281" s="57"/>
      <c r="L281" s="30" t="str">
        <f>IF(ISBLANK(K281),"",VLOOKUP(K281,'(Linked) Hazard Risk Number HRN'!$D$17:$E$22,2,FALSE))</f>
        <v/>
      </c>
      <c r="M281" s="367"/>
      <c r="N281" s="56"/>
      <c r="O281" s="18" t="str">
        <f>IF(ISBLANK(N281),"",VLOOKUP(N281,'(Linked) PLr Probability Factor'!$B$23:$C$26,2,FALSE))</f>
        <v/>
      </c>
      <c r="P281" s="25" t="s">
        <v>33</v>
      </c>
      <c r="Q281" s="25">
        <f t="shared" ref="Q281" si="430">SUM(R278:R280)</f>
        <v>0</v>
      </c>
      <c r="R281" s="25">
        <f t="shared" si="425"/>
        <v>0</v>
      </c>
      <c r="S281" s="25"/>
      <c r="T281" s="51"/>
      <c r="U281" s="375"/>
      <c r="V281" s="57"/>
      <c r="W281" s="30" t="str">
        <f>IF(ISBLANK(V281),"",VLOOKUP(V281,'(Linked) Hazard Risk Number HRN'!$D$17:$E$22,2,FALSE))</f>
        <v/>
      </c>
      <c r="X281" s="367"/>
      <c r="Y281" s="375"/>
      <c r="Z281" s="57"/>
      <c r="AA281" s="30" t="str">
        <f>IF(ISBLANK(Z281),"",VLOOKUP(Z281,'(Linked) Hazard Risk Number HRN'!$D$17:$E$22,2,FALSE))</f>
        <v/>
      </c>
      <c r="AB281" s="367"/>
      <c r="AC281" s="375"/>
      <c r="AD281" s="436"/>
      <c r="AE281" s="57"/>
      <c r="AF281" s="30" t="str">
        <f>IF(ISBLANK(AE281),"",VLOOKUP(AE281,'(Linked) Hazard Risk Number HRN'!$D$17:$E$22,2,FALSE))</f>
        <v/>
      </c>
      <c r="AG281" s="367"/>
      <c r="AH281" s="10"/>
      <c r="AI281" s="10"/>
      <c r="AJ281" s="21"/>
    </row>
    <row r="282" spans="2:36" s="2" customFormat="1" ht="28.2" customHeight="1" thickBot="1">
      <c r="B282" s="379"/>
      <c r="C282" s="376"/>
      <c r="D282" s="376"/>
      <c r="E282" s="382"/>
      <c r="F282" s="382"/>
      <c r="G282" s="371"/>
      <c r="H282" s="371"/>
      <c r="I282" s="371"/>
      <c r="J282" s="371"/>
      <c r="K282" s="135"/>
      <c r="L282" s="18"/>
      <c r="M282" s="368"/>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76"/>
      <c r="V282" s="135"/>
      <c r="W282" s="18"/>
      <c r="X282" s="368"/>
      <c r="Y282" s="376"/>
      <c r="Z282" s="135"/>
      <c r="AA282" s="18"/>
      <c r="AB282" s="368"/>
      <c r="AC282" s="376"/>
      <c r="AD282" s="437"/>
      <c r="AE282" s="135"/>
      <c r="AF282" s="18"/>
      <c r="AG282" s="368"/>
      <c r="AH282" s="10"/>
      <c r="AI282" s="10"/>
      <c r="AJ282" s="7"/>
    </row>
    <row r="283" spans="2:36" s="2" customFormat="1" ht="28.2" customHeight="1" thickTop="1">
      <c r="B283" s="377">
        <v>56</v>
      </c>
      <c r="C283" s="374"/>
      <c r="D283" s="374"/>
      <c r="E283" s="380"/>
      <c r="F283" s="380"/>
      <c r="G283" s="369"/>
      <c r="H283" s="369"/>
      <c r="I283" s="369"/>
      <c r="J283" s="369"/>
      <c r="K283" s="54"/>
      <c r="L283" s="17" t="str">
        <f>IF(ISBLANK(K283),"",VLOOKUP(K283,'(Linked) Hazard Risk Number HRN'!$B$6:$C$13,2,FALSE))</f>
        <v/>
      </c>
      <c r="M283" s="372"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374"/>
      <c r="V283" s="54"/>
      <c r="W283" s="17" t="str">
        <f>IF(ISBLANK(V283),"",VLOOKUP(V283,'(Linked) Hazard Risk Number HRN'!$B$6:$C$13,2,FALSE))</f>
        <v/>
      </c>
      <c r="X283" s="372" t="str">
        <f>IF(X285="","",IF(X285&gt;500,'(Linked) Hazard Risk Number HRN'!$C$37,IF(X285&gt;50,'(Linked) Hazard Risk Number HRN'!$C$36,IF(X285&gt;25,'(Linked) Hazard Risk Number HRN'!$C$35,IF(X285&gt;5,'(Linked) Hazard Risk Number HRN'!$C$34,IF(X285&gt;0,'(Linked) Hazard Risk Number HRN'!$C$33,""))))))</f>
        <v/>
      </c>
      <c r="Y283" s="374"/>
      <c r="Z283" s="54"/>
      <c r="AA283" s="17" t="str">
        <f>IF(ISBLANK(Z283),"",VLOOKUP(Z283,'(Linked) Hazard Risk Number HRN'!$B$6:$C$13,2,FALSE))</f>
        <v/>
      </c>
      <c r="AB283" s="372" t="str">
        <f>IF(AB285="","",IF(AB285&gt;500,'(Linked) Hazard Risk Number HRN'!$C$37,IF(AB285&gt;50,'(Linked) Hazard Risk Number HRN'!$C$36,IF(AB285&gt;25,'(Linked) Hazard Risk Number HRN'!$C$35,IF(AB285&gt;5,'(Linked) Hazard Risk Number HRN'!$C$34,IF(AB285&gt;0,'(Linked) Hazard Risk Number HRN'!$C$33,""))))))</f>
        <v/>
      </c>
      <c r="AC283" s="374"/>
      <c r="AD283" s="380"/>
      <c r="AE283" s="54"/>
      <c r="AF283" s="17" t="str">
        <f>IF(ISBLANK(AE283),"",VLOOKUP(AE283,'(Linked) Hazard Risk Number HRN'!$B$6:$C$13,2,FALSE))</f>
        <v/>
      </c>
      <c r="AG283" s="372"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78"/>
      <c r="C284" s="375"/>
      <c r="D284" s="375"/>
      <c r="E284" s="381"/>
      <c r="F284" s="381"/>
      <c r="G284" s="370"/>
      <c r="H284" s="370"/>
      <c r="I284" s="370"/>
      <c r="J284" s="370"/>
      <c r="K284" s="55"/>
      <c r="L284" s="18" t="str">
        <f>IF(ISBLANK(K284),"",VLOOKUP(K284,'(Linked) Hazard Risk Number HRN'!$B$16:$C$26,2,FALSE))</f>
        <v/>
      </c>
      <c r="M284" s="373"/>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75"/>
      <c r="V284" s="55"/>
      <c r="W284" s="18" t="str">
        <f>IF(ISBLANK(V284),"",VLOOKUP(V284,'(Linked) Hazard Risk Number HRN'!$B$16:$C$26,2,FALSE))</f>
        <v/>
      </c>
      <c r="X284" s="373"/>
      <c r="Y284" s="375"/>
      <c r="Z284" s="55"/>
      <c r="AA284" s="18" t="str">
        <f>IF(ISBLANK(Z284),"",VLOOKUP(Z284,'(Linked) Hazard Risk Number HRN'!$B$16:$C$26,2,FALSE))</f>
        <v/>
      </c>
      <c r="AB284" s="373"/>
      <c r="AC284" s="375"/>
      <c r="AD284" s="436"/>
      <c r="AE284" s="55"/>
      <c r="AF284" s="18" t="str">
        <f>IF(ISBLANK(AE284),"",VLOOKUP(AE284,'(Linked) Hazard Risk Number HRN'!$B$16:$C$26,2,FALSE))</f>
        <v/>
      </c>
      <c r="AG284" s="373"/>
      <c r="AH284" s="10"/>
      <c r="AI284" s="10"/>
      <c r="AJ284" s="19"/>
    </row>
    <row r="285" spans="2:36" s="2" customFormat="1" ht="28.2" customHeight="1" thickTop="1">
      <c r="B285" s="378"/>
      <c r="C285" s="375"/>
      <c r="D285" s="375"/>
      <c r="E285" s="381"/>
      <c r="F285" s="381"/>
      <c r="G285" s="370"/>
      <c r="H285" s="370"/>
      <c r="I285" s="370"/>
      <c r="J285" s="370"/>
      <c r="K285" s="56"/>
      <c r="L285" s="18" t="str">
        <f>IF(ISBLANK(K285),"",VLOOKUP(K285,'(Linked) Hazard Risk Number HRN'!$D$6:$E$14,2,FALSE))</f>
        <v/>
      </c>
      <c r="M285" s="366"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75"/>
      <c r="V285" s="56"/>
      <c r="W285" s="18" t="str">
        <f>IF(ISBLANK(V285),"",VLOOKUP(V285,'(Linked) Hazard Risk Number HRN'!$D$6:$E$14,2,FALSE))</f>
        <v/>
      </c>
      <c r="X285" s="366" t="str">
        <f>IF(OR(ISBLANK(V283),ISBLANK(V284),ISBLANK(V285),ISBLANK(V286)),"",W283*W284*W285*W286)</f>
        <v/>
      </c>
      <c r="Y285" s="375"/>
      <c r="Z285" s="56"/>
      <c r="AA285" s="18" t="str">
        <f>IF(ISBLANK(Z285),"",VLOOKUP(Z285,'(Linked) Hazard Risk Number HRN'!$D$6:$E$14,2,FALSE))</f>
        <v/>
      </c>
      <c r="AB285" s="366" t="str">
        <f>IF(OR(ISBLANK(Z283),ISBLANK(Z284),ISBLANK(Z285),ISBLANK(Z286)),"",AA283*AA284*AA285*AA286)</f>
        <v/>
      </c>
      <c r="AC285" s="375"/>
      <c r="AD285" s="436"/>
      <c r="AE285" s="56"/>
      <c r="AF285" s="18" t="str">
        <f>IF(ISBLANK(AE285),"",VLOOKUP(AE285,'(Linked) Hazard Risk Number HRN'!$D$6:$E$14,2,FALSE))</f>
        <v/>
      </c>
      <c r="AG285" s="366" t="str">
        <f>IF(OR(ISBLANK(AE283),ISBLANK(AE284),ISBLANK(AE285),ISBLANK(AE286)),"",AF283*AF284*AF285*AF286)</f>
        <v/>
      </c>
      <c r="AH285" s="10"/>
      <c r="AI285" s="10"/>
      <c r="AJ285" s="20"/>
    </row>
    <row r="286" spans="2:36" s="2" customFormat="1" ht="28.2" customHeight="1">
      <c r="B286" s="378"/>
      <c r="C286" s="375"/>
      <c r="D286" s="375"/>
      <c r="E286" s="381"/>
      <c r="F286" s="381"/>
      <c r="G286" s="370"/>
      <c r="H286" s="370"/>
      <c r="I286" s="370"/>
      <c r="J286" s="370"/>
      <c r="K286" s="57"/>
      <c r="L286" s="30" t="str">
        <f>IF(ISBLANK(K286),"",VLOOKUP(K286,'(Linked) Hazard Risk Number HRN'!$D$17:$E$22,2,FALSE))</f>
        <v/>
      </c>
      <c r="M286" s="367"/>
      <c r="N286" s="56"/>
      <c r="O286" s="18" t="str">
        <f>IF(ISBLANK(N286),"",VLOOKUP(N286,'(Linked) PLr Probability Factor'!$B$23:$C$26,2,FALSE))</f>
        <v/>
      </c>
      <c r="P286" s="25" t="s">
        <v>33</v>
      </c>
      <c r="Q286" s="25">
        <f t="shared" ref="Q286" si="438">SUM(R283:R285)</f>
        <v>0</v>
      </c>
      <c r="R286" s="25">
        <f t="shared" si="433"/>
        <v>0</v>
      </c>
      <c r="S286" s="25"/>
      <c r="T286" s="51"/>
      <c r="U286" s="375"/>
      <c r="V286" s="57"/>
      <c r="W286" s="30" t="str">
        <f>IF(ISBLANK(V286),"",VLOOKUP(V286,'(Linked) Hazard Risk Number HRN'!$D$17:$E$22,2,FALSE))</f>
        <v/>
      </c>
      <c r="X286" s="367"/>
      <c r="Y286" s="375"/>
      <c r="Z286" s="57"/>
      <c r="AA286" s="30" t="str">
        <f>IF(ISBLANK(Z286),"",VLOOKUP(Z286,'(Linked) Hazard Risk Number HRN'!$D$17:$E$22,2,FALSE))</f>
        <v/>
      </c>
      <c r="AB286" s="367"/>
      <c r="AC286" s="375"/>
      <c r="AD286" s="436"/>
      <c r="AE286" s="57"/>
      <c r="AF286" s="30" t="str">
        <f>IF(ISBLANK(AE286),"",VLOOKUP(AE286,'(Linked) Hazard Risk Number HRN'!$D$17:$E$22,2,FALSE))</f>
        <v/>
      </c>
      <c r="AG286" s="367"/>
      <c r="AH286" s="10"/>
      <c r="AI286" s="10"/>
      <c r="AJ286" s="21"/>
    </row>
    <row r="287" spans="2:36" s="2" customFormat="1" ht="28.2" customHeight="1" thickBot="1">
      <c r="B287" s="379"/>
      <c r="C287" s="376"/>
      <c r="D287" s="376"/>
      <c r="E287" s="382"/>
      <c r="F287" s="382"/>
      <c r="G287" s="371"/>
      <c r="H287" s="371"/>
      <c r="I287" s="371"/>
      <c r="J287" s="371"/>
      <c r="K287" s="135"/>
      <c r="L287" s="18"/>
      <c r="M287" s="368"/>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76"/>
      <c r="V287" s="135"/>
      <c r="W287" s="18"/>
      <c r="X287" s="368"/>
      <c r="Y287" s="376"/>
      <c r="Z287" s="135"/>
      <c r="AA287" s="18"/>
      <c r="AB287" s="368"/>
      <c r="AC287" s="376"/>
      <c r="AD287" s="437"/>
      <c r="AE287" s="135"/>
      <c r="AF287" s="18"/>
      <c r="AG287" s="368"/>
      <c r="AH287" s="10"/>
      <c r="AI287" s="10"/>
      <c r="AJ287" s="7"/>
    </row>
    <row r="288" spans="2:36" s="2" customFormat="1" ht="28.2" customHeight="1" thickTop="1">
      <c r="B288" s="377">
        <v>57</v>
      </c>
      <c r="C288" s="374"/>
      <c r="D288" s="374"/>
      <c r="E288" s="380"/>
      <c r="F288" s="380"/>
      <c r="G288" s="369"/>
      <c r="H288" s="369"/>
      <c r="I288" s="369"/>
      <c r="J288" s="369"/>
      <c r="K288" s="54"/>
      <c r="L288" s="17" t="str">
        <f>IF(ISBLANK(K288),"",VLOOKUP(K288,'(Linked) Hazard Risk Number HRN'!$B$6:$C$13,2,FALSE))</f>
        <v/>
      </c>
      <c r="M288" s="372"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374"/>
      <c r="V288" s="54"/>
      <c r="W288" s="17" t="str">
        <f>IF(ISBLANK(V288),"",VLOOKUP(V288,'(Linked) Hazard Risk Number HRN'!$B$6:$C$13,2,FALSE))</f>
        <v/>
      </c>
      <c r="X288" s="372" t="str">
        <f>IF(X290="","",IF(X290&gt;500,'(Linked) Hazard Risk Number HRN'!$C$37,IF(X290&gt;50,'(Linked) Hazard Risk Number HRN'!$C$36,IF(X290&gt;25,'(Linked) Hazard Risk Number HRN'!$C$35,IF(X290&gt;5,'(Linked) Hazard Risk Number HRN'!$C$34,IF(X290&gt;0,'(Linked) Hazard Risk Number HRN'!$C$33,""))))))</f>
        <v/>
      </c>
      <c r="Y288" s="374"/>
      <c r="Z288" s="54"/>
      <c r="AA288" s="17" t="str">
        <f>IF(ISBLANK(Z288),"",VLOOKUP(Z288,'(Linked) Hazard Risk Number HRN'!$B$6:$C$13,2,FALSE))</f>
        <v/>
      </c>
      <c r="AB288" s="372" t="str">
        <f>IF(AB290="","",IF(AB290&gt;500,'(Linked) Hazard Risk Number HRN'!$C$37,IF(AB290&gt;50,'(Linked) Hazard Risk Number HRN'!$C$36,IF(AB290&gt;25,'(Linked) Hazard Risk Number HRN'!$C$35,IF(AB290&gt;5,'(Linked) Hazard Risk Number HRN'!$C$34,IF(AB290&gt;0,'(Linked) Hazard Risk Number HRN'!$C$33,""))))))</f>
        <v/>
      </c>
      <c r="AC288" s="374"/>
      <c r="AD288" s="380"/>
      <c r="AE288" s="54"/>
      <c r="AF288" s="17" t="str">
        <f>IF(ISBLANK(AE288),"",VLOOKUP(AE288,'(Linked) Hazard Risk Number HRN'!$B$6:$C$13,2,FALSE))</f>
        <v/>
      </c>
      <c r="AG288" s="372"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78"/>
      <c r="C289" s="375"/>
      <c r="D289" s="375"/>
      <c r="E289" s="381"/>
      <c r="F289" s="381"/>
      <c r="G289" s="370"/>
      <c r="H289" s="370"/>
      <c r="I289" s="370"/>
      <c r="J289" s="370"/>
      <c r="K289" s="55"/>
      <c r="L289" s="18" t="str">
        <f>IF(ISBLANK(K289),"",VLOOKUP(K289,'(Linked) Hazard Risk Number HRN'!$B$16:$C$26,2,FALSE))</f>
        <v/>
      </c>
      <c r="M289" s="373"/>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75"/>
      <c r="V289" s="55"/>
      <c r="W289" s="18" t="str">
        <f>IF(ISBLANK(V289),"",VLOOKUP(V289,'(Linked) Hazard Risk Number HRN'!$B$16:$C$26,2,FALSE))</f>
        <v/>
      </c>
      <c r="X289" s="373"/>
      <c r="Y289" s="375"/>
      <c r="Z289" s="55"/>
      <c r="AA289" s="18" t="str">
        <f>IF(ISBLANK(Z289),"",VLOOKUP(Z289,'(Linked) Hazard Risk Number HRN'!$B$16:$C$26,2,FALSE))</f>
        <v/>
      </c>
      <c r="AB289" s="373"/>
      <c r="AC289" s="375"/>
      <c r="AD289" s="436"/>
      <c r="AE289" s="55"/>
      <c r="AF289" s="18" t="str">
        <f>IF(ISBLANK(AE289),"",VLOOKUP(AE289,'(Linked) Hazard Risk Number HRN'!$B$16:$C$26,2,FALSE))</f>
        <v/>
      </c>
      <c r="AG289" s="373"/>
      <c r="AH289" s="10"/>
      <c r="AI289" s="10"/>
      <c r="AJ289" s="19"/>
    </row>
    <row r="290" spans="2:36" s="2" customFormat="1" ht="28.2" customHeight="1" thickTop="1">
      <c r="B290" s="378"/>
      <c r="C290" s="375"/>
      <c r="D290" s="375"/>
      <c r="E290" s="381"/>
      <c r="F290" s="381"/>
      <c r="G290" s="370"/>
      <c r="H290" s="370"/>
      <c r="I290" s="370"/>
      <c r="J290" s="370"/>
      <c r="K290" s="56"/>
      <c r="L290" s="18" t="str">
        <f>IF(ISBLANK(K290),"",VLOOKUP(K290,'(Linked) Hazard Risk Number HRN'!$D$6:$E$14,2,FALSE))</f>
        <v/>
      </c>
      <c r="M290" s="366"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75"/>
      <c r="V290" s="56"/>
      <c r="W290" s="18" t="str">
        <f>IF(ISBLANK(V290),"",VLOOKUP(V290,'(Linked) Hazard Risk Number HRN'!$D$6:$E$14,2,FALSE))</f>
        <v/>
      </c>
      <c r="X290" s="366" t="str">
        <f>IF(OR(ISBLANK(V288),ISBLANK(V289),ISBLANK(V290),ISBLANK(V291)),"",W288*W289*W290*W291)</f>
        <v/>
      </c>
      <c r="Y290" s="375"/>
      <c r="Z290" s="56"/>
      <c r="AA290" s="18" t="str">
        <f>IF(ISBLANK(Z290),"",VLOOKUP(Z290,'(Linked) Hazard Risk Number HRN'!$D$6:$E$14,2,FALSE))</f>
        <v/>
      </c>
      <c r="AB290" s="366" t="str">
        <f>IF(OR(ISBLANK(Z288),ISBLANK(Z289),ISBLANK(Z290),ISBLANK(Z291)),"",AA288*AA289*AA290*AA291)</f>
        <v/>
      </c>
      <c r="AC290" s="375"/>
      <c r="AD290" s="436"/>
      <c r="AE290" s="56"/>
      <c r="AF290" s="18" t="str">
        <f>IF(ISBLANK(AE290),"",VLOOKUP(AE290,'(Linked) Hazard Risk Number HRN'!$D$6:$E$14,2,FALSE))</f>
        <v/>
      </c>
      <c r="AG290" s="366" t="str">
        <f>IF(OR(ISBLANK(AE288),ISBLANK(AE289),ISBLANK(AE290),ISBLANK(AE291)),"",AF288*AF289*AF290*AF291)</f>
        <v/>
      </c>
      <c r="AH290" s="10"/>
      <c r="AI290" s="10"/>
      <c r="AJ290" s="20"/>
    </row>
    <row r="291" spans="2:36" s="2" customFormat="1" ht="28.2" customHeight="1">
      <c r="B291" s="378"/>
      <c r="C291" s="375"/>
      <c r="D291" s="375"/>
      <c r="E291" s="381"/>
      <c r="F291" s="381"/>
      <c r="G291" s="370"/>
      <c r="H291" s="370"/>
      <c r="I291" s="370"/>
      <c r="J291" s="370"/>
      <c r="K291" s="57"/>
      <c r="L291" s="30" t="str">
        <f>IF(ISBLANK(K291),"",VLOOKUP(K291,'(Linked) Hazard Risk Number HRN'!$D$17:$E$22,2,FALSE))</f>
        <v/>
      </c>
      <c r="M291" s="367"/>
      <c r="N291" s="56"/>
      <c r="O291" s="18" t="str">
        <f>IF(ISBLANK(N291),"",VLOOKUP(N291,'(Linked) PLr Probability Factor'!$B$23:$C$26,2,FALSE))</f>
        <v/>
      </c>
      <c r="P291" s="25" t="s">
        <v>33</v>
      </c>
      <c r="Q291" s="25">
        <f t="shared" ref="Q291" si="446">SUM(R288:R290)</f>
        <v>0</v>
      </c>
      <c r="R291" s="25">
        <f t="shared" si="441"/>
        <v>0</v>
      </c>
      <c r="S291" s="25"/>
      <c r="T291" s="51"/>
      <c r="U291" s="375"/>
      <c r="V291" s="57"/>
      <c r="W291" s="30" t="str">
        <f>IF(ISBLANK(V291),"",VLOOKUP(V291,'(Linked) Hazard Risk Number HRN'!$D$17:$E$22,2,FALSE))</f>
        <v/>
      </c>
      <c r="X291" s="367"/>
      <c r="Y291" s="375"/>
      <c r="Z291" s="57"/>
      <c r="AA291" s="30" t="str">
        <f>IF(ISBLANK(Z291),"",VLOOKUP(Z291,'(Linked) Hazard Risk Number HRN'!$D$17:$E$22,2,FALSE))</f>
        <v/>
      </c>
      <c r="AB291" s="367"/>
      <c r="AC291" s="375"/>
      <c r="AD291" s="436"/>
      <c r="AE291" s="57"/>
      <c r="AF291" s="30" t="str">
        <f>IF(ISBLANK(AE291),"",VLOOKUP(AE291,'(Linked) Hazard Risk Number HRN'!$D$17:$E$22,2,FALSE))</f>
        <v/>
      </c>
      <c r="AG291" s="367"/>
      <c r="AH291" s="10"/>
      <c r="AI291" s="10"/>
      <c r="AJ291" s="21"/>
    </row>
    <row r="292" spans="2:36" s="2" customFormat="1" ht="28.2" customHeight="1" thickBot="1">
      <c r="B292" s="379"/>
      <c r="C292" s="376"/>
      <c r="D292" s="376"/>
      <c r="E292" s="382"/>
      <c r="F292" s="382"/>
      <c r="G292" s="371"/>
      <c r="H292" s="371"/>
      <c r="I292" s="371"/>
      <c r="J292" s="371"/>
      <c r="K292" s="135"/>
      <c r="L292" s="18"/>
      <c r="M292" s="368"/>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76"/>
      <c r="V292" s="135"/>
      <c r="W292" s="18"/>
      <c r="X292" s="368"/>
      <c r="Y292" s="376"/>
      <c r="Z292" s="135"/>
      <c r="AA292" s="18"/>
      <c r="AB292" s="368"/>
      <c r="AC292" s="376"/>
      <c r="AD292" s="437"/>
      <c r="AE292" s="135"/>
      <c r="AF292" s="18"/>
      <c r="AG292" s="368"/>
      <c r="AH292" s="10"/>
      <c r="AI292" s="10"/>
      <c r="AJ292" s="7"/>
    </row>
    <row r="293" spans="2:36" s="2" customFormat="1" ht="28.2" customHeight="1" thickTop="1">
      <c r="B293" s="377">
        <v>58</v>
      </c>
      <c r="C293" s="374"/>
      <c r="D293" s="374"/>
      <c r="E293" s="380"/>
      <c r="F293" s="380"/>
      <c r="G293" s="369"/>
      <c r="H293" s="369"/>
      <c r="I293" s="369"/>
      <c r="J293" s="369"/>
      <c r="K293" s="54"/>
      <c r="L293" s="17" t="str">
        <f>IF(ISBLANK(K293),"",VLOOKUP(K293,'(Linked) Hazard Risk Number HRN'!$B$6:$C$13,2,FALSE))</f>
        <v/>
      </c>
      <c r="M293" s="372"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374"/>
      <c r="V293" s="54"/>
      <c r="W293" s="17" t="str">
        <f>IF(ISBLANK(V293),"",VLOOKUP(V293,'(Linked) Hazard Risk Number HRN'!$B$6:$C$13,2,FALSE))</f>
        <v/>
      </c>
      <c r="X293" s="372" t="str">
        <f>IF(X295="","",IF(X295&gt;500,'(Linked) Hazard Risk Number HRN'!$C$37,IF(X295&gt;50,'(Linked) Hazard Risk Number HRN'!$C$36,IF(X295&gt;25,'(Linked) Hazard Risk Number HRN'!$C$35,IF(X295&gt;5,'(Linked) Hazard Risk Number HRN'!$C$34,IF(X295&gt;0,'(Linked) Hazard Risk Number HRN'!$C$33,""))))))</f>
        <v/>
      </c>
      <c r="Y293" s="374"/>
      <c r="Z293" s="54"/>
      <c r="AA293" s="17" t="str">
        <f>IF(ISBLANK(Z293),"",VLOOKUP(Z293,'(Linked) Hazard Risk Number HRN'!$B$6:$C$13,2,FALSE))</f>
        <v/>
      </c>
      <c r="AB293" s="372" t="str">
        <f>IF(AB295="","",IF(AB295&gt;500,'(Linked) Hazard Risk Number HRN'!$C$37,IF(AB295&gt;50,'(Linked) Hazard Risk Number HRN'!$C$36,IF(AB295&gt;25,'(Linked) Hazard Risk Number HRN'!$C$35,IF(AB295&gt;5,'(Linked) Hazard Risk Number HRN'!$C$34,IF(AB295&gt;0,'(Linked) Hazard Risk Number HRN'!$C$33,""))))))</f>
        <v/>
      </c>
      <c r="AC293" s="374"/>
      <c r="AD293" s="380"/>
      <c r="AE293" s="54"/>
      <c r="AF293" s="17" t="str">
        <f>IF(ISBLANK(AE293),"",VLOOKUP(AE293,'(Linked) Hazard Risk Number HRN'!$B$6:$C$13,2,FALSE))</f>
        <v/>
      </c>
      <c r="AG293" s="372"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78"/>
      <c r="C294" s="375"/>
      <c r="D294" s="375"/>
      <c r="E294" s="381"/>
      <c r="F294" s="381"/>
      <c r="G294" s="370"/>
      <c r="H294" s="370"/>
      <c r="I294" s="370"/>
      <c r="J294" s="370"/>
      <c r="K294" s="55"/>
      <c r="L294" s="18" t="str">
        <f>IF(ISBLANK(K294),"",VLOOKUP(K294,'(Linked) Hazard Risk Number HRN'!$B$16:$C$26,2,FALSE))</f>
        <v/>
      </c>
      <c r="M294" s="373"/>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75"/>
      <c r="V294" s="55"/>
      <c r="W294" s="18" t="str">
        <f>IF(ISBLANK(V294),"",VLOOKUP(V294,'(Linked) Hazard Risk Number HRN'!$B$16:$C$26,2,FALSE))</f>
        <v/>
      </c>
      <c r="X294" s="373"/>
      <c r="Y294" s="375"/>
      <c r="Z294" s="55"/>
      <c r="AA294" s="18" t="str">
        <f>IF(ISBLANK(Z294),"",VLOOKUP(Z294,'(Linked) Hazard Risk Number HRN'!$B$16:$C$26,2,FALSE))</f>
        <v/>
      </c>
      <c r="AB294" s="373"/>
      <c r="AC294" s="375"/>
      <c r="AD294" s="436"/>
      <c r="AE294" s="55"/>
      <c r="AF294" s="18" t="str">
        <f>IF(ISBLANK(AE294),"",VLOOKUP(AE294,'(Linked) Hazard Risk Number HRN'!$B$16:$C$26,2,FALSE))</f>
        <v/>
      </c>
      <c r="AG294" s="373"/>
      <c r="AH294" s="24"/>
      <c r="AI294" s="24"/>
      <c r="AJ294" s="53"/>
    </row>
    <row r="295" spans="2:36" s="2" customFormat="1" ht="28.2" customHeight="1" thickTop="1">
      <c r="B295" s="378"/>
      <c r="C295" s="375"/>
      <c r="D295" s="375"/>
      <c r="E295" s="381"/>
      <c r="F295" s="381"/>
      <c r="G295" s="370"/>
      <c r="H295" s="370"/>
      <c r="I295" s="370"/>
      <c r="J295" s="370"/>
      <c r="K295" s="56"/>
      <c r="L295" s="18" t="str">
        <f>IF(ISBLANK(K295),"",VLOOKUP(K295,'(Linked) Hazard Risk Number HRN'!$D$6:$E$14,2,FALSE))</f>
        <v/>
      </c>
      <c r="M295" s="366"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75"/>
      <c r="V295" s="56"/>
      <c r="W295" s="18" t="str">
        <f>IF(ISBLANK(V295),"",VLOOKUP(V295,'(Linked) Hazard Risk Number HRN'!$D$6:$E$14,2,FALSE))</f>
        <v/>
      </c>
      <c r="X295" s="366" t="str">
        <f>IF(OR(ISBLANK(V293),ISBLANK(V294),ISBLANK(V295),ISBLANK(V296)),"",W293*W294*W295*W296)</f>
        <v/>
      </c>
      <c r="Y295" s="375"/>
      <c r="Z295" s="56"/>
      <c r="AA295" s="18" t="str">
        <f>IF(ISBLANK(Z295),"",VLOOKUP(Z295,'(Linked) Hazard Risk Number HRN'!$D$6:$E$14,2,FALSE))</f>
        <v/>
      </c>
      <c r="AB295" s="366" t="str">
        <f>IF(OR(ISBLANK(Z293),ISBLANK(Z294),ISBLANK(Z295),ISBLANK(Z296)),"",AA293*AA294*AA295*AA296)</f>
        <v/>
      </c>
      <c r="AC295" s="375"/>
      <c r="AD295" s="436"/>
      <c r="AE295" s="56"/>
      <c r="AF295" s="18" t="str">
        <f>IF(ISBLANK(AE295),"",VLOOKUP(AE295,'(Linked) Hazard Risk Number HRN'!$D$6:$E$14,2,FALSE))</f>
        <v/>
      </c>
      <c r="AG295" s="366" t="str">
        <f>IF(OR(ISBLANK(AE293),ISBLANK(AE294),ISBLANK(AE295),ISBLANK(AE296)),"",AF293*AF294*AF295*AF296)</f>
        <v/>
      </c>
      <c r="AH295" s="24"/>
      <c r="AI295" s="24"/>
      <c r="AJ295" s="53"/>
    </row>
    <row r="296" spans="2:36" s="2" customFormat="1" ht="28.2" customHeight="1">
      <c r="B296" s="378"/>
      <c r="C296" s="375"/>
      <c r="D296" s="375"/>
      <c r="E296" s="381"/>
      <c r="F296" s="381"/>
      <c r="G296" s="370"/>
      <c r="H296" s="370"/>
      <c r="I296" s="370"/>
      <c r="J296" s="370"/>
      <c r="K296" s="57"/>
      <c r="L296" s="30" t="str">
        <f>IF(ISBLANK(K296),"",VLOOKUP(K296,'(Linked) Hazard Risk Number HRN'!$D$17:$E$22,2,FALSE))</f>
        <v/>
      </c>
      <c r="M296" s="367"/>
      <c r="N296" s="56"/>
      <c r="O296" s="18" t="str">
        <f>IF(ISBLANK(N296),"",VLOOKUP(N296,'(Linked) PLr Probability Factor'!$B$23:$C$26,2,FALSE))</f>
        <v/>
      </c>
      <c r="P296" s="25" t="s">
        <v>33</v>
      </c>
      <c r="Q296" s="25">
        <f t="shared" ref="Q296" si="454">SUM(R293:R295)</f>
        <v>0</v>
      </c>
      <c r="R296" s="25">
        <f t="shared" si="449"/>
        <v>0</v>
      </c>
      <c r="S296" s="25"/>
      <c r="T296" s="51"/>
      <c r="U296" s="375"/>
      <c r="V296" s="57"/>
      <c r="W296" s="30" t="str">
        <f>IF(ISBLANK(V296),"",VLOOKUP(V296,'(Linked) Hazard Risk Number HRN'!$D$17:$E$22,2,FALSE))</f>
        <v/>
      </c>
      <c r="X296" s="367"/>
      <c r="Y296" s="375"/>
      <c r="Z296" s="57"/>
      <c r="AA296" s="30" t="str">
        <f>IF(ISBLANK(Z296),"",VLOOKUP(Z296,'(Linked) Hazard Risk Number HRN'!$D$17:$E$22,2,FALSE))</f>
        <v/>
      </c>
      <c r="AB296" s="367"/>
      <c r="AC296" s="375"/>
      <c r="AD296" s="436"/>
      <c r="AE296" s="57"/>
      <c r="AF296" s="30" t="str">
        <f>IF(ISBLANK(AE296),"",VLOOKUP(AE296,'(Linked) Hazard Risk Number HRN'!$D$17:$E$22,2,FALSE))</f>
        <v/>
      </c>
      <c r="AG296" s="367"/>
      <c r="AH296" s="24"/>
      <c r="AI296" s="24"/>
      <c r="AJ296" s="53"/>
    </row>
    <row r="297" spans="2:36" s="2" customFormat="1" ht="28.2" customHeight="1" thickBot="1">
      <c r="B297" s="379"/>
      <c r="C297" s="376"/>
      <c r="D297" s="376"/>
      <c r="E297" s="382"/>
      <c r="F297" s="382"/>
      <c r="G297" s="371"/>
      <c r="H297" s="371"/>
      <c r="I297" s="371"/>
      <c r="J297" s="371"/>
      <c r="K297" s="135"/>
      <c r="L297" s="18"/>
      <c r="M297" s="368"/>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76"/>
      <c r="V297" s="135"/>
      <c r="W297" s="18"/>
      <c r="X297" s="368"/>
      <c r="Y297" s="376"/>
      <c r="Z297" s="135"/>
      <c r="AA297" s="18"/>
      <c r="AB297" s="368"/>
      <c r="AC297" s="376"/>
      <c r="AD297" s="437"/>
      <c r="AE297" s="135"/>
      <c r="AF297" s="18"/>
      <c r="AG297" s="368"/>
      <c r="AH297" s="24"/>
      <c r="AI297" s="24"/>
      <c r="AJ297" s="53"/>
    </row>
    <row r="298" spans="2:36" s="2" customFormat="1" ht="28.2" customHeight="1" thickTop="1">
      <c r="B298" s="377">
        <v>59</v>
      </c>
      <c r="C298" s="374"/>
      <c r="D298" s="374"/>
      <c r="E298" s="380"/>
      <c r="F298" s="380"/>
      <c r="G298" s="369"/>
      <c r="H298" s="369"/>
      <c r="I298" s="369"/>
      <c r="J298" s="369"/>
      <c r="K298" s="54"/>
      <c r="L298" s="17" t="str">
        <f>IF(ISBLANK(K298),"",VLOOKUP(K298,'(Linked) Hazard Risk Number HRN'!$B$6:$C$13,2,FALSE))</f>
        <v/>
      </c>
      <c r="M298" s="372"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374"/>
      <c r="V298" s="54"/>
      <c r="W298" s="17" t="str">
        <f>IF(ISBLANK(V298),"",VLOOKUP(V298,'(Linked) Hazard Risk Number HRN'!$B$6:$C$13,2,FALSE))</f>
        <v/>
      </c>
      <c r="X298" s="372" t="str">
        <f>IF(X300="","",IF(X300&gt;500,'(Linked) Hazard Risk Number HRN'!$C$37,IF(X300&gt;50,'(Linked) Hazard Risk Number HRN'!$C$36,IF(X300&gt;25,'(Linked) Hazard Risk Number HRN'!$C$35,IF(X300&gt;5,'(Linked) Hazard Risk Number HRN'!$C$34,IF(X300&gt;0,'(Linked) Hazard Risk Number HRN'!$C$33,""))))))</f>
        <v/>
      </c>
      <c r="Y298" s="374"/>
      <c r="Z298" s="54"/>
      <c r="AA298" s="17" t="str">
        <f>IF(ISBLANK(Z298),"",VLOOKUP(Z298,'(Linked) Hazard Risk Number HRN'!$B$6:$C$13,2,FALSE))</f>
        <v/>
      </c>
      <c r="AB298" s="372" t="str">
        <f>IF(AB300="","",IF(AB300&gt;500,'(Linked) Hazard Risk Number HRN'!$C$37,IF(AB300&gt;50,'(Linked) Hazard Risk Number HRN'!$C$36,IF(AB300&gt;25,'(Linked) Hazard Risk Number HRN'!$C$35,IF(AB300&gt;5,'(Linked) Hazard Risk Number HRN'!$C$34,IF(AB300&gt;0,'(Linked) Hazard Risk Number HRN'!$C$33,""))))))</f>
        <v/>
      </c>
      <c r="AC298" s="374"/>
      <c r="AD298" s="380"/>
      <c r="AE298" s="54"/>
      <c r="AF298" s="17" t="str">
        <f>IF(ISBLANK(AE298),"",VLOOKUP(AE298,'(Linked) Hazard Risk Number HRN'!$B$6:$C$13,2,FALSE))</f>
        <v/>
      </c>
      <c r="AG298" s="372"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78"/>
      <c r="C299" s="375"/>
      <c r="D299" s="375"/>
      <c r="E299" s="381"/>
      <c r="F299" s="381"/>
      <c r="G299" s="370"/>
      <c r="H299" s="370"/>
      <c r="I299" s="370"/>
      <c r="J299" s="370"/>
      <c r="K299" s="55"/>
      <c r="L299" s="18" t="str">
        <f>IF(ISBLANK(K299),"",VLOOKUP(K299,'(Linked) Hazard Risk Number HRN'!$B$16:$C$26,2,FALSE))</f>
        <v/>
      </c>
      <c r="M299" s="373"/>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75"/>
      <c r="V299" s="55"/>
      <c r="W299" s="18" t="str">
        <f>IF(ISBLANK(V299),"",VLOOKUP(V299,'(Linked) Hazard Risk Number HRN'!$B$16:$C$26,2,FALSE))</f>
        <v/>
      </c>
      <c r="X299" s="373"/>
      <c r="Y299" s="375"/>
      <c r="Z299" s="55"/>
      <c r="AA299" s="18" t="str">
        <f>IF(ISBLANK(Z299),"",VLOOKUP(Z299,'(Linked) Hazard Risk Number HRN'!$B$16:$C$26,2,FALSE))</f>
        <v/>
      </c>
      <c r="AB299" s="373"/>
      <c r="AC299" s="375"/>
      <c r="AD299" s="436"/>
      <c r="AE299" s="55"/>
      <c r="AF299" s="18" t="str">
        <f>IF(ISBLANK(AE299),"",VLOOKUP(AE299,'(Linked) Hazard Risk Number HRN'!$B$16:$C$26,2,FALSE))</f>
        <v/>
      </c>
      <c r="AG299" s="373"/>
      <c r="AH299" s="10"/>
      <c r="AI299" s="10"/>
      <c r="AJ299" s="19"/>
    </row>
    <row r="300" spans="2:36" s="2" customFormat="1" ht="28.2" customHeight="1" thickTop="1">
      <c r="B300" s="378"/>
      <c r="C300" s="375"/>
      <c r="D300" s="375"/>
      <c r="E300" s="381"/>
      <c r="F300" s="381"/>
      <c r="G300" s="370"/>
      <c r="H300" s="370"/>
      <c r="I300" s="370"/>
      <c r="J300" s="370"/>
      <c r="K300" s="56"/>
      <c r="L300" s="18" t="str">
        <f>IF(ISBLANK(K300),"",VLOOKUP(K300,'(Linked) Hazard Risk Number HRN'!$D$6:$E$14,2,FALSE))</f>
        <v/>
      </c>
      <c r="M300" s="366"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75"/>
      <c r="V300" s="56"/>
      <c r="W300" s="18" t="str">
        <f>IF(ISBLANK(V300),"",VLOOKUP(V300,'(Linked) Hazard Risk Number HRN'!$D$6:$E$14,2,FALSE))</f>
        <v/>
      </c>
      <c r="X300" s="366" t="str">
        <f>IF(OR(ISBLANK(V298),ISBLANK(V299),ISBLANK(V300),ISBLANK(V301)),"",W298*W299*W300*W301)</f>
        <v/>
      </c>
      <c r="Y300" s="375"/>
      <c r="Z300" s="56"/>
      <c r="AA300" s="18" t="str">
        <f>IF(ISBLANK(Z300),"",VLOOKUP(Z300,'(Linked) Hazard Risk Number HRN'!$D$6:$E$14,2,FALSE))</f>
        <v/>
      </c>
      <c r="AB300" s="366" t="str">
        <f>IF(OR(ISBLANK(Z298),ISBLANK(Z299),ISBLANK(Z300),ISBLANK(Z301)),"",AA298*AA299*AA300*AA301)</f>
        <v/>
      </c>
      <c r="AC300" s="375"/>
      <c r="AD300" s="436"/>
      <c r="AE300" s="56"/>
      <c r="AF300" s="18" t="str">
        <f>IF(ISBLANK(AE300),"",VLOOKUP(AE300,'(Linked) Hazard Risk Number HRN'!$D$6:$E$14,2,FALSE))</f>
        <v/>
      </c>
      <c r="AG300" s="366" t="str">
        <f>IF(OR(ISBLANK(AE298),ISBLANK(AE299),ISBLANK(AE300),ISBLANK(AE301)),"",AF298*AF299*AF300*AF301)</f>
        <v/>
      </c>
      <c r="AH300" s="10"/>
      <c r="AI300" s="10"/>
      <c r="AJ300" s="20"/>
    </row>
    <row r="301" spans="2:36" s="2" customFormat="1" ht="28.2" customHeight="1">
      <c r="B301" s="378"/>
      <c r="C301" s="375"/>
      <c r="D301" s="375"/>
      <c r="E301" s="381"/>
      <c r="F301" s="381"/>
      <c r="G301" s="370"/>
      <c r="H301" s="370"/>
      <c r="I301" s="370"/>
      <c r="J301" s="370"/>
      <c r="K301" s="57"/>
      <c r="L301" s="30" t="str">
        <f>IF(ISBLANK(K301),"",VLOOKUP(K301,'(Linked) Hazard Risk Number HRN'!$D$17:$E$22,2,FALSE))</f>
        <v/>
      </c>
      <c r="M301" s="367"/>
      <c r="N301" s="56"/>
      <c r="O301" s="18" t="str">
        <f>IF(ISBLANK(N301),"",VLOOKUP(N301,'(Linked) PLr Probability Factor'!$B$23:$C$26,2,FALSE))</f>
        <v/>
      </c>
      <c r="P301" s="25" t="s">
        <v>33</v>
      </c>
      <c r="Q301" s="25">
        <f t="shared" ref="Q301" si="462">SUM(R298:R300)</f>
        <v>0</v>
      </c>
      <c r="R301" s="25">
        <f t="shared" si="457"/>
        <v>0</v>
      </c>
      <c r="S301" s="25"/>
      <c r="T301" s="51"/>
      <c r="U301" s="375"/>
      <c r="V301" s="57"/>
      <c r="W301" s="30" t="str">
        <f>IF(ISBLANK(V301),"",VLOOKUP(V301,'(Linked) Hazard Risk Number HRN'!$D$17:$E$22,2,FALSE))</f>
        <v/>
      </c>
      <c r="X301" s="367"/>
      <c r="Y301" s="375"/>
      <c r="Z301" s="57"/>
      <c r="AA301" s="30" t="str">
        <f>IF(ISBLANK(Z301),"",VLOOKUP(Z301,'(Linked) Hazard Risk Number HRN'!$D$17:$E$22,2,FALSE))</f>
        <v/>
      </c>
      <c r="AB301" s="367"/>
      <c r="AC301" s="375"/>
      <c r="AD301" s="436"/>
      <c r="AE301" s="57"/>
      <c r="AF301" s="30" t="str">
        <f>IF(ISBLANK(AE301),"",VLOOKUP(AE301,'(Linked) Hazard Risk Number HRN'!$D$17:$E$22,2,FALSE))</f>
        <v/>
      </c>
      <c r="AG301" s="367"/>
      <c r="AH301" s="10"/>
      <c r="AI301" s="10"/>
      <c r="AJ301" s="21"/>
    </row>
    <row r="302" spans="2:36" s="2" customFormat="1" ht="28.2" customHeight="1" thickBot="1">
      <c r="B302" s="379"/>
      <c r="C302" s="376"/>
      <c r="D302" s="376"/>
      <c r="E302" s="382"/>
      <c r="F302" s="382"/>
      <c r="G302" s="371"/>
      <c r="H302" s="371"/>
      <c r="I302" s="371"/>
      <c r="J302" s="371"/>
      <c r="K302" s="135"/>
      <c r="L302" s="18"/>
      <c r="M302" s="368"/>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76"/>
      <c r="V302" s="135"/>
      <c r="W302" s="18"/>
      <c r="X302" s="368"/>
      <c r="Y302" s="376"/>
      <c r="Z302" s="135"/>
      <c r="AA302" s="18"/>
      <c r="AB302" s="368"/>
      <c r="AC302" s="376"/>
      <c r="AD302" s="437"/>
      <c r="AE302" s="135"/>
      <c r="AF302" s="18"/>
      <c r="AG302" s="368"/>
      <c r="AH302" s="10"/>
      <c r="AI302" s="10"/>
      <c r="AJ302" s="7"/>
    </row>
    <row r="303" spans="2:36" s="2" customFormat="1" ht="28.2" customHeight="1" thickTop="1">
      <c r="B303" s="377">
        <v>60</v>
      </c>
      <c r="C303" s="374"/>
      <c r="D303" s="374"/>
      <c r="E303" s="380"/>
      <c r="F303" s="380"/>
      <c r="G303" s="369"/>
      <c r="H303" s="369"/>
      <c r="I303" s="369"/>
      <c r="J303" s="369"/>
      <c r="K303" s="54"/>
      <c r="L303" s="17" t="str">
        <f>IF(ISBLANK(K303),"",VLOOKUP(K303,'(Linked) Hazard Risk Number HRN'!$B$6:$C$13,2,FALSE))</f>
        <v/>
      </c>
      <c r="M303" s="372"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374"/>
      <c r="V303" s="54"/>
      <c r="W303" s="17" t="str">
        <f>IF(ISBLANK(V303),"",VLOOKUP(V303,'(Linked) Hazard Risk Number HRN'!$B$6:$C$13,2,FALSE))</f>
        <v/>
      </c>
      <c r="X303" s="372" t="str">
        <f>IF(X305="","",IF(X305&gt;500,'(Linked) Hazard Risk Number HRN'!$C$37,IF(X305&gt;50,'(Linked) Hazard Risk Number HRN'!$C$36,IF(X305&gt;25,'(Linked) Hazard Risk Number HRN'!$C$35,IF(X305&gt;5,'(Linked) Hazard Risk Number HRN'!$C$34,IF(X305&gt;0,'(Linked) Hazard Risk Number HRN'!$C$33,""))))))</f>
        <v/>
      </c>
      <c r="Y303" s="374"/>
      <c r="Z303" s="54"/>
      <c r="AA303" s="17" t="str">
        <f>IF(ISBLANK(Z303),"",VLOOKUP(Z303,'(Linked) Hazard Risk Number HRN'!$B$6:$C$13,2,FALSE))</f>
        <v/>
      </c>
      <c r="AB303" s="372" t="str">
        <f>IF(AB305="","",IF(AB305&gt;500,'(Linked) Hazard Risk Number HRN'!$C$37,IF(AB305&gt;50,'(Linked) Hazard Risk Number HRN'!$C$36,IF(AB305&gt;25,'(Linked) Hazard Risk Number HRN'!$C$35,IF(AB305&gt;5,'(Linked) Hazard Risk Number HRN'!$C$34,IF(AB305&gt;0,'(Linked) Hazard Risk Number HRN'!$C$33,""))))))</f>
        <v/>
      </c>
      <c r="AC303" s="374"/>
      <c r="AD303" s="380"/>
      <c r="AE303" s="54"/>
      <c r="AF303" s="17" t="str">
        <f>IF(ISBLANK(AE303),"",VLOOKUP(AE303,'(Linked) Hazard Risk Number HRN'!$B$6:$C$13,2,FALSE))</f>
        <v/>
      </c>
      <c r="AG303" s="372"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78"/>
      <c r="C304" s="375"/>
      <c r="D304" s="375"/>
      <c r="E304" s="381"/>
      <c r="F304" s="381"/>
      <c r="G304" s="370"/>
      <c r="H304" s="370"/>
      <c r="I304" s="370"/>
      <c r="J304" s="370"/>
      <c r="K304" s="55"/>
      <c r="L304" s="18" t="str">
        <f>IF(ISBLANK(K304),"",VLOOKUP(K304,'(Linked) Hazard Risk Number HRN'!$B$16:$C$26,2,FALSE))</f>
        <v/>
      </c>
      <c r="M304" s="373"/>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75"/>
      <c r="V304" s="55"/>
      <c r="W304" s="18" t="str">
        <f>IF(ISBLANK(V304),"",VLOOKUP(V304,'(Linked) Hazard Risk Number HRN'!$B$16:$C$26,2,FALSE))</f>
        <v/>
      </c>
      <c r="X304" s="373"/>
      <c r="Y304" s="375"/>
      <c r="Z304" s="55"/>
      <c r="AA304" s="18" t="str">
        <f>IF(ISBLANK(Z304),"",VLOOKUP(Z304,'(Linked) Hazard Risk Number HRN'!$B$16:$C$26,2,FALSE))</f>
        <v/>
      </c>
      <c r="AB304" s="373"/>
      <c r="AC304" s="375"/>
      <c r="AD304" s="436"/>
      <c r="AE304" s="55"/>
      <c r="AF304" s="18" t="str">
        <f>IF(ISBLANK(AE304),"",VLOOKUP(AE304,'(Linked) Hazard Risk Number HRN'!$B$16:$C$26,2,FALSE))</f>
        <v/>
      </c>
      <c r="AG304" s="373"/>
      <c r="AH304" s="10"/>
      <c r="AI304" s="10"/>
      <c r="AJ304" s="19"/>
    </row>
    <row r="305" spans="2:36" s="2" customFormat="1" ht="28.2" customHeight="1" thickTop="1">
      <c r="B305" s="378"/>
      <c r="C305" s="375"/>
      <c r="D305" s="375"/>
      <c r="E305" s="381"/>
      <c r="F305" s="381"/>
      <c r="G305" s="370"/>
      <c r="H305" s="370"/>
      <c r="I305" s="370"/>
      <c r="J305" s="370"/>
      <c r="K305" s="56"/>
      <c r="L305" s="18" t="str">
        <f>IF(ISBLANK(K305),"",VLOOKUP(K305,'(Linked) Hazard Risk Number HRN'!$D$6:$E$14,2,FALSE))</f>
        <v/>
      </c>
      <c r="M305" s="366"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75"/>
      <c r="V305" s="56"/>
      <c r="W305" s="18" t="str">
        <f>IF(ISBLANK(V305),"",VLOOKUP(V305,'(Linked) Hazard Risk Number HRN'!$D$6:$E$14,2,FALSE))</f>
        <v/>
      </c>
      <c r="X305" s="366" t="str">
        <f>IF(OR(ISBLANK(V303),ISBLANK(V304),ISBLANK(V305),ISBLANK(V306)),"",W303*W304*W305*W306)</f>
        <v/>
      </c>
      <c r="Y305" s="375"/>
      <c r="Z305" s="56"/>
      <c r="AA305" s="18" t="str">
        <f>IF(ISBLANK(Z305),"",VLOOKUP(Z305,'(Linked) Hazard Risk Number HRN'!$D$6:$E$14,2,FALSE))</f>
        <v/>
      </c>
      <c r="AB305" s="366" t="str">
        <f>IF(OR(ISBLANK(Z303),ISBLANK(Z304),ISBLANK(Z305),ISBLANK(Z306)),"",AA303*AA304*AA305*AA306)</f>
        <v/>
      </c>
      <c r="AC305" s="375"/>
      <c r="AD305" s="436"/>
      <c r="AE305" s="56"/>
      <c r="AF305" s="18" t="str">
        <f>IF(ISBLANK(AE305),"",VLOOKUP(AE305,'(Linked) Hazard Risk Number HRN'!$D$6:$E$14,2,FALSE))</f>
        <v/>
      </c>
      <c r="AG305" s="366" t="str">
        <f>IF(OR(ISBLANK(AE303),ISBLANK(AE304),ISBLANK(AE305),ISBLANK(AE306)),"",AF303*AF304*AF305*AF306)</f>
        <v/>
      </c>
      <c r="AH305" s="10"/>
      <c r="AI305" s="10"/>
      <c r="AJ305" s="20"/>
    </row>
    <row r="306" spans="2:36" s="2" customFormat="1" ht="28.2" customHeight="1">
      <c r="B306" s="378"/>
      <c r="C306" s="375"/>
      <c r="D306" s="375"/>
      <c r="E306" s="381"/>
      <c r="F306" s="381"/>
      <c r="G306" s="370"/>
      <c r="H306" s="370"/>
      <c r="I306" s="370"/>
      <c r="J306" s="370"/>
      <c r="K306" s="57"/>
      <c r="L306" s="30" t="str">
        <f>IF(ISBLANK(K306),"",VLOOKUP(K306,'(Linked) Hazard Risk Number HRN'!$D$17:$E$22,2,FALSE))</f>
        <v/>
      </c>
      <c r="M306" s="367"/>
      <c r="N306" s="56"/>
      <c r="O306" s="18" t="str">
        <f>IF(ISBLANK(N306),"",VLOOKUP(N306,'(Linked) PLr Probability Factor'!$B$23:$C$26,2,FALSE))</f>
        <v/>
      </c>
      <c r="P306" s="25" t="s">
        <v>33</v>
      </c>
      <c r="Q306" s="25">
        <f t="shared" ref="Q306" si="470">SUM(R303:R305)</f>
        <v>0</v>
      </c>
      <c r="R306" s="25">
        <f t="shared" si="465"/>
        <v>0</v>
      </c>
      <c r="S306" s="25"/>
      <c r="T306" s="51"/>
      <c r="U306" s="375"/>
      <c r="V306" s="57"/>
      <c r="W306" s="30" t="str">
        <f>IF(ISBLANK(V306),"",VLOOKUP(V306,'(Linked) Hazard Risk Number HRN'!$D$17:$E$22,2,FALSE))</f>
        <v/>
      </c>
      <c r="X306" s="367"/>
      <c r="Y306" s="375"/>
      <c r="Z306" s="57"/>
      <c r="AA306" s="30" t="str">
        <f>IF(ISBLANK(Z306),"",VLOOKUP(Z306,'(Linked) Hazard Risk Number HRN'!$D$17:$E$22,2,FALSE))</f>
        <v/>
      </c>
      <c r="AB306" s="367"/>
      <c r="AC306" s="375"/>
      <c r="AD306" s="436"/>
      <c r="AE306" s="57"/>
      <c r="AF306" s="30" t="str">
        <f>IF(ISBLANK(AE306),"",VLOOKUP(AE306,'(Linked) Hazard Risk Number HRN'!$D$17:$E$22,2,FALSE))</f>
        <v/>
      </c>
      <c r="AG306" s="367"/>
      <c r="AH306" s="10"/>
      <c r="AI306" s="10"/>
      <c r="AJ306" s="21"/>
    </row>
    <row r="307" spans="2:36" s="2" customFormat="1" ht="28.2" customHeight="1" thickBot="1">
      <c r="B307" s="379"/>
      <c r="C307" s="376"/>
      <c r="D307" s="376"/>
      <c r="E307" s="382"/>
      <c r="F307" s="382"/>
      <c r="G307" s="371"/>
      <c r="H307" s="371"/>
      <c r="I307" s="371"/>
      <c r="J307" s="371"/>
      <c r="K307" s="135"/>
      <c r="L307" s="18"/>
      <c r="M307" s="368"/>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76"/>
      <c r="V307" s="135"/>
      <c r="W307" s="18"/>
      <c r="X307" s="368"/>
      <c r="Y307" s="376"/>
      <c r="Z307" s="135"/>
      <c r="AA307" s="18"/>
      <c r="AB307" s="368"/>
      <c r="AC307" s="376"/>
      <c r="AD307" s="437"/>
      <c r="AE307" s="135"/>
      <c r="AF307" s="18"/>
      <c r="AG307" s="368"/>
      <c r="AH307" s="10"/>
      <c r="AI307" s="10"/>
      <c r="AJ307" s="7"/>
    </row>
    <row r="308" spans="2:36" s="2" customFormat="1" ht="28.2" customHeight="1" thickTop="1">
      <c r="B308" s="377">
        <v>61</v>
      </c>
      <c r="C308" s="374"/>
      <c r="D308" s="374"/>
      <c r="E308" s="380"/>
      <c r="F308" s="380"/>
      <c r="G308" s="369"/>
      <c r="H308" s="369"/>
      <c r="I308" s="369"/>
      <c r="J308" s="369"/>
      <c r="K308" s="54"/>
      <c r="L308" s="17" t="str">
        <f>IF(ISBLANK(K308),"",VLOOKUP(K308,'(Linked) Hazard Risk Number HRN'!$B$6:$C$13,2,FALSE))</f>
        <v/>
      </c>
      <c r="M308" s="372"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374"/>
      <c r="V308" s="54"/>
      <c r="W308" s="17" t="str">
        <f>IF(ISBLANK(V308),"",VLOOKUP(V308,'(Linked) Hazard Risk Number HRN'!$B$6:$C$13,2,FALSE))</f>
        <v/>
      </c>
      <c r="X308" s="372" t="str">
        <f>IF(X310="","",IF(X310&gt;500,'(Linked) Hazard Risk Number HRN'!$C$37,IF(X310&gt;50,'(Linked) Hazard Risk Number HRN'!$C$36,IF(X310&gt;25,'(Linked) Hazard Risk Number HRN'!$C$35,IF(X310&gt;5,'(Linked) Hazard Risk Number HRN'!$C$34,IF(X310&gt;0,'(Linked) Hazard Risk Number HRN'!$C$33,""))))))</f>
        <v/>
      </c>
      <c r="Y308" s="374"/>
      <c r="Z308" s="54"/>
      <c r="AA308" s="17" t="str">
        <f>IF(ISBLANK(Z308),"",VLOOKUP(Z308,'(Linked) Hazard Risk Number HRN'!$B$6:$C$13,2,FALSE))</f>
        <v/>
      </c>
      <c r="AB308" s="372" t="str">
        <f>IF(AB310="","",IF(AB310&gt;500,'(Linked) Hazard Risk Number HRN'!$C$37,IF(AB310&gt;50,'(Linked) Hazard Risk Number HRN'!$C$36,IF(AB310&gt;25,'(Linked) Hazard Risk Number HRN'!$C$35,IF(AB310&gt;5,'(Linked) Hazard Risk Number HRN'!$C$34,IF(AB310&gt;0,'(Linked) Hazard Risk Number HRN'!$C$33,""))))))</f>
        <v/>
      </c>
      <c r="AC308" s="374"/>
      <c r="AD308" s="380"/>
      <c r="AE308" s="54"/>
      <c r="AF308" s="17" t="str">
        <f>IF(ISBLANK(AE308),"",VLOOKUP(AE308,'(Linked) Hazard Risk Number HRN'!$B$6:$C$13,2,FALSE))</f>
        <v/>
      </c>
      <c r="AG308" s="372"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78"/>
      <c r="C309" s="375"/>
      <c r="D309" s="375"/>
      <c r="E309" s="381"/>
      <c r="F309" s="381"/>
      <c r="G309" s="370"/>
      <c r="H309" s="370"/>
      <c r="I309" s="370"/>
      <c r="J309" s="370"/>
      <c r="K309" s="55"/>
      <c r="L309" s="18" t="str">
        <f>IF(ISBLANK(K309),"",VLOOKUP(K309,'(Linked) Hazard Risk Number HRN'!$B$16:$C$26,2,FALSE))</f>
        <v/>
      </c>
      <c r="M309" s="373"/>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75"/>
      <c r="V309" s="55"/>
      <c r="W309" s="18" t="str">
        <f>IF(ISBLANK(V309),"",VLOOKUP(V309,'(Linked) Hazard Risk Number HRN'!$B$16:$C$26,2,FALSE))</f>
        <v/>
      </c>
      <c r="X309" s="373"/>
      <c r="Y309" s="375"/>
      <c r="Z309" s="55"/>
      <c r="AA309" s="18" t="str">
        <f>IF(ISBLANK(Z309),"",VLOOKUP(Z309,'(Linked) Hazard Risk Number HRN'!$B$16:$C$26,2,FALSE))</f>
        <v/>
      </c>
      <c r="AB309" s="373"/>
      <c r="AC309" s="375"/>
      <c r="AD309" s="436"/>
      <c r="AE309" s="55"/>
      <c r="AF309" s="18" t="str">
        <f>IF(ISBLANK(AE309),"",VLOOKUP(AE309,'(Linked) Hazard Risk Number HRN'!$B$16:$C$26,2,FALSE))</f>
        <v/>
      </c>
      <c r="AG309" s="373"/>
      <c r="AH309" s="10"/>
      <c r="AI309" s="10"/>
      <c r="AJ309" s="19"/>
    </row>
    <row r="310" spans="2:36" s="2" customFormat="1" ht="28.2" customHeight="1" thickTop="1">
      <c r="B310" s="378"/>
      <c r="C310" s="375"/>
      <c r="D310" s="375"/>
      <c r="E310" s="381"/>
      <c r="F310" s="381"/>
      <c r="G310" s="370"/>
      <c r="H310" s="370"/>
      <c r="I310" s="370"/>
      <c r="J310" s="370"/>
      <c r="K310" s="56"/>
      <c r="L310" s="18" t="str">
        <f>IF(ISBLANK(K310),"",VLOOKUP(K310,'(Linked) Hazard Risk Number HRN'!$D$6:$E$14,2,FALSE))</f>
        <v/>
      </c>
      <c r="M310" s="366"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75"/>
      <c r="V310" s="56"/>
      <c r="W310" s="18" t="str">
        <f>IF(ISBLANK(V310),"",VLOOKUP(V310,'(Linked) Hazard Risk Number HRN'!$D$6:$E$14,2,FALSE))</f>
        <v/>
      </c>
      <c r="X310" s="366" t="str">
        <f>IF(OR(ISBLANK(V308),ISBLANK(V309),ISBLANK(V310),ISBLANK(V311)),"",W308*W309*W310*W311)</f>
        <v/>
      </c>
      <c r="Y310" s="375"/>
      <c r="Z310" s="56"/>
      <c r="AA310" s="18" t="str">
        <f>IF(ISBLANK(Z310),"",VLOOKUP(Z310,'(Linked) Hazard Risk Number HRN'!$D$6:$E$14,2,FALSE))</f>
        <v/>
      </c>
      <c r="AB310" s="366" t="str">
        <f>IF(OR(ISBLANK(Z308),ISBLANK(Z309),ISBLANK(Z310),ISBLANK(Z311)),"",AA308*AA309*AA310*AA311)</f>
        <v/>
      </c>
      <c r="AC310" s="375"/>
      <c r="AD310" s="436"/>
      <c r="AE310" s="56"/>
      <c r="AF310" s="18" t="str">
        <f>IF(ISBLANK(AE310),"",VLOOKUP(AE310,'(Linked) Hazard Risk Number HRN'!$D$6:$E$14,2,FALSE))</f>
        <v/>
      </c>
      <c r="AG310" s="366" t="str">
        <f>IF(OR(ISBLANK(AE308),ISBLANK(AE309),ISBLANK(AE310),ISBLANK(AE311)),"",AF308*AF309*AF310*AF311)</f>
        <v/>
      </c>
      <c r="AH310" s="10"/>
      <c r="AI310" s="10"/>
      <c r="AJ310" s="20"/>
    </row>
    <row r="311" spans="2:36" s="2" customFormat="1" ht="28.2" customHeight="1">
      <c r="B311" s="378"/>
      <c r="C311" s="375"/>
      <c r="D311" s="375"/>
      <c r="E311" s="381"/>
      <c r="F311" s="381"/>
      <c r="G311" s="370"/>
      <c r="H311" s="370"/>
      <c r="I311" s="370"/>
      <c r="J311" s="370"/>
      <c r="K311" s="57"/>
      <c r="L311" s="30" t="str">
        <f>IF(ISBLANK(K311),"",VLOOKUP(K311,'(Linked) Hazard Risk Number HRN'!$D$17:$E$22,2,FALSE))</f>
        <v/>
      </c>
      <c r="M311" s="367"/>
      <c r="N311" s="56"/>
      <c r="O311" s="18" t="str">
        <f>IF(ISBLANK(N311),"",VLOOKUP(N311,'(Linked) PLr Probability Factor'!$B$23:$C$26,2,FALSE))</f>
        <v/>
      </c>
      <c r="P311" s="25" t="s">
        <v>33</v>
      </c>
      <c r="Q311" s="25">
        <f t="shared" ref="Q311" si="478">SUM(R308:R310)</f>
        <v>0</v>
      </c>
      <c r="R311" s="25">
        <f t="shared" si="473"/>
        <v>0</v>
      </c>
      <c r="S311" s="25"/>
      <c r="T311" s="51"/>
      <c r="U311" s="375"/>
      <c r="V311" s="57"/>
      <c r="W311" s="30" t="str">
        <f>IF(ISBLANK(V311),"",VLOOKUP(V311,'(Linked) Hazard Risk Number HRN'!$D$17:$E$22,2,FALSE))</f>
        <v/>
      </c>
      <c r="X311" s="367"/>
      <c r="Y311" s="375"/>
      <c r="Z311" s="57"/>
      <c r="AA311" s="30" t="str">
        <f>IF(ISBLANK(Z311),"",VLOOKUP(Z311,'(Linked) Hazard Risk Number HRN'!$D$17:$E$22,2,FALSE))</f>
        <v/>
      </c>
      <c r="AB311" s="367"/>
      <c r="AC311" s="375"/>
      <c r="AD311" s="436"/>
      <c r="AE311" s="57"/>
      <c r="AF311" s="30" t="str">
        <f>IF(ISBLANK(AE311),"",VLOOKUP(AE311,'(Linked) Hazard Risk Number HRN'!$D$17:$E$22,2,FALSE))</f>
        <v/>
      </c>
      <c r="AG311" s="367"/>
      <c r="AH311" s="10"/>
      <c r="AI311" s="10"/>
      <c r="AJ311" s="21"/>
    </row>
    <row r="312" spans="2:36" s="2" customFormat="1" ht="28.2" customHeight="1" thickBot="1">
      <c r="B312" s="379"/>
      <c r="C312" s="376"/>
      <c r="D312" s="376"/>
      <c r="E312" s="382"/>
      <c r="F312" s="382"/>
      <c r="G312" s="371"/>
      <c r="H312" s="371"/>
      <c r="I312" s="371"/>
      <c r="J312" s="371"/>
      <c r="K312" s="135"/>
      <c r="L312" s="18"/>
      <c r="M312" s="368"/>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76"/>
      <c r="V312" s="135"/>
      <c r="W312" s="18"/>
      <c r="X312" s="368"/>
      <c r="Y312" s="376"/>
      <c r="Z312" s="135"/>
      <c r="AA312" s="18"/>
      <c r="AB312" s="368"/>
      <c r="AC312" s="376"/>
      <c r="AD312" s="437"/>
      <c r="AE312" s="135"/>
      <c r="AF312" s="18"/>
      <c r="AG312" s="368"/>
      <c r="AH312" s="10"/>
      <c r="AI312" s="10"/>
      <c r="AJ312" s="7"/>
    </row>
    <row r="313" spans="2:36" s="2" customFormat="1" ht="28.2" customHeight="1" thickTop="1">
      <c r="B313" s="377">
        <v>62</v>
      </c>
      <c r="C313" s="374"/>
      <c r="D313" s="374"/>
      <c r="E313" s="380"/>
      <c r="F313" s="380"/>
      <c r="G313" s="369"/>
      <c r="H313" s="369"/>
      <c r="I313" s="369"/>
      <c r="J313" s="369"/>
      <c r="K313" s="54"/>
      <c r="L313" s="17" t="str">
        <f>IF(ISBLANK(K313),"",VLOOKUP(K313,'(Linked) Hazard Risk Number HRN'!$B$6:$C$13,2,FALSE))</f>
        <v/>
      </c>
      <c r="M313" s="372"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374"/>
      <c r="V313" s="54"/>
      <c r="W313" s="17" t="str">
        <f>IF(ISBLANK(V313),"",VLOOKUP(V313,'(Linked) Hazard Risk Number HRN'!$B$6:$C$13,2,FALSE))</f>
        <v/>
      </c>
      <c r="X313" s="372" t="str">
        <f>IF(X315="","",IF(X315&gt;500,'(Linked) Hazard Risk Number HRN'!$C$37,IF(X315&gt;50,'(Linked) Hazard Risk Number HRN'!$C$36,IF(X315&gt;25,'(Linked) Hazard Risk Number HRN'!$C$35,IF(X315&gt;5,'(Linked) Hazard Risk Number HRN'!$C$34,IF(X315&gt;0,'(Linked) Hazard Risk Number HRN'!$C$33,""))))))</f>
        <v/>
      </c>
      <c r="Y313" s="374"/>
      <c r="Z313" s="54"/>
      <c r="AA313" s="17" t="str">
        <f>IF(ISBLANK(Z313),"",VLOOKUP(Z313,'(Linked) Hazard Risk Number HRN'!$B$6:$C$13,2,FALSE))</f>
        <v/>
      </c>
      <c r="AB313" s="372" t="str">
        <f>IF(AB315="","",IF(AB315&gt;500,'(Linked) Hazard Risk Number HRN'!$C$37,IF(AB315&gt;50,'(Linked) Hazard Risk Number HRN'!$C$36,IF(AB315&gt;25,'(Linked) Hazard Risk Number HRN'!$C$35,IF(AB315&gt;5,'(Linked) Hazard Risk Number HRN'!$C$34,IF(AB315&gt;0,'(Linked) Hazard Risk Number HRN'!$C$33,""))))))</f>
        <v/>
      </c>
      <c r="AC313" s="374"/>
      <c r="AD313" s="380"/>
      <c r="AE313" s="54"/>
      <c r="AF313" s="17" t="str">
        <f>IF(ISBLANK(AE313),"",VLOOKUP(AE313,'(Linked) Hazard Risk Number HRN'!$B$6:$C$13,2,FALSE))</f>
        <v/>
      </c>
      <c r="AG313" s="372"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78"/>
      <c r="C314" s="375"/>
      <c r="D314" s="375"/>
      <c r="E314" s="381"/>
      <c r="F314" s="381"/>
      <c r="G314" s="370"/>
      <c r="H314" s="370"/>
      <c r="I314" s="370"/>
      <c r="J314" s="370"/>
      <c r="K314" s="55"/>
      <c r="L314" s="18" t="str">
        <f>IF(ISBLANK(K314),"",VLOOKUP(K314,'(Linked) Hazard Risk Number HRN'!$B$16:$C$26,2,FALSE))</f>
        <v/>
      </c>
      <c r="M314" s="373"/>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75"/>
      <c r="V314" s="55"/>
      <c r="W314" s="18" t="str">
        <f>IF(ISBLANK(V314),"",VLOOKUP(V314,'(Linked) Hazard Risk Number HRN'!$B$16:$C$26,2,FALSE))</f>
        <v/>
      </c>
      <c r="X314" s="373"/>
      <c r="Y314" s="375"/>
      <c r="Z314" s="55"/>
      <c r="AA314" s="18" t="str">
        <f>IF(ISBLANK(Z314),"",VLOOKUP(Z314,'(Linked) Hazard Risk Number HRN'!$B$16:$C$26,2,FALSE))</f>
        <v/>
      </c>
      <c r="AB314" s="373"/>
      <c r="AC314" s="375"/>
      <c r="AD314" s="436"/>
      <c r="AE314" s="55"/>
      <c r="AF314" s="18" t="str">
        <f>IF(ISBLANK(AE314),"",VLOOKUP(AE314,'(Linked) Hazard Risk Number HRN'!$B$16:$C$26,2,FALSE))</f>
        <v/>
      </c>
      <c r="AG314" s="373"/>
      <c r="AH314" s="10"/>
      <c r="AI314" s="10"/>
      <c r="AJ314" s="19"/>
    </row>
    <row r="315" spans="2:36" s="2" customFormat="1" ht="28.2" customHeight="1" thickTop="1">
      <c r="B315" s="378"/>
      <c r="C315" s="375"/>
      <c r="D315" s="375"/>
      <c r="E315" s="381"/>
      <c r="F315" s="381"/>
      <c r="G315" s="370"/>
      <c r="H315" s="370"/>
      <c r="I315" s="370"/>
      <c r="J315" s="370"/>
      <c r="K315" s="56"/>
      <c r="L315" s="18" t="str">
        <f>IF(ISBLANK(K315),"",VLOOKUP(K315,'(Linked) Hazard Risk Number HRN'!$D$6:$E$14,2,FALSE))</f>
        <v/>
      </c>
      <c r="M315" s="366"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75"/>
      <c r="V315" s="56"/>
      <c r="W315" s="18" t="str">
        <f>IF(ISBLANK(V315),"",VLOOKUP(V315,'(Linked) Hazard Risk Number HRN'!$D$6:$E$14,2,FALSE))</f>
        <v/>
      </c>
      <c r="X315" s="366" t="str">
        <f>IF(OR(ISBLANK(V313),ISBLANK(V314),ISBLANK(V315),ISBLANK(V316)),"",W313*W314*W315*W316)</f>
        <v/>
      </c>
      <c r="Y315" s="375"/>
      <c r="Z315" s="56"/>
      <c r="AA315" s="18" t="str">
        <f>IF(ISBLANK(Z315),"",VLOOKUP(Z315,'(Linked) Hazard Risk Number HRN'!$D$6:$E$14,2,FALSE))</f>
        <v/>
      </c>
      <c r="AB315" s="366" t="str">
        <f>IF(OR(ISBLANK(Z313),ISBLANK(Z314),ISBLANK(Z315),ISBLANK(Z316)),"",AA313*AA314*AA315*AA316)</f>
        <v/>
      </c>
      <c r="AC315" s="375"/>
      <c r="AD315" s="436"/>
      <c r="AE315" s="56"/>
      <c r="AF315" s="18" t="str">
        <f>IF(ISBLANK(AE315),"",VLOOKUP(AE315,'(Linked) Hazard Risk Number HRN'!$D$6:$E$14,2,FALSE))</f>
        <v/>
      </c>
      <c r="AG315" s="366" t="str">
        <f>IF(OR(ISBLANK(AE313),ISBLANK(AE314),ISBLANK(AE315),ISBLANK(AE316)),"",AF313*AF314*AF315*AF316)</f>
        <v/>
      </c>
      <c r="AH315" s="10"/>
      <c r="AI315" s="10"/>
      <c r="AJ315" s="20"/>
    </row>
    <row r="316" spans="2:36" s="2" customFormat="1" ht="28.2" customHeight="1">
      <c r="B316" s="378"/>
      <c r="C316" s="375"/>
      <c r="D316" s="375"/>
      <c r="E316" s="381"/>
      <c r="F316" s="381"/>
      <c r="G316" s="370"/>
      <c r="H316" s="370"/>
      <c r="I316" s="370"/>
      <c r="J316" s="370"/>
      <c r="K316" s="57"/>
      <c r="L316" s="30" t="str">
        <f>IF(ISBLANK(K316),"",VLOOKUP(K316,'(Linked) Hazard Risk Number HRN'!$D$17:$E$22,2,FALSE))</f>
        <v/>
      </c>
      <c r="M316" s="367"/>
      <c r="N316" s="56"/>
      <c r="O316" s="18" t="str">
        <f>IF(ISBLANK(N316),"",VLOOKUP(N316,'(Linked) PLr Probability Factor'!$B$23:$C$26,2,FALSE))</f>
        <v/>
      </c>
      <c r="P316" s="25" t="s">
        <v>33</v>
      </c>
      <c r="Q316" s="25">
        <f t="shared" ref="Q316" si="486">SUM(R313:R315)</f>
        <v>0</v>
      </c>
      <c r="R316" s="25">
        <f t="shared" si="481"/>
        <v>0</v>
      </c>
      <c r="S316" s="25"/>
      <c r="T316" s="51"/>
      <c r="U316" s="375"/>
      <c r="V316" s="57"/>
      <c r="W316" s="30" t="str">
        <f>IF(ISBLANK(V316),"",VLOOKUP(V316,'(Linked) Hazard Risk Number HRN'!$D$17:$E$22,2,FALSE))</f>
        <v/>
      </c>
      <c r="X316" s="367"/>
      <c r="Y316" s="375"/>
      <c r="Z316" s="57"/>
      <c r="AA316" s="30" t="str">
        <f>IF(ISBLANK(Z316),"",VLOOKUP(Z316,'(Linked) Hazard Risk Number HRN'!$D$17:$E$22,2,FALSE))</f>
        <v/>
      </c>
      <c r="AB316" s="367"/>
      <c r="AC316" s="375"/>
      <c r="AD316" s="436"/>
      <c r="AE316" s="57"/>
      <c r="AF316" s="30" t="str">
        <f>IF(ISBLANK(AE316),"",VLOOKUP(AE316,'(Linked) Hazard Risk Number HRN'!$D$17:$E$22,2,FALSE))</f>
        <v/>
      </c>
      <c r="AG316" s="367"/>
      <c r="AH316" s="10"/>
      <c r="AI316" s="10"/>
      <c r="AJ316" s="21"/>
    </row>
    <row r="317" spans="2:36" s="2" customFormat="1" ht="28.2" customHeight="1" thickBot="1">
      <c r="B317" s="379"/>
      <c r="C317" s="376"/>
      <c r="D317" s="376"/>
      <c r="E317" s="382"/>
      <c r="F317" s="382"/>
      <c r="G317" s="371"/>
      <c r="H317" s="371"/>
      <c r="I317" s="371"/>
      <c r="J317" s="371"/>
      <c r="K317" s="135"/>
      <c r="L317" s="18"/>
      <c r="M317" s="368"/>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76"/>
      <c r="V317" s="135"/>
      <c r="W317" s="18"/>
      <c r="X317" s="368"/>
      <c r="Y317" s="376"/>
      <c r="Z317" s="135"/>
      <c r="AA317" s="18"/>
      <c r="AB317" s="368"/>
      <c r="AC317" s="376"/>
      <c r="AD317" s="437"/>
      <c r="AE317" s="135"/>
      <c r="AF317" s="18"/>
      <c r="AG317" s="368"/>
      <c r="AH317" s="10"/>
      <c r="AI317" s="10"/>
      <c r="AJ317" s="7"/>
    </row>
    <row r="318" spans="2:36" s="2" customFormat="1" ht="28.2" customHeight="1" thickTop="1">
      <c r="B318" s="377">
        <v>63</v>
      </c>
      <c r="C318" s="374"/>
      <c r="D318" s="374"/>
      <c r="E318" s="380"/>
      <c r="F318" s="380"/>
      <c r="G318" s="369"/>
      <c r="H318" s="369"/>
      <c r="I318" s="369"/>
      <c r="J318" s="369"/>
      <c r="K318" s="54"/>
      <c r="L318" s="17" t="str">
        <f>IF(ISBLANK(K318),"",VLOOKUP(K318,'(Linked) Hazard Risk Number HRN'!$B$6:$C$13,2,FALSE))</f>
        <v/>
      </c>
      <c r="M318" s="372"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374"/>
      <c r="V318" s="54"/>
      <c r="W318" s="17" t="str">
        <f>IF(ISBLANK(V318),"",VLOOKUP(V318,'(Linked) Hazard Risk Number HRN'!$B$6:$C$13,2,FALSE))</f>
        <v/>
      </c>
      <c r="X318" s="372" t="str">
        <f>IF(X320="","",IF(X320&gt;500,'(Linked) Hazard Risk Number HRN'!$C$37,IF(X320&gt;50,'(Linked) Hazard Risk Number HRN'!$C$36,IF(X320&gt;25,'(Linked) Hazard Risk Number HRN'!$C$35,IF(X320&gt;5,'(Linked) Hazard Risk Number HRN'!$C$34,IF(X320&gt;0,'(Linked) Hazard Risk Number HRN'!$C$33,""))))))</f>
        <v/>
      </c>
      <c r="Y318" s="374"/>
      <c r="Z318" s="54"/>
      <c r="AA318" s="17" t="str">
        <f>IF(ISBLANK(Z318),"",VLOOKUP(Z318,'(Linked) Hazard Risk Number HRN'!$B$6:$C$13,2,FALSE))</f>
        <v/>
      </c>
      <c r="AB318" s="372" t="str">
        <f>IF(AB320="","",IF(AB320&gt;500,'(Linked) Hazard Risk Number HRN'!$C$37,IF(AB320&gt;50,'(Linked) Hazard Risk Number HRN'!$C$36,IF(AB320&gt;25,'(Linked) Hazard Risk Number HRN'!$C$35,IF(AB320&gt;5,'(Linked) Hazard Risk Number HRN'!$C$34,IF(AB320&gt;0,'(Linked) Hazard Risk Number HRN'!$C$33,""))))))</f>
        <v/>
      </c>
      <c r="AC318" s="374"/>
      <c r="AD318" s="380"/>
      <c r="AE318" s="54"/>
      <c r="AF318" s="17" t="str">
        <f>IF(ISBLANK(AE318),"",VLOOKUP(AE318,'(Linked) Hazard Risk Number HRN'!$B$6:$C$13,2,FALSE))</f>
        <v/>
      </c>
      <c r="AG318" s="372"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78"/>
      <c r="C319" s="375"/>
      <c r="D319" s="375"/>
      <c r="E319" s="381"/>
      <c r="F319" s="381"/>
      <c r="G319" s="370"/>
      <c r="H319" s="370"/>
      <c r="I319" s="370"/>
      <c r="J319" s="370"/>
      <c r="K319" s="55"/>
      <c r="L319" s="18" t="str">
        <f>IF(ISBLANK(K319),"",VLOOKUP(K319,'(Linked) Hazard Risk Number HRN'!$B$16:$C$26,2,FALSE))</f>
        <v/>
      </c>
      <c r="M319" s="373"/>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75"/>
      <c r="V319" s="55"/>
      <c r="W319" s="18" t="str">
        <f>IF(ISBLANK(V319),"",VLOOKUP(V319,'(Linked) Hazard Risk Number HRN'!$B$16:$C$26,2,FALSE))</f>
        <v/>
      </c>
      <c r="X319" s="373"/>
      <c r="Y319" s="375"/>
      <c r="Z319" s="55"/>
      <c r="AA319" s="18" t="str">
        <f>IF(ISBLANK(Z319),"",VLOOKUP(Z319,'(Linked) Hazard Risk Number HRN'!$B$16:$C$26,2,FALSE))</f>
        <v/>
      </c>
      <c r="AB319" s="373"/>
      <c r="AC319" s="375"/>
      <c r="AD319" s="436"/>
      <c r="AE319" s="55"/>
      <c r="AF319" s="18" t="str">
        <f>IF(ISBLANK(AE319),"",VLOOKUP(AE319,'(Linked) Hazard Risk Number HRN'!$B$16:$C$26,2,FALSE))</f>
        <v/>
      </c>
      <c r="AG319" s="373"/>
      <c r="AH319" s="10"/>
      <c r="AI319" s="10"/>
      <c r="AJ319" s="19"/>
    </row>
    <row r="320" spans="2:36" s="2" customFormat="1" ht="28.2" customHeight="1" thickTop="1">
      <c r="B320" s="378"/>
      <c r="C320" s="375"/>
      <c r="D320" s="375"/>
      <c r="E320" s="381"/>
      <c r="F320" s="381"/>
      <c r="G320" s="370"/>
      <c r="H320" s="370"/>
      <c r="I320" s="370"/>
      <c r="J320" s="370"/>
      <c r="K320" s="56"/>
      <c r="L320" s="18" t="str">
        <f>IF(ISBLANK(K320),"",VLOOKUP(K320,'(Linked) Hazard Risk Number HRN'!$D$6:$E$14,2,FALSE))</f>
        <v/>
      </c>
      <c r="M320" s="366"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75"/>
      <c r="V320" s="56"/>
      <c r="W320" s="18" t="str">
        <f>IF(ISBLANK(V320),"",VLOOKUP(V320,'(Linked) Hazard Risk Number HRN'!$D$6:$E$14,2,FALSE))</f>
        <v/>
      </c>
      <c r="X320" s="366" t="str">
        <f>IF(OR(ISBLANK(V318),ISBLANK(V319),ISBLANK(V320),ISBLANK(V321)),"",W318*W319*W320*W321)</f>
        <v/>
      </c>
      <c r="Y320" s="375"/>
      <c r="Z320" s="56"/>
      <c r="AA320" s="18" t="str">
        <f>IF(ISBLANK(Z320),"",VLOOKUP(Z320,'(Linked) Hazard Risk Number HRN'!$D$6:$E$14,2,FALSE))</f>
        <v/>
      </c>
      <c r="AB320" s="366" t="str">
        <f>IF(OR(ISBLANK(Z318),ISBLANK(Z319),ISBLANK(Z320),ISBLANK(Z321)),"",AA318*AA319*AA320*AA321)</f>
        <v/>
      </c>
      <c r="AC320" s="375"/>
      <c r="AD320" s="436"/>
      <c r="AE320" s="56"/>
      <c r="AF320" s="18" t="str">
        <f>IF(ISBLANK(AE320),"",VLOOKUP(AE320,'(Linked) Hazard Risk Number HRN'!$D$6:$E$14,2,FALSE))</f>
        <v/>
      </c>
      <c r="AG320" s="366" t="str">
        <f>IF(OR(ISBLANK(AE318),ISBLANK(AE319),ISBLANK(AE320),ISBLANK(AE321)),"",AF318*AF319*AF320*AF321)</f>
        <v/>
      </c>
      <c r="AH320" s="10"/>
      <c r="AI320" s="10"/>
      <c r="AJ320" s="20"/>
    </row>
    <row r="321" spans="2:36" s="2" customFormat="1" ht="28.2" customHeight="1">
      <c r="B321" s="378"/>
      <c r="C321" s="375"/>
      <c r="D321" s="375"/>
      <c r="E321" s="381"/>
      <c r="F321" s="381"/>
      <c r="G321" s="370"/>
      <c r="H321" s="370"/>
      <c r="I321" s="370"/>
      <c r="J321" s="370"/>
      <c r="K321" s="57"/>
      <c r="L321" s="30" t="str">
        <f>IF(ISBLANK(K321),"",VLOOKUP(K321,'(Linked) Hazard Risk Number HRN'!$D$17:$E$22,2,FALSE))</f>
        <v/>
      </c>
      <c r="M321" s="367"/>
      <c r="N321" s="56"/>
      <c r="O321" s="18" t="str">
        <f>IF(ISBLANK(N321),"",VLOOKUP(N321,'(Linked) PLr Probability Factor'!$B$23:$C$26,2,FALSE))</f>
        <v/>
      </c>
      <c r="P321" s="25" t="s">
        <v>33</v>
      </c>
      <c r="Q321" s="25">
        <f t="shared" ref="Q321" si="494">SUM(R318:R320)</f>
        <v>0</v>
      </c>
      <c r="R321" s="25">
        <f t="shared" si="489"/>
        <v>0</v>
      </c>
      <c r="S321" s="25"/>
      <c r="T321" s="51"/>
      <c r="U321" s="375"/>
      <c r="V321" s="57"/>
      <c r="W321" s="30" t="str">
        <f>IF(ISBLANK(V321),"",VLOOKUP(V321,'(Linked) Hazard Risk Number HRN'!$D$17:$E$22,2,FALSE))</f>
        <v/>
      </c>
      <c r="X321" s="367"/>
      <c r="Y321" s="375"/>
      <c r="Z321" s="57"/>
      <c r="AA321" s="30" t="str">
        <f>IF(ISBLANK(Z321),"",VLOOKUP(Z321,'(Linked) Hazard Risk Number HRN'!$D$17:$E$22,2,FALSE))</f>
        <v/>
      </c>
      <c r="AB321" s="367"/>
      <c r="AC321" s="375"/>
      <c r="AD321" s="436"/>
      <c r="AE321" s="57"/>
      <c r="AF321" s="30" t="str">
        <f>IF(ISBLANK(AE321),"",VLOOKUP(AE321,'(Linked) Hazard Risk Number HRN'!$D$17:$E$22,2,FALSE))</f>
        <v/>
      </c>
      <c r="AG321" s="367"/>
      <c r="AH321" s="10"/>
      <c r="AI321" s="10"/>
      <c r="AJ321" s="21"/>
    </row>
    <row r="322" spans="2:36" s="2" customFormat="1" ht="28.2" customHeight="1" thickBot="1">
      <c r="B322" s="379"/>
      <c r="C322" s="376"/>
      <c r="D322" s="376"/>
      <c r="E322" s="382"/>
      <c r="F322" s="382"/>
      <c r="G322" s="371"/>
      <c r="H322" s="371"/>
      <c r="I322" s="371"/>
      <c r="J322" s="371"/>
      <c r="K322" s="135"/>
      <c r="L322" s="18"/>
      <c r="M322" s="368"/>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76"/>
      <c r="V322" s="135"/>
      <c r="W322" s="18"/>
      <c r="X322" s="368"/>
      <c r="Y322" s="376"/>
      <c r="Z322" s="135"/>
      <c r="AA322" s="18"/>
      <c r="AB322" s="368"/>
      <c r="AC322" s="376"/>
      <c r="AD322" s="437"/>
      <c r="AE322" s="135"/>
      <c r="AF322" s="18"/>
      <c r="AG322" s="368"/>
      <c r="AH322" s="10"/>
      <c r="AI322" s="10"/>
      <c r="AJ322" s="7"/>
    </row>
    <row r="323" spans="2:36" s="2" customFormat="1" ht="28.2" customHeight="1" thickTop="1">
      <c r="B323" s="377">
        <v>64</v>
      </c>
      <c r="C323" s="374"/>
      <c r="D323" s="374"/>
      <c r="E323" s="380"/>
      <c r="F323" s="380"/>
      <c r="G323" s="369"/>
      <c r="H323" s="369"/>
      <c r="I323" s="369"/>
      <c r="J323" s="369"/>
      <c r="K323" s="54"/>
      <c r="L323" s="17" t="str">
        <f>IF(ISBLANK(K323),"",VLOOKUP(K323,'(Linked) Hazard Risk Number HRN'!$B$6:$C$13,2,FALSE))</f>
        <v/>
      </c>
      <c r="M323" s="372"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374"/>
      <c r="V323" s="54"/>
      <c r="W323" s="17" t="str">
        <f>IF(ISBLANK(V323),"",VLOOKUP(V323,'(Linked) Hazard Risk Number HRN'!$B$6:$C$13,2,FALSE))</f>
        <v/>
      </c>
      <c r="X323" s="372" t="str">
        <f>IF(X325="","",IF(X325&gt;500,'(Linked) Hazard Risk Number HRN'!$C$37,IF(X325&gt;50,'(Linked) Hazard Risk Number HRN'!$C$36,IF(X325&gt;25,'(Linked) Hazard Risk Number HRN'!$C$35,IF(X325&gt;5,'(Linked) Hazard Risk Number HRN'!$C$34,IF(X325&gt;0,'(Linked) Hazard Risk Number HRN'!$C$33,""))))))</f>
        <v/>
      </c>
      <c r="Y323" s="374"/>
      <c r="Z323" s="54"/>
      <c r="AA323" s="17" t="str">
        <f>IF(ISBLANK(Z323),"",VLOOKUP(Z323,'(Linked) Hazard Risk Number HRN'!$B$6:$C$13,2,FALSE))</f>
        <v/>
      </c>
      <c r="AB323" s="372" t="str">
        <f>IF(AB325="","",IF(AB325&gt;500,'(Linked) Hazard Risk Number HRN'!$C$37,IF(AB325&gt;50,'(Linked) Hazard Risk Number HRN'!$C$36,IF(AB325&gt;25,'(Linked) Hazard Risk Number HRN'!$C$35,IF(AB325&gt;5,'(Linked) Hazard Risk Number HRN'!$C$34,IF(AB325&gt;0,'(Linked) Hazard Risk Number HRN'!$C$33,""))))))</f>
        <v/>
      </c>
      <c r="AC323" s="374"/>
      <c r="AD323" s="380"/>
      <c r="AE323" s="54"/>
      <c r="AF323" s="17" t="str">
        <f>IF(ISBLANK(AE323),"",VLOOKUP(AE323,'(Linked) Hazard Risk Number HRN'!$B$6:$C$13,2,FALSE))</f>
        <v/>
      </c>
      <c r="AG323" s="372"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78"/>
      <c r="C324" s="375"/>
      <c r="D324" s="375"/>
      <c r="E324" s="381"/>
      <c r="F324" s="381"/>
      <c r="G324" s="370"/>
      <c r="H324" s="370"/>
      <c r="I324" s="370"/>
      <c r="J324" s="370"/>
      <c r="K324" s="55"/>
      <c r="L324" s="18" t="str">
        <f>IF(ISBLANK(K324),"",VLOOKUP(K324,'(Linked) Hazard Risk Number HRN'!$B$16:$C$26,2,FALSE))</f>
        <v/>
      </c>
      <c r="M324" s="373"/>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75"/>
      <c r="V324" s="55"/>
      <c r="W324" s="18" t="str">
        <f>IF(ISBLANK(V324),"",VLOOKUP(V324,'(Linked) Hazard Risk Number HRN'!$B$16:$C$26,2,FALSE))</f>
        <v/>
      </c>
      <c r="X324" s="373"/>
      <c r="Y324" s="375"/>
      <c r="Z324" s="55"/>
      <c r="AA324" s="18" t="str">
        <f>IF(ISBLANK(Z324),"",VLOOKUP(Z324,'(Linked) Hazard Risk Number HRN'!$B$16:$C$26,2,FALSE))</f>
        <v/>
      </c>
      <c r="AB324" s="373"/>
      <c r="AC324" s="375"/>
      <c r="AD324" s="436"/>
      <c r="AE324" s="55"/>
      <c r="AF324" s="18" t="str">
        <f>IF(ISBLANK(AE324),"",VLOOKUP(AE324,'(Linked) Hazard Risk Number HRN'!$B$16:$C$26,2,FALSE))</f>
        <v/>
      </c>
      <c r="AG324" s="373"/>
      <c r="AH324" s="10"/>
      <c r="AI324" s="10"/>
      <c r="AJ324" s="19"/>
    </row>
    <row r="325" spans="2:36" s="2" customFormat="1" ht="28.2" customHeight="1" thickTop="1">
      <c r="B325" s="378"/>
      <c r="C325" s="375"/>
      <c r="D325" s="375"/>
      <c r="E325" s="381"/>
      <c r="F325" s="381"/>
      <c r="G325" s="370"/>
      <c r="H325" s="370"/>
      <c r="I325" s="370"/>
      <c r="J325" s="370"/>
      <c r="K325" s="56"/>
      <c r="L325" s="18" t="str">
        <f>IF(ISBLANK(K325),"",VLOOKUP(K325,'(Linked) Hazard Risk Number HRN'!$D$6:$E$14,2,FALSE))</f>
        <v/>
      </c>
      <c r="M325" s="366"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75"/>
      <c r="V325" s="56"/>
      <c r="W325" s="18" t="str">
        <f>IF(ISBLANK(V325),"",VLOOKUP(V325,'(Linked) Hazard Risk Number HRN'!$D$6:$E$14,2,FALSE))</f>
        <v/>
      </c>
      <c r="X325" s="366" t="str">
        <f>IF(OR(ISBLANK(V323),ISBLANK(V324),ISBLANK(V325),ISBLANK(V326)),"",W323*W324*W325*W326)</f>
        <v/>
      </c>
      <c r="Y325" s="375"/>
      <c r="Z325" s="56"/>
      <c r="AA325" s="18" t="str">
        <f>IF(ISBLANK(Z325),"",VLOOKUP(Z325,'(Linked) Hazard Risk Number HRN'!$D$6:$E$14,2,FALSE))</f>
        <v/>
      </c>
      <c r="AB325" s="366" t="str">
        <f>IF(OR(ISBLANK(Z323),ISBLANK(Z324),ISBLANK(Z325),ISBLANK(Z326)),"",AA323*AA324*AA325*AA326)</f>
        <v/>
      </c>
      <c r="AC325" s="375"/>
      <c r="AD325" s="436"/>
      <c r="AE325" s="56"/>
      <c r="AF325" s="18" t="str">
        <f>IF(ISBLANK(AE325),"",VLOOKUP(AE325,'(Linked) Hazard Risk Number HRN'!$D$6:$E$14,2,FALSE))</f>
        <v/>
      </c>
      <c r="AG325" s="366" t="str">
        <f>IF(OR(ISBLANK(AE323),ISBLANK(AE324),ISBLANK(AE325),ISBLANK(AE326)),"",AF323*AF324*AF325*AF326)</f>
        <v/>
      </c>
      <c r="AH325" s="10"/>
      <c r="AI325" s="10"/>
      <c r="AJ325" s="20"/>
    </row>
    <row r="326" spans="2:36" s="2" customFormat="1" ht="28.2" customHeight="1">
      <c r="B326" s="378"/>
      <c r="C326" s="375"/>
      <c r="D326" s="375"/>
      <c r="E326" s="381"/>
      <c r="F326" s="381"/>
      <c r="G326" s="370"/>
      <c r="H326" s="370"/>
      <c r="I326" s="370"/>
      <c r="J326" s="370"/>
      <c r="K326" s="57"/>
      <c r="L326" s="30" t="str">
        <f>IF(ISBLANK(K326),"",VLOOKUP(K326,'(Linked) Hazard Risk Number HRN'!$D$17:$E$22,2,FALSE))</f>
        <v/>
      </c>
      <c r="M326" s="367"/>
      <c r="N326" s="56"/>
      <c r="O326" s="18" t="str">
        <f>IF(ISBLANK(N326),"",VLOOKUP(N326,'(Linked) PLr Probability Factor'!$B$23:$C$26,2,FALSE))</f>
        <v/>
      </c>
      <c r="P326" s="25" t="s">
        <v>33</v>
      </c>
      <c r="Q326" s="25">
        <f t="shared" ref="Q326" si="502">SUM(R323:R325)</f>
        <v>0</v>
      </c>
      <c r="R326" s="25">
        <f t="shared" si="497"/>
        <v>0</v>
      </c>
      <c r="S326" s="25"/>
      <c r="T326" s="51"/>
      <c r="U326" s="375"/>
      <c r="V326" s="57"/>
      <c r="W326" s="30" t="str">
        <f>IF(ISBLANK(V326),"",VLOOKUP(V326,'(Linked) Hazard Risk Number HRN'!$D$17:$E$22,2,FALSE))</f>
        <v/>
      </c>
      <c r="X326" s="367"/>
      <c r="Y326" s="375"/>
      <c r="Z326" s="57"/>
      <c r="AA326" s="30" t="str">
        <f>IF(ISBLANK(Z326),"",VLOOKUP(Z326,'(Linked) Hazard Risk Number HRN'!$D$17:$E$22,2,FALSE))</f>
        <v/>
      </c>
      <c r="AB326" s="367"/>
      <c r="AC326" s="375"/>
      <c r="AD326" s="436"/>
      <c r="AE326" s="57"/>
      <c r="AF326" s="30" t="str">
        <f>IF(ISBLANK(AE326),"",VLOOKUP(AE326,'(Linked) Hazard Risk Number HRN'!$D$17:$E$22,2,FALSE))</f>
        <v/>
      </c>
      <c r="AG326" s="367"/>
      <c r="AH326" s="10"/>
      <c r="AI326" s="10"/>
      <c r="AJ326" s="21"/>
    </row>
    <row r="327" spans="2:36" s="2" customFormat="1" ht="28.2" customHeight="1" thickBot="1">
      <c r="B327" s="379"/>
      <c r="C327" s="376"/>
      <c r="D327" s="376"/>
      <c r="E327" s="382"/>
      <c r="F327" s="382"/>
      <c r="G327" s="371"/>
      <c r="H327" s="371"/>
      <c r="I327" s="371"/>
      <c r="J327" s="371"/>
      <c r="K327" s="135"/>
      <c r="L327" s="18"/>
      <c r="M327" s="368"/>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76"/>
      <c r="V327" s="135"/>
      <c r="W327" s="18"/>
      <c r="X327" s="368"/>
      <c r="Y327" s="376"/>
      <c r="Z327" s="135"/>
      <c r="AA327" s="18"/>
      <c r="AB327" s="368"/>
      <c r="AC327" s="376"/>
      <c r="AD327" s="437"/>
      <c r="AE327" s="135"/>
      <c r="AF327" s="18"/>
      <c r="AG327" s="368"/>
      <c r="AH327" s="10"/>
      <c r="AI327" s="10"/>
      <c r="AJ327" s="7"/>
    </row>
    <row r="328" spans="2:36" s="2" customFormat="1" ht="28.2" customHeight="1" thickTop="1">
      <c r="B328" s="377">
        <v>65</v>
      </c>
      <c r="C328" s="374"/>
      <c r="D328" s="374"/>
      <c r="E328" s="380"/>
      <c r="F328" s="380"/>
      <c r="G328" s="369"/>
      <c r="H328" s="369"/>
      <c r="I328" s="369"/>
      <c r="J328" s="369"/>
      <c r="K328" s="54"/>
      <c r="L328" s="17" t="str">
        <f>IF(ISBLANK(K328),"",VLOOKUP(K328,'(Linked) Hazard Risk Number HRN'!$B$6:$C$13,2,FALSE))</f>
        <v/>
      </c>
      <c r="M328" s="372"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374"/>
      <c r="V328" s="54"/>
      <c r="W328" s="17" t="str">
        <f>IF(ISBLANK(V328),"",VLOOKUP(V328,'(Linked) Hazard Risk Number HRN'!$B$6:$C$13,2,FALSE))</f>
        <v/>
      </c>
      <c r="X328" s="372" t="str">
        <f>IF(X330="","",IF(X330&gt;500,'(Linked) Hazard Risk Number HRN'!$C$37,IF(X330&gt;50,'(Linked) Hazard Risk Number HRN'!$C$36,IF(X330&gt;25,'(Linked) Hazard Risk Number HRN'!$C$35,IF(X330&gt;5,'(Linked) Hazard Risk Number HRN'!$C$34,IF(X330&gt;0,'(Linked) Hazard Risk Number HRN'!$C$33,""))))))</f>
        <v/>
      </c>
      <c r="Y328" s="374"/>
      <c r="Z328" s="54"/>
      <c r="AA328" s="17" t="str">
        <f>IF(ISBLANK(Z328),"",VLOOKUP(Z328,'(Linked) Hazard Risk Number HRN'!$B$6:$C$13,2,FALSE))</f>
        <v/>
      </c>
      <c r="AB328" s="372" t="str">
        <f>IF(AB330="","",IF(AB330&gt;500,'(Linked) Hazard Risk Number HRN'!$C$37,IF(AB330&gt;50,'(Linked) Hazard Risk Number HRN'!$C$36,IF(AB330&gt;25,'(Linked) Hazard Risk Number HRN'!$C$35,IF(AB330&gt;5,'(Linked) Hazard Risk Number HRN'!$C$34,IF(AB330&gt;0,'(Linked) Hazard Risk Number HRN'!$C$33,""))))))</f>
        <v/>
      </c>
      <c r="AC328" s="374"/>
      <c r="AD328" s="380"/>
      <c r="AE328" s="54"/>
      <c r="AF328" s="17" t="str">
        <f>IF(ISBLANK(AE328),"",VLOOKUP(AE328,'(Linked) Hazard Risk Number HRN'!$B$6:$C$13,2,FALSE))</f>
        <v/>
      </c>
      <c r="AG328" s="372"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78"/>
      <c r="C329" s="375"/>
      <c r="D329" s="375"/>
      <c r="E329" s="381"/>
      <c r="F329" s="381"/>
      <c r="G329" s="370"/>
      <c r="H329" s="370"/>
      <c r="I329" s="370"/>
      <c r="J329" s="370"/>
      <c r="K329" s="55"/>
      <c r="L329" s="18" t="str">
        <f>IF(ISBLANK(K329),"",VLOOKUP(K329,'(Linked) Hazard Risk Number HRN'!$B$16:$C$26,2,FALSE))</f>
        <v/>
      </c>
      <c r="M329" s="373"/>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75"/>
      <c r="V329" s="55"/>
      <c r="W329" s="18" t="str">
        <f>IF(ISBLANK(V329),"",VLOOKUP(V329,'(Linked) Hazard Risk Number HRN'!$B$16:$C$26,2,FALSE))</f>
        <v/>
      </c>
      <c r="X329" s="373"/>
      <c r="Y329" s="375"/>
      <c r="Z329" s="55"/>
      <c r="AA329" s="18" t="str">
        <f>IF(ISBLANK(Z329),"",VLOOKUP(Z329,'(Linked) Hazard Risk Number HRN'!$B$16:$C$26,2,FALSE))</f>
        <v/>
      </c>
      <c r="AB329" s="373"/>
      <c r="AC329" s="375"/>
      <c r="AD329" s="436"/>
      <c r="AE329" s="55"/>
      <c r="AF329" s="18" t="str">
        <f>IF(ISBLANK(AE329),"",VLOOKUP(AE329,'(Linked) Hazard Risk Number HRN'!$B$16:$C$26,2,FALSE))</f>
        <v/>
      </c>
      <c r="AG329" s="373"/>
      <c r="AH329" s="10"/>
      <c r="AI329" s="10"/>
      <c r="AJ329" s="19"/>
    </row>
    <row r="330" spans="2:36" s="2" customFormat="1" ht="28.2" customHeight="1" thickTop="1">
      <c r="B330" s="378"/>
      <c r="C330" s="375"/>
      <c r="D330" s="375"/>
      <c r="E330" s="381"/>
      <c r="F330" s="381"/>
      <c r="G330" s="370"/>
      <c r="H330" s="370"/>
      <c r="I330" s="370"/>
      <c r="J330" s="370"/>
      <c r="K330" s="56"/>
      <c r="L330" s="18" t="str">
        <f>IF(ISBLANK(K330),"",VLOOKUP(K330,'(Linked) Hazard Risk Number HRN'!$D$6:$E$14,2,FALSE))</f>
        <v/>
      </c>
      <c r="M330" s="366"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75"/>
      <c r="V330" s="56"/>
      <c r="W330" s="18" t="str">
        <f>IF(ISBLANK(V330),"",VLOOKUP(V330,'(Linked) Hazard Risk Number HRN'!$D$6:$E$14,2,FALSE))</f>
        <v/>
      </c>
      <c r="X330" s="366" t="str">
        <f>IF(OR(ISBLANK(V328),ISBLANK(V329),ISBLANK(V330),ISBLANK(V331)),"",W328*W329*W330*W331)</f>
        <v/>
      </c>
      <c r="Y330" s="375"/>
      <c r="Z330" s="56"/>
      <c r="AA330" s="18" t="str">
        <f>IF(ISBLANK(Z330),"",VLOOKUP(Z330,'(Linked) Hazard Risk Number HRN'!$D$6:$E$14,2,FALSE))</f>
        <v/>
      </c>
      <c r="AB330" s="366" t="str">
        <f>IF(OR(ISBLANK(Z328),ISBLANK(Z329),ISBLANK(Z330),ISBLANK(Z331)),"",AA328*AA329*AA330*AA331)</f>
        <v/>
      </c>
      <c r="AC330" s="375"/>
      <c r="AD330" s="436"/>
      <c r="AE330" s="56"/>
      <c r="AF330" s="18" t="str">
        <f>IF(ISBLANK(AE330),"",VLOOKUP(AE330,'(Linked) Hazard Risk Number HRN'!$D$6:$E$14,2,FALSE))</f>
        <v/>
      </c>
      <c r="AG330" s="366" t="str">
        <f>IF(OR(ISBLANK(AE328),ISBLANK(AE329),ISBLANK(AE330),ISBLANK(AE331)),"",AF328*AF329*AF330*AF331)</f>
        <v/>
      </c>
      <c r="AH330" s="10"/>
      <c r="AI330" s="10"/>
      <c r="AJ330" s="20"/>
    </row>
    <row r="331" spans="2:36" s="2" customFormat="1" ht="28.2" customHeight="1">
      <c r="B331" s="378"/>
      <c r="C331" s="375"/>
      <c r="D331" s="375"/>
      <c r="E331" s="381"/>
      <c r="F331" s="381"/>
      <c r="G331" s="370"/>
      <c r="H331" s="370"/>
      <c r="I331" s="370"/>
      <c r="J331" s="370"/>
      <c r="K331" s="57"/>
      <c r="L331" s="30" t="str">
        <f>IF(ISBLANK(K331),"",VLOOKUP(K331,'(Linked) Hazard Risk Number HRN'!$D$17:$E$22,2,FALSE))</f>
        <v/>
      </c>
      <c r="M331" s="367"/>
      <c r="N331" s="56"/>
      <c r="O331" s="18" t="str">
        <f>IF(ISBLANK(N331),"",VLOOKUP(N331,'(Linked) PLr Probability Factor'!$B$23:$C$26,2,FALSE))</f>
        <v/>
      </c>
      <c r="P331" s="25" t="s">
        <v>33</v>
      </c>
      <c r="Q331" s="25">
        <f t="shared" ref="Q331" si="510">SUM(R328:R330)</f>
        <v>0</v>
      </c>
      <c r="R331" s="25">
        <f t="shared" si="505"/>
        <v>0</v>
      </c>
      <c r="S331" s="25"/>
      <c r="T331" s="51"/>
      <c r="U331" s="375"/>
      <c r="V331" s="57"/>
      <c r="W331" s="30" t="str">
        <f>IF(ISBLANK(V331),"",VLOOKUP(V331,'(Linked) Hazard Risk Number HRN'!$D$17:$E$22,2,FALSE))</f>
        <v/>
      </c>
      <c r="X331" s="367"/>
      <c r="Y331" s="375"/>
      <c r="Z331" s="57"/>
      <c r="AA331" s="30" t="str">
        <f>IF(ISBLANK(Z331),"",VLOOKUP(Z331,'(Linked) Hazard Risk Number HRN'!$D$17:$E$22,2,FALSE))</f>
        <v/>
      </c>
      <c r="AB331" s="367"/>
      <c r="AC331" s="375"/>
      <c r="AD331" s="436"/>
      <c r="AE331" s="57"/>
      <c r="AF331" s="30" t="str">
        <f>IF(ISBLANK(AE331),"",VLOOKUP(AE331,'(Linked) Hazard Risk Number HRN'!$D$17:$E$22,2,FALSE))</f>
        <v/>
      </c>
      <c r="AG331" s="367"/>
      <c r="AH331" s="10"/>
      <c r="AI331" s="10"/>
      <c r="AJ331" s="21"/>
    </row>
    <row r="332" spans="2:36" s="2" customFormat="1" ht="28.2" customHeight="1" thickBot="1">
      <c r="B332" s="379"/>
      <c r="C332" s="376"/>
      <c r="D332" s="376"/>
      <c r="E332" s="382"/>
      <c r="F332" s="382"/>
      <c r="G332" s="371"/>
      <c r="H332" s="371"/>
      <c r="I332" s="371"/>
      <c r="J332" s="371"/>
      <c r="K332" s="135"/>
      <c r="L332" s="18"/>
      <c r="M332" s="368"/>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76"/>
      <c r="V332" s="135"/>
      <c r="W332" s="18"/>
      <c r="X332" s="368"/>
      <c r="Y332" s="376"/>
      <c r="Z332" s="135"/>
      <c r="AA332" s="18"/>
      <c r="AB332" s="368"/>
      <c r="AC332" s="376"/>
      <c r="AD332" s="437"/>
      <c r="AE332" s="135"/>
      <c r="AF332" s="18"/>
      <c r="AG332" s="368"/>
      <c r="AH332" s="10"/>
      <c r="AI332" s="10"/>
      <c r="AJ332" s="7"/>
    </row>
    <row r="333" spans="2:36" s="2" customFormat="1" ht="28.2" customHeight="1" thickTop="1">
      <c r="B333" s="377">
        <v>66</v>
      </c>
      <c r="C333" s="374"/>
      <c r="D333" s="374"/>
      <c r="E333" s="380"/>
      <c r="F333" s="380"/>
      <c r="G333" s="369"/>
      <c r="H333" s="369"/>
      <c r="I333" s="369"/>
      <c r="J333" s="369"/>
      <c r="K333" s="54"/>
      <c r="L333" s="17" t="str">
        <f>IF(ISBLANK(K333),"",VLOOKUP(K333,'(Linked) Hazard Risk Number HRN'!$B$6:$C$13,2,FALSE))</f>
        <v/>
      </c>
      <c r="M333" s="372"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374"/>
      <c r="V333" s="54"/>
      <c r="W333" s="17" t="str">
        <f>IF(ISBLANK(V333),"",VLOOKUP(V333,'(Linked) Hazard Risk Number HRN'!$B$6:$C$13,2,FALSE))</f>
        <v/>
      </c>
      <c r="X333" s="372" t="str">
        <f>IF(X335="","",IF(X335&gt;500,'(Linked) Hazard Risk Number HRN'!$C$37,IF(X335&gt;50,'(Linked) Hazard Risk Number HRN'!$C$36,IF(X335&gt;25,'(Linked) Hazard Risk Number HRN'!$C$35,IF(X335&gt;5,'(Linked) Hazard Risk Number HRN'!$C$34,IF(X335&gt;0,'(Linked) Hazard Risk Number HRN'!$C$33,""))))))</f>
        <v/>
      </c>
      <c r="Y333" s="374"/>
      <c r="Z333" s="54"/>
      <c r="AA333" s="17" t="str">
        <f>IF(ISBLANK(Z333),"",VLOOKUP(Z333,'(Linked) Hazard Risk Number HRN'!$B$6:$C$13,2,FALSE))</f>
        <v/>
      </c>
      <c r="AB333" s="372" t="str">
        <f>IF(AB335="","",IF(AB335&gt;500,'(Linked) Hazard Risk Number HRN'!$C$37,IF(AB335&gt;50,'(Linked) Hazard Risk Number HRN'!$C$36,IF(AB335&gt;25,'(Linked) Hazard Risk Number HRN'!$C$35,IF(AB335&gt;5,'(Linked) Hazard Risk Number HRN'!$C$34,IF(AB335&gt;0,'(Linked) Hazard Risk Number HRN'!$C$33,""))))))</f>
        <v/>
      </c>
      <c r="AC333" s="374"/>
      <c r="AD333" s="380"/>
      <c r="AE333" s="54"/>
      <c r="AF333" s="17" t="str">
        <f>IF(ISBLANK(AE333),"",VLOOKUP(AE333,'(Linked) Hazard Risk Number HRN'!$B$6:$C$13,2,FALSE))</f>
        <v/>
      </c>
      <c r="AG333" s="372"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78"/>
      <c r="C334" s="375"/>
      <c r="D334" s="375"/>
      <c r="E334" s="381"/>
      <c r="F334" s="381"/>
      <c r="G334" s="370"/>
      <c r="H334" s="370"/>
      <c r="I334" s="370"/>
      <c r="J334" s="370"/>
      <c r="K334" s="55"/>
      <c r="L334" s="18" t="str">
        <f>IF(ISBLANK(K334),"",VLOOKUP(K334,'(Linked) Hazard Risk Number HRN'!$B$16:$C$26,2,FALSE))</f>
        <v/>
      </c>
      <c r="M334" s="373"/>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75"/>
      <c r="V334" s="55"/>
      <c r="W334" s="18" t="str">
        <f>IF(ISBLANK(V334),"",VLOOKUP(V334,'(Linked) Hazard Risk Number HRN'!$B$16:$C$26,2,FALSE))</f>
        <v/>
      </c>
      <c r="X334" s="373"/>
      <c r="Y334" s="375"/>
      <c r="Z334" s="55"/>
      <c r="AA334" s="18" t="str">
        <f>IF(ISBLANK(Z334),"",VLOOKUP(Z334,'(Linked) Hazard Risk Number HRN'!$B$16:$C$26,2,FALSE))</f>
        <v/>
      </c>
      <c r="AB334" s="373"/>
      <c r="AC334" s="375"/>
      <c r="AD334" s="436"/>
      <c r="AE334" s="55"/>
      <c r="AF334" s="18" t="str">
        <f>IF(ISBLANK(AE334),"",VLOOKUP(AE334,'(Linked) Hazard Risk Number HRN'!$B$16:$C$26,2,FALSE))</f>
        <v/>
      </c>
      <c r="AG334" s="373"/>
      <c r="AH334" s="10"/>
      <c r="AI334" s="10"/>
      <c r="AJ334" s="19"/>
    </row>
    <row r="335" spans="2:36" s="2" customFormat="1" ht="28.2" customHeight="1" thickTop="1">
      <c r="B335" s="378"/>
      <c r="C335" s="375"/>
      <c r="D335" s="375"/>
      <c r="E335" s="381"/>
      <c r="F335" s="381"/>
      <c r="G335" s="370"/>
      <c r="H335" s="370"/>
      <c r="I335" s="370"/>
      <c r="J335" s="370"/>
      <c r="K335" s="56"/>
      <c r="L335" s="18" t="str">
        <f>IF(ISBLANK(K335),"",VLOOKUP(K335,'(Linked) Hazard Risk Number HRN'!$D$6:$E$14,2,FALSE))</f>
        <v/>
      </c>
      <c r="M335" s="366"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75"/>
      <c r="V335" s="56"/>
      <c r="W335" s="18" t="str">
        <f>IF(ISBLANK(V335),"",VLOOKUP(V335,'(Linked) Hazard Risk Number HRN'!$D$6:$E$14,2,FALSE))</f>
        <v/>
      </c>
      <c r="X335" s="366" t="str">
        <f>IF(OR(ISBLANK(V333),ISBLANK(V334),ISBLANK(V335),ISBLANK(V336)),"",W333*W334*W335*W336)</f>
        <v/>
      </c>
      <c r="Y335" s="375"/>
      <c r="Z335" s="56"/>
      <c r="AA335" s="18" t="str">
        <f>IF(ISBLANK(Z335),"",VLOOKUP(Z335,'(Linked) Hazard Risk Number HRN'!$D$6:$E$14,2,FALSE))</f>
        <v/>
      </c>
      <c r="AB335" s="366" t="str">
        <f>IF(OR(ISBLANK(Z333),ISBLANK(Z334),ISBLANK(Z335),ISBLANK(Z336)),"",AA333*AA334*AA335*AA336)</f>
        <v/>
      </c>
      <c r="AC335" s="375"/>
      <c r="AD335" s="436"/>
      <c r="AE335" s="56"/>
      <c r="AF335" s="18" t="str">
        <f>IF(ISBLANK(AE335),"",VLOOKUP(AE335,'(Linked) Hazard Risk Number HRN'!$D$6:$E$14,2,FALSE))</f>
        <v/>
      </c>
      <c r="AG335" s="366" t="str">
        <f>IF(OR(ISBLANK(AE333),ISBLANK(AE334),ISBLANK(AE335),ISBLANK(AE336)),"",AF333*AF334*AF335*AF336)</f>
        <v/>
      </c>
      <c r="AH335" s="10"/>
      <c r="AI335" s="10"/>
      <c r="AJ335" s="20"/>
    </row>
    <row r="336" spans="2:36" s="2" customFormat="1" ht="28.2" customHeight="1">
      <c r="B336" s="378"/>
      <c r="C336" s="375"/>
      <c r="D336" s="375"/>
      <c r="E336" s="381"/>
      <c r="F336" s="381"/>
      <c r="G336" s="370"/>
      <c r="H336" s="370"/>
      <c r="I336" s="370"/>
      <c r="J336" s="370"/>
      <c r="K336" s="57"/>
      <c r="L336" s="30" t="str">
        <f>IF(ISBLANK(K336),"",VLOOKUP(K336,'(Linked) Hazard Risk Number HRN'!$D$17:$E$22,2,FALSE))</f>
        <v/>
      </c>
      <c r="M336" s="367"/>
      <c r="N336" s="56"/>
      <c r="O336" s="18" t="str">
        <f>IF(ISBLANK(N336),"",VLOOKUP(N336,'(Linked) PLr Probability Factor'!$B$23:$C$26,2,FALSE))</f>
        <v/>
      </c>
      <c r="P336" s="25" t="s">
        <v>33</v>
      </c>
      <c r="Q336" s="25">
        <f t="shared" ref="Q336" si="518">SUM(R333:R335)</f>
        <v>0</v>
      </c>
      <c r="R336" s="25">
        <f t="shared" si="513"/>
        <v>0</v>
      </c>
      <c r="S336" s="25"/>
      <c r="T336" s="51"/>
      <c r="U336" s="375"/>
      <c r="V336" s="57"/>
      <c r="W336" s="30" t="str">
        <f>IF(ISBLANK(V336),"",VLOOKUP(V336,'(Linked) Hazard Risk Number HRN'!$D$17:$E$22,2,FALSE))</f>
        <v/>
      </c>
      <c r="X336" s="367"/>
      <c r="Y336" s="375"/>
      <c r="Z336" s="57"/>
      <c r="AA336" s="30" t="str">
        <f>IF(ISBLANK(Z336),"",VLOOKUP(Z336,'(Linked) Hazard Risk Number HRN'!$D$17:$E$22,2,FALSE))</f>
        <v/>
      </c>
      <c r="AB336" s="367"/>
      <c r="AC336" s="375"/>
      <c r="AD336" s="436"/>
      <c r="AE336" s="57"/>
      <c r="AF336" s="30" t="str">
        <f>IF(ISBLANK(AE336),"",VLOOKUP(AE336,'(Linked) Hazard Risk Number HRN'!$D$17:$E$22,2,FALSE))</f>
        <v/>
      </c>
      <c r="AG336" s="367"/>
      <c r="AH336" s="10"/>
      <c r="AI336" s="10"/>
      <c r="AJ336" s="21"/>
    </row>
    <row r="337" spans="2:36" s="2" customFormat="1" ht="28.2" customHeight="1" thickBot="1">
      <c r="B337" s="379"/>
      <c r="C337" s="376"/>
      <c r="D337" s="376"/>
      <c r="E337" s="382"/>
      <c r="F337" s="382"/>
      <c r="G337" s="371"/>
      <c r="H337" s="371"/>
      <c r="I337" s="371"/>
      <c r="J337" s="371"/>
      <c r="K337" s="135"/>
      <c r="L337" s="18"/>
      <c r="M337" s="368"/>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76"/>
      <c r="V337" s="135"/>
      <c r="W337" s="18"/>
      <c r="X337" s="368"/>
      <c r="Y337" s="376"/>
      <c r="Z337" s="135"/>
      <c r="AA337" s="18"/>
      <c r="AB337" s="368"/>
      <c r="AC337" s="376"/>
      <c r="AD337" s="437"/>
      <c r="AE337" s="135"/>
      <c r="AF337" s="18"/>
      <c r="AG337" s="368"/>
      <c r="AH337" s="10"/>
      <c r="AI337" s="10"/>
      <c r="AJ337" s="7"/>
    </row>
    <row r="338" spans="2:36" s="2" customFormat="1" ht="28.2" customHeight="1" thickTop="1">
      <c r="B338" s="377">
        <v>67</v>
      </c>
      <c r="C338" s="374"/>
      <c r="D338" s="374"/>
      <c r="E338" s="380"/>
      <c r="F338" s="380"/>
      <c r="G338" s="369"/>
      <c r="H338" s="369"/>
      <c r="I338" s="369"/>
      <c r="J338" s="369"/>
      <c r="K338" s="54"/>
      <c r="L338" s="17" t="str">
        <f>IF(ISBLANK(K338),"",VLOOKUP(K338,'(Linked) Hazard Risk Number HRN'!$B$6:$C$13,2,FALSE))</f>
        <v/>
      </c>
      <c r="M338" s="372"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374"/>
      <c r="V338" s="54"/>
      <c r="W338" s="17" t="str">
        <f>IF(ISBLANK(V338),"",VLOOKUP(V338,'(Linked) Hazard Risk Number HRN'!$B$6:$C$13,2,FALSE))</f>
        <v/>
      </c>
      <c r="X338" s="372" t="str">
        <f>IF(X340="","",IF(X340&gt;500,'(Linked) Hazard Risk Number HRN'!$C$37,IF(X340&gt;50,'(Linked) Hazard Risk Number HRN'!$C$36,IF(X340&gt;25,'(Linked) Hazard Risk Number HRN'!$C$35,IF(X340&gt;5,'(Linked) Hazard Risk Number HRN'!$C$34,IF(X340&gt;0,'(Linked) Hazard Risk Number HRN'!$C$33,""))))))</f>
        <v/>
      </c>
      <c r="Y338" s="374"/>
      <c r="Z338" s="54"/>
      <c r="AA338" s="17" t="str">
        <f>IF(ISBLANK(Z338),"",VLOOKUP(Z338,'(Linked) Hazard Risk Number HRN'!$B$6:$C$13,2,FALSE))</f>
        <v/>
      </c>
      <c r="AB338" s="372" t="str">
        <f>IF(AB340="","",IF(AB340&gt;500,'(Linked) Hazard Risk Number HRN'!$C$37,IF(AB340&gt;50,'(Linked) Hazard Risk Number HRN'!$C$36,IF(AB340&gt;25,'(Linked) Hazard Risk Number HRN'!$C$35,IF(AB340&gt;5,'(Linked) Hazard Risk Number HRN'!$C$34,IF(AB340&gt;0,'(Linked) Hazard Risk Number HRN'!$C$33,""))))))</f>
        <v/>
      </c>
      <c r="AC338" s="374"/>
      <c r="AD338" s="380"/>
      <c r="AE338" s="54"/>
      <c r="AF338" s="17" t="str">
        <f>IF(ISBLANK(AE338),"",VLOOKUP(AE338,'(Linked) Hazard Risk Number HRN'!$B$6:$C$13,2,FALSE))</f>
        <v/>
      </c>
      <c r="AG338" s="372"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78"/>
      <c r="C339" s="375"/>
      <c r="D339" s="375"/>
      <c r="E339" s="381"/>
      <c r="F339" s="381"/>
      <c r="G339" s="370"/>
      <c r="H339" s="370"/>
      <c r="I339" s="370"/>
      <c r="J339" s="370"/>
      <c r="K339" s="55"/>
      <c r="L339" s="18" t="str">
        <f>IF(ISBLANK(K339),"",VLOOKUP(K339,'(Linked) Hazard Risk Number HRN'!$B$16:$C$26,2,FALSE))</f>
        <v/>
      </c>
      <c r="M339" s="373"/>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75"/>
      <c r="V339" s="55"/>
      <c r="W339" s="18" t="str">
        <f>IF(ISBLANK(V339),"",VLOOKUP(V339,'(Linked) Hazard Risk Number HRN'!$B$16:$C$26,2,FALSE))</f>
        <v/>
      </c>
      <c r="X339" s="373"/>
      <c r="Y339" s="375"/>
      <c r="Z339" s="55"/>
      <c r="AA339" s="18" t="str">
        <f>IF(ISBLANK(Z339),"",VLOOKUP(Z339,'(Linked) Hazard Risk Number HRN'!$B$16:$C$26,2,FALSE))</f>
        <v/>
      </c>
      <c r="AB339" s="373"/>
      <c r="AC339" s="375"/>
      <c r="AD339" s="436"/>
      <c r="AE339" s="55"/>
      <c r="AF339" s="18" t="str">
        <f>IF(ISBLANK(AE339),"",VLOOKUP(AE339,'(Linked) Hazard Risk Number HRN'!$B$16:$C$26,2,FALSE))</f>
        <v/>
      </c>
      <c r="AG339" s="373"/>
      <c r="AH339" s="24"/>
      <c r="AI339" s="24"/>
      <c r="AJ339" s="53"/>
    </row>
    <row r="340" spans="2:36" s="2" customFormat="1" ht="28.2" customHeight="1" thickTop="1">
      <c r="B340" s="378"/>
      <c r="C340" s="375"/>
      <c r="D340" s="375"/>
      <c r="E340" s="381"/>
      <c r="F340" s="381"/>
      <c r="G340" s="370"/>
      <c r="H340" s="370"/>
      <c r="I340" s="370"/>
      <c r="J340" s="370"/>
      <c r="K340" s="56"/>
      <c r="L340" s="18" t="str">
        <f>IF(ISBLANK(K340),"",VLOOKUP(K340,'(Linked) Hazard Risk Number HRN'!$D$6:$E$14,2,FALSE))</f>
        <v/>
      </c>
      <c r="M340" s="366"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75"/>
      <c r="V340" s="56"/>
      <c r="W340" s="18" t="str">
        <f>IF(ISBLANK(V340),"",VLOOKUP(V340,'(Linked) Hazard Risk Number HRN'!$D$6:$E$14,2,FALSE))</f>
        <v/>
      </c>
      <c r="X340" s="366" t="str">
        <f>IF(OR(ISBLANK(V338),ISBLANK(V339),ISBLANK(V340),ISBLANK(V341)),"",W338*W339*W340*W341)</f>
        <v/>
      </c>
      <c r="Y340" s="375"/>
      <c r="Z340" s="56"/>
      <c r="AA340" s="18" t="str">
        <f>IF(ISBLANK(Z340),"",VLOOKUP(Z340,'(Linked) Hazard Risk Number HRN'!$D$6:$E$14,2,FALSE))</f>
        <v/>
      </c>
      <c r="AB340" s="366" t="str">
        <f>IF(OR(ISBLANK(Z338),ISBLANK(Z339),ISBLANK(Z340),ISBLANK(Z341)),"",AA338*AA339*AA340*AA341)</f>
        <v/>
      </c>
      <c r="AC340" s="375"/>
      <c r="AD340" s="436"/>
      <c r="AE340" s="56"/>
      <c r="AF340" s="18" t="str">
        <f>IF(ISBLANK(AE340),"",VLOOKUP(AE340,'(Linked) Hazard Risk Number HRN'!$D$6:$E$14,2,FALSE))</f>
        <v/>
      </c>
      <c r="AG340" s="366" t="str">
        <f>IF(OR(ISBLANK(AE338),ISBLANK(AE339),ISBLANK(AE340),ISBLANK(AE341)),"",AF338*AF339*AF340*AF341)</f>
        <v/>
      </c>
      <c r="AH340" s="24"/>
      <c r="AI340" s="24"/>
      <c r="AJ340" s="53"/>
    </row>
    <row r="341" spans="2:36" s="2" customFormat="1" ht="28.2" customHeight="1">
      <c r="B341" s="378"/>
      <c r="C341" s="375"/>
      <c r="D341" s="375"/>
      <c r="E341" s="381"/>
      <c r="F341" s="381"/>
      <c r="G341" s="370"/>
      <c r="H341" s="370"/>
      <c r="I341" s="370"/>
      <c r="J341" s="370"/>
      <c r="K341" s="57"/>
      <c r="L341" s="30" t="str">
        <f>IF(ISBLANK(K341),"",VLOOKUP(K341,'(Linked) Hazard Risk Number HRN'!$D$17:$E$22,2,FALSE))</f>
        <v/>
      </c>
      <c r="M341" s="367"/>
      <c r="N341" s="56"/>
      <c r="O341" s="18" t="str">
        <f>IF(ISBLANK(N341),"",VLOOKUP(N341,'(Linked) PLr Probability Factor'!$B$23:$C$26,2,FALSE))</f>
        <v/>
      </c>
      <c r="P341" s="25" t="s">
        <v>33</v>
      </c>
      <c r="Q341" s="25">
        <f t="shared" ref="Q341" si="526">SUM(R338:R340)</f>
        <v>0</v>
      </c>
      <c r="R341" s="25">
        <f t="shared" si="521"/>
        <v>0</v>
      </c>
      <c r="S341" s="25"/>
      <c r="T341" s="51"/>
      <c r="U341" s="375"/>
      <c r="V341" s="57"/>
      <c r="W341" s="30" t="str">
        <f>IF(ISBLANK(V341),"",VLOOKUP(V341,'(Linked) Hazard Risk Number HRN'!$D$17:$E$22,2,FALSE))</f>
        <v/>
      </c>
      <c r="X341" s="367"/>
      <c r="Y341" s="375"/>
      <c r="Z341" s="57"/>
      <c r="AA341" s="30" t="str">
        <f>IF(ISBLANK(Z341),"",VLOOKUP(Z341,'(Linked) Hazard Risk Number HRN'!$D$17:$E$22,2,FALSE))</f>
        <v/>
      </c>
      <c r="AB341" s="367"/>
      <c r="AC341" s="375"/>
      <c r="AD341" s="436"/>
      <c r="AE341" s="57"/>
      <c r="AF341" s="30" t="str">
        <f>IF(ISBLANK(AE341),"",VLOOKUP(AE341,'(Linked) Hazard Risk Number HRN'!$D$17:$E$22,2,FALSE))</f>
        <v/>
      </c>
      <c r="AG341" s="367"/>
      <c r="AH341" s="24"/>
      <c r="AI341" s="24"/>
      <c r="AJ341" s="53"/>
    </row>
    <row r="342" spans="2:36" s="2" customFormat="1" ht="28.2" customHeight="1" thickBot="1">
      <c r="B342" s="379"/>
      <c r="C342" s="376"/>
      <c r="D342" s="376"/>
      <c r="E342" s="382"/>
      <c r="F342" s="382"/>
      <c r="G342" s="371"/>
      <c r="H342" s="371"/>
      <c r="I342" s="371"/>
      <c r="J342" s="371"/>
      <c r="K342" s="135"/>
      <c r="L342" s="18"/>
      <c r="M342" s="368"/>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76"/>
      <c r="V342" s="135"/>
      <c r="W342" s="18"/>
      <c r="X342" s="368"/>
      <c r="Y342" s="376"/>
      <c r="Z342" s="135"/>
      <c r="AA342" s="18"/>
      <c r="AB342" s="368"/>
      <c r="AC342" s="376"/>
      <c r="AD342" s="437"/>
      <c r="AE342" s="135"/>
      <c r="AF342" s="18"/>
      <c r="AG342" s="368"/>
      <c r="AH342" s="24"/>
      <c r="AI342" s="24"/>
      <c r="AJ342" s="53"/>
    </row>
    <row r="343" spans="2:36" s="2" customFormat="1" ht="28.2" customHeight="1" thickTop="1">
      <c r="B343" s="377">
        <v>68</v>
      </c>
      <c r="C343" s="374"/>
      <c r="D343" s="374"/>
      <c r="E343" s="380"/>
      <c r="F343" s="380"/>
      <c r="G343" s="369"/>
      <c r="H343" s="369"/>
      <c r="I343" s="369"/>
      <c r="J343" s="369"/>
      <c r="K343" s="54"/>
      <c r="L343" s="17" t="str">
        <f>IF(ISBLANK(K343),"",VLOOKUP(K343,'(Linked) Hazard Risk Number HRN'!$B$6:$C$13,2,FALSE))</f>
        <v/>
      </c>
      <c r="M343" s="372"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374"/>
      <c r="V343" s="54"/>
      <c r="W343" s="17" t="str">
        <f>IF(ISBLANK(V343),"",VLOOKUP(V343,'(Linked) Hazard Risk Number HRN'!$B$6:$C$13,2,FALSE))</f>
        <v/>
      </c>
      <c r="X343" s="372" t="str">
        <f>IF(X345="","",IF(X345&gt;500,'(Linked) Hazard Risk Number HRN'!$C$37,IF(X345&gt;50,'(Linked) Hazard Risk Number HRN'!$C$36,IF(X345&gt;25,'(Linked) Hazard Risk Number HRN'!$C$35,IF(X345&gt;5,'(Linked) Hazard Risk Number HRN'!$C$34,IF(X345&gt;0,'(Linked) Hazard Risk Number HRN'!$C$33,""))))))</f>
        <v/>
      </c>
      <c r="Y343" s="374"/>
      <c r="Z343" s="54"/>
      <c r="AA343" s="17" t="str">
        <f>IF(ISBLANK(Z343),"",VLOOKUP(Z343,'(Linked) Hazard Risk Number HRN'!$B$6:$C$13,2,FALSE))</f>
        <v/>
      </c>
      <c r="AB343" s="372" t="str">
        <f>IF(AB345="","",IF(AB345&gt;500,'(Linked) Hazard Risk Number HRN'!$C$37,IF(AB345&gt;50,'(Linked) Hazard Risk Number HRN'!$C$36,IF(AB345&gt;25,'(Linked) Hazard Risk Number HRN'!$C$35,IF(AB345&gt;5,'(Linked) Hazard Risk Number HRN'!$C$34,IF(AB345&gt;0,'(Linked) Hazard Risk Number HRN'!$C$33,""))))))</f>
        <v/>
      </c>
      <c r="AC343" s="374"/>
      <c r="AD343" s="380"/>
      <c r="AE343" s="54"/>
      <c r="AF343" s="17" t="str">
        <f>IF(ISBLANK(AE343),"",VLOOKUP(AE343,'(Linked) Hazard Risk Number HRN'!$B$6:$C$13,2,FALSE))</f>
        <v/>
      </c>
      <c r="AG343" s="372"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78"/>
      <c r="C344" s="375"/>
      <c r="D344" s="375"/>
      <c r="E344" s="381"/>
      <c r="F344" s="381"/>
      <c r="G344" s="370"/>
      <c r="H344" s="370"/>
      <c r="I344" s="370"/>
      <c r="J344" s="370"/>
      <c r="K344" s="55"/>
      <c r="L344" s="18" t="str">
        <f>IF(ISBLANK(K344),"",VLOOKUP(K344,'(Linked) Hazard Risk Number HRN'!$B$16:$C$26,2,FALSE))</f>
        <v/>
      </c>
      <c r="M344" s="373"/>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75"/>
      <c r="V344" s="55"/>
      <c r="W344" s="18" t="str">
        <f>IF(ISBLANK(V344),"",VLOOKUP(V344,'(Linked) Hazard Risk Number HRN'!$B$16:$C$26,2,FALSE))</f>
        <v/>
      </c>
      <c r="X344" s="373"/>
      <c r="Y344" s="375"/>
      <c r="Z344" s="55"/>
      <c r="AA344" s="18" t="str">
        <f>IF(ISBLANK(Z344),"",VLOOKUP(Z344,'(Linked) Hazard Risk Number HRN'!$B$16:$C$26,2,FALSE))</f>
        <v/>
      </c>
      <c r="AB344" s="373"/>
      <c r="AC344" s="375"/>
      <c r="AD344" s="436"/>
      <c r="AE344" s="55"/>
      <c r="AF344" s="18" t="str">
        <f>IF(ISBLANK(AE344),"",VLOOKUP(AE344,'(Linked) Hazard Risk Number HRN'!$B$16:$C$26,2,FALSE))</f>
        <v/>
      </c>
      <c r="AG344" s="373"/>
      <c r="AH344" s="10"/>
      <c r="AI344" s="10"/>
      <c r="AJ344" s="19"/>
    </row>
    <row r="345" spans="2:36" s="2" customFormat="1" ht="28.2" customHeight="1" thickTop="1">
      <c r="B345" s="378"/>
      <c r="C345" s="375"/>
      <c r="D345" s="375"/>
      <c r="E345" s="381"/>
      <c r="F345" s="381"/>
      <c r="G345" s="370"/>
      <c r="H345" s="370"/>
      <c r="I345" s="370"/>
      <c r="J345" s="370"/>
      <c r="K345" s="56"/>
      <c r="L345" s="18" t="str">
        <f>IF(ISBLANK(K345),"",VLOOKUP(K345,'(Linked) Hazard Risk Number HRN'!$D$6:$E$14,2,FALSE))</f>
        <v/>
      </c>
      <c r="M345" s="366"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75"/>
      <c r="V345" s="56"/>
      <c r="W345" s="18" t="str">
        <f>IF(ISBLANK(V345),"",VLOOKUP(V345,'(Linked) Hazard Risk Number HRN'!$D$6:$E$14,2,FALSE))</f>
        <v/>
      </c>
      <c r="X345" s="366" t="str">
        <f>IF(OR(ISBLANK(V343),ISBLANK(V344),ISBLANK(V345),ISBLANK(V346)),"",W343*W344*W345*W346)</f>
        <v/>
      </c>
      <c r="Y345" s="375"/>
      <c r="Z345" s="56"/>
      <c r="AA345" s="18" t="str">
        <f>IF(ISBLANK(Z345),"",VLOOKUP(Z345,'(Linked) Hazard Risk Number HRN'!$D$6:$E$14,2,FALSE))</f>
        <v/>
      </c>
      <c r="AB345" s="366" t="str">
        <f>IF(OR(ISBLANK(Z343),ISBLANK(Z344),ISBLANK(Z345),ISBLANK(Z346)),"",AA343*AA344*AA345*AA346)</f>
        <v/>
      </c>
      <c r="AC345" s="375"/>
      <c r="AD345" s="436"/>
      <c r="AE345" s="56"/>
      <c r="AF345" s="18" t="str">
        <f>IF(ISBLANK(AE345),"",VLOOKUP(AE345,'(Linked) Hazard Risk Number HRN'!$D$6:$E$14,2,FALSE))</f>
        <v/>
      </c>
      <c r="AG345" s="366" t="str">
        <f>IF(OR(ISBLANK(AE343),ISBLANK(AE344),ISBLANK(AE345),ISBLANK(AE346)),"",AF343*AF344*AF345*AF346)</f>
        <v/>
      </c>
      <c r="AH345" s="10"/>
      <c r="AI345" s="10"/>
      <c r="AJ345" s="20"/>
    </row>
    <row r="346" spans="2:36" s="2" customFormat="1" ht="28.2" customHeight="1">
      <c r="B346" s="378"/>
      <c r="C346" s="375"/>
      <c r="D346" s="375"/>
      <c r="E346" s="381"/>
      <c r="F346" s="381"/>
      <c r="G346" s="370"/>
      <c r="H346" s="370"/>
      <c r="I346" s="370"/>
      <c r="J346" s="370"/>
      <c r="K346" s="57"/>
      <c r="L346" s="30" t="str">
        <f>IF(ISBLANK(K346),"",VLOOKUP(K346,'(Linked) Hazard Risk Number HRN'!$D$17:$E$22,2,FALSE))</f>
        <v/>
      </c>
      <c r="M346" s="367"/>
      <c r="N346" s="56"/>
      <c r="O346" s="18" t="str">
        <f>IF(ISBLANK(N346),"",VLOOKUP(N346,'(Linked) PLr Probability Factor'!$B$23:$C$26,2,FALSE))</f>
        <v/>
      </c>
      <c r="P346" s="25" t="s">
        <v>33</v>
      </c>
      <c r="Q346" s="25">
        <f t="shared" ref="Q346" si="534">SUM(R343:R345)</f>
        <v>0</v>
      </c>
      <c r="R346" s="25">
        <f t="shared" si="529"/>
        <v>0</v>
      </c>
      <c r="S346" s="25"/>
      <c r="T346" s="51"/>
      <c r="U346" s="375"/>
      <c r="V346" s="57"/>
      <c r="W346" s="30" t="str">
        <f>IF(ISBLANK(V346),"",VLOOKUP(V346,'(Linked) Hazard Risk Number HRN'!$D$17:$E$22,2,FALSE))</f>
        <v/>
      </c>
      <c r="X346" s="367"/>
      <c r="Y346" s="375"/>
      <c r="Z346" s="57"/>
      <c r="AA346" s="30" t="str">
        <f>IF(ISBLANK(Z346),"",VLOOKUP(Z346,'(Linked) Hazard Risk Number HRN'!$D$17:$E$22,2,FALSE))</f>
        <v/>
      </c>
      <c r="AB346" s="367"/>
      <c r="AC346" s="375"/>
      <c r="AD346" s="436"/>
      <c r="AE346" s="57"/>
      <c r="AF346" s="30" t="str">
        <f>IF(ISBLANK(AE346),"",VLOOKUP(AE346,'(Linked) Hazard Risk Number HRN'!$D$17:$E$22,2,FALSE))</f>
        <v/>
      </c>
      <c r="AG346" s="367"/>
      <c r="AH346" s="10"/>
      <c r="AI346" s="10"/>
      <c r="AJ346" s="21"/>
    </row>
    <row r="347" spans="2:36" s="2" customFormat="1" ht="28.2" customHeight="1" thickBot="1">
      <c r="B347" s="379"/>
      <c r="C347" s="376"/>
      <c r="D347" s="376"/>
      <c r="E347" s="382"/>
      <c r="F347" s="382"/>
      <c r="G347" s="371"/>
      <c r="H347" s="371"/>
      <c r="I347" s="371"/>
      <c r="J347" s="371"/>
      <c r="K347" s="135"/>
      <c r="L347" s="18"/>
      <c r="M347" s="368"/>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76"/>
      <c r="V347" s="135"/>
      <c r="W347" s="18"/>
      <c r="X347" s="368"/>
      <c r="Y347" s="376"/>
      <c r="Z347" s="135"/>
      <c r="AA347" s="18"/>
      <c r="AB347" s="368"/>
      <c r="AC347" s="376"/>
      <c r="AD347" s="437"/>
      <c r="AE347" s="135"/>
      <c r="AF347" s="18"/>
      <c r="AG347" s="368"/>
      <c r="AH347" s="10"/>
      <c r="AI347" s="10"/>
      <c r="AJ347" s="7"/>
    </row>
    <row r="348" spans="2:36" s="2" customFormat="1" ht="28.2" customHeight="1" thickTop="1">
      <c r="B348" s="377">
        <v>69</v>
      </c>
      <c r="C348" s="374"/>
      <c r="D348" s="374"/>
      <c r="E348" s="380"/>
      <c r="F348" s="380"/>
      <c r="G348" s="369"/>
      <c r="H348" s="369"/>
      <c r="I348" s="369"/>
      <c r="J348" s="369"/>
      <c r="K348" s="54"/>
      <c r="L348" s="17" t="str">
        <f>IF(ISBLANK(K348),"",VLOOKUP(K348,'(Linked) Hazard Risk Number HRN'!$B$6:$C$13,2,FALSE))</f>
        <v/>
      </c>
      <c r="M348" s="372"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374"/>
      <c r="V348" s="54"/>
      <c r="W348" s="17" t="str">
        <f>IF(ISBLANK(V348),"",VLOOKUP(V348,'(Linked) Hazard Risk Number HRN'!$B$6:$C$13,2,FALSE))</f>
        <v/>
      </c>
      <c r="X348" s="372" t="str">
        <f>IF(X350="","",IF(X350&gt;500,'(Linked) Hazard Risk Number HRN'!$C$37,IF(X350&gt;50,'(Linked) Hazard Risk Number HRN'!$C$36,IF(X350&gt;25,'(Linked) Hazard Risk Number HRN'!$C$35,IF(X350&gt;5,'(Linked) Hazard Risk Number HRN'!$C$34,IF(X350&gt;0,'(Linked) Hazard Risk Number HRN'!$C$33,""))))))</f>
        <v/>
      </c>
      <c r="Y348" s="374"/>
      <c r="Z348" s="54"/>
      <c r="AA348" s="17" t="str">
        <f>IF(ISBLANK(Z348),"",VLOOKUP(Z348,'(Linked) Hazard Risk Number HRN'!$B$6:$C$13,2,FALSE))</f>
        <v/>
      </c>
      <c r="AB348" s="372" t="str">
        <f>IF(AB350="","",IF(AB350&gt;500,'(Linked) Hazard Risk Number HRN'!$C$37,IF(AB350&gt;50,'(Linked) Hazard Risk Number HRN'!$C$36,IF(AB350&gt;25,'(Linked) Hazard Risk Number HRN'!$C$35,IF(AB350&gt;5,'(Linked) Hazard Risk Number HRN'!$C$34,IF(AB350&gt;0,'(Linked) Hazard Risk Number HRN'!$C$33,""))))))</f>
        <v/>
      </c>
      <c r="AC348" s="374"/>
      <c r="AD348" s="380"/>
      <c r="AE348" s="54"/>
      <c r="AF348" s="17" t="str">
        <f>IF(ISBLANK(AE348),"",VLOOKUP(AE348,'(Linked) Hazard Risk Number HRN'!$B$6:$C$13,2,FALSE))</f>
        <v/>
      </c>
      <c r="AG348" s="372"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78"/>
      <c r="C349" s="375"/>
      <c r="D349" s="375"/>
      <c r="E349" s="381"/>
      <c r="F349" s="381"/>
      <c r="G349" s="370"/>
      <c r="H349" s="370"/>
      <c r="I349" s="370"/>
      <c r="J349" s="370"/>
      <c r="K349" s="55"/>
      <c r="L349" s="18" t="str">
        <f>IF(ISBLANK(K349),"",VLOOKUP(K349,'(Linked) Hazard Risk Number HRN'!$B$16:$C$26,2,FALSE))</f>
        <v/>
      </c>
      <c r="M349" s="373"/>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75"/>
      <c r="V349" s="55"/>
      <c r="W349" s="18" t="str">
        <f>IF(ISBLANK(V349),"",VLOOKUP(V349,'(Linked) Hazard Risk Number HRN'!$B$16:$C$26,2,FALSE))</f>
        <v/>
      </c>
      <c r="X349" s="373"/>
      <c r="Y349" s="375"/>
      <c r="Z349" s="55"/>
      <c r="AA349" s="18" t="str">
        <f>IF(ISBLANK(Z349),"",VLOOKUP(Z349,'(Linked) Hazard Risk Number HRN'!$B$16:$C$26,2,FALSE))</f>
        <v/>
      </c>
      <c r="AB349" s="373"/>
      <c r="AC349" s="375"/>
      <c r="AD349" s="436"/>
      <c r="AE349" s="55"/>
      <c r="AF349" s="18" t="str">
        <f>IF(ISBLANK(AE349),"",VLOOKUP(AE349,'(Linked) Hazard Risk Number HRN'!$B$16:$C$26,2,FALSE))</f>
        <v/>
      </c>
      <c r="AG349" s="373"/>
      <c r="AH349" s="24"/>
      <c r="AI349" s="24"/>
      <c r="AJ349" s="53"/>
    </row>
    <row r="350" spans="2:36" s="2" customFormat="1" ht="28.2" customHeight="1" thickTop="1">
      <c r="B350" s="378"/>
      <c r="C350" s="375"/>
      <c r="D350" s="375"/>
      <c r="E350" s="381"/>
      <c r="F350" s="381"/>
      <c r="G350" s="370"/>
      <c r="H350" s="370"/>
      <c r="I350" s="370"/>
      <c r="J350" s="370"/>
      <c r="K350" s="56"/>
      <c r="L350" s="18" t="str">
        <f>IF(ISBLANK(K350),"",VLOOKUP(K350,'(Linked) Hazard Risk Number HRN'!$D$6:$E$14,2,FALSE))</f>
        <v/>
      </c>
      <c r="M350" s="366"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75"/>
      <c r="V350" s="56"/>
      <c r="W350" s="18" t="str">
        <f>IF(ISBLANK(V350),"",VLOOKUP(V350,'(Linked) Hazard Risk Number HRN'!$D$6:$E$14,2,FALSE))</f>
        <v/>
      </c>
      <c r="X350" s="366" t="str">
        <f>IF(OR(ISBLANK(V348),ISBLANK(V349),ISBLANK(V350),ISBLANK(V351)),"",W348*W349*W350*W351)</f>
        <v/>
      </c>
      <c r="Y350" s="375"/>
      <c r="Z350" s="56"/>
      <c r="AA350" s="18" t="str">
        <f>IF(ISBLANK(Z350),"",VLOOKUP(Z350,'(Linked) Hazard Risk Number HRN'!$D$6:$E$14,2,FALSE))</f>
        <v/>
      </c>
      <c r="AB350" s="366" t="str">
        <f>IF(OR(ISBLANK(Z348),ISBLANK(Z349),ISBLANK(Z350),ISBLANK(Z351)),"",AA348*AA349*AA350*AA351)</f>
        <v/>
      </c>
      <c r="AC350" s="375"/>
      <c r="AD350" s="436"/>
      <c r="AE350" s="56"/>
      <c r="AF350" s="18" t="str">
        <f>IF(ISBLANK(AE350),"",VLOOKUP(AE350,'(Linked) Hazard Risk Number HRN'!$D$6:$E$14,2,FALSE))</f>
        <v/>
      </c>
      <c r="AG350" s="366" t="str">
        <f>IF(OR(ISBLANK(AE348),ISBLANK(AE349),ISBLANK(AE350),ISBLANK(AE351)),"",AF348*AF349*AF350*AF351)</f>
        <v/>
      </c>
      <c r="AH350" s="24"/>
      <c r="AI350" s="24"/>
      <c r="AJ350" s="53"/>
    </row>
    <row r="351" spans="2:36" s="2" customFormat="1" ht="28.2" customHeight="1">
      <c r="B351" s="378"/>
      <c r="C351" s="375"/>
      <c r="D351" s="375"/>
      <c r="E351" s="381"/>
      <c r="F351" s="381"/>
      <c r="G351" s="370"/>
      <c r="H351" s="370"/>
      <c r="I351" s="370"/>
      <c r="J351" s="370"/>
      <c r="K351" s="57"/>
      <c r="L351" s="30" t="str">
        <f>IF(ISBLANK(K351),"",VLOOKUP(K351,'(Linked) Hazard Risk Number HRN'!$D$17:$E$22,2,FALSE))</f>
        <v/>
      </c>
      <c r="M351" s="367"/>
      <c r="N351" s="56"/>
      <c r="O351" s="18" t="str">
        <f>IF(ISBLANK(N351),"",VLOOKUP(N351,'(Linked) PLr Probability Factor'!$B$23:$C$26,2,FALSE))</f>
        <v/>
      </c>
      <c r="P351" s="25" t="s">
        <v>33</v>
      </c>
      <c r="Q351" s="25">
        <f t="shared" ref="Q351" si="542">SUM(R348:R350)</f>
        <v>0</v>
      </c>
      <c r="R351" s="25">
        <f t="shared" si="537"/>
        <v>0</v>
      </c>
      <c r="S351" s="25"/>
      <c r="T351" s="51"/>
      <c r="U351" s="375"/>
      <c r="V351" s="57"/>
      <c r="W351" s="30" t="str">
        <f>IF(ISBLANK(V351),"",VLOOKUP(V351,'(Linked) Hazard Risk Number HRN'!$D$17:$E$22,2,FALSE))</f>
        <v/>
      </c>
      <c r="X351" s="367"/>
      <c r="Y351" s="375"/>
      <c r="Z351" s="57"/>
      <c r="AA351" s="30" t="str">
        <f>IF(ISBLANK(Z351),"",VLOOKUP(Z351,'(Linked) Hazard Risk Number HRN'!$D$17:$E$22,2,FALSE))</f>
        <v/>
      </c>
      <c r="AB351" s="367"/>
      <c r="AC351" s="375"/>
      <c r="AD351" s="436"/>
      <c r="AE351" s="57"/>
      <c r="AF351" s="30" t="str">
        <f>IF(ISBLANK(AE351),"",VLOOKUP(AE351,'(Linked) Hazard Risk Number HRN'!$D$17:$E$22,2,FALSE))</f>
        <v/>
      </c>
      <c r="AG351" s="367"/>
      <c r="AH351" s="24"/>
      <c r="AI351" s="24"/>
      <c r="AJ351" s="53"/>
    </row>
    <row r="352" spans="2:36" s="2" customFormat="1" ht="28.2" customHeight="1" thickBot="1">
      <c r="B352" s="379"/>
      <c r="C352" s="376"/>
      <c r="D352" s="376"/>
      <c r="E352" s="382"/>
      <c r="F352" s="382"/>
      <c r="G352" s="371"/>
      <c r="H352" s="371"/>
      <c r="I352" s="371"/>
      <c r="J352" s="371"/>
      <c r="K352" s="135"/>
      <c r="L352" s="18"/>
      <c r="M352" s="368"/>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76"/>
      <c r="V352" s="135"/>
      <c r="W352" s="18"/>
      <c r="X352" s="368"/>
      <c r="Y352" s="376"/>
      <c r="Z352" s="135"/>
      <c r="AA352" s="18"/>
      <c r="AB352" s="368"/>
      <c r="AC352" s="376"/>
      <c r="AD352" s="437"/>
      <c r="AE352" s="135"/>
      <c r="AF352" s="18"/>
      <c r="AG352" s="368"/>
      <c r="AH352" s="24"/>
      <c r="AI352" s="24"/>
      <c r="AJ352" s="53"/>
    </row>
    <row r="353" spans="2:36" s="2" customFormat="1" ht="28.2" customHeight="1" thickTop="1">
      <c r="B353" s="377">
        <v>70</v>
      </c>
      <c r="C353" s="374"/>
      <c r="D353" s="374"/>
      <c r="E353" s="380"/>
      <c r="F353" s="380"/>
      <c r="G353" s="369"/>
      <c r="H353" s="369"/>
      <c r="I353" s="369"/>
      <c r="J353" s="369"/>
      <c r="K353" s="54"/>
      <c r="L353" s="17" t="str">
        <f>IF(ISBLANK(K353),"",VLOOKUP(K353,'(Linked) Hazard Risk Number HRN'!$B$6:$C$13,2,FALSE))</f>
        <v/>
      </c>
      <c r="M353" s="372"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374"/>
      <c r="V353" s="54"/>
      <c r="W353" s="17" t="str">
        <f>IF(ISBLANK(V353),"",VLOOKUP(V353,'(Linked) Hazard Risk Number HRN'!$B$6:$C$13,2,FALSE))</f>
        <v/>
      </c>
      <c r="X353" s="372" t="str">
        <f>IF(X355="","",IF(X355&gt;500,'(Linked) Hazard Risk Number HRN'!$C$37,IF(X355&gt;50,'(Linked) Hazard Risk Number HRN'!$C$36,IF(X355&gt;25,'(Linked) Hazard Risk Number HRN'!$C$35,IF(X355&gt;5,'(Linked) Hazard Risk Number HRN'!$C$34,IF(X355&gt;0,'(Linked) Hazard Risk Number HRN'!$C$33,""))))))</f>
        <v/>
      </c>
      <c r="Y353" s="374"/>
      <c r="Z353" s="54"/>
      <c r="AA353" s="17" t="str">
        <f>IF(ISBLANK(Z353),"",VLOOKUP(Z353,'(Linked) Hazard Risk Number HRN'!$B$6:$C$13,2,FALSE))</f>
        <v/>
      </c>
      <c r="AB353" s="372" t="str">
        <f>IF(AB355="","",IF(AB355&gt;500,'(Linked) Hazard Risk Number HRN'!$C$37,IF(AB355&gt;50,'(Linked) Hazard Risk Number HRN'!$C$36,IF(AB355&gt;25,'(Linked) Hazard Risk Number HRN'!$C$35,IF(AB355&gt;5,'(Linked) Hazard Risk Number HRN'!$C$34,IF(AB355&gt;0,'(Linked) Hazard Risk Number HRN'!$C$33,""))))))</f>
        <v/>
      </c>
      <c r="AC353" s="374"/>
      <c r="AD353" s="380"/>
      <c r="AE353" s="54"/>
      <c r="AF353" s="17" t="str">
        <f>IF(ISBLANK(AE353),"",VLOOKUP(AE353,'(Linked) Hazard Risk Number HRN'!$B$6:$C$13,2,FALSE))</f>
        <v/>
      </c>
      <c r="AG353" s="372"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78"/>
      <c r="C354" s="375"/>
      <c r="D354" s="375"/>
      <c r="E354" s="381"/>
      <c r="F354" s="381"/>
      <c r="G354" s="370"/>
      <c r="H354" s="370"/>
      <c r="I354" s="370"/>
      <c r="J354" s="370"/>
      <c r="K354" s="55"/>
      <c r="L354" s="18" t="str">
        <f>IF(ISBLANK(K354),"",VLOOKUP(K354,'(Linked) Hazard Risk Number HRN'!$B$16:$C$26,2,FALSE))</f>
        <v/>
      </c>
      <c r="M354" s="373"/>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75"/>
      <c r="V354" s="55"/>
      <c r="W354" s="18" t="str">
        <f>IF(ISBLANK(V354),"",VLOOKUP(V354,'(Linked) Hazard Risk Number HRN'!$B$16:$C$26,2,FALSE))</f>
        <v/>
      </c>
      <c r="X354" s="373"/>
      <c r="Y354" s="375"/>
      <c r="Z354" s="55"/>
      <c r="AA354" s="18" t="str">
        <f>IF(ISBLANK(Z354),"",VLOOKUP(Z354,'(Linked) Hazard Risk Number HRN'!$B$16:$C$26,2,FALSE))</f>
        <v/>
      </c>
      <c r="AB354" s="373"/>
      <c r="AC354" s="375"/>
      <c r="AD354" s="436"/>
      <c r="AE354" s="55"/>
      <c r="AF354" s="18" t="str">
        <f>IF(ISBLANK(AE354),"",VLOOKUP(AE354,'(Linked) Hazard Risk Number HRN'!$B$16:$C$26,2,FALSE))</f>
        <v/>
      </c>
      <c r="AG354" s="373"/>
      <c r="AH354" s="10"/>
      <c r="AI354" s="10"/>
      <c r="AJ354" s="19"/>
    </row>
    <row r="355" spans="2:36" s="2" customFormat="1" ht="28.2" customHeight="1" thickTop="1">
      <c r="B355" s="378"/>
      <c r="C355" s="375"/>
      <c r="D355" s="375"/>
      <c r="E355" s="381"/>
      <c r="F355" s="381"/>
      <c r="G355" s="370"/>
      <c r="H355" s="370"/>
      <c r="I355" s="370"/>
      <c r="J355" s="370"/>
      <c r="K355" s="56"/>
      <c r="L355" s="18" t="str">
        <f>IF(ISBLANK(K355),"",VLOOKUP(K355,'(Linked) Hazard Risk Number HRN'!$D$6:$E$14,2,FALSE))</f>
        <v/>
      </c>
      <c r="M355" s="366"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75"/>
      <c r="V355" s="56"/>
      <c r="W355" s="18" t="str">
        <f>IF(ISBLANK(V355),"",VLOOKUP(V355,'(Linked) Hazard Risk Number HRN'!$D$6:$E$14,2,FALSE))</f>
        <v/>
      </c>
      <c r="X355" s="366" t="str">
        <f>IF(OR(ISBLANK(V353),ISBLANK(V354),ISBLANK(V355),ISBLANK(V356)),"",W353*W354*W355*W356)</f>
        <v/>
      </c>
      <c r="Y355" s="375"/>
      <c r="Z355" s="56"/>
      <c r="AA355" s="18" t="str">
        <f>IF(ISBLANK(Z355),"",VLOOKUP(Z355,'(Linked) Hazard Risk Number HRN'!$D$6:$E$14,2,FALSE))</f>
        <v/>
      </c>
      <c r="AB355" s="366" t="str">
        <f>IF(OR(ISBLANK(Z353),ISBLANK(Z354),ISBLANK(Z355),ISBLANK(Z356)),"",AA353*AA354*AA355*AA356)</f>
        <v/>
      </c>
      <c r="AC355" s="375"/>
      <c r="AD355" s="436"/>
      <c r="AE355" s="56"/>
      <c r="AF355" s="18" t="str">
        <f>IF(ISBLANK(AE355),"",VLOOKUP(AE355,'(Linked) Hazard Risk Number HRN'!$D$6:$E$14,2,FALSE))</f>
        <v/>
      </c>
      <c r="AG355" s="366" t="str">
        <f>IF(OR(ISBLANK(AE353),ISBLANK(AE354),ISBLANK(AE355),ISBLANK(AE356)),"",AF353*AF354*AF355*AF356)</f>
        <v/>
      </c>
      <c r="AH355" s="10"/>
      <c r="AI355" s="10"/>
      <c r="AJ355" s="20"/>
    </row>
    <row r="356" spans="2:36" s="2" customFormat="1" ht="28.2" customHeight="1">
      <c r="B356" s="378"/>
      <c r="C356" s="375"/>
      <c r="D356" s="375"/>
      <c r="E356" s="381"/>
      <c r="F356" s="381"/>
      <c r="G356" s="370"/>
      <c r="H356" s="370"/>
      <c r="I356" s="370"/>
      <c r="J356" s="370"/>
      <c r="K356" s="57"/>
      <c r="L356" s="30" t="str">
        <f>IF(ISBLANK(K356),"",VLOOKUP(K356,'(Linked) Hazard Risk Number HRN'!$D$17:$E$22,2,FALSE))</f>
        <v/>
      </c>
      <c r="M356" s="367"/>
      <c r="N356" s="56"/>
      <c r="O356" s="18" t="str">
        <f>IF(ISBLANK(N356),"",VLOOKUP(N356,'(Linked) PLr Probability Factor'!$B$23:$C$26,2,FALSE))</f>
        <v/>
      </c>
      <c r="P356" s="25" t="s">
        <v>33</v>
      </c>
      <c r="Q356" s="25">
        <f t="shared" ref="Q356" si="550">SUM(R353:R355)</f>
        <v>0</v>
      </c>
      <c r="R356" s="25">
        <f t="shared" si="545"/>
        <v>0</v>
      </c>
      <c r="S356" s="25"/>
      <c r="T356" s="51"/>
      <c r="U356" s="375"/>
      <c r="V356" s="57"/>
      <c r="W356" s="30" t="str">
        <f>IF(ISBLANK(V356),"",VLOOKUP(V356,'(Linked) Hazard Risk Number HRN'!$D$17:$E$22,2,FALSE))</f>
        <v/>
      </c>
      <c r="X356" s="367"/>
      <c r="Y356" s="375"/>
      <c r="Z356" s="57"/>
      <c r="AA356" s="30" t="str">
        <f>IF(ISBLANK(Z356),"",VLOOKUP(Z356,'(Linked) Hazard Risk Number HRN'!$D$17:$E$22,2,FALSE))</f>
        <v/>
      </c>
      <c r="AB356" s="367"/>
      <c r="AC356" s="375"/>
      <c r="AD356" s="436"/>
      <c r="AE356" s="57"/>
      <c r="AF356" s="30" t="str">
        <f>IF(ISBLANK(AE356),"",VLOOKUP(AE356,'(Linked) Hazard Risk Number HRN'!$D$17:$E$22,2,FALSE))</f>
        <v/>
      </c>
      <c r="AG356" s="367"/>
      <c r="AH356" s="10"/>
      <c r="AI356" s="10"/>
      <c r="AJ356" s="21"/>
    </row>
    <row r="357" spans="2:36" s="2" customFormat="1" ht="28.2" customHeight="1" thickBot="1">
      <c r="B357" s="379"/>
      <c r="C357" s="376"/>
      <c r="D357" s="376"/>
      <c r="E357" s="382"/>
      <c r="F357" s="382"/>
      <c r="G357" s="371"/>
      <c r="H357" s="371"/>
      <c r="I357" s="371"/>
      <c r="J357" s="371"/>
      <c r="K357" s="135"/>
      <c r="L357" s="18"/>
      <c r="M357" s="368"/>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76"/>
      <c r="V357" s="135"/>
      <c r="W357" s="18"/>
      <c r="X357" s="368"/>
      <c r="Y357" s="376"/>
      <c r="Z357" s="135"/>
      <c r="AA357" s="18"/>
      <c r="AB357" s="368"/>
      <c r="AC357" s="376"/>
      <c r="AD357" s="437"/>
      <c r="AE357" s="135"/>
      <c r="AF357" s="18"/>
      <c r="AG357" s="368"/>
      <c r="AH357" s="10"/>
      <c r="AI357" s="10"/>
      <c r="AJ357" s="7"/>
    </row>
    <row r="358" spans="2:36" s="2" customFormat="1" ht="28.2" customHeight="1" thickTop="1">
      <c r="B358" s="377">
        <v>71</v>
      </c>
      <c r="C358" s="374"/>
      <c r="D358" s="374"/>
      <c r="E358" s="380"/>
      <c r="F358" s="380"/>
      <c r="G358" s="369"/>
      <c r="H358" s="369"/>
      <c r="I358" s="369"/>
      <c r="J358" s="369"/>
      <c r="K358" s="54"/>
      <c r="L358" s="17" t="str">
        <f>IF(ISBLANK(K358),"",VLOOKUP(K358,'(Linked) Hazard Risk Number HRN'!$B$6:$C$13,2,FALSE))</f>
        <v/>
      </c>
      <c r="M358" s="372"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374"/>
      <c r="V358" s="54"/>
      <c r="W358" s="17" t="str">
        <f>IF(ISBLANK(V358),"",VLOOKUP(V358,'(Linked) Hazard Risk Number HRN'!$B$6:$C$13,2,FALSE))</f>
        <v/>
      </c>
      <c r="X358" s="372" t="str">
        <f>IF(X360="","",IF(X360&gt;500,'(Linked) Hazard Risk Number HRN'!$C$37,IF(X360&gt;50,'(Linked) Hazard Risk Number HRN'!$C$36,IF(X360&gt;25,'(Linked) Hazard Risk Number HRN'!$C$35,IF(X360&gt;5,'(Linked) Hazard Risk Number HRN'!$C$34,IF(X360&gt;0,'(Linked) Hazard Risk Number HRN'!$C$33,""))))))</f>
        <v/>
      </c>
      <c r="Y358" s="374"/>
      <c r="Z358" s="54"/>
      <c r="AA358" s="17" t="str">
        <f>IF(ISBLANK(Z358),"",VLOOKUP(Z358,'(Linked) Hazard Risk Number HRN'!$B$6:$C$13,2,FALSE))</f>
        <v/>
      </c>
      <c r="AB358" s="372" t="str">
        <f>IF(AB360="","",IF(AB360&gt;500,'(Linked) Hazard Risk Number HRN'!$C$37,IF(AB360&gt;50,'(Linked) Hazard Risk Number HRN'!$C$36,IF(AB360&gt;25,'(Linked) Hazard Risk Number HRN'!$C$35,IF(AB360&gt;5,'(Linked) Hazard Risk Number HRN'!$C$34,IF(AB360&gt;0,'(Linked) Hazard Risk Number HRN'!$C$33,""))))))</f>
        <v/>
      </c>
      <c r="AC358" s="374"/>
      <c r="AD358" s="380"/>
      <c r="AE358" s="54"/>
      <c r="AF358" s="17" t="str">
        <f>IF(ISBLANK(AE358),"",VLOOKUP(AE358,'(Linked) Hazard Risk Number HRN'!$B$6:$C$13,2,FALSE))</f>
        <v/>
      </c>
      <c r="AG358" s="372"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78"/>
      <c r="C359" s="375"/>
      <c r="D359" s="375"/>
      <c r="E359" s="381"/>
      <c r="F359" s="381"/>
      <c r="G359" s="370"/>
      <c r="H359" s="370"/>
      <c r="I359" s="370"/>
      <c r="J359" s="370"/>
      <c r="K359" s="55"/>
      <c r="L359" s="18" t="str">
        <f>IF(ISBLANK(K359),"",VLOOKUP(K359,'(Linked) Hazard Risk Number HRN'!$B$16:$C$26,2,FALSE))</f>
        <v/>
      </c>
      <c r="M359" s="373"/>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75"/>
      <c r="V359" s="55"/>
      <c r="W359" s="18" t="str">
        <f>IF(ISBLANK(V359),"",VLOOKUP(V359,'(Linked) Hazard Risk Number HRN'!$B$16:$C$26,2,FALSE))</f>
        <v/>
      </c>
      <c r="X359" s="373"/>
      <c r="Y359" s="375"/>
      <c r="Z359" s="55"/>
      <c r="AA359" s="18" t="str">
        <f>IF(ISBLANK(Z359),"",VLOOKUP(Z359,'(Linked) Hazard Risk Number HRN'!$B$16:$C$26,2,FALSE))</f>
        <v/>
      </c>
      <c r="AB359" s="373"/>
      <c r="AC359" s="375"/>
      <c r="AD359" s="436"/>
      <c r="AE359" s="55"/>
      <c r="AF359" s="18" t="str">
        <f>IF(ISBLANK(AE359),"",VLOOKUP(AE359,'(Linked) Hazard Risk Number HRN'!$B$16:$C$26,2,FALSE))</f>
        <v/>
      </c>
      <c r="AG359" s="373"/>
      <c r="AH359" s="10"/>
      <c r="AI359" s="10"/>
      <c r="AJ359" s="19"/>
    </row>
    <row r="360" spans="2:36" s="2" customFormat="1" ht="28.2" customHeight="1" thickTop="1">
      <c r="B360" s="378"/>
      <c r="C360" s="375"/>
      <c r="D360" s="375"/>
      <c r="E360" s="381"/>
      <c r="F360" s="381"/>
      <c r="G360" s="370"/>
      <c r="H360" s="370"/>
      <c r="I360" s="370"/>
      <c r="J360" s="370"/>
      <c r="K360" s="56"/>
      <c r="L360" s="18" t="str">
        <f>IF(ISBLANK(K360),"",VLOOKUP(K360,'(Linked) Hazard Risk Number HRN'!$D$6:$E$14,2,FALSE))</f>
        <v/>
      </c>
      <c r="M360" s="366"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75"/>
      <c r="V360" s="56"/>
      <c r="W360" s="18" t="str">
        <f>IF(ISBLANK(V360),"",VLOOKUP(V360,'(Linked) Hazard Risk Number HRN'!$D$6:$E$14,2,FALSE))</f>
        <v/>
      </c>
      <c r="X360" s="366" t="str">
        <f>IF(OR(ISBLANK(V358),ISBLANK(V359),ISBLANK(V360),ISBLANK(V361)),"",W358*W359*W360*W361)</f>
        <v/>
      </c>
      <c r="Y360" s="375"/>
      <c r="Z360" s="56"/>
      <c r="AA360" s="18" t="str">
        <f>IF(ISBLANK(Z360),"",VLOOKUP(Z360,'(Linked) Hazard Risk Number HRN'!$D$6:$E$14,2,FALSE))</f>
        <v/>
      </c>
      <c r="AB360" s="366" t="str">
        <f>IF(OR(ISBLANK(Z358),ISBLANK(Z359),ISBLANK(Z360),ISBLANK(Z361)),"",AA358*AA359*AA360*AA361)</f>
        <v/>
      </c>
      <c r="AC360" s="375"/>
      <c r="AD360" s="436"/>
      <c r="AE360" s="56"/>
      <c r="AF360" s="18" t="str">
        <f>IF(ISBLANK(AE360),"",VLOOKUP(AE360,'(Linked) Hazard Risk Number HRN'!$D$6:$E$14,2,FALSE))</f>
        <v/>
      </c>
      <c r="AG360" s="366" t="str">
        <f>IF(OR(ISBLANK(AE358),ISBLANK(AE359),ISBLANK(AE360),ISBLANK(AE361)),"",AF358*AF359*AF360*AF361)</f>
        <v/>
      </c>
      <c r="AH360" s="10"/>
      <c r="AI360" s="10"/>
      <c r="AJ360" s="20"/>
    </row>
    <row r="361" spans="2:36" s="2" customFormat="1" ht="28.2" customHeight="1">
      <c r="B361" s="378"/>
      <c r="C361" s="375"/>
      <c r="D361" s="375"/>
      <c r="E361" s="381"/>
      <c r="F361" s="381"/>
      <c r="G361" s="370"/>
      <c r="H361" s="370"/>
      <c r="I361" s="370"/>
      <c r="J361" s="370"/>
      <c r="K361" s="57"/>
      <c r="L361" s="30" t="str">
        <f>IF(ISBLANK(K361),"",VLOOKUP(K361,'(Linked) Hazard Risk Number HRN'!$D$17:$E$22,2,FALSE))</f>
        <v/>
      </c>
      <c r="M361" s="367"/>
      <c r="N361" s="56"/>
      <c r="O361" s="18" t="str">
        <f>IF(ISBLANK(N361),"",VLOOKUP(N361,'(Linked) PLr Probability Factor'!$B$23:$C$26,2,FALSE))</f>
        <v/>
      </c>
      <c r="P361" s="25" t="s">
        <v>33</v>
      </c>
      <c r="Q361" s="25">
        <f t="shared" ref="Q361" si="558">SUM(R358:R360)</f>
        <v>0</v>
      </c>
      <c r="R361" s="25">
        <f t="shared" si="553"/>
        <v>0</v>
      </c>
      <c r="S361" s="25"/>
      <c r="T361" s="51"/>
      <c r="U361" s="375"/>
      <c r="V361" s="57"/>
      <c r="W361" s="30" t="str">
        <f>IF(ISBLANK(V361),"",VLOOKUP(V361,'(Linked) Hazard Risk Number HRN'!$D$17:$E$22,2,FALSE))</f>
        <v/>
      </c>
      <c r="X361" s="367"/>
      <c r="Y361" s="375"/>
      <c r="Z361" s="57"/>
      <c r="AA361" s="30" t="str">
        <f>IF(ISBLANK(Z361),"",VLOOKUP(Z361,'(Linked) Hazard Risk Number HRN'!$D$17:$E$22,2,FALSE))</f>
        <v/>
      </c>
      <c r="AB361" s="367"/>
      <c r="AC361" s="375"/>
      <c r="AD361" s="436"/>
      <c r="AE361" s="57"/>
      <c r="AF361" s="30" t="str">
        <f>IF(ISBLANK(AE361),"",VLOOKUP(AE361,'(Linked) Hazard Risk Number HRN'!$D$17:$E$22,2,FALSE))</f>
        <v/>
      </c>
      <c r="AG361" s="367"/>
      <c r="AH361" s="10"/>
      <c r="AI361" s="10"/>
      <c r="AJ361" s="21"/>
    </row>
    <row r="362" spans="2:36" s="2" customFormat="1" ht="28.2" customHeight="1" thickBot="1">
      <c r="B362" s="379"/>
      <c r="C362" s="376"/>
      <c r="D362" s="376"/>
      <c r="E362" s="382"/>
      <c r="F362" s="382"/>
      <c r="G362" s="371"/>
      <c r="H362" s="371"/>
      <c r="I362" s="371"/>
      <c r="J362" s="371"/>
      <c r="K362" s="135"/>
      <c r="L362" s="18"/>
      <c r="M362" s="368"/>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76"/>
      <c r="V362" s="135"/>
      <c r="W362" s="18"/>
      <c r="X362" s="368"/>
      <c r="Y362" s="376"/>
      <c r="Z362" s="135"/>
      <c r="AA362" s="18"/>
      <c r="AB362" s="368"/>
      <c r="AC362" s="376"/>
      <c r="AD362" s="437"/>
      <c r="AE362" s="135"/>
      <c r="AF362" s="18"/>
      <c r="AG362" s="368"/>
      <c r="AH362" s="10"/>
      <c r="AI362" s="10"/>
      <c r="AJ362" s="7"/>
    </row>
    <row r="363" spans="2:36" s="2" customFormat="1" ht="28.2" customHeight="1" thickTop="1">
      <c r="B363" s="377">
        <v>72</v>
      </c>
      <c r="C363" s="374"/>
      <c r="D363" s="374"/>
      <c r="E363" s="380"/>
      <c r="F363" s="380"/>
      <c r="G363" s="369"/>
      <c r="H363" s="369"/>
      <c r="I363" s="369"/>
      <c r="J363" s="369"/>
      <c r="K363" s="54"/>
      <c r="L363" s="17" t="str">
        <f>IF(ISBLANK(K363),"",VLOOKUP(K363,'(Linked) Hazard Risk Number HRN'!$B$6:$C$13,2,FALSE))</f>
        <v/>
      </c>
      <c r="M363" s="372"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374"/>
      <c r="V363" s="54"/>
      <c r="W363" s="17" t="str">
        <f>IF(ISBLANK(V363),"",VLOOKUP(V363,'(Linked) Hazard Risk Number HRN'!$B$6:$C$13,2,FALSE))</f>
        <v/>
      </c>
      <c r="X363" s="372" t="str">
        <f>IF(X365="","",IF(X365&gt;500,'(Linked) Hazard Risk Number HRN'!$C$37,IF(X365&gt;50,'(Linked) Hazard Risk Number HRN'!$C$36,IF(X365&gt;25,'(Linked) Hazard Risk Number HRN'!$C$35,IF(X365&gt;5,'(Linked) Hazard Risk Number HRN'!$C$34,IF(X365&gt;0,'(Linked) Hazard Risk Number HRN'!$C$33,""))))))</f>
        <v/>
      </c>
      <c r="Y363" s="374"/>
      <c r="Z363" s="54"/>
      <c r="AA363" s="17" t="str">
        <f>IF(ISBLANK(Z363),"",VLOOKUP(Z363,'(Linked) Hazard Risk Number HRN'!$B$6:$C$13,2,FALSE))</f>
        <v/>
      </c>
      <c r="AB363" s="372" t="str">
        <f>IF(AB365="","",IF(AB365&gt;500,'(Linked) Hazard Risk Number HRN'!$C$37,IF(AB365&gt;50,'(Linked) Hazard Risk Number HRN'!$C$36,IF(AB365&gt;25,'(Linked) Hazard Risk Number HRN'!$C$35,IF(AB365&gt;5,'(Linked) Hazard Risk Number HRN'!$C$34,IF(AB365&gt;0,'(Linked) Hazard Risk Number HRN'!$C$33,""))))))</f>
        <v/>
      </c>
      <c r="AC363" s="374"/>
      <c r="AD363" s="380"/>
      <c r="AE363" s="54"/>
      <c r="AF363" s="17" t="str">
        <f>IF(ISBLANK(AE363),"",VLOOKUP(AE363,'(Linked) Hazard Risk Number HRN'!$B$6:$C$13,2,FALSE))</f>
        <v/>
      </c>
      <c r="AG363" s="372"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78"/>
      <c r="C364" s="375"/>
      <c r="D364" s="375"/>
      <c r="E364" s="381"/>
      <c r="F364" s="381"/>
      <c r="G364" s="370"/>
      <c r="H364" s="370"/>
      <c r="I364" s="370"/>
      <c r="J364" s="370"/>
      <c r="K364" s="55"/>
      <c r="L364" s="18" t="str">
        <f>IF(ISBLANK(K364),"",VLOOKUP(K364,'(Linked) Hazard Risk Number HRN'!$B$16:$C$26,2,FALSE))</f>
        <v/>
      </c>
      <c r="M364" s="373"/>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75"/>
      <c r="V364" s="55"/>
      <c r="W364" s="18" t="str">
        <f>IF(ISBLANK(V364),"",VLOOKUP(V364,'(Linked) Hazard Risk Number HRN'!$B$16:$C$26,2,FALSE))</f>
        <v/>
      </c>
      <c r="X364" s="373"/>
      <c r="Y364" s="375"/>
      <c r="Z364" s="55"/>
      <c r="AA364" s="18" t="str">
        <f>IF(ISBLANK(Z364),"",VLOOKUP(Z364,'(Linked) Hazard Risk Number HRN'!$B$16:$C$26,2,FALSE))</f>
        <v/>
      </c>
      <c r="AB364" s="373"/>
      <c r="AC364" s="375"/>
      <c r="AD364" s="436"/>
      <c r="AE364" s="55"/>
      <c r="AF364" s="18" t="str">
        <f>IF(ISBLANK(AE364),"",VLOOKUP(AE364,'(Linked) Hazard Risk Number HRN'!$B$16:$C$26,2,FALSE))</f>
        <v/>
      </c>
      <c r="AG364" s="373"/>
      <c r="AH364" s="10"/>
      <c r="AI364" s="10"/>
      <c r="AJ364" s="19"/>
    </row>
    <row r="365" spans="2:36" s="2" customFormat="1" ht="28.2" customHeight="1" thickTop="1">
      <c r="B365" s="378"/>
      <c r="C365" s="375"/>
      <c r="D365" s="375"/>
      <c r="E365" s="381"/>
      <c r="F365" s="381"/>
      <c r="G365" s="370"/>
      <c r="H365" s="370"/>
      <c r="I365" s="370"/>
      <c r="J365" s="370"/>
      <c r="K365" s="56"/>
      <c r="L365" s="18" t="str">
        <f>IF(ISBLANK(K365),"",VLOOKUP(K365,'(Linked) Hazard Risk Number HRN'!$D$6:$E$14,2,FALSE))</f>
        <v/>
      </c>
      <c r="M365" s="366"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75"/>
      <c r="V365" s="56"/>
      <c r="W365" s="18" t="str">
        <f>IF(ISBLANK(V365),"",VLOOKUP(V365,'(Linked) Hazard Risk Number HRN'!$D$6:$E$14,2,FALSE))</f>
        <v/>
      </c>
      <c r="X365" s="366" t="str">
        <f>IF(OR(ISBLANK(V363),ISBLANK(V364),ISBLANK(V365),ISBLANK(V366)),"",W363*W364*W365*W366)</f>
        <v/>
      </c>
      <c r="Y365" s="375"/>
      <c r="Z365" s="56"/>
      <c r="AA365" s="18" t="str">
        <f>IF(ISBLANK(Z365),"",VLOOKUP(Z365,'(Linked) Hazard Risk Number HRN'!$D$6:$E$14,2,FALSE))</f>
        <v/>
      </c>
      <c r="AB365" s="366" t="str">
        <f>IF(OR(ISBLANK(Z363),ISBLANK(Z364),ISBLANK(Z365),ISBLANK(Z366)),"",AA363*AA364*AA365*AA366)</f>
        <v/>
      </c>
      <c r="AC365" s="375"/>
      <c r="AD365" s="436"/>
      <c r="AE365" s="56"/>
      <c r="AF365" s="18" t="str">
        <f>IF(ISBLANK(AE365),"",VLOOKUP(AE365,'(Linked) Hazard Risk Number HRN'!$D$6:$E$14,2,FALSE))</f>
        <v/>
      </c>
      <c r="AG365" s="366" t="str">
        <f>IF(OR(ISBLANK(AE363),ISBLANK(AE364),ISBLANK(AE365),ISBLANK(AE366)),"",AF363*AF364*AF365*AF366)</f>
        <v/>
      </c>
      <c r="AH365" s="10"/>
      <c r="AI365" s="10"/>
      <c r="AJ365" s="20"/>
    </row>
    <row r="366" spans="2:36" s="2" customFormat="1" ht="28.2" customHeight="1">
      <c r="B366" s="378"/>
      <c r="C366" s="375"/>
      <c r="D366" s="375"/>
      <c r="E366" s="381"/>
      <c r="F366" s="381"/>
      <c r="G366" s="370"/>
      <c r="H366" s="370"/>
      <c r="I366" s="370"/>
      <c r="J366" s="370"/>
      <c r="K366" s="57"/>
      <c r="L366" s="30" t="str">
        <f>IF(ISBLANK(K366),"",VLOOKUP(K366,'(Linked) Hazard Risk Number HRN'!$D$17:$E$22,2,FALSE))</f>
        <v/>
      </c>
      <c r="M366" s="367"/>
      <c r="N366" s="56"/>
      <c r="O366" s="18" t="str">
        <f>IF(ISBLANK(N366),"",VLOOKUP(N366,'(Linked) PLr Probability Factor'!$B$23:$C$26,2,FALSE))</f>
        <v/>
      </c>
      <c r="P366" s="25" t="s">
        <v>33</v>
      </c>
      <c r="Q366" s="25">
        <f t="shared" ref="Q366" si="566">SUM(R363:R365)</f>
        <v>0</v>
      </c>
      <c r="R366" s="25">
        <f t="shared" si="561"/>
        <v>0</v>
      </c>
      <c r="S366" s="25"/>
      <c r="T366" s="51"/>
      <c r="U366" s="375"/>
      <c r="V366" s="57"/>
      <c r="W366" s="30" t="str">
        <f>IF(ISBLANK(V366),"",VLOOKUP(V366,'(Linked) Hazard Risk Number HRN'!$D$17:$E$22,2,FALSE))</f>
        <v/>
      </c>
      <c r="X366" s="367"/>
      <c r="Y366" s="375"/>
      <c r="Z366" s="57"/>
      <c r="AA366" s="30" t="str">
        <f>IF(ISBLANK(Z366),"",VLOOKUP(Z366,'(Linked) Hazard Risk Number HRN'!$D$17:$E$22,2,FALSE))</f>
        <v/>
      </c>
      <c r="AB366" s="367"/>
      <c r="AC366" s="375"/>
      <c r="AD366" s="436"/>
      <c r="AE366" s="57"/>
      <c r="AF366" s="30" t="str">
        <f>IF(ISBLANK(AE366),"",VLOOKUP(AE366,'(Linked) Hazard Risk Number HRN'!$D$17:$E$22,2,FALSE))</f>
        <v/>
      </c>
      <c r="AG366" s="367"/>
      <c r="AH366" s="10"/>
      <c r="AI366" s="10"/>
      <c r="AJ366" s="21"/>
    </row>
    <row r="367" spans="2:36" s="2" customFormat="1" ht="28.2" customHeight="1" thickBot="1">
      <c r="B367" s="379"/>
      <c r="C367" s="376"/>
      <c r="D367" s="376"/>
      <c r="E367" s="382"/>
      <c r="F367" s="382"/>
      <c r="G367" s="371"/>
      <c r="H367" s="371"/>
      <c r="I367" s="371"/>
      <c r="J367" s="371"/>
      <c r="K367" s="135"/>
      <c r="L367" s="18"/>
      <c r="M367" s="368"/>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76"/>
      <c r="V367" s="135"/>
      <c r="W367" s="18"/>
      <c r="X367" s="368"/>
      <c r="Y367" s="376"/>
      <c r="Z367" s="135"/>
      <c r="AA367" s="18"/>
      <c r="AB367" s="368"/>
      <c r="AC367" s="376"/>
      <c r="AD367" s="437"/>
      <c r="AE367" s="135"/>
      <c r="AF367" s="18"/>
      <c r="AG367" s="368"/>
      <c r="AH367" s="10"/>
      <c r="AI367" s="10"/>
      <c r="AJ367" s="7"/>
    </row>
    <row r="368" spans="2:36" s="2" customFormat="1" ht="28.2" customHeight="1" thickTop="1">
      <c r="B368" s="377">
        <v>73</v>
      </c>
      <c r="C368" s="374"/>
      <c r="D368" s="374"/>
      <c r="E368" s="380"/>
      <c r="F368" s="380"/>
      <c r="G368" s="369"/>
      <c r="H368" s="369"/>
      <c r="I368" s="369"/>
      <c r="J368" s="369"/>
      <c r="K368" s="54"/>
      <c r="L368" s="17" t="str">
        <f>IF(ISBLANK(K368),"",VLOOKUP(K368,'(Linked) Hazard Risk Number HRN'!$B$6:$C$13,2,FALSE))</f>
        <v/>
      </c>
      <c r="M368" s="372"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374"/>
      <c r="V368" s="54"/>
      <c r="W368" s="17" t="str">
        <f>IF(ISBLANK(V368),"",VLOOKUP(V368,'(Linked) Hazard Risk Number HRN'!$B$6:$C$13,2,FALSE))</f>
        <v/>
      </c>
      <c r="X368" s="372" t="str">
        <f>IF(X370="","",IF(X370&gt;500,'(Linked) Hazard Risk Number HRN'!$C$37,IF(X370&gt;50,'(Linked) Hazard Risk Number HRN'!$C$36,IF(X370&gt;25,'(Linked) Hazard Risk Number HRN'!$C$35,IF(X370&gt;5,'(Linked) Hazard Risk Number HRN'!$C$34,IF(X370&gt;0,'(Linked) Hazard Risk Number HRN'!$C$33,""))))))</f>
        <v/>
      </c>
      <c r="Y368" s="374"/>
      <c r="Z368" s="54"/>
      <c r="AA368" s="17" t="str">
        <f>IF(ISBLANK(Z368),"",VLOOKUP(Z368,'(Linked) Hazard Risk Number HRN'!$B$6:$C$13,2,FALSE))</f>
        <v/>
      </c>
      <c r="AB368" s="372" t="str">
        <f>IF(AB370="","",IF(AB370&gt;500,'(Linked) Hazard Risk Number HRN'!$C$37,IF(AB370&gt;50,'(Linked) Hazard Risk Number HRN'!$C$36,IF(AB370&gt;25,'(Linked) Hazard Risk Number HRN'!$C$35,IF(AB370&gt;5,'(Linked) Hazard Risk Number HRN'!$C$34,IF(AB370&gt;0,'(Linked) Hazard Risk Number HRN'!$C$33,""))))))</f>
        <v/>
      </c>
      <c r="AC368" s="374"/>
      <c r="AD368" s="380"/>
      <c r="AE368" s="54"/>
      <c r="AF368" s="17" t="str">
        <f>IF(ISBLANK(AE368),"",VLOOKUP(AE368,'(Linked) Hazard Risk Number HRN'!$B$6:$C$13,2,FALSE))</f>
        <v/>
      </c>
      <c r="AG368" s="372"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78"/>
      <c r="C369" s="375"/>
      <c r="D369" s="375"/>
      <c r="E369" s="381"/>
      <c r="F369" s="381"/>
      <c r="G369" s="370"/>
      <c r="H369" s="370"/>
      <c r="I369" s="370"/>
      <c r="J369" s="370"/>
      <c r="K369" s="55"/>
      <c r="L369" s="18" t="str">
        <f>IF(ISBLANK(K369),"",VLOOKUP(K369,'(Linked) Hazard Risk Number HRN'!$B$16:$C$26,2,FALSE))</f>
        <v/>
      </c>
      <c r="M369" s="373"/>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75"/>
      <c r="V369" s="55"/>
      <c r="W369" s="18" t="str">
        <f>IF(ISBLANK(V369),"",VLOOKUP(V369,'(Linked) Hazard Risk Number HRN'!$B$16:$C$26,2,FALSE))</f>
        <v/>
      </c>
      <c r="X369" s="373"/>
      <c r="Y369" s="375"/>
      <c r="Z369" s="55"/>
      <c r="AA369" s="18" t="str">
        <f>IF(ISBLANK(Z369),"",VLOOKUP(Z369,'(Linked) Hazard Risk Number HRN'!$B$16:$C$26,2,FALSE))</f>
        <v/>
      </c>
      <c r="AB369" s="373"/>
      <c r="AC369" s="375"/>
      <c r="AD369" s="436"/>
      <c r="AE369" s="55"/>
      <c r="AF369" s="18" t="str">
        <f>IF(ISBLANK(AE369),"",VLOOKUP(AE369,'(Linked) Hazard Risk Number HRN'!$B$16:$C$26,2,FALSE))</f>
        <v/>
      </c>
      <c r="AG369" s="373"/>
      <c r="AH369" s="10"/>
      <c r="AI369" s="10"/>
      <c r="AJ369" s="19"/>
    </row>
    <row r="370" spans="2:36" s="2" customFormat="1" ht="28.2" customHeight="1" thickTop="1">
      <c r="B370" s="378"/>
      <c r="C370" s="375"/>
      <c r="D370" s="375"/>
      <c r="E370" s="381"/>
      <c r="F370" s="381"/>
      <c r="G370" s="370"/>
      <c r="H370" s="370"/>
      <c r="I370" s="370"/>
      <c r="J370" s="370"/>
      <c r="K370" s="56"/>
      <c r="L370" s="18" t="str">
        <f>IF(ISBLANK(K370),"",VLOOKUP(K370,'(Linked) Hazard Risk Number HRN'!$D$6:$E$14,2,FALSE))</f>
        <v/>
      </c>
      <c r="M370" s="366"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75"/>
      <c r="V370" s="56"/>
      <c r="W370" s="18" t="str">
        <f>IF(ISBLANK(V370),"",VLOOKUP(V370,'(Linked) Hazard Risk Number HRN'!$D$6:$E$14,2,FALSE))</f>
        <v/>
      </c>
      <c r="X370" s="366" t="str">
        <f>IF(OR(ISBLANK(V368),ISBLANK(V369),ISBLANK(V370),ISBLANK(V371)),"",W368*W369*W370*W371)</f>
        <v/>
      </c>
      <c r="Y370" s="375"/>
      <c r="Z370" s="56"/>
      <c r="AA370" s="18" t="str">
        <f>IF(ISBLANK(Z370),"",VLOOKUP(Z370,'(Linked) Hazard Risk Number HRN'!$D$6:$E$14,2,FALSE))</f>
        <v/>
      </c>
      <c r="AB370" s="366" t="str">
        <f>IF(OR(ISBLANK(Z368),ISBLANK(Z369),ISBLANK(Z370),ISBLANK(Z371)),"",AA368*AA369*AA370*AA371)</f>
        <v/>
      </c>
      <c r="AC370" s="375"/>
      <c r="AD370" s="436"/>
      <c r="AE370" s="56"/>
      <c r="AF370" s="18" t="str">
        <f>IF(ISBLANK(AE370),"",VLOOKUP(AE370,'(Linked) Hazard Risk Number HRN'!$D$6:$E$14,2,FALSE))</f>
        <v/>
      </c>
      <c r="AG370" s="366" t="str">
        <f>IF(OR(ISBLANK(AE368),ISBLANK(AE369),ISBLANK(AE370),ISBLANK(AE371)),"",AF368*AF369*AF370*AF371)</f>
        <v/>
      </c>
      <c r="AH370" s="10"/>
      <c r="AI370" s="10"/>
      <c r="AJ370" s="20"/>
    </row>
    <row r="371" spans="2:36" s="2" customFormat="1" ht="28.2" customHeight="1">
      <c r="B371" s="378"/>
      <c r="C371" s="375"/>
      <c r="D371" s="375"/>
      <c r="E371" s="381"/>
      <c r="F371" s="381"/>
      <c r="G371" s="370"/>
      <c r="H371" s="370"/>
      <c r="I371" s="370"/>
      <c r="J371" s="370"/>
      <c r="K371" s="57"/>
      <c r="L371" s="30" t="str">
        <f>IF(ISBLANK(K371),"",VLOOKUP(K371,'(Linked) Hazard Risk Number HRN'!$D$17:$E$22,2,FALSE))</f>
        <v/>
      </c>
      <c r="M371" s="367"/>
      <c r="N371" s="56"/>
      <c r="O371" s="18" t="str">
        <f>IF(ISBLANK(N371),"",VLOOKUP(N371,'(Linked) PLr Probability Factor'!$B$23:$C$26,2,FALSE))</f>
        <v/>
      </c>
      <c r="P371" s="25" t="s">
        <v>33</v>
      </c>
      <c r="Q371" s="25">
        <f t="shared" ref="Q371" si="574">SUM(R368:R370)</f>
        <v>0</v>
      </c>
      <c r="R371" s="25">
        <f t="shared" si="569"/>
        <v>0</v>
      </c>
      <c r="S371" s="25"/>
      <c r="T371" s="51"/>
      <c r="U371" s="375"/>
      <c r="V371" s="57"/>
      <c r="W371" s="30" t="str">
        <f>IF(ISBLANK(V371),"",VLOOKUP(V371,'(Linked) Hazard Risk Number HRN'!$D$17:$E$22,2,FALSE))</f>
        <v/>
      </c>
      <c r="X371" s="367"/>
      <c r="Y371" s="375"/>
      <c r="Z371" s="57"/>
      <c r="AA371" s="30" t="str">
        <f>IF(ISBLANK(Z371),"",VLOOKUP(Z371,'(Linked) Hazard Risk Number HRN'!$D$17:$E$22,2,FALSE))</f>
        <v/>
      </c>
      <c r="AB371" s="367"/>
      <c r="AC371" s="375"/>
      <c r="AD371" s="436"/>
      <c r="AE371" s="57"/>
      <c r="AF371" s="30" t="str">
        <f>IF(ISBLANK(AE371),"",VLOOKUP(AE371,'(Linked) Hazard Risk Number HRN'!$D$17:$E$22,2,FALSE))</f>
        <v/>
      </c>
      <c r="AG371" s="367"/>
      <c r="AH371" s="10"/>
      <c r="AI371" s="10"/>
      <c r="AJ371" s="21"/>
    </row>
    <row r="372" spans="2:36" s="2" customFormat="1" ht="28.2" customHeight="1" thickBot="1">
      <c r="B372" s="379"/>
      <c r="C372" s="376"/>
      <c r="D372" s="376"/>
      <c r="E372" s="382"/>
      <c r="F372" s="382"/>
      <c r="G372" s="371"/>
      <c r="H372" s="371"/>
      <c r="I372" s="371"/>
      <c r="J372" s="371"/>
      <c r="K372" s="135"/>
      <c r="L372" s="18"/>
      <c r="M372" s="368"/>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76"/>
      <c r="V372" s="135"/>
      <c r="W372" s="18"/>
      <c r="X372" s="368"/>
      <c r="Y372" s="376"/>
      <c r="Z372" s="135"/>
      <c r="AA372" s="18"/>
      <c r="AB372" s="368"/>
      <c r="AC372" s="376"/>
      <c r="AD372" s="437"/>
      <c r="AE372" s="135"/>
      <c r="AF372" s="18"/>
      <c r="AG372" s="368"/>
      <c r="AH372" s="10"/>
      <c r="AI372" s="10"/>
      <c r="AJ372" s="7"/>
    </row>
    <row r="373" spans="2:36" s="2" customFormat="1" ht="28.2" customHeight="1" thickTop="1">
      <c r="B373" s="377">
        <v>74</v>
      </c>
      <c r="C373" s="374"/>
      <c r="D373" s="374"/>
      <c r="E373" s="380"/>
      <c r="F373" s="380"/>
      <c r="G373" s="369"/>
      <c r="H373" s="369"/>
      <c r="I373" s="369"/>
      <c r="J373" s="369"/>
      <c r="K373" s="54"/>
      <c r="L373" s="17" t="str">
        <f>IF(ISBLANK(K373),"",VLOOKUP(K373,'(Linked) Hazard Risk Number HRN'!$B$6:$C$13,2,FALSE))</f>
        <v/>
      </c>
      <c r="M373" s="372"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374"/>
      <c r="V373" s="54"/>
      <c r="W373" s="17" t="str">
        <f>IF(ISBLANK(V373),"",VLOOKUP(V373,'(Linked) Hazard Risk Number HRN'!$B$6:$C$13,2,FALSE))</f>
        <v/>
      </c>
      <c r="X373" s="372" t="str">
        <f>IF(X375="","",IF(X375&gt;500,'(Linked) Hazard Risk Number HRN'!$C$37,IF(X375&gt;50,'(Linked) Hazard Risk Number HRN'!$C$36,IF(X375&gt;25,'(Linked) Hazard Risk Number HRN'!$C$35,IF(X375&gt;5,'(Linked) Hazard Risk Number HRN'!$C$34,IF(X375&gt;0,'(Linked) Hazard Risk Number HRN'!$C$33,""))))))</f>
        <v/>
      </c>
      <c r="Y373" s="374"/>
      <c r="Z373" s="54"/>
      <c r="AA373" s="17" t="str">
        <f>IF(ISBLANK(Z373),"",VLOOKUP(Z373,'(Linked) Hazard Risk Number HRN'!$B$6:$C$13,2,FALSE))</f>
        <v/>
      </c>
      <c r="AB373" s="372" t="str">
        <f>IF(AB375="","",IF(AB375&gt;500,'(Linked) Hazard Risk Number HRN'!$C$37,IF(AB375&gt;50,'(Linked) Hazard Risk Number HRN'!$C$36,IF(AB375&gt;25,'(Linked) Hazard Risk Number HRN'!$C$35,IF(AB375&gt;5,'(Linked) Hazard Risk Number HRN'!$C$34,IF(AB375&gt;0,'(Linked) Hazard Risk Number HRN'!$C$33,""))))))</f>
        <v/>
      </c>
      <c r="AC373" s="374"/>
      <c r="AD373" s="380"/>
      <c r="AE373" s="54"/>
      <c r="AF373" s="17" t="str">
        <f>IF(ISBLANK(AE373),"",VLOOKUP(AE373,'(Linked) Hazard Risk Number HRN'!$B$6:$C$13,2,FALSE))</f>
        <v/>
      </c>
      <c r="AG373" s="372"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78"/>
      <c r="C374" s="375"/>
      <c r="D374" s="375"/>
      <c r="E374" s="381"/>
      <c r="F374" s="381"/>
      <c r="G374" s="370"/>
      <c r="H374" s="370"/>
      <c r="I374" s="370"/>
      <c r="J374" s="370"/>
      <c r="K374" s="55"/>
      <c r="L374" s="18" t="str">
        <f>IF(ISBLANK(K374),"",VLOOKUP(K374,'(Linked) Hazard Risk Number HRN'!$B$16:$C$26,2,FALSE))</f>
        <v/>
      </c>
      <c r="M374" s="373"/>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75"/>
      <c r="V374" s="55"/>
      <c r="W374" s="18" t="str">
        <f>IF(ISBLANK(V374),"",VLOOKUP(V374,'(Linked) Hazard Risk Number HRN'!$B$16:$C$26,2,FALSE))</f>
        <v/>
      </c>
      <c r="X374" s="373"/>
      <c r="Y374" s="375"/>
      <c r="Z374" s="55"/>
      <c r="AA374" s="18" t="str">
        <f>IF(ISBLANK(Z374),"",VLOOKUP(Z374,'(Linked) Hazard Risk Number HRN'!$B$16:$C$26,2,FALSE))</f>
        <v/>
      </c>
      <c r="AB374" s="373"/>
      <c r="AC374" s="375"/>
      <c r="AD374" s="436"/>
      <c r="AE374" s="55"/>
      <c r="AF374" s="18" t="str">
        <f>IF(ISBLANK(AE374),"",VLOOKUP(AE374,'(Linked) Hazard Risk Number HRN'!$B$16:$C$26,2,FALSE))</f>
        <v/>
      </c>
      <c r="AG374" s="373"/>
      <c r="AH374" s="10"/>
      <c r="AI374" s="10"/>
      <c r="AJ374" s="19"/>
    </row>
    <row r="375" spans="2:36" s="2" customFormat="1" ht="28.2" customHeight="1" thickTop="1">
      <c r="B375" s="378"/>
      <c r="C375" s="375"/>
      <c r="D375" s="375"/>
      <c r="E375" s="381"/>
      <c r="F375" s="381"/>
      <c r="G375" s="370"/>
      <c r="H375" s="370"/>
      <c r="I375" s="370"/>
      <c r="J375" s="370"/>
      <c r="K375" s="56"/>
      <c r="L375" s="18" t="str">
        <f>IF(ISBLANK(K375),"",VLOOKUP(K375,'(Linked) Hazard Risk Number HRN'!$D$6:$E$14,2,FALSE))</f>
        <v/>
      </c>
      <c r="M375" s="366"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75"/>
      <c r="V375" s="56"/>
      <c r="W375" s="18" t="str">
        <f>IF(ISBLANK(V375),"",VLOOKUP(V375,'(Linked) Hazard Risk Number HRN'!$D$6:$E$14,2,FALSE))</f>
        <v/>
      </c>
      <c r="X375" s="366" t="str">
        <f>IF(OR(ISBLANK(V373),ISBLANK(V374),ISBLANK(V375),ISBLANK(V376)),"",W373*W374*W375*W376)</f>
        <v/>
      </c>
      <c r="Y375" s="375"/>
      <c r="Z375" s="56"/>
      <c r="AA375" s="18" t="str">
        <f>IF(ISBLANK(Z375),"",VLOOKUP(Z375,'(Linked) Hazard Risk Number HRN'!$D$6:$E$14,2,FALSE))</f>
        <v/>
      </c>
      <c r="AB375" s="366" t="str">
        <f>IF(OR(ISBLANK(Z373),ISBLANK(Z374),ISBLANK(Z375),ISBLANK(Z376)),"",AA373*AA374*AA375*AA376)</f>
        <v/>
      </c>
      <c r="AC375" s="375"/>
      <c r="AD375" s="436"/>
      <c r="AE375" s="56"/>
      <c r="AF375" s="18" t="str">
        <f>IF(ISBLANK(AE375),"",VLOOKUP(AE375,'(Linked) Hazard Risk Number HRN'!$D$6:$E$14,2,FALSE))</f>
        <v/>
      </c>
      <c r="AG375" s="366" t="str">
        <f>IF(OR(ISBLANK(AE373),ISBLANK(AE374),ISBLANK(AE375),ISBLANK(AE376)),"",AF373*AF374*AF375*AF376)</f>
        <v/>
      </c>
      <c r="AH375" s="10"/>
      <c r="AI375" s="10"/>
      <c r="AJ375" s="20"/>
    </row>
    <row r="376" spans="2:36" s="2" customFormat="1" ht="28.2" customHeight="1">
      <c r="B376" s="378"/>
      <c r="C376" s="375"/>
      <c r="D376" s="375"/>
      <c r="E376" s="381"/>
      <c r="F376" s="381"/>
      <c r="G376" s="370"/>
      <c r="H376" s="370"/>
      <c r="I376" s="370"/>
      <c r="J376" s="370"/>
      <c r="K376" s="57"/>
      <c r="L376" s="30" t="str">
        <f>IF(ISBLANK(K376),"",VLOOKUP(K376,'(Linked) Hazard Risk Number HRN'!$D$17:$E$22,2,FALSE))</f>
        <v/>
      </c>
      <c r="M376" s="367"/>
      <c r="N376" s="56"/>
      <c r="O376" s="18" t="str">
        <f>IF(ISBLANK(N376),"",VLOOKUP(N376,'(Linked) PLr Probability Factor'!$B$23:$C$26,2,FALSE))</f>
        <v/>
      </c>
      <c r="P376" s="25" t="s">
        <v>33</v>
      </c>
      <c r="Q376" s="25">
        <f t="shared" ref="Q376" si="582">SUM(R373:R375)</f>
        <v>0</v>
      </c>
      <c r="R376" s="25">
        <f t="shared" si="577"/>
        <v>0</v>
      </c>
      <c r="S376" s="25"/>
      <c r="T376" s="51"/>
      <c r="U376" s="375"/>
      <c r="V376" s="57"/>
      <c r="W376" s="30" t="str">
        <f>IF(ISBLANK(V376),"",VLOOKUP(V376,'(Linked) Hazard Risk Number HRN'!$D$17:$E$22,2,FALSE))</f>
        <v/>
      </c>
      <c r="X376" s="367"/>
      <c r="Y376" s="375"/>
      <c r="Z376" s="57"/>
      <c r="AA376" s="30" t="str">
        <f>IF(ISBLANK(Z376),"",VLOOKUP(Z376,'(Linked) Hazard Risk Number HRN'!$D$17:$E$22,2,FALSE))</f>
        <v/>
      </c>
      <c r="AB376" s="367"/>
      <c r="AC376" s="375"/>
      <c r="AD376" s="436"/>
      <c r="AE376" s="57"/>
      <c r="AF376" s="30" t="str">
        <f>IF(ISBLANK(AE376),"",VLOOKUP(AE376,'(Linked) Hazard Risk Number HRN'!$D$17:$E$22,2,FALSE))</f>
        <v/>
      </c>
      <c r="AG376" s="367"/>
      <c r="AH376" s="10"/>
      <c r="AI376" s="10"/>
      <c r="AJ376" s="21"/>
    </row>
    <row r="377" spans="2:36" s="2" customFormat="1" ht="28.2" customHeight="1" thickBot="1">
      <c r="B377" s="379"/>
      <c r="C377" s="376"/>
      <c r="D377" s="376"/>
      <c r="E377" s="382"/>
      <c r="F377" s="382"/>
      <c r="G377" s="371"/>
      <c r="H377" s="371"/>
      <c r="I377" s="371"/>
      <c r="J377" s="371"/>
      <c r="K377" s="135"/>
      <c r="L377" s="18"/>
      <c r="M377" s="368"/>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76"/>
      <c r="V377" s="135"/>
      <c r="W377" s="18"/>
      <c r="X377" s="368"/>
      <c r="Y377" s="376"/>
      <c r="Z377" s="135"/>
      <c r="AA377" s="18"/>
      <c r="AB377" s="368"/>
      <c r="AC377" s="376"/>
      <c r="AD377" s="437"/>
      <c r="AE377" s="135"/>
      <c r="AF377" s="18"/>
      <c r="AG377" s="368"/>
      <c r="AH377" s="10"/>
      <c r="AI377" s="10"/>
      <c r="AJ377" s="7"/>
    </row>
    <row r="378" spans="2:36" s="2" customFormat="1" ht="28.2" customHeight="1" thickTop="1">
      <c r="B378" s="377">
        <v>75</v>
      </c>
      <c r="C378" s="374"/>
      <c r="D378" s="374"/>
      <c r="E378" s="380"/>
      <c r="F378" s="380"/>
      <c r="G378" s="369"/>
      <c r="H378" s="369"/>
      <c r="I378" s="369"/>
      <c r="J378" s="369"/>
      <c r="K378" s="54"/>
      <c r="L378" s="17" t="str">
        <f>IF(ISBLANK(K378),"",VLOOKUP(K378,'(Linked) Hazard Risk Number HRN'!$B$6:$C$13,2,FALSE))</f>
        <v/>
      </c>
      <c r="M378" s="372"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374"/>
      <c r="V378" s="54"/>
      <c r="W378" s="17" t="str">
        <f>IF(ISBLANK(V378),"",VLOOKUP(V378,'(Linked) Hazard Risk Number HRN'!$B$6:$C$13,2,FALSE))</f>
        <v/>
      </c>
      <c r="X378" s="372" t="str">
        <f>IF(X380="","",IF(X380&gt;500,'(Linked) Hazard Risk Number HRN'!$C$37,IF(X380&gt;50,'(Linked) Hazard Risk Number HRN'!$C$36,IF(X380&gt;25,'(Linked) Hazard Risk Number HRN'!$C$35,IF(X380&gt;5,'(Linked) Hazard Risk Number HRN'!$C$34,IF(X380&gt;0,'(Linked) Hazard Risk Number HRN'!$C$33,""))))))</f>
        <v/>
      </c>
      <c r="Y378" s="374"/>
      <c r="Z378" s="54"/>
      <c r="AA378" s="17" t="str">
        <f>IF(ISBLANK(Z378),"",VLOOKUP(Z378,'(Linked) Hazard Risk Number HRN'!$B$6:$C$13,2,FALSE))</f>
        <v/>
      </c>
      <c r="AB378" s="372" t="str">
        <f>IF(AB380="","",IF(AB380&gt;500,'(Linked) Hazard Risk Number HRN'!$C$37,IF(AB380&gt;50,'(Linked) Hazard Risk Number HRN'!$C$36,IF(AB380&gt;25,'(Linked) Hazard Risk Number HRN'!$C$35,IF(AB380&gt;5,'(Linked) Hazard Risk Number HRN'!$C$34,IF(AB380&gt;0,'(Linked) Hazard Risk Number HRN'!$C$33,""))))))</f>
        <v/>
      </c>
      <c r="AC378" s="374"/>
      <c r="AD378" s="380"/>
      <c r="AE378" s="54"/>
      <c r="AF378" s="17" t="str">
        <f>IF(ISBLANK(AE378),"",VLOOKUP(AE378,'(Linked) Hazard Risk Number HRN'!$B$6:$C$13,2,FALSE))</f>
        <v/>
      </c>
      <c r="AG378" s="372"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78"/>
      <c r="C379" s="375"/>
      <c r="D379" s="375"/>
      <c r="E379" s="381"/>
      <c r="F379" s="381"/>
      <c r="G379" s="370"/>
      <c r="H379" s="370"/>
      <c r="I379" s="370"/>
      <c r="J379" s="370"/>
      <c r="K379" s="55"/>
      <c r="L379" s="18" t="str">
        <f>IF(ISBLANK(K379),"",VLOOKUP(K379,'(Linked) Hazard Risk Number HRN'!$B$16:$C$26,2,FALSE))</f>
        <v/>
      </c>
      <c r="M379" s="373"/>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75"/>
      <c r="V379" s="55"/>
      <c r="W379" s="18" t="str">
        <f>IF(ISBLANK(V379),"",VLOOKUP(V379,'(Linked) Hazard Risk Number HRN'!$B$16:$C$26,2,FALSE))</f>
        <v/>
      </c>
      <c r="X379" s="373"/>
      <c r="Y379" s="375"/>
      <c r="Z379" s="55"/>
      <c r="AA379" s="18" t="str">
        <f>IF(ISBLANK(Z379),"",VLOOKUP(Z379,'(Linked) Hazard Risk Number HRN'!$B$16:$C$26,2,FALSE))</f>
        <v/>
      </c>
      <c r="AB379" s="373"/>
      <c r="AC379" s="375"/>
      <c r="AD379" s="436"/>
      <c r="AE379" s="55"/>
      <c r="AF379" s="18" t="str">
        <f>IF(ISBLANK(AE379),"",VLOOKUP(AE379,'(Linked) Hazard Risk Number HRN'!$B$16:$C$26,2,FALSE))</f>
        <v/>
      </c>
      <c r="AG379" s="373"/>
      <c r="AH379" s="10"/>
      <c r="AI379" s="10"/>
      <c r="AJ379" s="19"/>
    </row>
    <row r="380" spans="2:36" s="2" customFormat="1" ht="28.2" customHeight="1" thickTop="1">
      <c r="B380" s="378"/>
      <c r="C380" s="375"/>
      <c r="D380" s="375"/>
      <c r="E380" s="381"/>
      <c r="F380" s="381"/>
      <c r="G380" s="370"/>
      <c r="H380" s="370"/>
      <c r="I380" s="370"/>
      <c r="J380" s="370"/>
      <c r="K380" s="56"/>
      <c r="L380" s="18" t="str">
        <f>IF(ISBLANK(K380),"",VLOOKUP(K380,'(Linked) Hazard Risk Number HRN'!$D$6:$E$14,2,FALSE))</f>
        <v/>
      </c>
      <c r="M380" s="366"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75"/>
      <c r="V380" s="56"/>
      <c r="W380" s="18" t="str">
        <f>IF(ISBLANK(V380),"",VLOOKUP(V380,'(Linked) Hazard Risk Number HRN'!$D$6:$E$14,2,FALSE))</f>
        <v/>
      </c>
      <c r="X380" s="366" t="str">
        <f>IF(OR(ISBLANK(V378),ISBLANK(V379),ISBLANK(V380),ISBLANK(V381)),"",W378*W379*W380*W381)</f>
        <v/>
      </c>
      <c r="Y380" s="375"/>
      <c r="Z380" s="56"/>
      <c r="AA380" s="18" t="str">
        <f>IF(ISBLANK(Z380),"",VLOOKUP(Z380,'(Linked) Hazard Risk Number HRN'!$D$6:$E$14,2,FALSE))</f>
        <v/>
      </c>
      <c r="AB380" s="366" t="str">
        <f>IF(OR(ISBLANK(Z378),ISBLANK(Z379),ISBLANK(Z380),ISBLANK(Z381)),"",AA378*AA379*AA380*AA381)</f>
        <v/>
      </c>
      <c r="AC380" s="375"/>
      <c r="AD380" s="436"/>
      <c r="AE380" s="56"/>
      <c r="AF380" s="18" t="str">
        <f>IF(ISBLANK(AE380),"",VLOOKUP(AE380,'(Linked) Hazard Risk Number HRN'!$D$6:$E$14,2,FALSE))</f>
        <v/>
      </c>
      <c r="AG380" s="366" t="str">
        <f>IF(OR(ISBLANK(AE378),ISBLANK(AE379),ISBLANK(AE380),ISBLANK(AE381)),"",AF378*AF379*AF380*AF381)</f>
        <v/>
      </c>
      <c r="AH380" s="10"/>
      <c r="AI380" s="10"/>
      <c r="AJ380" s="20"/>
    </row>
    <row r="381" spans="2:36" s="2" customFormat="1" ht="28.2" customHeight="1">
      <c r="B381" s="378"/>
      <c r="C381" s="375"/>
      <c r="D381" s="375"/>
      <c r="E381" s="381"/>
      <c r="F381" s="381"/>
      <c r="G381" s="370"/>
      <c r="H381" s="370"/>
      <c r="I381" s="370"/>
      <c r="J381" s="370"/>
      <c r="K381" s="57"/>
      <c r="L381" s="30" t="str">
        <f>IF(ISBLANK(K381),"",VLOOKUP(K381,'(Linked) Hazard Risk Number HRN'!$D$17:$E$22,2,FALSE))</f>
        <v/>
      </c>
      <c r="M381" s="367"/>
      <c r="N381" s="56"/>
      <c r="O381" s="18" t="str">
        <f>IF(ISBLANK(N381),"",VLOOKUP(N381,'(Linked) PLr Probability Factor'!$B$23:$C$26,2,FALSE))</f>
        <v/>
      </c>
      <c r="P381" s="25" t="s">
        <v>33</v>
      </c>
      <c r="Q381" s="25">
        <f t="shared" ref="Q381" si="590">SUM(R378:R380)</f>
        <v>0</v>
      </c>
      <c r="R381" s="25">
        <f t="shared" si="585"/>
        <v>0</v>
      </c>
      <c r="S381" s="25"/>
      <c r="T381" s="51"/>
      <c r="U381" s="375"/>
      <c r="V381" s="57"/>
      <c r="W381" s="30" t="str">
        <f>IF(ISBLANK(V381),"",VLOOKUP(V381,'(Linked) Hazard Risk Number HRN'!$D$17:$E$22,2,FALSE))</f>
        <v/>
      </c>
      <c r="X381" s="367"/>
      <c r="Y381" s="375"/>
      <c r="Z381" s="57"/>
      <c r="AA381" s="30" t="str">
        <f>IF(ISBLANK(Z381),"",VLOOKUP(Z381,'(Linked) Hazard Risk Number HRN'!$D$17:$E$22,2,FALSE))</f>
        <v/>
      </c>
      <c r="AB381" s="367"/>
      <c r="AC381" s="375"/>
      <c r="AD381" s="436"/>
      <c r="AE381" s="57"/>
      <c r="AF381" s="30" t="str">
        <f>IF(ISBLANK(AE381),"",VLOOKUP(AE381,'(Linked) Hazard Risk Number HRN'!$D$17:$E$22,2,FALSE))</f>
        <v/>
      </c>
      <c r="AG381" s="367"/>
      <c r="AH381" s="10"/>
      <c r="AI381" s="10"/>
      <c r="AJ381" s="21"/>
    </row>
    <row r="382" spans="2:36" s="2" customFormat="1" ht="28.2" customHeight="1" thickBot="1">
      <c r="B382" s="379"/>
      <c r="C382" s="376"/>
      <c r="D382" s="376"/>
      <c r="E382" s="382"/>
      <c r="F382" s="382"/>
      <c r="G382" s="371"/>
      <c r="H382" s="371"/>
      <c r="I382" s="371"/>
      <c r="J382" s="371"/>
      <c r="K382" s="135"/>
      <c r="L382" s="18"/>
      <c r="M382" s="368"/>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76"/>
      <c r="V382" s="135"/>
      <c r="W382" s="18"/>
      <c r="X382" s="368"/>
      <c r="Y382" s="376"/>
      <c r="Z382" s="135"/>
      <c r="AA382" s="18"/>
      <c r="AB382" s="368"/>
      <c r="AC382" s="376"/>
      <c r="AD382" s="437"/>
      <c r="AE382" s="135"/>
      <c r="AF382" s="18"/>
      <c r="AG382" s="368"/>
      <c r="AH382" s="10"/>
      <c r="AI382" s="10"/>
      <c r="AJ382" s="7"/>
    </row>
    <row r="383" spans="2:36" s="2" customFormat="1" ht="28.2" customHeight="1" thickTop="1">
      <c r="B383" s="377">
        <v>76</v>
      </c>
      <c r="C383" s="374"/>
      <c r="D383" s="374"/>
      <c r="E383" s="380"/>
      <c r="F383" s="380"/>
      <c r="G383" s="369"/>
      <c r="H383" s="369"/>
      <c r="I383" s="369"/>
      <c r="J383" s="369"/>
      <c r="K383" s="54"/>
      <c r="L383" s="17" t="str">
        <f>IF(ISBLANK(K383),"",VLOOKUP(K383,'(Linked) Hazard Risk Number HRN'!$B$6:$C$13,2,FALSE))</f>
        <v/>
      </c>
      <c r="M383" s="372"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374"/>
      <c r="V383" s="54"/>
      <c r="W383" s="17" t="str">
        <f>IF(ISBLANK(V383),"",VLOOKUP(V383,'(Linked) Hazard Risk Number HRN'!$B$6:$C$13,2,FALSE))</f>
        <v/>
      </c>
      <c r="X383" s="372" t="str">
        <f>IF(X385="","",IF(X385&gt;500,'(Linked) Hazard Risk Number HRN'!$C$37,IF(X385&gt;50,'(Linked) Hazard Risk Number HRN'!$C$36,IF(X385&gt;25,'(Linked) Hazard Risk Number HRN'!$C$35,IF(X385&gt;5,'(Linked) Hazard Risk Number HRN'!$C$34,IF(X385&gt;0,'(Linked) Hazard Risk Number HRN'!$C$33,""))))))</f>
        <v/>
      </c>
      <c r="Y383" s="374"/>
      <c r="Z383" s="54"/>
      <c r="AA383" s="17" t="str">
        <f>IF(ISBLANK(Z383),"",VLOOKUP(Z383,'(Linked) Hazard Risk Number HRN'!$B$6:$C$13,2,FALSE))</f>
        <v/>
      </c>
      <c r="AB383" s="372" t="str">
        <f>IF(AB385="","",IF(AB385&gt;500,'(Linked) Hazard Risk Number HRN'!$C$37,IF(AB385&gt;50,'(Linked) Hazard Risk Number HRN'!$C$36,IF(AB385&gt;25,'(Linked) Hazard Risk Number HRN'!$C$35,IF(AB385&gt;5,'(Linked) Hazard Risk Number HRN'!$C$34,IF(AB385&gt;0,'(Linked) Hazard Risk Number HRN'!$C$33,""))))))</f>
        <v/>
      </c>
      <c r="AC383" s="374"/>
      <c r="AD383" s="380"/>
      <c r="AE383" s="54"/>
      <c r="AF383" s="17" t="str">
        <f>IF(ISBLANK(AE383),"",VLOOKUP(AE383,'(Linked) Hazard Risk Number HRN'!$B$6:$C$13,2,FALSE))</f>
        <v/>
      </c>
      <c r="AG383" s="372"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78"/>
      <c r="C384" s="375"/>
      <c r="D384" s="375"/>
      <c r="E384" s="381"/>
      <c r="F384" s="381"/>
      <c r="G384" s="370"/>
      <c r="H384" s="370"/>
      <c r="I384" s="370"/>
      <c r="J384" s="370"/>
      <c r="K384" s="55"/>
      <c r="L384" s="18" t="str">
        <f>IF(ISBLANK(K384),"",VLOOKUP(K384,'(Linked) Hazard Risk Number HRN'!$B$16:$C$26,2,FALSE))</f>
        <v/>
      </c>
      <c r="M384" s="373"/>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75"/>
      <c r="V384" s="55"/>
      <c r="W384" s="18" t="str">
        <f>IF(ISBLANK(V384),"",VLOOKUP(V384,'(Linked) Hazard Risk Number HRN'!$B$16:$C$26,2,FALSE))</f>
        <v/>
      </c>
      <c r="X384" s="373"/>
      <c r="Y384" s="375"/>
      <c r="Z384" s="55"/>
      <c r="AA384" s="18" t="str">
        <f>IF(ISBLANK(Z384),"",VLOOKUP(Z384,'(Linked) Hazard Risk Number HRN'!$B$16:$C$26,2,FALSE))</f>
        <v/>
      </c>
      <c r="AB384" s="373"/>
      <c r="AC384" s="375"/>
      <c r="AD384" s="436"/>
      <c r="AE384" s="55"/>
      <c r="AF384" s="18" t="str">
        <f>IF(ISBLANK(AE384),"",VLOOKUP(AE384,'(Linked) Hazard Risk Number HRN'!$B$16:$C$26,2,FALSE))</f>
        <v/>
      </c>
      <c r="AG384" s="373"/>
      <c r="AH384" s="10"/>
      <c r="AI384" s="10"/>
      <c r="AJ384" s="19"/>
    </row>
    <row r="385" spans="2:36" s="2" customFormat="1" ht="28.2" customHeight="1" thickTop="1">
      <c r="B385" s="378"/>
      <c r="C385" s="375"/>
      <c r="D385" s="375"/>
      <c r="E385" s="381"/>
      <c r="F385" s="381"/>
      <c r="G385" s="370"/>
      <c r="H385" s="370"/>
      <c r="I385" s="370"/>
      <c r="J385" s="370"/>
      <c r="K385" s="56"/>
      <c r="L385" s="18" t="str">
        <f>IF(ISBLANK(K385),"",VLOOKUP(K385,'(Linked) Hazard Risk Number HRN'!$D$6:$E$14,2,FALSE))</f>
        <v/>
      </c>
      <c r="M385" s="366"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75"/>
      <c r="V385" s="56"/>
      <c r="W385" s="18" t="str">
        <f>IF(ISBLANK(V385),"",VLOOKUP(V385,'(Linked) Hazard Risk Number HRN'!$D$6:$E$14,2,FALSE))</f>
        <v/>
      </c>
      <c r="X385" s="366" t="str">
        <f>IF(OR(ISBLANK(V383),ISBLANK(V384),ISBLANK(V385),ISBLANK(V386)),"",W383*W384*W385*W386)</f>
        <v/>
      </c>
      <c r="Y385" s="375"/>
      <c r="Z385" s="56"/>
      <c r="AA385" s="18" t="str">
        <f>IF(ISBLANK(Z385),"",VLOOKUP(Z385,'(Linked) Hazard Risk Number HRN'!$D$6:$E$14,2,FALSE))</f>
        <v/>
      </c>
      <c r="AB385" s="366" t="str">
        <f>IF(OR(ISBLANK(Z383),ISBLANK(Z384),ISBLANK(Z385),ISBLANK(Z386)),"",AA383*AA384*AA385*AA386)</f>
        <v/>
      </c>
      <c r="AC385" s="375"/>
      <c r="AD385" s="436"/>
      <c r="AE385" s="56"/>
      <c r="AF385" s="18" t="str">
        <f>IF(ISBLANK(AE385),"",VLOOKUP(AE385,'(Linked) Hazard Risk Number HRN'!$D$6:$E$14,2,FALSE))</f>
        <v/>
      </c>
      <c r="AG385" s="366" t="str">
        <f>IF(OR(ISBLANK(AE383),ISBLANK(AE384),ISBLANK(AE385),ISBLANK(AE386)),"",AF383*AF384*AF385*AF386)</f>
        <v/>
      </c>
      <c r="AH385" s="10"/>
      <c r="AI385" s="10"/>
      <c r="AJ385" s="20"/>
    </row>
    <row r="386" spans="2:36" s="2" customFormat="1" ht="28.2" customHeight="1">
      <c r="B386" s="378"/>
      <c r="C386" s="375"/>
      <c r="D386" s="375"/>
      <c r="E386" s="381"/>
      <c r="F386" s="381"/>
      <c r="G386" s="370"/>
      <c r="H386" s="370"/>
      <c r="I386" s="370"/>
      <c r="J386" s="370"/>
      <c r="K386" s="57"/>
      <c r="L386" s="30" t="str">
        <f>IF(ISBLANK(K386),"",VLOOKUP(K386,'(Linked) Hazard Risk Number HRN'!$D$17:$E$22,2,FALSE))</f>
        <v/>
      </c>
      <c r="M386" s="367"/>
      <c r="N386" s="56"/>
      <c r="O386" s="18" t="str">
        <f>IF(ISBLANK(N386),"",VLOOKUP(N386,'(Linked) PLr Probability Factor'!$B$23:$C$26,2,FALSE))</f>
        <v/>
      </c>
      <c r="P386" s="25" t="s">
        <v>33</v>
      </c>
      <c r="Q386" s="25">
        <f t="shared" ref="Q386" si="598">SUM(R383:R385)</f>
        <v>0</v>
      </c>
      <c r="R386" s="25">
        <f t="shared" si="593"/>
        <v>0</v>
      </c>
      <c r="S386" s="25"/>
      <c r="T386" s="51"/>
      <c r="U386" s="375"/>
      <c r="V386" s="57"/>
      <c r="W386" s="30" t="str">
        <f>IF(ISBLANK(V386),"",VLOOKUP(V386,'(Linked) Hazard Risk Number HRN'!$D$17:$E$22,2,FALSE))</f>
        <v/>
      </c>
      <c r="X386" s="367"/>
      <c r="Y386" s="375"/>
      <c r="Z386" s="57"/>
      <c r="AA386" s="30" t="str">
        <f>IF(ISBLANK(Z386),"",VLOOKUP(Z386,'(Linked) Hazard Risk Number HRN'!$D$17:$E$22,2,FALSE))</f>
        <v/>
      </c>
      <c r="AB386" s="367"/>
      <c r="AC386" s="375"/>
      <c r="AD386" s="436"/>
      <c r="AE386" s="57"/>
      <c r="AF386" s="30" t="str">
        <f>IF(ISBLANK(AE386),"",VLOOKUP(AE386,'(Linked) Hazard Risk Number HRN'!$D$17:$E$22,2,FALSE))</f>
        <v/>
      </c>
      <c r="AG386" s="367"/>
      <c r="AH386" s="10"/>
      <c r="AI386" s="10"/>
      <c r="AJ386" s="21"/>
    </row>
    <row r="387" spans="2:36" s="2" customFormat="1" ht="28.2" customHeight="1" thickBot="1">
      <c r="B387" s="379"/>
      <c r="C387" s="376"/>
      <c r="D387" s="376"/>
      <c r="E387" s="382"/>
      <c r="F387" s="382"/>
      <c r="G387" s="371"/>
      <c r="H387" s="371"/>
      <c r="I387" s="371"/>
      <c r="J387" s="371"/>
      <c r="K387" s="135"/>
      <c r="L387" s="18"/>
      <c r="M387" s="368"/>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76"/>
      <c r="V387" s="135"/>
      <c r="W387" s="18"/>
      <c r="X387" s="368"/>
      <c r="Y387" s="376"/>
      <c r="Z387" s="135"/>
      <c r="AA387" s="18"/>
      <c r="AB387" s="368"/>
      <c r="AC387" s="376"/>
      <c r="AD387" s="437"/>
      <c r="AE387" s="135"/>
      <c r="AF387" s="18"/>
      <c r="AG387" s="368"/>
      <c r="AH387" s="10"/>
      <c r="AI387" s="10"/>
      <c r="AJ387" s="7"/>
    </row>
    <row r="388" spans="2:36" s="2" customFormat="1" ht="28.2" customHeight="1" thickTop="1">
      <c r="B388" s="377">
        <v>77</v>
      </c>
      <c r="C388" s="374"/>
      <c r="D388" s="374"/>
      <c r="E388" s="380"/>
      <c r="F388" s="380"/>
      <c r="G388" s="369"/>
      <c r="H388" s="369"/>
      <c r="I388" s="369"/>
      <c r="J388" s="369"/>
      <c r="K388" s="54"/>
      <c r="L388" s="17" t="str">
        <f>IF(ISBLANK(K388),"",VLOOKUP(K388,'(Linked) Hazard Risk Number HRN'!$B$6:$C$13,2,FALSE))</f>
        <v/>
      </c>
      <c r="M388" s="372"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374"/>
      <c r="V388" s="54"/>
      <c r="W388" s="17" t="str">
        <f>IF(ISBLANK(V388),"",VLOOKUP(V388,'(Linked) Hazard Risk Number HRN'!$B$6:$C$13,2,FALSE))</f>
        <v/>
      </c>
      <c r="X388" s="372" t="str">
        <f>IF(X390="","",IF(X390&gt;500,'(Linked) Hazard Risk Number HRN'!$C$37,IF(X390&gt;50,'(Linked) Hazard Risk Number HRN'!$C$36,IF(X390&gt;25,'(Linked) Hazard Risk Number HRN'!$C$35,IF(X390&gt;5,'(Linked) Hazard Risk Number HRN'!$C$34,IF(X390&gt;0,'(Linked) Hazard Risk Number HRN'!$C$33,""))))))</f>
        <v/>
      </c>
      <c r="Y388" s="374"/>
      <c r="Z388" s="54"/>
      <c r="AA388" s="17" t="str">
        <f>IF(ISBLANK(Z388),"",VLOOKUP(Z388,'(Linked) Hazard Risk Number HRN'!$B$6:$C$13,2,FALSE))</f>
        <v/>
      </c>
      <c r="AB388" s="372" t="str">
        <f>IF(AB390="","",IF(AB390&gt;500,'(Linked) Hazard Risk Number HRN'!$C$37,IF(AB390&gt;50,'(Linked) Hazard Risk Number HRN'!$C$36,IF(AB390&gt;25,'(Linked) Hazard Risk Number HRN'!$C$35,IF(AB390&gt;5,'(Linked) Hazard Risk Number HRN'!$C$34,IF(AB390&gt;0,'(Linked) Hazard Risk Number HRN'!$C$33,""))))))</f>
        <v/>
      </c>
      <c r="AC388" s="374"/>
      <c r="AD388" s="380"/>
      <c r="AE388" s="54"/>
      <c r="AF388" s="17" t="str">
        <f>IF(ISBLANK(AE388),"",VLOOKUP(AE388,'(Linked) Hazard Risk Number HRN'!$B$6:$C$13,2,FALSE))</f>
        <v/>
      </c>
      <c r="AG388" s="372"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78"/>
      <c r="C389" s="375"/>
      <c r="D389" s="375"/>
      <c r="E389" s="381"/>
      <c r="F389" s="381"/>
      <c r="G389" s="370"/>
      <c r="H389" s="370"/>
      <c r="I389" s="370"/>
      <c r="J389" s="370"/>
      <c r="K389" s="55"/>
      <c r="L389" s="18" t="str">
        <f>IF(ISBLANK(K389),"",VLOOKUP(K389,'(Linked) Hazard Risk Number HRN'!$B$16:$C$26,2,FALSE))</f>
        <v/>
      </c>
      <c r="M389" s="373"/>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75"/>
      <c r="V389" s="55"/>
      <c r="W389" s="18" t="str">
        <f>IF(ISBLANK(V389),"",VLOOKUP(V389,'(Linked) Hazard Risk Number HRN'!$B$16:$C$26,2,FALSE))</f>
        <v/>
      </c>
      <c r="X389" s="373"/>
      <c r="Y389" s="375"/>
      <c r="Z389" s="55"/>
      <c r="AA389" s="18" t="str">
        <f>IF(ISBLANK(Z389),"",VLOOKUP(Z389,'(Linked) Hazard Risk Number HRN'!$B$16:$C$26,2,FALSE))</f>
        <v/>
      </c>
      <c r="AB389" s="373"/>
      <c r="AC389" s="375"/>
      <c r="AD389" s="436"/>
      <c r="AE389" s="55"/>
      <c r="AF389" s="18" t="str">
        <f>IF(ISBLANK(AE389),"",VLOOKUP(AE389,'(Linked) Hazard Risk Number HRN'!$B$16:$C$26,2,FALSE))</f>
        <v/>
      </c>
      <c r="AG389" s="373"/>
      <c r="AH389" s="10"/>
      <c r="AI389" s="10"/>
      <c r="AJ389" s="19"/>
    </row>
    <row r="390" spans="2:36" s="2" customFormat="1" ht="28.2" customHeight="1" thickTop="1">
      <c r="B390" s="378"/>
      <c r="C390" s="375"/>
      <c r="D390" s="375"/>
      <c r="E390" s="381"/>
      <c r="F390" s="381"/>
      <c r="G390" s="370"/>
      <c r="H390" s="370"/>
      <c r="I390" s="370"/>
      <c r="J390" s="370"/>
      <c r="K390" s="56"/>
      <c r="L390" s="18" t="str">
        <f>IF(ISBLANK(K390),"",VLOOKUP(K390,'(Linked) Hazard Risk Number HRN'!$D$6:$E$14,2,FALSE))</f>
        <v/>
      </c>
      <c r="M390" s="366"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75"/>
      <c r="V390" s="56"/>
      <c r="W390" s="18" t="str">
        <f>IF(ISBLANK(V390),"",VLOOKUP(V390,'(Linked) Hazard Risk Number HRN'!$D$6:$E$14,2,FALSE))</f>
        <v/>
      </c>
      <c r="X390" s="366" t="str">
        <f>IF(OR(ISBLANK(V388),ISBLANK(V389),ISBLANK(V390),ISBLANK(V391)),"",W388*W389*W390*W391)</f>
        <v/>
      </c>
      <c r="Y390" s="375"/>
      <c r="Z390" s="56"/>
      <c r="AA390" s="18" t="str">
        <f>IF(ISBLANK(Z390),"",VLOOKUP(Z390,'(Linked) Hazard Risk Number HRN'!$D$6:$E$14,2,FALSE))</f>
        <v/>
      </c>
      <c r="AB390" s="366" t="str">
        <f>IF(OR(ISBLANK(Z388),ISBLANK(Z389),ISBLANK(Z390),ISBLANK(Z391)),"",AA388*AA389*AA390*AA391)</f>
        <v/>
      </c>
      <c r="AC390" s="375"/>
      <c r="AD390" s="436"/>
      <c r="AE390" s="56"/>
      <c r="AF390" s="18" t="str">
        <f>IF(ISBLANK(AE390),"",VLOOKUP(AE390,'(Linked) Hazard Risk Number HRN'!$D$6:$E$14,2,FALSE))</f>
        <v/>
      </c>
      <c r="AG390" s="366" t="str">
        <f>IF(OR(ISBLANK(AE388),ISBLANK(AE389),ISBLANK(AE390),ISBLANK(AE391)),"",AF388*AF389*AF390*AF391)</f>
        <v/>
      </c>
      <c r="AH390" s="10"/>
      <c r="AI390" s="10"/>
      <c r="AJ390" s="20"/>
    </row>
    <row r="391" spans="2:36" s="2" customFormat="1" ht="28.2" customHeight="1">
      <c r="B391" s="378"/>
      <c r="C391" s="375"/>
      <c r="D391" s="375"/>
      <c r="E391" s="381"/>
      <c r="F391" s="381"/>
      <c r="G391" s="370"/>
      <c r="H391" s="370"/>
      <c r="I391" s="370"/>
      <c r="J391" s="370"/>
      <c r="K391" s="57"/>
      <c r="L391" s="30" t="str">
        <f>IF(ISBLANK(K391),"",VLOOKUP(K391,'(Linked) Hazard Risk Number HRN'!$D$17:$E$22,2,FALSE))</f>
        <v/>
      </c>
      <c r="M391" s="367"/>
      <c r="N391" s="56"/>
      <c r="O391" s="18" t="str">
        <f>IF(ISBLANK(N391),"",VLOOKUP(N391,'(Linked) PLr Probability Factor'!$B$23:$C$26,2,FALSE))</f>
        <v/>
      </c>
      <c r="P391" s="25" t="s">
        <v>33</v>
      </c>
      <c r="Q391" s="25">
        <f t="shared" ref="Q391" si="606">SUM(R388:R390)</f>
        <v>0</v>
      </c>
      <c r="R391" s="25">
        <f t="shared" si="601"/>
        <v>0</v>
      </c>
      <c r="S391" s="25"/>
      <c r="T391" s="51"/>
      <c r="U391" s="375"/>
      <c r="V391" s="57"/>
      <c r="W391" s="30" t="str">
        <f>IF(ISBLANK(V391),"",VLOOKUP(V391,'(Linked) Hazard Risk Number HRN'!$D$17:$E$22,2,FALSE))</f>
        <v/>
      </c>
      <c r="X391" s="367"/>
      <c r="Y391" s="375"/>
      <c r="Z391" s="57"/>
      <c r="AA391" s="30" t="str">
        <f>IF(ISBLANK(Z391),"",VLOOKUP(Z391,'(Linked) Hazard Risk Number HRN'!$D$17:$E$22,2,FALSE))</f>
        <v/>
      </c>
      <c r="AB391" s="367"/>
      <c r="AC391" s="375"/>
      <c r="AD391" s="436"/>
      <c r="AE391" s="57"/>
      <c r="AF391" s="30" t="str">
        <f>IF(ISBLANK(AE391),"",VLOOKUP(AE391,'(Linked) Hazard Risk Number HRN'!$D$17:$E$22,2,FALSE))</f>
        <v/>
      </c>
      <c r="AG391" s="367"/>
      <c r="AH391" s="10"/>
      <c r="AI391" s="10"/>
      <c r="AJ391" s="21"/>
    </row>
    <row r="392" spans="2:36" s="2" customFormat="1" ht="28.2" customHeight="1" thickBot="1">
      <c r="B392" s="379"/>
      <c r="C392" s="376"/>
      <c r="D392" s="376"/>
      <c r="E392" s="382"/>
      <c r="F392" s="382"/>
      <c r="G392" s="371"/>
      <c r="H392" s="371"/>
      <c r="I392" s="371"/>
      <c r="J392" s="371"/>
      <c r="K392" s="135"/>
      <c r="L392" s="18"/>
      <c r="M392" s="368"/>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76"/>
      <c r="V392" s="135"/>
      <c r="W392" s="18"/>
      <c r="X392" s="368"/>
      <c r="Y392" s="376"/>
      <c r="Z392" s="135"/>
      <c r="AA392" s="18"/>
      <c r="AB392" s="368"/>
      <c r="AC392" s="376"/>
      <c r="AD392" s="437"/>
      <c r="AE392" s="135"/>
      <c r="AF392" s="18"/>
      <c r="AG392" s="368"/>
      <c r="AH392" s="10"/>
      <c r="AI392" s="10"/>
      <c r="AJ392" s="7"/>
    </row>
    <row r="393" spans="2:36" s="2" customFormat="1" ht="28.2" customHeight="1" thickTop="1">
      <c r="B393" s="377">
        <v>78</v>
      </c>
      <c r="C393" s="374"/>
      <c r="D393" s="374"/>
      <c r="E393" s="380"/>
      <c r="F393" s="380"/>
      <c r="G393" s="369"/>
      <c r="H393" s="369"/>
      <c r="I393" s="369"/>
      <c r="J393" s="369"/>
      <c r="K393" s="54"/>
      <c r="L393" s="17" t="str">
        <f>IF(ISBLANK(K393),"",VLOOKUP(K393,'(Linked) Hazard Risk Number HRN'!$B$6:$C$13,2,FALSE))</f>
        <v/>
      </c>
      <c r="M393" s="372"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374"/>
      <c r="V393" s="54"/>
      <c r="W393" s="17" t="str">
        <f>IF(ISBLANK(V393),"",VLOOKUP(V393,'(Linked) Hazard Risk Number HRN'!$B$6:$C$13,2,FALSE))</f>
        <v/>
      </c>
      <c r="X393" s="372" t="str">
        <f>IF(X395="","",IF(X395&gt;500,'(Linked) Hazard Risk Number HRN'!$C$37,IF(X395&gt;50,'(Linked) Hazard Risk Number HRN'!$C$36,IF(X395&gt;25,'(Linked) Hazard Risk Number HRN'!$C$35,IF(X395&gt;5,'(Linked) Hazard Risk Number HRN'!$C$34,IF(X395&gt;0,'(Linked) Hazard Risk Number HRN'!$C$33,""))))))</f>
        <v/>
      </c>
      <c r="Y393" s="374"/>
      <c r="Z393" s="54"/>
      <c r="AA393" s="17" t="str">
        <f>IF(ISBLANK(Z393),"",VLOOKUP(Z393,'(Linked) Hazard Risk Number HRN'!$B$6:$C$13,2,FALSE))</f>
        <v/>
      </c>
      <c r="AB393" s="372" t="str">
        <f>IF(AB395="","",IF(AB395&gt;500,'(Linked) Hazard Risk Number HRN'!$C$37,IF(AB395&gt;50,'(Linked) Hazard Risk Number HRN'!$C$36,IF(AB395&gt;25,'(Linked) Hazard Risk Number HRN'!$C$35,IF(AB395&gt;5,'(Linked) Hazard Risk Number HRN'!$C$34,IF(AB395&gt;0,'(Linked) Hazard Risk Number HRN'!$C$33,""))))))</f>
        <v/>
      </c>
      <c r="AC393" s="374"/>
      <c r="AD393" s="380"/>
      <c r="AE393" s="54"/>
      <c r="AF393" s="17" t="str">
        <f>IF(ISBLANK(AE393),"",VLOOKUP(AE393,'(Linked) Hazard Risk Number HRN'!$B$6:$C$13,2,FALSE))</f>
        <v/>
      </c>
      <c r="AG393" s="372"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78"/>
      <c r="C394" s="375"/>
      <c r="D394" s="375"/>
      <c r="E394" s="381"/>
      <c r="F394" s="381"/>
      <c r="G394" s="370"/>
      <c r="H394" s="370"/>
      <c r="I394" s="370"/>
      <c r="J394" s="370"/>
      <c r="K394" s="55"/>
      <c r="L394" s="18" t="str">
        <f>IF(ISBLANK(K394),"",VLOOKUP(K394,'(Linked) Hazard Risk Number HRN'!$B$16:$C$26,2,FALSE))</f>
        <v/>
      </c>
      <c r="M394" s="373"/>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75"/>
      <c r="V394" s="55"/>
      <c r="W394" s="18" t="str">
        <f>IF(ISBLANK(V394),"",VLOOKUP(V394,'(Linked) Hazard Risk Number HRN'!$B$16:$C$26,2,FALSE))</f>
        <v/>
      </c>
      <c r="X394" s="373"/>
      <c r="Y394" s="375"/>
      <c r="Z394" s="55"/>
      <c r="AA394" s="18" t="str">
        <f>IF(ISBLANK(Z394),"",VLOOKUP(Z394,'(Linked) Hazard Risk Number HRN'!$B$16:$C$26,2,FALSE))</f>
        <v/>
      </c>
      <c r="AB394" s="373"/>
      <c r="AC394" s="375"/>
      <c r="AD394" s="436"/>
      <c r="AE394" s="55"/>
      <c r="AF394" s="18" t="str">
        <f>IF(ISBLANK(AE394),"",VLOOKUP(AE394,'(Linked) Hazard Risk Number HRN'!$B$16:$C$26,2,FALSE))</f>
        <v/>
      </c>
      <c r="AG394" s="373"/>
      <c r="AH394" s="10"/>
      <c r="AI394" s="10"/>
      <c r="AJ394" s="19"/>
    </row>
    <row r="395" spans="2:36" s="2" customFormat="1" ht="28.2" customHeight="1" thickTop="1">
      <c r="B395" s="378"/>
      <c r="C395" s="375"/>
      <c r="D395" s="375"/>
      <c r="E395" s="381"/>
      <c r="F395" s="381"/>
      <c r="G395" s="370"/>
      <c r="H395" s="370"/>
      <c r="I395" s="370"/>
      <c r="J395" s="370"/>
      <c r="K395" s="56"/>
      <c r="L395" s="18" t="str">
        <f>IF(ISBLANK(K395),"",VLOOKUP(K395,'(Linked) Hazard Risk Number HRN'!$D$6:$E$14,2,FALSE))</f>
        <v/>
      </c>
      <c r="M395" s="366"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75"/>
      <c r="V395" s="56"/>
      <c r="W395" s="18" t="str">
        <f>IF(ISBLANK(V395),"",VLOOKUP(V395,'(Linked) Hazard Risk Number HRN'!$D$6:$E$14,2,FALSE))</f>
        <v/>
      </c>
      <c r="X395" s="366" t="str">
        <f>IF(OR(ISBLANK(V393),ISBLANK(V394),ISBLANK(V395),ISBLANK(V396)),"",W393*W394*W395*W396)</f>
        <v/>
      </c>
      <c r="Y395" s="375"/>
      <c r="Z395" s="56"/>
      <c r="AA395" s="18" t="str">
        <f>IF(ISBLANK(Z395),"",VLOOKUP(Z395,'(Linked) Hazard Risk Number HRN'!$D$6:$E$14,2,FALSE))</f>
        <v/>
      </c>
      <c r="AB395" s="366" t="str">
        <f>IF(OR(ISBLANK(Z393),ISBLANK(Z394),ISBLANK(Z395),ISBLANK(Z396)),"",AA393*AA394*AA395*AA396)</f>
        <v/>
      </c>
      <c r="AC395" s="375"/>
      <c r="AD395" s="436"/>
      <c r="AE395" s="56"/>
      <c r="AF395" s="18" t="str">
        <f>IF(ISBLANK(AE395),"",VLOOKUP(AE395,'(Linked) Hazard Risk Number HRN'!$D$6:$E$14,2,FALSE))</f>
        <v/>
      </c>
      <c r="AG395" s="366" t="str">
        <f>IF(OR(ISBLANK(AE393),ISBLANK(AE394),ISBLANK(AE395),ISBLANK(AE396)),"",AF393*AF394*AF395*AF396)</f>
        <v/>
      </c>
      <c r="AH395" s="10"/>
      <c r="AI395" s="10"/>
      <c r="AJ395" s="20"/>
    </row>
    <row r="396" spans="2:36" s="2" customFormat="1" ht="28.2" customHeight="1">
      <c r="B396" s="378"/>
      <c r="C396" s="375"/>
      <c r="D396" s="375"/>
      <c r="E396" s="381"/>
      <c r="F396" s="381"/>
      <c r="G396" s="370"/>
      <c r="H396" s="370"/>
      <c r="I396" s="370"/>
      <c r="J396" s="370"/>
      <c r="K396" s="57"/>
      <c r="L396" s="30" t="str">
        <f>IF(ISBLANK(K396),"",VLOOKUP(K396,'(Linked) Hazard Risk Number HRN'!$D$17:$E$22,2,FALSE))</f>
        <v/>
      </c>
      <c r="M396" s="367"/>
      <c r="N396" s="56"/>
      <c r="O396" s="18" t="str">
        <f>IF(ISBLANK(N396),"",VLOOKUP(N396,'(Linked) PLr Probability Factor'!$B$23:$C$26,2,FALSE))</f>
        <v/>
      </c>
      <c r="P396" s="25" t="s">
        <v>33</v>
      </c>
      <c r="Q396" s="25">
        <f t="shared" ref="Q396" si="614">SUM(R393:R395)</f>
        <v>0</v>
      </c>
      <c r="R396" s="25">
        <f t="shared" si="609"/>
        <v>0</v>
      </c>
      <c r="S396" s="25"/>
      <c r="T396" s="51"/>
      <c r="U396" s="375"/>
      <c r="V396" s="57"/>
      <c r="W396" s="30" t="str">
        <f>IF(ISBLANK(V396),"",VLOOKUP(V396,'(Linked) Hazard Risk Number HRN'!$D$17:$E$22,2,FALSE))</f>
        <v/>
      </c>
      <c r="X396" s="367"/>
      <c r="Y396" s="375"/>
      <c r="Z396" s="57"/>
      <c r="AA396" s="30" t="str">
        <f>IF(ISBLANK(Z396),"",VLOOKUP(Z396,'(Linked) Hazard Risk Number HRN'!$D$17:$E$22,2,FALSE))</f>
        <v/>
      </c>
      <c r="AB396" s="367"/>
      <c r="AC396" s="375"/>
      <c r="AD396" s="436"/>
      <c r="AE396" s="57"/>
      <c r="AF396" s="30" t="str">
        <f>IF(ISBLANK(AE396),"",VLOOKUP(AE396,'(Linked) Hazard Risk Number HRN'!$D$17:$E$22,2,FALSE))</f>
        <v/>
      </c>
      <c r="AG396" s="367"/>
      <c r="AH396" s="10"/>
      <c r="AI396" s="10"/>
      <c r="AJ396" s="21"/>
    </row>
    <row r="397" spans="2:36" s="2" customFormat="1" ht="28.2" customHeight="1" thickBot="1">
      <c r="B397" s="379"/>
      <c r="C397" s="376"/>
      <c r="D397" s="376"/>
      <c r="E397" s="382"/>
      <c r="F397" s="382"/>
      <c r="G397" s="371"/>
      <c r="H397" s="371"/>
      <c r="I397" s="371"/>
      <c r="J397" s="371"/>
      <c r="K397" s="135"/>
      <c r="L397" s="18"/>
      <c r="M397" s="368"/>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76"/>
      <c r="V397" s="135"/>
      <c r="W397" s="18"/>
      <c r="X397" s="368"/>
      <c r="Y397" s="376"/>
      <c r="Z397" s="135"/>
      <c r="AA397" s="18"/>
      <c r="AB397" s="368"/>
      <c r="AC397" s="376"/>
      <c r="AD397" s="437"/>
      <c r="AE397" s="135"/>
      <c r="AF397" s="18"/>
      <c r="AG397" s="368"/>
      <c r="AH397" s="10"/>
      <c r="AI397" s="10"/>
      <c r="AJ397" s="7"/>
    </row>
    <row r="398" spans="2:36" s="2" customFormat="1" ht="28.2" customHeight="1" thickTop="1">
      <c r="B398" s="377">
        <v>79</v>
      </c>
      <c r="C398" s="374"/>
      <c r="D398" s="374"/>
      <c r="E398" s="380"/>
      <c r="F398" s="380"/>
      <c r="G398" s="369"/>
      <c r="H398" s="369"/>
      <c r="I398" s="369"/>
      <c r="J398" s="369"/>
      <c r="K398" s="54"/>
      <c r="L398" s="17" t="str">
        <f>IF(ISBLANK(K398),"",VLOOKUP(K398,'(Linked) Hazard Risk Number HRN'!$B$6:$C$13,2,FALSE))</f>
        <v/>
      </c>
      <c r="M398" s="372"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374"/>
      <c r="V398" s="54"/>
      <c r="W398" s="17" t="str">
        <f>IF(ISBLANK(V398),"",VLOOKUP(V398,'(Linked) Hazard Risk Number HRN'!$B$6:$C$13,2,FALSE))</f>
        <v/>
      </c>
      <c r="X398" s="372" t="str">
        <f>IF(X400="","",IF(X400&gt;500,'(Linked) Hazard Risk Number HRN'!$C$37,IF(X400&gt;50,'(Linked) Hazard Risk Number HRN'!$C$36,IF(X400&gt;25,'(Linked) Hazard Risk Number HRN'!$C$35,IF(X400&gt;5,'(Linked) Hazard Risk Number HRN'!$C$34,IF(X400&gt;0,'(Linked) Hazard Risk Number HRN'!$C$33,""))))))</f>
        <v/>
      </c>
      <c r="Y398" s="374"/>
      <c r="Z398" s="54"/>
      <c r="AA398" s="17" t="str">
        <f>IF(ISBLANK(Z398),"",VLOOKUP(Z398,'(Linked) Hazard Risk Number HRN'!$B$6:$C$13,2,FALSE))</f>
        <v/>
      </c>
      <c r="AB398" s="372" t="str">
        <f>IF(AB400="","",IF(AB400&gt;500,'(Linked) Hazard Risk Number HRN'!$C$37,IF(AB400&gt;50,'(Linked) Hazard Risk Number HRN'!$C$36,IF(AB400&gt;25,'(Linked) Hazard Risk Number HRN'!$C$35,IF(AB400&gt;5,'(Linked) Hazard Risk Number HRN'!$C$34,IF(AB400&gt;0,'(Linked) Hazard Risk Number HRN'!$C$33,""))))))</f>
        <v/>
      </c>
      <c r="AC398" s="374"/>
      <c r="AD398" s="380"/>
      <c r="AE398" s="54"/>
      <c r="AF398" s="17" t="str">
        <f>IF(ISBLANK(AE398),"",VLOOKUP(AE398,'(Linked) Hazard Risk Number HRN'!$B$6:$C$13,2,FALSE))</f>
        <v/>
      </c>
      <c r="AG398" s="372"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78"/>
      <c r="C399" s="375"/>
      <c r="D399" s="375"/>
      <c r="E399" s="381"/>
      <c r="F399" s="381"/>
      <c r="G399" s="370"/>
      <c r="H399" s="370"/>
      <c r="I399" s="370"/>
      <c r="J399" s="370"/>
      <c r="K399" s="55"/>
      <c r="L399" s="18" t="str">
        <f>IF(ISBLANK(K399),"",VLOOKUP(K399,'(Linked) Hazard Risk Number HRN'!$B$16:$C$26,2,FALSE))</f>
        <v/>
      </c>
      <c r="M399" s="373"/>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75"/>
      <c r="V399" s="55"/>
      <c r="W399" s="18" t="str">
        <f>IF(ISBLANK(V399),"",VLOOKUP(V399,'(Linked) Hazard Risk Number HRN'!$B$16:$C$26,2,FALSE))</f>
        <v/>
      </c>
      <c r="X399" s="373"/>
      <c r="Y399" s="375"/>
      <c r="Z399" s="55"/>
      <c r="AA399" s="18" t="str">
        <f>IF(ISBLANK(Z399),"",VLOOKUP(Z399,'(Linked) Hazard Risk Number HRN'!$B$16:$C$26,2,FALSE))</f>
        <v/>
      </c>
      <c r="AB399" s="373"/>
      <c r="AC399" s="375"/>
      <c r="AD399" s="436"/>
      <c r="AE399" s="55"/>
      <c r="AF399" s="18" t="str">
        <f>IF(ISBLANK(AE399),"",VLOOKUP(AE399,'(Linked) Hazard Risk Number HRN'!$B$16:$C$26,2,FALSE))</f>
        <v/>
      </c>
      <c r="AG399" s="373"/>
      <c r="AH399" s="10"/>
      <c r="AI399" s="10"/>
      <c r="AJ399" s="19"/>
    </row>
    <row r="400" spans="2:36" s="2" customFormat="1" ht="28.2" customHeight="1" thickTop="1">
      <c r="B400" s="378"/>
      <c r="C400" s="375"/>
      <c r="D400" s="375"/>
      <c r="E400" s="381"/>
      <c r="F400" s="381"/>
      <c r="G400" s="370"/>
      <c r="H400" s="370"/>
      <c r="I400" s="370"/>
      <c r="J400" s="370"/>
      <c r="K400" s="56"/>
      <c r="L400" s="18" t="str">
        <f>IF(ISBLANK(K400),"",VLOOKUP(K400,'(Linked) Hazard Risk Number HRN'!$D$6:$E$14,2,FALSE))</f>
        <v/>
      </c>
      <c r="M400" s="366"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75"/>
      <c r="V400" s="56"/>
      <c r="W400" s="18" t="str">
        <f>IF(ISBLANK(V400),"",VLOOKUP(V400,'(Linked) Hazard Risk Number HRN'!$D$6:$E$14,2,FALSE))</f>
        <v/>
      </c>
      <c r="X400" s="366" t="str">
        <f>IF(OR(ISBLANK(V398),ISBLANK(V399),ISBLANK(V400),ISBLANK(V401)),"",W398*W399*W400*W401)</f>
        <v/>
      </c>
      <c r="Y400" s="375"/>
      <c r="Z400" s="56"/>
      <c r="AA400" s="18" t="str">
        <f>IF(ISBLANK(Z400),"",VLOOKUP(Z400,'(Linked) Hazard Risk Number HRN'!$D$6:$E$14,2,FALSE))</f>
        <v/>
      </c>
      <c r="AB400" s="366" t="str">
        <f>IF(OR(ISBLANK(Z398),ISBLANK(Z399),ISBLANK(Z400),ISBLANK(Z401)),"",AA398*AA399*AA400*AA401)</f>
        <v/>
      </c>
      <c r="AC400" s="375"/>
      <c r="AD400" s="436"/>
      <c r="AE400" s="56"/>
      <c r="AF400" s="18" t="str">
        <f>IF(ISBLANK(AE400),"",VLOOKUP(AE400,'(Linked) Hazard Risk Number HRN'!$D$6:$E$14,2,FALSE))</f>
        <v/>
      </c>
      <c r="AG400" s="366" t="str">
        <f>IF(OR(ISBLANK(AE398),ISBLANK(AE399),ISBLANK(AE400),ISBLANK(AE401)),"",AF398*AF399*AF400*AF401)</f>
        <v/>
      </c>
      <c r="AH400" s="10"/>
      <c r="AI400" s="10"/>
      <c r="AJ400" s="20"/>
    </row>
    <row r="401" spans="2:36" s="2" customFormat="1" ht="28.2" customHeight="1">
      <c r="B401" s="378"/>
      <c r="C401" s="375"/>
      <c r="D401" s="375"/>
      <c r="E401" s="381"/>
      <c r="F401" s="381"/>
      <c r="G401" s="370"/>
      <c r="H401" s="370"/>
      <c r="I401" s="370"/>
      <c r="J401" s="370"/>
      <c r="K401" s="57"/>
      <c r="L401" s="30" t="str">
        <f>IF(ISBLANK(K401),"",VLOOKUP(K401,'(Linked) Hazard Risk Number HRN'!$D$17:$E$22,2,FALSE))</f>
        <v/>
      </c>
      <c r="M401" s="367"/>
      <c r="N401" s="56"/>
      <c r="O401" s="18" t="str">
        <f>IF(ISBLANK(N401),"",VLOOKUP(N401,'(Linked) PLr Probability Factor'!$B$23:$C$26,2,FALSE))</f>
        <v/>
      </c>
      <c r="P401" s="25" t="s">
        <v>33</v>
      </c>
      <c r="Q401" s="25">
        <f t="shared" ref="Q401" si="622">SUM(R398:R400)</f>
        <v>0</v>
      </c>
      <c r="R401" s="25">
        <f t="shared" si="617"/>
        <v>0</v>
      </c>
      <c r="S401" s="25"/>
      <c r="T401" s="51"/>
      <c r="U401" s="375"/>
      <c r="V401" s="57"/>
      <c r="W401" s="30" t="str">
        <f>IF(ISBLANK(V401),"",VLOOKUP(V401,'(Linked) Hazard Risk Number HRN'!$D$17:$E$22,2,FALSE))</f>
        <v/>
      </c>
      <c r="X401" s="367"/>
      <c r="Y401" s="375"/>
      <c r="Z401" s="57"/>
      <c r="AA401" s="30" t="str">
        <f>IF(ISBLANK(Z401),"",VLOOKUP(Z401,'(Linked) Hazard Risk Number HRN'!$D$17:$E$22,2,FALSE))</f>
        <v/>
      </c>
      <c r="AB401" s="367"/>
      <c r="AC401" s="375"/>
      <c r="AD401" s="436"/>
      <c r="AE401" s="57"/>
      <c r="AF401" s="30" t="str">
        <f>IF(ISBLANK(AE401),"",VLOOKUP(AE401,'(Linked) Hazard Risk Number HRN'!$D$17:$E$22,2,FALSE))</f>
        <v/>
      </c>
      <c r="AG401" s="367"/>
      <c r="AH401" s="10"/>
      <c r="AI401" s="10"/>
      <c r="AJ401" s="21"/>
    </row>
    <row r="402" spans="2:36" s="2" customFormat="1" ht="28.2" customHeight="1" thickBot="1">
      <c r="B402" s="379"/>
      <c r="C402" s="376"/>
      <c r="D402" s="376"/>
      <c r="E402" s="382"/>
      <c r="F402" s="382"/>
      <c r="G402" s="371"/>
      <c r="H402" s="371"/>
      <c r="I402" s="371"/>
      <c r="J402" s="371"/>
      <c r="K402" s="135"/>
      <c r="L402" s="18"/>
      <c r="M402" s="368"/>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76"/>
      <c r="V402" s="135"/>
      <c r="W402" s="18"/>
      <c r="X402" s="368"/>
      <c r="Y402" s="376"/>
      <c r="Z402" s="135"/>
      <c r="AA402" s="18"/>
      <c r="AB402" s="368"/>
      <c r="AC402" s="376"/>
      <c r="AD402" s="437"/>
      <c r="AE402" s="135"/>
      <c r="AF402" s="18"/>
      <c r="AG402" s="368"/>
      <c r="AH402" s="10"/>
      <c r="AI402" s="10"/>
      <c r="AJ402" s="7"/>
    </row>
    <row r="403" spans="2:36" s="2" customFormat="1" ht="28.2" customHeight="1" thickTop="1">
      <c r="B403" s="377">
        <v>80</v>
      </c>
      <c r="C403" s="374"/>
      <c r="D403" s="374"/>
      <c r="E403" s="380"/>
      <c r="F403" s="380"/>
      <c r="G403" s="369"/>
      <c r="H403" s="369"/>
      <c r="I403" s="369"/>
      <c r="J403" s="369"/>
      <c r="K403" s="54"/>
      <c r="L403" s="17" t="str">
        <f>IF(ISBLANK(K403),"",VLOOKUP(K403,'(Linked) Hazard Risk Number HRN'!$B$6:$C$13,2,FALSE))</f>
        <v/>
      </c>
      <c r="M403" s="372"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374"/>
      <c r="V403" s="54"/>
      <c r="W403" s="17" t="str">
        <f>IF(ISBLANK(V403),"",VLOOKUP(V403,'(Linked) Hazard Risk Number HRN'!$B$6:$C$13,2,FALSE))</f>
        <v/>
      </c>
      <c r="X403" s="372" t="str">
        <f>IF(X405="","",IF(X405&gt;500,'(Linked) Hazard Risk Number HRN'!$C$37,IF(X405&gt;50,'(Linked) Hazard Risk Number HRN'!$C$36,IF(X405&gt;25,'(Linked) Hazard Risk Number HRN'!$C$35,IF(X405&gt;5,'(Linked) Hazard Risk Number HRN'!$C$34,IF(X405&gt;0,'(Linked) Hazard Risk Number HRN'!$C$33,""))))))</f>
        <v/>
      </c>
      <c r="Y403" s="374"/>
      <c r="Z403" s="54"/>
      <c r="AA403" s="17" t="str">
        <f>IF(ISBLANK(Z403),"",VLOOKUP(Z403,'(Linked) Hazard Risk Number HRN'!$B$6:$C$13,2,FALSE))</f>
        <v/>
      </c>
      <c r="AB403" s="372" t="str">
        <f>IF(AB405="","",IF(AB405&gt;500,'(Linked) Hazard Risk Number HRN'!$C$37,IF(AB405&gt;50,'(Linked) Hazard Risk Number HRN'!$C$36,IF(AB405&gt;25,'(Linked) Hazard Risk Number HRN'!$C$35,IF(AB405&gt;5,'(Linked) Hazard Risk Number HRN'!$C$34,IF(AB405&gt;0,'(Linked) Hazard Risk Number HRN'!$C$33,""))))))</f>
        <v/>
      </c>
      <c r="AC403" s="374"/>
      <c r="AD403" s="380"/>
      <c r="AE403" s="54"/>
      <c r="AF403" s="17" t="str">
        <f>IF(ISBLANK(AE403),"",VLOOKUP(AE403,'(Linked) Hazard Risk Number HRN'!$B$6:$C$13,2,FALSE))</f>
        <v/>
      </c>
      <c r="AG403" s="372"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78"/>
      <c r="C404" s="375"/>
      <c r="D404" s="375"/>
      <c r="E404" s="381"/>
      <c r="F404" s="381"/>
      <c r="G404" s="370"/>
      <c r="H404" s="370"/>
      <c r="I404" s="370"/>
      <c r="J404" s="370"/>
      <c r="K404" s="55"/>
      <c r="L404" s="18" t="str">
        <f>IF(ISBLANK(K404),"",VLOOKUP(K404,'(Linked) Hazard Risk Number HRN'!$B$16:$C$26,2,FALSE))</f>
        <v/>
      </c>
      <c r="M404" s="373"/>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75"/>
      <c r="V404" s="55"/>
      <c r="W404" s="18" t="str">
        <f>IF(ISBLANK(V404),"",VLOOKUP(V404,'(Linked) Hazard Risk Number HRN'!$B$16:$C$26,2,FALSE))</f>
        <v/>
      </c>
      <c r="X404" s="373"/>
      <c r="Y404" s="375"/>
      <c r="Z404" s="55"/>
      <c r="AA404" s="18" t="str">
        <f>IF(ISBLANK(Z404),"",VLOOKUP(Z404,'(Linked) Hazard Risk Number HRN'!$B$16:$C$26,2,FALSE))</f>
        <v/>
      </c>
      <c r="AB404" s="373"/>
      <c r="AC404" s="375"/>
      <c r="AD404" s="436"/>
      <c r="AE404" s="55"/>
      <c r="AF404" s="18" t="str">
        <f>IF(ISBLANK(AE404),"",VLOOKUP(AE404,'(Linked) Hazard Risk Number HRN'!$B$16:$C$26,2,FALSE))</f>
        <v/>
      </c>
      <c r="AG404" s="373"/>
      <c r="AH404" s="10"/>
      <c r="AI404" s="10"/>
      <c r="AJ404" s="19"/>
    </row>
    <row r="405" spans="2:36" s="2" customFormat="1" ht="28.2" customHeight="1" thickTop="1">
      <c r="B405" s="378"/>
      <c r="C405" s="375"/>
      <c r="D405" s="375"/>
      <c r="E405" s="381"/>
      <c r="F405" s="381"/>
      <c r="G405" s="370"/>
      <c r="H405" s="370"/>
      <c r="I405" s="370"/>
      <c r="J405" s="370"/>
      <c r="K405" s="56"/>
      <c r="L405" s="18" t="str">
        <f>IF(ISBLANK(K405),"",VLOOKUP(K405,'(Linked) Hazard Risk Number HRN'!$D$6:$E$14,2,FALSE))</f>
        <v/>
      </c>
      <c r="M405" s="366"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75"/>
      <c r="V405" s="56"/>
      <c r="W405" s="18" t="str">
        <f>IF(ISBLANK(V405),"",VLOOKUP(V405,'(Linked) Hazard Risk Number HRN'!$D$6:$E$14,2,FALSE))</f>
        <v/>
      </c>
      <c r="X405" s="366" t="str">
        <f>IF(OR(ISBLANK(V403),ISBLANK(V404),ISBLANK(V405),ISBLANK(V406)),"",W403*W404*W405*W406)</f>
        <v/>
      </c>
      <c r="Y405" s="375"/>
      <c r="Z405" s="56"/>
      <c r="AA405" s="18" t="str">
        <f>IF(ISBLANK(Z405),"",VLOOKUP(Z405,'(Linked) Hazard Risk Number HRN'!$D$6:$E$14,2,FALSE))</f>
        <v/>
      </c>
      <c r="AB405" s="366" t="str">
        <f>IF(OR(ISBLANK(Z403),ISBLANK(Z404),ISBLANK(Z405),ISBLANK(Z406)),"",AA403*AA404*AA405*AA406)</f>
        <v/>
      </c>
      <c r="AC405" s="375"/>
      <c r="AD405" s="436"/>
      <c r="AE405" s="56"/>
      <c r="AF405" s="18" t="str">
        <f>IF(ISBLANK(AE405),"",VLOOKUP(AE405,'(Linked) Hazard Risk Number HRN'!$D$6:$E$14,2,FALSE))</f>
        <v/>
      </c>
      <c r="AG405" s="366" t="str">
        <f>IF(OR(ISBLANK(AE403),ISBLANK(AE404),ISBLANK(AE405),ISBLANK(AE406)),"",AF403*AF404*AF405*AF406)</f>
        <v/>
      </c>
      <c r="AH405" s="10"/>
      <c r="AI405" s="10"/>
      <c r="AJ405" s="20"/>
    </row>
    <row r="406" spans="2:36" s="2" customFormat="1" ht="28.2" customHeight="1">
      <c r="B406" s="378"/>
      <c r="C406" s="375"/>
      <c r="D406" s="375"/>
      <c r="E406" s="381"/>
      <c r="F406" s="381"/>
      <c r="G406" s="370"/>
      <c r="H406" s="370"/>
      <c r="I406" s="370"/>
      <c r="J406" s="370"/>
      <c r="K406" s="57"/>
      <c r="L406" s="30" t="str">
        <f>IF(ISBLANK(K406),"",VLOOKUP(K406,'(Linked) Hazard Risk Number HRN'!$D$17:$E$22,2,FALSE))</f>
        <v/>
      </c>
      <c r="M406" s="367"/>
      <c r="N406" s="56"/>
      <c r="O406" s="18" t="str">
        <f>IF(ISBLANK(N406),"",VLOOKUP(N406,'(Linked) PLr Probability Factor'!$B$23:$C$26,2,FALSE))</f>
        <v/>
      </c>
      <c r="P406" s="25" t="s">
        <v>33</v>
      </c>
      <c r="Q406" s="25">
        <f t="shared" ref="Q406" si="630">SUM(R403:R405)</f>
        <v>0</v>
      </c>
      <c r="R406" s="25">
        <f t="shared" si="625"/>
        <v>0</v>
      </c>
      <c r="S406" s="25"/>
      <c r="T406" s="51"/>
      <c r="U406" s="375"/>
      <c r="V406" s="57"/>
      <c r="W406" s="30" t="str">
        <f>IF(ISBLANK(V406),"",VLOOKUP(V406,'(Linked) Hazard Risk Number HRN'!$D$17:$E$22,2,FALSE))</f>
        <v/>
      </c>
      <c r="X406" s="367"/>
      <c r="Y406" s="375"/>
      <c r="Z406" s="57"/>
      <c r="AA406" s="30" t="str">
        <f>IF(ISBLANK(Z406),"",VLOOKUP(Z406,'(Linked) Hazard Risk Number HRN'!$D$17:$E$22,2,FALSE))</f>
        <v/>
      </c>
      <c r="AB406" s="367"/>
      <c r="AC406" s="375"/>
      <c r="AD406" s="436"/>
      <c r="AE406" s="57"/>
      <c r="AF406" s="30" t="str">
        <f>IF(ISBLANK(AE406),"",VLOOKUP(AE406,'(Linked) Hazard Risk Number HRN'!$D$17:$E$22,2,FALSE))</f>
        <v/>
      </c>
      <c r="AG406" s="367"/>
      <c r="AH406" s="10"/>
      <c r="AI406" s="10"/>
      <c r="AJ406" s="21"/>
    </row>
    <row r="407" spans="2:36" s="2" customFormat="1" ht="28.2" customHeight="1" thickBot="1">
      <c r="B407" s="379"/>
      <c r="C407" s="376"/>
      <c r="D407" s="376"/>
      <c r="E407" s="382"/>
      <c r="F407" s="382"/>
      <c r="G407" s="371"/>
      <c r="H407" s="371"/>
      <c r="I407" s="371"/>
      <c r="J407" s="371"/>
      <c r="K407" s="135"/>
      <c r="L407" s="18"/>
      <c r="M407" s="368"/>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76"/>
      <c r="V407" s="135"/>
      <c r="W407" s="18"/>
      <c r="X407" s="368"/>
      <c r="Y407" s="376"/>
      <c r="Z407" s="135"/>
      <c r="AA407" s="18"/>
      <c r="AB407" s="368"/>
      <c r="AC407" s="376"/>
      <c r="AD407" s="437"/>
      <c r="AE407" s="135"/>
      <c r="AF407" s="18"/>
      <c r="AG407" s="368"/>
      <c r="AH407" s="10"/>
      <c r="AI407" s="10"/>
      <c r="AJ407" s="7"/>
    </row>
    <row r="408" spans="2:36" s="2" customFormat="1" ht="28.2" customHeight="1" thickTop="1">
      <c r="B408" s="377">
        <v>81</v>
      </c>
      <c r="C408" s="374"/>
      <c r="D408" s="374"/>
      <c r="E408" s="380"/>
      <c r="F408" s="380"/>
      <c r="G408" s="369"/>
      <c r="H408" s="369"/>
      <c r="I408" s="369"/>
      <c r="J408" s="369"/>
      <c r="K408" s="54"/>
      <c r="L408" s="17" t="str">
        <f>IF(ISBLANK(K408),"",VLOOKUP(K408,'(Linked) Hazard Risk Number HRN'!$B$6:$C$13,2,FALSE))</f>
        <v/>
      </c>
      <c r="M408" s="372"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374"/>
      <c r="V408" s="54"/>
      <c r="W408" s="17" t="str">
        <f>IF(ISBLANK(V408),"",VLOOKUP(V408,'(Linked) Hazard Risk Number HRN'!$B$6:$C$13,2,FALSE))</f>
        <v/>
      </c>
      <c r="X408" s="372" t="str">
        <f>IF(X410="","",IF(X410&gt;500,'(Linked) Hazard Risk Number HRN'!$C$37,IF(X410&gt;50,'(Linked) Hazard Risk Number HRN'!$C$36,IF(X410&gt;25,'(Linked) Hazard Risk Number HRN'!$C$35,IF(X410&gt;5,'(Linked) Hazard Risk Number HRN'!$C$34,IF(X410&gt;0,'(Linked) Hazard Risk Number HRN'!$C$33,""))))))</f>
        <v/>
      </c>
      <c r="Y408" s="374"/>
      <c r="Z408" s="54"/>
      <c r="AA408" s="17" t="str">
        <f>IF(ISBLANK(Z408),"",VLOOKUP(Z408,'(Linked) Hazard Risk Number HRN'!$B$6:$C$13,2,FALSE))</f>
        <v/>
      </c>
      <c r="AB408" s="372" t="str">
        <f>IF(AB410="","",IF(AB410&gt;500,'(Linked) Hazard Risk Number HRN'!$C$37,IF(AB410&gt;50,'(Linked) Hazard Risk Number HRN'!$C$36,IF(AB410&gt;25,'(Linked) Hazard Risk Number HRN'!$C$35,IF(AB410&gt;5,'(Linked) Hazard Risk Number HRN'!$C$34,IF(AB410&gt;0,'(Linked) Hazard Risk Number HRN'!$C$33,""))))))</f>
        <v/>
      </c>
      <c r="AC408" s="374"/>
      <c r="AD408" s="380"/>
      <c r="AE408" s="54"/>
      <c r="AF408" s="17" t="str">
        <f>IF(ISBLANK(AE408),"",VLOOKUP(AE408,'(Linked) Hazard Risk Number HRN'!$B$6:$C$13,2,FALSE))</f>
        <v/>
      </c>
      <c r="AG408" s="372"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78"/>
      <c r="C409" s="375"/>
      <c r="D409" s="375"/>
      <c r="E409" s="381"/>
      <c r="F409" s="381"/>
      <c r="G409" s="370"/>
      <c r="H409" s="370"/>
      <c r="I409" s="370"/>
      <c r="J409" s="370"/>
      <c r="K409" s="55"/>
      <c r="L409" s="18" t="str">
        <f>IF(ISBLANK(K409),"",VLOOKUP(K409,'(Linked) Hazard Risk Number HRN'!$B$16:$C$26,2,FALSE))</f>
        <v/>
      </c>
      <c r="M409" s="373"/>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75"/>
      <c r="V409" s="55"/>
      <c r="W409" s="18" t="str">
        <f>IF(ISBLANK(V409),"",VLOOKUP(V409,'(Linked) Hazard Risk Number HRN'!$B$16:$C$26,2,FALSE))</f>
        <v/>
      </c>
      <c r="X409" s="373"/>
      <c r="Y409" s="375"/>
      <c r="Z409" s="55"/>
      <c r="AA409" s="18" t="str">
        <f>IF(ISBLANK(Z409),"",VLOOKUP(Z409,'(Linked) Hazard Risk Number HRN'!$B$16:$C$26,2,FALSE))</f>
        <v/>
      </c>
      <c r="AB409" s="373"/>
      <c r="AC409" s="375"/>
      <c r="AD409" s="436"/>
      <c r="AE409" s="55"/>
      <c r="AF409" s="18" t="str">
        <f>IF(ISBLANK(AE409),"",VLOOKUP(AE409,'(Linked) Hazard Risk Number HRN'!$B$16:$C$26,2,FALSE))</f>
        <v/>
      </c>
      <c r="AG409" s="373"/>
      <c r="AH409" s="10"/>
      <c r="AI409" s="10"/>
      <c r="AJ409" s="19"/>
    </row>
    <row r="410" spans="2:36" s="2" customFormat="1" ht="28.2" customHeight="1" thickTop="1">
      <c r="B410" s="378"/>
      <c r="C410" s="375"/>
      <c r="D410" s="375"/>
      <c r="E410" s="381"/>
      <c r="F410" s="381"/>
      <c r="G410" s="370"/>
      <c r="H410" s="370"/>
      <c r="I410" s="370"/>
      <c r="J410" s="370"/>
      <c r="K410" s="56"/>
      <c r="L410" s="18" t="str">
        <f>IF(ISBLANK(K410),"",VLOOKUP(K410,'(Linked) Hazard Risk Number HRN'!$D$6:$E$14,2,FALSE))</f>
        <v/>
      </c>
      <c r="M410" s="366"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75"/>
      <c r="V410" s="56"/>
      <c r="W410" s="18" t="str">
        <f>IF(ISBLANK(V410),"",VLOOKUP(V410,'(Linked) Hazard Risk Number HRN'!$D$6:$E$14,2,FALSE))</f>
        <v/>
      </c>
      <c r="X410" s="366" t="str">
        <f>IF(OR(ISBLANK(V408),ISBLANK(V409),ISBLANK(V410),ISBLANK(V411)),"",W408*W409*W410*W411)</f>
        <v/>
      </c>
      <c r="Y410" s="375"/>
      <c r="Z410" s="56"/>
      <c r="AA410" s="18" t="str">
        <f>IF(ISBLANK(Z410),"",VLOOKUP(Z410,'(Linked) Hazard Risk Number HRN'!$D$6:$E$14,2,FALSE))</f>
        <v/>
      </c>
      <c r="AB410" s="366" t="str">
        <f>IF(OR(ISBLANK(Z408),ISBLANK(Z409),ISBLANK(Z410),ISBLANK(Z411)),"",AA408*AA409*AA410*AA411)</f>
        <v/>
      </c>
      <c r="AC410" s="375"/>
      <c r="AD410" s="436"/>
      <c r="AE410" s="56"/>
      <c r="AF410" s="18" t="str">
        <f>IF(ISBLANK(AE410),"",VLOOKUP(AE410,'(Linked) Hazard Risk Number HRN'!$D$6:$E$14,2,FALSE))</f>
        <v/>
      </c>
      <c r="AG410" s="366" t="str">
        <f>IF(OR(ISBLANK(AE408),ISBLANK(AE409),ISBLANK(AE410),ISBLANK(AE411)),"",AF408*AF409*AF410*AF411)</f>
        <v/>
      </c>
      <c r="AH410" s="10"/>
      <c r="AI410" s="10"/>
      <c r="AJ410" s="20"/>
    </row>
    <row r="411" spans="2:36" s="2" customFormat="1" ht="28.2" customHeight="1">
      <c r="B411" s="378"/>
      <c r="C411" s="375"/>
      <c r="D411" s="375"/>
      <c r="E411" s="381"/>
      <c r="F411" s="381"/>
      <c r="G411" s="370"/>
      <c r="H411" s="370"/>
      <c r="I411" s="370"/>
      <c r="J411" s="370"/>
      <c r="K411" s="57"/>
      <c r="L411" s="30" t="str">
        <f>IF(ISBLANK(K411),"",VLOOKUP(K411,'(Linked) Hazard Risk Number HRN'!$D$17:$E$22,2,FALSE))</f>
        <v/>
      </c>
      <c r="M411" s="367"/>
      <c r="N411" s="56"/>
      <c r="O411" s="18" t="str">
        <f>IF(ISBLANK(N411),"",VLOOKUP(N411,'(Linked) PLr Probability Factor'!$B$23:$C$26,2,FALSE))</f>
        <v/>
      </c>
      <c r="P411" s="25" t="s">
        <v>33</v>
      </c>
      <c r="Q411" s="25">
        <f t="shared" ref="Q411" si="638">SUM(R408:R410)</f>
        <v>0</v>
      </c>
      <c r="R411" s="25">
        <f t="shared" si="633"/>
        <v>0</v>
      </c>
      <c r="S411" s="25"/>
      <c r="T411" s="51"/>
      <c r="U411" s="375"/>
      <c r="V411" s="57"/>
      <c r="W411" s="30" t="str">
        <f>IF(ISBLANK(V411),"",VLOOKUP(V411,'(Linked) Hazard Risk Number HRN'!$D$17:$E$22,2,FALSE))</f>
        <v/>
      </c>
      <c r="X411" s="367"/>
      <c r="Y411" s="375"/>
      <c r="Z411" s="57"/>
      <c r="AA411" s="30" t="str">
        <f>IF(ISBLANK(Z411),"",VLOOKUP(Z411,'(Linked) Hazard Risk Number HRN'!$D$17:$E$22,2,FALSE))</f>
        <v/>
      </c>
      <c r="AB411" s="367"/>
      <c r="AC411" s="375"/>
      <c r="AD411" s="436"/>
      <c r="AE411" s="57"/>
      <c r="AF411" s="30" t="str">
        <f>IF(ISBLANK(AE411),"",VLOOKUP(AE411,'(Linked) Hazard Risk Number HRN'!$D$17:$E$22,2,FALSE))</f>
        <v/>
      </c>
      <c r="AG411" s="367"/>
      <c r="AH411" s="10"/>
      <c r="AI411" s="10"/>
      <c r="AJ411" s="21"/>
    </row>
    <row r="412" spans="2:36" s="2" customFormat="1" ht="28.2" customHeight="1" thickBot="1">
      <c r="B412" s="379"/>
      <c r="C412" s="376"/>
      <c r="D412" s="376"/>
      <c r="E412" s="382"/>
      <c r="F412" s="382"/>
      <c r="G412" s="371"/>
      <c r="H412" s="371"/>
      <c r="I412" s="371"/>
      <c r="J412" s="371"/>
      <c r="K412" s="135"/>
      <c r="L412" s="18"/>
      <c r="M412" s="368"/>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76"/>
      <c r="V412" s="135"/>
      <c r="W412" s="18"/>
      <c r="X412" s="368"/>
      <c r="Y412" s="376"/>
      <c r="Z412" s="135"/>
      <c r="AA412" s="18"/>
      <c r="AB412" s="368"/>
      <c r="AC412" s="376"/>
      <c r="AD412" s="437"/>
      <c r="AE412" s="135"/>
      <c r="AF412" s="18"/>
      <c r="AG412" s="368"/>
      <c r="AH412" s="10"/>
      <c r="AI412" s="10"/>
      <c r="AJ412" s="7"/>
    </row>
    <row r="413" spans="2:36" s="2" customFormat="1" ht="28.2" customHeight="1" thickTop="1">
      <c r="B413" s="377">
        <v>82</v>
      </c>
      <c r="C413" s="374"/>
      <c r="D413" s="374"/>
      <c r="E413" s="380"/>
      <c r="F413" s="380"/>
      <c r="G413" s="369"/>
      <c r="H413" s="369"/>
      <c r="I413" s="369"/>
      <c r="J413" s="369"/>
      <c r="K413" s="54"/>
      <c r="L413" s="17" t="str">
        <f>IF(ISBLANK(K413),"",VLOOKUP(K413,'(Linked) Hazard Risk Number HRN'!$B$6:$C$13,2,FALSE))</f>
        <v/>
      </c>
      <c r="M413" s="372"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374"/>
      <c r="V413" s="54"/>
      <c r="W413" s="17" t="str">
        <f>IF(ISBLANK(V413),"",VLOOKUP(V413,'(Linked) Hazard Risk Number HRN'!$B$6:$C$13,2,FALSE))</f>
        <v/>
      </c>
      <c r="X413" s="372" t="str">
        <f>IF(X415="","",IF(X415&gt;500,'(Linked) Hazard Risk Number HRN'!$C$37,IF(X415&gt;50,'(Linked) Hazard Risk Number HRN'!$C$36,IF(X415&gt;25,'(Linked) Hazard Risk Number HRN'!$C$35,IF(X415&gt;5,'(Linked) Hazard Risk Number HRN'!$C$34,IF(X415&gt;0,'(Linked) Hazard Risk Number HRN'!$C$33,""))))))</f>
        <v/>
      </c>
      <c r="Y413" s="374"/>
      <c r="Z413" s="54"/>
      <c r="AA413" s="17" t="str">
        <f>IF(ISBLANK(Z413),"",VLOOKUP(Z413,'(Linked) Hazard Risk Number HRN'!$B$6:$C$13,2,FALSE))</f>
        <v/>
      </c>
      <c r="AB413" s="372" t="str">
        <f>IF(AB415="","",IF(AB415&gt;500,'(Linked) Hazard Risk Number HRN'!$C$37,IF(AB415&gt;50,'(Linked) Hazard Risk Number HRN'!$C$36,IF(AB415&gt;25,'(Linked) Hazard Risk Number HRN'!$C$35,IF(AB415&gt;5,'(Linked) Hazard Risk Number HRN'!$C$34,IF(AB415&gt;0,'(Linked) Hazard Risk Number HRN'!$C$33,""))))))</f>
        <v/>
      </c>
      <c r="AC413" s="374"/>
      <c r="AD413" s="380"/>
      <c r="AE413" s="54"/>
      <c r="AF413" s="17" t="str">
        <f>IF(ISBLANK(AE413),"",VLOOKUP(AE413,'(Linked) Hazard Risk Number HRN'!$B$6:$C$13,2,FALSE))</f>
        <v/>
      </c>
      <c r="AG413" s="372"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78"/>
      <c r="C414" s="375"/>
      <c r="D414" s="375"/>
      <c r="E414" s="381"/>
      <c r="F414" s="381"/>
      <c r="G414" s="370"/>
      <c r="H414" s="370"/>
      <c r="I414" s="370"/>
      <c r="J414" s="370"/>
      <c r="K414" s="55"/>
      <c r="L414" s="18" t="str">
        <f>IF(ISBLANK(K414),"",VLOOKUP(K414,'(Linked) Hazard Risk Number HRN'!$B$16:$C$26,2,FALSE))</f>
        <v/>
      </c>
      <c r="M414" s="373"/>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75"/>
      <c r="V414" s="55"/>
      <c r="W414" s="18" t="str">
        <f>IF(ISBLANK(V414),"",VLOOKUP(V414,'(Linked) Hazard Risk Number HRN'!$B$16:$C$26,2,FALSE))</f>
        <v/>
      </c>
      <c r="X414" s="373"/>
      <c r="Y414" s="375"/>
      <c r="Z414" s="55"/>
      <c r="AA414" s="18" t="str">
        <f>IF(ISBLANK(Z414),"",VLOOKUP(Z414,'(Linked) Hazard Risk Number HRN'!$B$16:$C$26,2,FALSE))</f>
        <v/>
      </c>
      <c r="AB414" s="373"/>
      <c r="AC414" s="375"/>
      <c r="AD414" s="436"/>
      <c r="AE414" s="55"/>
      <c r="AF414" s="18" t="str">
        <f>IF(ISBLANK(AE414),"",VLOOKUP(AE414,'(Linked) Hazard Risk Number HRN'!$B$16:$C$26,2,FALSE))</f>
        <v/>
      </c>
      <c r="AG414" s="373"/>
      <c r="AH414" s="10"/>
      <c r="AI414" s="10"/>
      <c r="AJ414" s="19"/>
    </row>
    <row r="415" spans="2:36" s="2" customFormat="1" ht="28.2" customHeight="1" thickTop="1">
      <c r="B415" s="378"/>
      <c r="C415" s="375"/>
      <c r="D415" s="375"/>
      <c r="E415" s="381"/>
      <c r="F415" s="381"/>
      <c r="G415" s="370"/>
      <c r="H415" s="370"/>
      <c r="I415" s="370"/>
      <c r="J415" s="370"/>
      <c r="K415" s="56"/>
      <c r="L415" s="18" t="str">
        <f>IF(ISBLANK(K415),"",VLOOKUP(K415,'(Linked) Hazard Risk Number HRN'!$D$6:$E$14,2,FALSE))</f>
        <v/>
      </c>
      <c r="M415" s="366"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75"/>
      <c r="V415" s="56"/>
      <c r="W415" s="18" t="str">
        <f>IF(ISBLANK(V415),"",VLOOKUP(V415,'(Linked) Hazard Risk Number HRN'!$D$6:$E$14,2,FALSE))</f>
        <v/>
      </c>
      <c r="X415" s="366" t="str">
        <f>IF(OR(ISBLANK(V413),ISBLANK(V414),ISBLANK(V415),ISBLANK(V416)),"",W413*W414*W415*W416)</f>
        <v/>
      </c>
      <c r="Y415" s="375"/>
      <c r="Z415" s="56"/>
      <c r="AA415" s="18" t="str">
        <f>IF(ISBLANK(Z415),"",VLOOKUP(Z415,'(Linked) Hazard Risk Number HRN'!$D$6:$E$14,2,FALSE))</f>
        <v/>
      </c>
      <c r="AB415" s="366" t="str">
        <f>IF(OR(ISBLANK(Z413),ISBLANK(Z414),ISBLANK(Z415),ISBLANK(Z416)),"",AA413*AA414*AA415*AA416)</f>
        <v/>
      </c>
      <c r="AC415" s="375"/>
      <c r="AD415" s="436"/>
      <c r="AE415" s="56"/>
      <c r="AF415" s="18" t="str">
        <f>IF(ISBLANK(AE415),"",VLOOKUP(AE415,'(Linked) Hazard Risk Number HRN'!$D$6:$E$14,2,FALSE))</f>
        <v/>
      </c>
      <c r="AG415" s="366" t="str">
        <f>IF(OR(ISBLANK(AE413),ISBLANK(AE414),ISBLANK(AE415),ISBLANK(AE416)),"",AF413*AF414*AF415*AF416)</f>
        <v/>
      </c>
      <c r="AH415" s="10"/>
      <c r="AI415" s="10"/>
      <c r="AJ415" s="20"/>
    </row>
    <row r="416" spans="2:36" s="2" customFormat="1" ht="28.2" customHeight="1">
      <c r="B416" s="378"/>
      <c r="C416" s="375"/>
      <c r="D416" s="375"/>
      <c r="E416" s="381"/>
      <c r="F416" s="381"/>
      <c r="G416" s="370"/>
      <c r="H416" s="370"/>
      <c r="I416" s="370"/>
      <c r="J416" s="370"/>
      <c r="K416" s="57"/>
      <c r="L416" s="30" t="str">
        <f>IF(ISBLANK(K416),"",VLOOKUP(K416,'(Linked) Hazard Risk Number HRN'!$D$17:$E$22,2,FALSE))</f>
        <v/>
      </c>
      <c r="M416" s="367"/>
      <c r="N416" s="56"/>
      <c r="O416" s="18" t="str">
        <f>IF(ISBLANK(N416),"",VLOOKUP(N416,'(Linked) PLr Probability Factor'!$B$23:$C$26,2,FALSE))</f>
        <v/>
      </c>
      <c r="P416" s="25" t="s">
        <v>33</v>
      </c>
      <c r="Q416" s="25">
        <f t="shared" ref="Q416" si="646">SUM(R413:R415)</f>
        <v>0</v>
      </c>
      <c r="R416" s="25">
        <f t="shared" si="641"/>
        <v>0</v>
      </c>
      <c r="S416" s="25"/>
      <c r="T416" s="51"/>
      <c r="U416" s="375"/>
      <c r="V416" s="57"/>
      <c r="W416" s="30" t="str">
        <f>IF(ISBLANK(V416),"",VLOOKUP(V416,'(Linked) Hazard Risk Number HRN'!$D$17:$E$22,2,FALSE))</f>
        <v/>
      </c>
      <c r="X416" s="367"/>
      <c r="Y416" s="375"/>
      <c r="Z416" s="57"/>
      <c r="AA416" s="30" t="str">
        <f>IF(ISBLANK(Z416),"",VLOOKUP(Z416,'(Linked) Hazard Risk Number HRN'!$D$17:$E$22,2,FALSE))</f>
        <v/>
      </c>
      <c r="AB416" s="367"/>
      <c r="AC416" s="375"/>
      <c r="AD416" s="436"/>
      <c r="AE416" s="57"/>
      <c r="AF416" s="30" t="str">
        <f>IF(ISBLANK(AE416),"",VLOOKUP(AE416,'(Linked) Hazard Risk Number HRN'!$D$17:$E$22,2,FALSE))</f>
        <v/>
      </c>
      <c r="AG416" s="367"/>
      <c r="AH416" s="10"/>
      <c r="AI416" s="10"/>
      <c r="AJ416" s="21"/>
    </row>
    <row r="417" spans="2:36" s="2" customFormat="1" ht="28.2" customHeight="1" thickBot="1">
      <c r="B417" s="379"/>
      <c r="C417" s="376"/>
      <c r="D417" s="376"/>
      <c r="E417" s="382"/>
      <c r="F417" s="382"/>
      <c r="G417" s="371"/>
      <c r="H417" s="371"/>
      <c r="I417" s="371"/>
      <c r="J417" s="371"/>
      <c r="K417" s="135"/>
      <c r="L417" s="18"/>
      <c r="M417" s="368"/>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76"/>
      <c r="V417" s="135"/>
      <c r="W417" s="18"/>
      <c r="X417" s="368"/>
      <c r="Y417" s="376"/>
      <c r="Z417" s="135"/>
      <c r="AA417" s="18"/>
      <c r="AB417" s="368"/>
      <c r="AC417" s="376"/>
      <c r="AD417" s="437"/>
      <c r="AE417" s="135"/>
      <c r="AF417" s="18"/>
      <c r="AG417" s="368"/>
      <c r="AH417" s="10"/>
      <c r="AI417" s="10"/>
      <c r="AJ417" s="7"/>
    </row>
    <row r="418" spans="2:36" s="2" customFormat="1" ht="28.2" customHeight="1" thickTop="1">
      <c r="B418" s="377">
        <v>83</v>
      </c>
      <c r="C418" s="374"/>
      <c r="D418" s="374"/>
      <c r="E418" s="380"/>
      <c r="F418" s="380"/>
      <c r="G418" s="369"/>
      <c r="H418" s="369"/>
      <c r="I418" s="369"/>
      <c r="J418" s="369"/>
      <c r="K418" s="54"/>
      <c r="L418" s="17" t="str">
        <f>IF(ISBLANK(K418),"",VLOOKUP(K418,'(Linked) Hazard Risk Number HRN'!$B$6:$C$13,2,FALSE))</f>
        <v/>
      </c>
      <c r="M418" s="372"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374"/>
      <c r="V418" s="54"/>
      <c r="W418" s="17" t="str">
        <f>IF(ISBLANK(V418),"",VLOOKUP(V418,'(Linked) Hazard Risk Number HRN'!$B$6:$C$13,2,FALSE))</f>
        <v/>
      </c>
      <c r="X418" s="372" t="str">
        <f>IF(X420="","",IF(X420&gt;500,'(Linked) Hazard Risk Number HRN'!$C$37,IF(X420&gt;50,'(Linked) Hazard Risk Number HRN'!$C$36,IF(X420&gt;25,'(Linked) Hazard Risk Number HRN'!$C$35,IF(X420&gt;5,'(Linked) Hazard Risk Number HRN'!$C$34,IF(X420&gt;0,'(Linked) Hazard Risk Number HRN'!$C$33,""))))))</f>
        <v/>
      </c>
      <c r="Y418" s="374"/>
      <c r="Z418" s="54"/>
      <c r="AA418" s="17" t="str">
        <f>IF(ISBLANK(Z418),"",VLOOKUP(Z418,'(Linked) Hazard Risk Number HRN'!$B$6:$C$13,2,FALSE))</f>
        <v/>
      </c>
      <c r="AB418" s="372" t="str">
        <f>IF(AB420="","",IF(AB420&gt;500,'(Linked) Hazard Risk Number HRN'!$C$37,IF(AB420&gt;50,'(Linked) Hazard Risk Number HRN'!$C$36,IF(AB420&gt;25,'(Linked) Hazard Risk Number HRN'!$C$35,IF(AB420&gt;5,'(Linked) Hazard Risk Number HRN'!$C$34,IF(AB420&gt;0,'(Linked) Hazard Risk Number HRN'!$C$33,""))))))</f>
        <v/>
      </c>
      <c r="AC418" s="374"/>
      <c r="AD418" s="380"/>
      <c r="AE418" s="54"/>
      <c r="AF418" s="17" t="str">
        <f>IF(ISBLANK(AE418),"",VLOOKUP(AE418,'(Linked) Hazard Risk Number HRN'!$B$6:$C$13,2,FALSE))</f>
        <v/>
      </c>
      <c r="AG418" s="372"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78"/>
      <c r="C419" s="375"/>
      <c r="D419" s="375"/>
      <c r="E419" s="381"/>
      <c r="F419" s="381"/>
      <c r="G419" s="370"/>
      <c r="H419" s="370"/>
      <c r="I419" s="370"/>
      <c r="J419" s="370"/>
      <c r="K419" s="55"/>
      <c r="L419" s="18" t="str">
        <f>IF(ISBLANK(K419),"",VLOOKUP(K419,'(Linked) Hazard Risk Number HRN'!$B$16:$C$26,2,FALSE))</f>
        <v/>
      </c>
      <c r="M419" s="373"/>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75"/>
      <c r="V419" s="55"/>
      <c r="W419" s="18" t="str">
        <f>IF(ISBLANK(V419),"",VLOOKUP(V419,'(Linked) Hazard Risk Number HRN'!$B$16:$C$26,2,FALSE))</f>
        <v/>
      </c>
      <c r="X419" s="373"/>
      <c r="Y419" s="375"/>
      <c r="Z419" s="55"/>
      <c r="AA419" s="18" t="str">
        <f>IF(ISBLANK(Z419),"",VLOOKUP(Z419,'(Linked) Hazard Risk Number HRN'!$B$16:$C$26,2,FALSE))</f>
        <v/>
      </c>
      <c r="AB419" s="373"/>
      <c r="AC419" s="375"/>
      <c r="AD419" s="436"/>
      <c r="AE419" s="55"/>
      <c r="AF419" s="18" t="str">
        <f>IF(ISBLANK(AE419),"",VLOOKUP(AE419,'(Linked) Hazard Risk Number HRN'!$B$16:$C$26,2,FALSE))</f>
        <v/>
      </c>
      <c r="AG419" s="373"/>
      <c r="AH419" s="10"/>
      <c r="AI419" s="10"/>
      <c r="AJ419" s="19"/>
    </row>
    <row r="420" spans="2:36" s="2" customFormat="1" ht="28.2" customHeight="1" thickTop="1">
      <c r="B420" s="378"/>
      <c r="C420" s="375"/>
      <c r="D420" s="375"/>
      <c r="E420" s="381"/>
      <c r="F420" s="381"/>
      <c r="G420" s="370"/>
      <c r="H420" s="370"/>
      <c r="I420" s="370"/>
      <c r="J420" s="370"/>
      <c r="K420" s="56"/>
      <c r="L420" s="18" t="str">
        <f>IF(ISBLANK(K420),"",VLOOKUP(K420,'(Linked) Hazard Risk Number HRN'!$D$6:$E$14,2,FALSE))</f>
        <v/>
      </c>
      <c r="M420" s="366"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75"/>
      <c r="V420" s="56"/>
      <c r="W420" s="18" t="str">
        <f>IF(ISBLANK(V420),"",VLOOKUP(V420,'(Linked) Hazard Risk Number HRN'!$D$6:$E$14,2,FALSE))</f>
        <v/>
      </c>
      <c r="X420" s="366" t="str">
        <f>IF(OR(ISBLANK(V418),ISBLANK(V419),ISBLANK(V420),ISBLANK(V421)),"",W418*W419*W420*W421)</f>
        <v/>
      </c>
      <c r="Y420" s="375"/>
      <c r="Z420" s="56"/>
      <c r="AA420" s="18" t="str">
        <f>IF(ISBLANK(Z420),"",VLOOKUP(Z420,'(Linked) Hazard Risk Number HRN'!$D$6:$E$14,2,FALSE))</f>
        <v/>
      </c>
      <c r="AB420" s="366" t="str">
        <f>IF(OR(ISBLANK(Z418),ISBLANK(Z419),ISBLANK(Z420),ISBLANK(Z421)),"",AA418*AA419*AA420*AA421)</f>
        <v/>
      </c>
      <c r="AC420" s="375"/>
      <c r="AD420" s="436"/>
      <c r="AE420" s="56"/>
      <c r="AF420" s="18" t="str">
        <f>IF(ISBLANK(AE420),"",VLOOKUP(AE420,'(Linked) Hazard Risk Number HRN'!$D$6:$E$14,2,FALSE))</f>
        <v/>
      </c>
      <c r="AG420" s="366" t="str">
        <f>IF(OR(ISBLANK(AE418),ISBLANK(AE419),ISBLANK(AE420),ISBLANK(AE421)),"",AF418*AF419*AF420*AF421)</f>
        <v/>
      </c>
      <c r="AH420" s="10"/>
      <c r="AI420" s="10"/>
      <c r="AJ420" s="20"/>
    </row>
    <row r="421" spans="2:36" s="2" customFormat="1" ht="28.2" customHeight="1">
      <c r="B421" s="378"/>
      <c r="C421" s="375"/>
      <c r="D421" s="375"/>
      <c r="E421" s="381"/>
      <c r="F421" s="381"/>
      <c r="G421" s="370"/>
      <c r="H421" s="370"/>
      <c r="I421" s="370"/>
      <c r="J421" s="370"/>
      <c r="K421" s="57"/>
      <c r="L421" s="30" t="str">
        <f>IF(ISBLANK(K421),"",VLOOKUP(K421,'(Linked) Hazard Risk Number HRN'!$D$17:$E$22,2,FALSE))</f>
        <v/>
      </c>
      <c r="M421" s="367"/>
      <c r="N421" s="56"/>
      <c r="O421" s="18" t="str">
        <f>IF(ISBLANK(N421),"",VLOOKUP(N421,'(Linked) PLr Probability Factor'!$B$23:$C$26,2,FALSE))</f>
        <v/>
      </c>
      <c r="P421" s="25" t="s">
        <v>33</v>
      </c>
      <c r="Q421" s="25">
        <f t="shared" ref="Q421" si="654">SUM(R418:R420)</f>
        <v>0</v>
      </c>
      <c r="R421" s="25">
        <f t="shared" si="649"/>
        <v>0</v>
      </c>
      <c r="S421" s="25"/>
      <c r="T421" s="51"/>
      <c r="U421" s="375"/>
      <c r="V421" s="57"/>
      <c r="W421" s="30" t="str">
        <f>IF(ISBLANK(V421),"",VLOOKUP(V421,'(Linked) Hazard Risk Number HRN'!$D$17:$E$22,2,FALSE))</f>
        <v/>
      </c>
      <c r="X421" s="367"/>
      <c r="Y421" s="375"/>
      <c r="Z421" s="57"/>
      <c r="AA421" s="30" t="str">
        <f>IF(ISBLANK(Z421),"",VLOOKUP(Z421,'(Linked) Hazard Risk Number HRN'!$D$17:$E$22,2,FALSE))</f>
        <v/>
      </c>
      <c r="AB421" s="367"/>
      <c r="AC421" s="375"/>
      <c r="AD421" s="436"/>
      <c r="AE421" s="57"/>
      <c r="AF421" s="30" t="str">
        <f>IF(ISBLANK(AE421),"",VLOOKUP(AE421,'(Linked) Hazard Risk Number HRN'!$D$17:$E$22,2,FALSE))</f>
        <v/>
      </c>
      <c r="AG421" s="367"/>
      <c r="AH421" s="10"/>
      <c r="AI421" s="10"/>
      <c r="AJ421" s="21"/>
    </row>
    <row r="422" spans="2:36" s="2" customFormat="1" ht="28.2" customHeight="1" thickBot="1">
      <c r="B422" s="379"/>
      <c r="C422" s="376"/>
      <c r="D422" s="376"/>
      <c r="E422" s="382"/>
      <c r="F422" s="382"/>
      <c r="G422" s="371"/>
      <c r="H422" s="371"/>
      <c r="I422" s="371"/>
      <c r="J422" s="371"/>
      <c r="K422" s="135"/>
      <c r="L422" s="18"/>
      <c r="M422" s="368"/>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76"/>
      <c r="V422" s="135"/>
      <c r="W422" s="18"/>
      <c r="X422" s="368"/>
      <c r="Y422" s="376"/>
      <c r="Z422" s="135"/>
      <c r="AA422" s="18"/>
      <c r="AB422" s="368"/>
      <c r="AC422" s="376"/>
      <c r="AD422" s="437"/>
      <c r="AE422" s="135"/>
      <c r="AF422" s="18"/>
      <c r="AG422" s="368"/>
      <c r="AH422" s="10"/>
      <c r="AI422" s="10"/>
      <c r="AJ422" s="7"/>
    </row>
    <row r="423" spans="2:36" s="2" customFormat="1" ht="28.2" customHeight="1" thickTop="1">
      <c r="B423" s="377">
        <v>84</v>
      </c>
      <c r="C423" s="374"/>
      <c r="D423" s="374"/>
      <c r="E423" s="380"/>
      <c r="F423" s="380"/>
      <c r="G423" s="369"/>
      <c r="H423" s="369"/>
      <c r="I423" s="369"/>
      <c r="J423" s="369"/>
      <c r="K423" s="54"/>
      <c r="L423" s="17" t="str">
        <f>IF(ISBLANK(K423),"",VLOOKUP(K423,'(Linked) Hazard Risk Number HRN'!$B$6:$C$13,2,FALSE))</f>
        <v/>
      </c>
      <c r="M423" s="372"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374"/>
      <c r="V423" s="54"/>
      <c r="W423" s="17" t="str">
        <f>IF(ISBLANK(V423),"",VLOOKUP(V423,'(Linked) Hazard Risk Number HRN'!$B$6:$C$13,2,FALSE))</f>
        <v/>
      </c>
      <c r="X423" s="372" t="str">
        <f>IF(X425="","",IF(X425&gt;500,'(Linked) Hazard Risk Number HRN'!$C$37,IF(X425&gt;50,'(Linked) Hazard Risk Number HRN'!$C$36,IF(X425&gt;25,'(Linked) Hazard Risk Number HRN'!$C$35,IF(X425&gt;5,'(Linked) Hazard Risk Number HRN'!$C$34,IF(X425&gt;0,'(Linked) Hazard Risk Number HRN'!$C$33,""))))))</f>
        <v/>
      </c>
      <c r="Y423" s="374"/>
      <c r="Z423" s="54"/>
      <c r="AA423" s="17" t="str">
        <f>IF(ISBLANK(Z423),"",VLOOKUP(Z423,'(Linked) Hazard Risk Number HRN'!$B$6:$C$13,2,FALSE))</f>
        <v/>
      </c>
      <c r="AB423" s="372" t="str">
        <f>IF(AB425="","",IF(AB425&gt;500,'(Linked) Hazard Risk Number HRN'!$C$37,IF(AB425&gt;50,'(Linked) Hazard Risk Number HRN'!$C$36,IF(AB425&gt;25,'(Linked) Hazard Risk Number HRN'!$C$35,IF(AB425&gt;5,'(Linked) Hazard Risk Number HRN'!$C$34,IF(AB425&gt;0,'(Linked) Hazard Risk Number HRN'!$C$33,""))))))</f>
        <v/>
      </c>
      <c r="AC423" s="374"/>
      <c r="AD423" s="380"/>
      <c r="AE423" s="54"/>
      <c r="AF423" s="17" t="str">
        <f>IF(ISBLANK(AE423),"",VLOOKUP(AE423,'(Linked) Hazard Risk Number HRN'!$B$6:$C$13,2,FALSE))</f>
        <v/>
      </c>
      <c r="AG423" s="372"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78"/>
      <c r="C424" s="375"/>
      <c r="D424" s="375"/>
      <c r="E424" s="381"/>
      <c r="F424" s="381"/>
      <c r="G424" s="370"/>
      <c r="H424" s="370"/>
      <c r="I424" s="370"/>
      <c r="J424" s="370"/>
      <c r="K424" s="55"/>
      <c r="L424" s="18" t="str">
        <f>IF(ISBLANK(K424),"",VLOOKUP(K424,'(Linked) Hazard Risk Number HRN'!$B$16:$C$26,2,FALSE))</f>
        <v/>
      </c>
      <c r="M424" s="373"/>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75"/>
      <c r="V424" s="55"/>
      <c r="W424" s="18" t="str">
        <f>IF(ISBLANK(V424),"",VLOOKUP(V424,'(Linked) Hazard Risk Number HRN'!$B$16:$C$26,2,FALSE))</f>
        <v/>
      </c>
      <c r="X424" s="373"/>
      <c r="Y424" s="375"/>
      <c r="Z424" s="55"/>
      <c r="AA424" s="18" t="str">
        <f>IF(ISBLANK(Z424),"",VLOOKUP(Z424,'(Linked) Hazard Risk Number HRN'!$B$16:$C$26,2,FALSE))</f>
        <v/>
      </c>
      <c r="AB424" s="373"/>
      <c r="AC424" s="375"/>
      <c r="AD424" s="436"/>
      <c r="AE424" s="55"/>
      <c r="AF424" s="18" t="str">
        <f>IF(ISBLANK(AE424),"",VLOOKUP(AE424,'(Linked) Hazard Risk Number HRN'!$B$16:$C$26,2,FALSE))</f>
        <v/>
      </c>
      <c r="AG424" s="373"/>
      <c r="AH424" s="10"/>
      <c r="AI424" s="10"/>
      <c r="AJ424" s="19"/>
    </row>
    <row r="425" spans="2:36" s="2" customFormat="1" ht="28.2" customHeight="1" thickTop="1">
      <c r="B425" s="378"/>
      <c r="C425" s="375"/>
      <c r="D425" s="375"/>
      <c r="E425" s="381"/>
      <c r="F425" s="381"/>
      <c r="G425" s="370"/>
      <c r="H425" s="370"/>
      <c r="I425" s="370"/>
      <c r="J425" s="370"/>
      <c r="K425" s="56"/>
      <c r="L425" s="18" t="str">
        <f>IF(ISBLANK(K425),"",VLOOKUP(K425,'(Linked) Hazard Risk Number HRN'!$D$6:$E$14,2,FALSE))</f>
        <v/>
      </c>
      <c r="M425" s="366"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75"/>
      <c r="V425" s="56"/>
      <c r="W425" s="18" t="str">
        <f>IF(ISBLANK(V425),"",VLOOKUP(V425,'(Linked) Hazard Risk Number HRN'!$D$6:$E$14,2,FALSE))</f>
        <v/>
      </c>
      <c r="X425" s="366" t="str">
        <f>IF(OR(ISBLANK(V423),ISBLANK(V424),ISBLANK(V425),ISBLANK(V426)),"",W423*W424*W425*W426)</f>
        <v/>
      </c>
      <c r="Y425" s="375"/>
      <c r="Z425" s="56"/>
      <c r="AA425" s="18" t="str">
        <f>IF(ISBLANK(Z425),"",VLOOKUP(Z425,'(Linked) Hazard Risk Number HRN'!$D$6:$E$14,2,FALSE))</f>
        <v/>
      </c>
      <c r="AB425" s="366" t="str">
        <f>IF(OR(ISBLANK(Z423),ISBLANK(Z424),ISBLANK(Z425),ISBLANK(Z426)),"",AA423*AA424*AA425*AA426)</f>
        <v/>
      </c>
      <c r="AC425" s="375"/>
      <c r="AD425" s="436"/>
      <c r="AE425" s="56"/>
      <c r="AF425" s="18" t="str">
        <f>IF(ISBLANK(AE425),"",VLOOKUP(AE425,'(Linked) Hazard Risk Number HRN'!$D$6:$E$14,2,FALSE))</f>
        <v/>
      </c>
      <c r="AG425" s="366" t="str">
        <f>IF(OR(ISBLANK(AE423),ISBLANK(AE424),ISBLANK(AE425),ISBLANK(AE426)),"",AF423*AF424*AF425*AF426)</f>
        <v/>
      </c>
      <c r="AH425" s="10"/>
      <c r="AI425" s="10"/>
      <c r="AJ425" s="20"/>
    </row>
    <row r="426" spans="2:36" s="2" customFormat="1" ht="28.2" customHeight="1">
      <c r="B426" s="378"/>
      <c r="C426" s="375"/>
      <c r="D426" s="375"/>
      <c r="E426" s="381"/>
      <c r="F426" s="381"/>
      <c r="G426" s="370"/>
      <c r="H426" s="370"/>
      <c r="I426" s="370"/>
      <c r="J426" s="370"/>
      <c r="K426" s="57"/>
      <c r="L426" s="30" t="str">
        <f>IF(ISBLANK(K426),"",VLOOKUP(K426,'(Linked) Hazard Risk Number HRN'!$D$17:$E$22,2,FALSE))</f>
        <v/>
      </c>
      <c r="M426" s="367"/>
      <c r="N426" s="56"/>
      <c r="O426" s="18" t="str">
        <f>IF(ISBLANK(N426),"",VLOOKUP(N426,'(Linked) PLr Probability Factor'!$B$23:$C$26,2,FALSE))</f>
        <v/>
      </c>
      <c r="P426" s="25" t="s">
        <v>33</v>
      </c>
      <c r="Q426" s="25">
        <f t="shared" ref="Q426" si="662">SUM(R423:R425)</f>
        <v>0</v>
      </c>
      <c r="R426" s="25">
        <f t="shared" si="657"/>
        <v>0</v>
      </c>
      <c r="S426" s="25"/>
      <c r="T426" s="51"/>
      <c r="U426" s="375"/>
      <c r="V426" s="57"/>
      <c r="W426" s="30" t="str">
        <f>IF(ISBLANK(V426),"",VLOOKUP(V426,'(Linked) Hazard Risk Number HRN'!$D$17:$E$22,2,FALSE))</f>
        <v/>
      </c>
      <c r="X426" s="367"/>
      <c r="Y426" s="375"/>
      <c r="Z426" s="57"/>
      <c r="AA426" s="30" t="str">
        <f>IF(ISBLANK(Z426),"",VLOOKUP(Z426,'(Linked) Hazard Risk Number HRN'!$D$17:$E$22,2,FALSE))</f>
        <v/>
      </c>
      <c r="AB426" s="367"/>
      <c r="AC426" s="375"/>
      <c r="AD426" s="436"/>
      <c r="AE426" s="57"/>
      <c r="AF426" s="30" t="str">
        <f>IF(ISBLANK(AE426),"",VLOOKUP(AE426,'(Linked) Hazard Risk Number HRN'!$D$17:$E$22,2,FALSE))</f>
        <v/>
      </c>
      <c r="AG426" s="367"/>
      <c r="AH426" s="10"/>
      <c r="AI426" s="10"/>
      <c r="AJ426" s="21"/>
    </row>
    <row r="427" spans="2:36" s="2" customFormat="1" ht="28.2" customHeight="1" thickBot="1">
      <c r="B427" s="379"/>
      <c r="C427" s="376"/>
      <c r="D427" s="376"/>
      <c r="E427" s="382"/>
      <c r="F427" s="382"/>
      <c r="G427" s="371"/>
      <c r="H427" s="371"/>
      <c r="I427" s="371"/>
      <c r="J427" s="371"/>
      <c r="K427" s="135"/>
      <c r="L427" s="18"/>
      <c r="M427" s="368"/>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76"/>
      <c r="V427" s="135"/>
      <c r="W427" s="18"/>
      <c r="X427" s="368"/>
      <c r="Y427" s="376"/>
      <c r="Z427" s="135"/>
      <c r="AA427" s="18"/>
      <c r="AB427" s="368"/>
      <c r="AC427" s="376"/>
      <c r="AD427" s="437"/>
      <c r="AE427" s="135"/>
      <c r="AF427" s="18"/>
      <c r="AG427" s="368"/>
      <c r="AH427" s="10"/>
      <c r="AI427" s="10"/>
      <c r="AJ427" s="7"/>
    </row>
    <row r="428" spans="2:36" s="2" customFormat="1" ht="28.2" customHeight="1" thickTop="1">
      <c r="B428" s="377">
        <v>85</v>
      </c>
      <c r="C428" s="374"/>
      <c r="D428" s="374"/>
      <c r="E428" s="380"/>
      <c r="F428" s="380"/>
      <c r="G428" s="369"/>
      <c r="H428" s="369"/>
      <c r="I428" s="369"/>
      <c r="J428" s="369"/>
      <c r="K428" s="54"/>
      <c r="L428" s="17" t="str">
        <f>IF(ISBLANK(K428),"",VLOOKUP(K428,'(Linked) Hazard Risk Number HRN'!$B$6:$C$13,2,FALSE))</f>
        <v/>
      </c>
      <c r="M428" s="372"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374"/>
      <c r="V428" s="54"/>
      <c r="W428" s="17" t="str">
        <f>IF(ISBLANK(V428),"",VLOOKUP(V428,'(Linked) Hazard Risk Number HRN'!$B$6:$C$13,2,FALSE))</f>
        <v/>
      </c>
      <c r="X428" s="372" t="str">
        <f>IF(X430="","",IF(X430&gt;500,'(Linked) Hazard Risk Number HRN'!$C$37,IF(X430&gt;50,'(Linked) Hazard Risk Number HRN'!$C$36,IF(X430&gt;25,'(Linked) Hazard Risk Number HRN'!$C$35,IF(X430&gt;5,'(Linked) Hazard Risk Number HRN'!$C$34,IF(X430&gt;0,'(Linked) Hazard Risk Number HRN'!$C$33,""))))))</f>
        <v/>
      </c>
      <c r="Y428" s="374"/>
      <c r="Z428" s="54"/>
      <c r="AA428" s="17" t="str">
        <f>IF(ISBLANK(Z428),"",VLOOKUP(Z428,'(Linked) Hazard Risk Number HRN'!$B$6:$C$13,2,FALSE))</f>
        <v/>
      </c>
      <c r="AB428" s="372" t="str">
        <f>IF(AB430="","",IF(AB430&gt;500,'(Linked) Hazard Risk Number HRN'!$C$37,IF(AB430&gt;50,'(Linked) Hazard Risk Number HRN'!$C$36,IF(AB430&gt;25,'(Linked) Hazard Risk Number HRN'!$C$35,IF(AB430&gt;5,'(Linked) Hazard Risk Number HRN'!$C$34,IF(AB430&gt;0,'(Linked) Hazard Risk Number HRN'!$C$33,""))))))</f>
        <v/>
      </c>
      <c r="AC428" s="374"/>
      <c r="AD428" s="380"/>
      <c r="AE428" s="54"/>
      <c r="AF428" s="17" t="str">
        <f>IF(ISBLANK(AE428),"",VLOOKUP(AE428,'(Linked) Hazard Risk Number HRN'!$B$6:$C$13,2,FALSE))</f>
        <v/>
      </c>
      <c r="AG428" s="372"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78"/>
      <c r="C429" s="375"/>
      <c r="D429" s="375"/>
      <c r="E429" s="381"/>
      <c r="F429" s="381"/>
      <c r="G429" s="370"/>
      <c r="H429" s="370"/>
      <c r="I429" s="370"/>
      <c r="J429" s="370"/>
      <c r="K429" s="55"/>
      <c r="L429" s="18" t="str">
        <f>IF(ISBLANK(K429),"",VLOOKUP(K429,'(Linked) Hazard Risk Number HRN'!$B$16:$C$26,2,FALSE))</f>
        <v/>
      </c>
      <c r="M429" s="373"/>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75"/>
      <c r="V429" s="55"/>
      <c r="W429" s="18" t="str">
        <f>IF(ISBLANK(V429),"",VLOOKUP(V429,'(Linked) Hazard Risk Number HRN'!$B$16:$C$26,2,FALSE))</f>
        <v/>
      </c>
      <c r="X429" s="373"/>
      <c r="Y429" s="375"/>
      <c r="Z429" s="55"/>
      <c r="AA429" s="18" t="str">
        <f>IF(ISBLANK(Z429),"",VLOOKUP(Z429,'(Linked) Hazard Risk Number HRN'!$B$16:$C$26,2,FALSE))</f>
        <v/>
      </c>
      <c r="AB429" s="373"/>
      <c r="AC429" s="375"/>
      <c r="AD429" s="436"/>
      <c r="AE429" s="55"/>
      <c r="AF429" s="18" t="str">
        <f>IF(ISBLANK(AE429),"",VLOOKUP(AE429,'(Linked) Hazard Risk Number HRN'!$B$16:$C$26,2,FALSE))</f>
        <v/>
      </c>
      <c r="AG429" s="373"/>
      <c r="AH429" s="10"/>
      <c r="AI429" s="10"/>
      <c r="AJ429" s="19"/>
    </row>
    <row r="430" spans="2:36" s="2" customFormat="1" ht="28.2" customHeight="1" thickTop="1">
      <c r="B430" s="378"/>
      <c r="C430" s="375"/>
      <c r="D430" s="375"/>
      <c r="E430" s="381"/>
      <c r="F430" s="381"/>
      <c r="G430" s="370"/>
      <c r="H430" s="370"/>
      <c r="I430" s="370"/>
      <c r="J430" s="370"/>
      <c r="K430" s="56"/>
      <c r="L430" s="18" t="str">
        <f>IF(ISBLANK(K430),"",VLOOKUP(K430,'(Linked) Hazard Risk Number HRN'!$D$6:$E$14,2,FALSE))</f>
        <v/>
      </c>
      <c r="M430" s="366"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75"/>
      <c r="V430" s="56"/>
      <c r="W430" s="18" t="str">
        <f>IF(ISBLANK(V430),"",VLOOKUP(V430,'(Linked) Hazard Risk Number HRN'!$D$6:$E$14,2,FALSE))</f>
        <v/>
      </c>
      <c r="X430" s="366" t="str">
        <f>IF(OR(ISBLANK(V428),ISBLANK(V429),ISBLANK(V430),ISBLANK(V431)),"",W428*W429*W430*W431)</f>
        <v/>
      </c>
      <c r="Y430" s="375"/>
      <c r="Z430" s="56"/>
      <c r="AA430" s="18" t="str">
        <f>IF(ISBLANK(Z430),"",VLOOKUP(Z430,'(Linked) Hazard Risk Number HRN'!$D$6:$E$14,2,FALSE))</f>
        <v/>
      </c>
      <c r="AB430" s="366" t="str">
        <f>IF(OR(ISBLANK(Z428),ISBLANK(Z429),ISBLANK(Z430),ISBLANK(Z431)),"",AA428*AA429*AA430*AA431)</f>
        <v/>
      </c>
      <c r="AC430" s="375"/>
      <c r="AD430" s="436"/>
      <c r="AE430" s="56"/>
      <c r="AF430" s="18" t="str">
        <f>IF(ISBLANK(AE430),"",VLOOKUP(AE430,'(Linked) Hazard Risk Number HRN'!$D$6:$E$14,2,FALSE))</f>
        <v/>
      </c>
      <c r="AG430" s="366" t="str">
        <f>IF(OR(ISBLANK(AE428),ISBLANK(AE429),ISBLANK(AE430),ISBLANK(AE431)),"",AF428*AF429*AF430*AF431)</f>
        <v/>
      </c>
      <c r="AH430" s="10"/>
      <c r="AI430" s="10"/>
      <c r="AJ430" s="20"/>
    </row>
    <row r="431" spans="2:36" s="2" customFormat="1" ht="28.2" customHeight="1">
      <c r="B431" s="378"/>
      <c r="C431" s="375"/>
      <c r="D431" s="375"/>
      <c r="E431" s="381"/>
      <c r="F431" s="381"/>
      <c r="G431" s="370"/>
      <c r="H431" s="370"/>
      <c r="I431" s="370"/>
      <c r="J431" s="370"/>
      <c r="K431" s="57"/>
      <c r="L431" s="30" t="str">
        <f>IF(ISBLANK(K431),"",VLOOKUP(K431,'(Linked) Hazard Risk Number HRN'!$D$17:$E$22,2,FALSE))</f>
        <v/>
      </c>
      <c r="M431" s="367"/>
      <c r="N431" s="56"/>
      <c r="O431" s="18" t="str">
        <f>IF(ISBLANK(N431),"",VLOOKUP(N431,'(Linked) PLr Probability Factor'!$B$23:$C$26,2,FALSE))</f>
        <v/>
      </c>
      <c r="P431" s="25" t="s">
        <v>33</v>
      </c>
      <c r="Q431" s="25">
        <f t="shared" ref="Q431" si="670">SUM(R428:R430)</f>
        <v>0</v>
      </c>
      <c r="R431" s="25">
        <f t="shared" si="665"/>
        <v>0</v>
      </c>
      <c r="S431" s="25"/>
      <c r="T431" s="51"/>
      <c r="U431" s="375"/>
      <c r="V431" s="57"/>
      <c r="W431" s="30" t="str">
        <f>IF(ISBLANK(V431),"",VLOOKUP(V431,'(Linked) Hazard Risk Number HRN'!$D$17:$E$22,2,FALSE))</f>
        <v/>
      </c>
      <c r="X431" s="367"/>
      <c r="Y431" s="375"/>
      <c r="Z431" s="57"/>
      <c r="AA431" s="30" t="str">
        <f>IF(ISBLANK(Z431),"",VLOOKUP(Z431,'(Linked) Hazard Risk Number HRN'!$D$17:$E$22,2,FALSE))</f>
        <v/>
      </c>
      <c r="AB431" s="367"/>
      <c r="AC431" s="375"/>
      <c r="AD431" s="436"/>
      <c r="AE431" s="57"/>
      <c r="AF431" s="30" t="str">
        <f>IF(ISBLANK(AE431),"",VLOOKUP(AE431,'(Linked) Hazard Risk Number HRN'!$D$17:$E$22,2,FALSE))</f>
        <v/>
      </c>
      <c r="AG431" s="367"/>
      <c r="AH431" s="10"/>
      <c r="AI431" s="10"/>
      <c r="AJ431" s="21"/>
    </row>
    <row r="432" spans="2:36" s="2" customFormat="1" ht="28.2" customHeight="1" thickBot="1">
      <c r="B432" s="379"/>
      <c r="C432" s="376"/>
      <c r="D432" s="376"/>
      <c r="E432" s="382"/>
      <c r="F432" s="382"/>
      <c r="G432" s="371"/>
      <c r="H432" s="371"/>
      <c r="I432" s="371"/>
      <c r="J432" s="371"/>
      <c r="K432" s="135"/>
      <c r="L432" s="18"/>
      <c r="M432" s="368"/>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76"/>
      <c r="V432" s="135"/>
      <c r="W432" s="18"/>
      <c r="X432" s="368"/>
      <c r="Y432" s="376"/>
      <c r="Z432" s="135"/>
      <c r="AA432" s="18"/>
      <c r="AB432" s="368"/>
      <c r="AC432" s="376"/>
      <c r="AD432" s="437"/>
      <c r="AE432" s="135"/>
      <c r="AF432" s="18"/>
      <c r="AG432" s="368"/>
      <c r="AH432" s="10"/>
      <c r="AI432" s="10"/>
      <c r="AJ432" s="7"/>
    </row>
    <row r="433" spans="2:36" s="2" customFormat="1" ht="28.2" customHeight="1" thickTop="1">
      <c r="B433" s="377">
        <v>86</v>
      </c>
      <c r="C433" s="374"/>
      <c r="D433" s="374"/>
      <c r="E433" s="380"/>
      <c r="F433" s="380"/>
      <c r="G433" s="369"/>
      <c r="H433" s="369"/>
      <c r="I433" s="369"/>
      <c r="J433" s="369"/>
      <c r="K433" s="54"/>
      <c r="L433" s="17" t="str">
        <f>IF(ISBLANK(K433),"",VLOOKUP(K433,'(Linked) Hazard Risk Number HRN'!$B$6:$C$13,2,FALSE))</f>
        <v/>
      </c>
      <c r="M433" s="372"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374"/>
      <c r="V433" s="54"/>
      <c r="W433" s="17" t="str">
        <f>IF(ISBLANK(V433),"",VLOOKUP(V433,'(Linked) Hazard Risk Number HRN'!$B$6:$C$13,2,FALSE))</f>
        <v/>
      </c>
      <c r="X433" s="372" t="str">
        <f>IF(X435="","",IF(X435&gt;500,'(Linked) Hazard Risk Number HRN'!$C$37,IF(X435&gt;50,'(Linked) Hazard Risk Number HRN'!$C$36,IF(X435&gt;25,'(Linked) Hazard Risk Number HRN'!$C$35,IF(X435&gt;5,'(Linked) Hazard Risk Number HRN'!$C$34,IF(X435&gt;0,'(Linked) Hazard Risk Number HRN'!$C$33,""))))))</f>
        <v/>
      </c>
      <c r="Y433" s="374"/>
      <c r="Z433" s="54"/>
      <c r="AA433" s="17" t="str">
        <f>IF(ISBLANK(Z433),"",VLOOKUP(Z433,'(Linked) Hazard Risk Number HRN'!$B$6:$C$13,2,FALSE))</f>
        <v/>
      </c>
      <c r="AB433" s="372" t="str">
        <f>IF(AB435="","",IF(AB435&gt;500,'(Linked) Hazard Risk Number HRN'!$C$37,IF(AB435&gt;50,'(Linked) Hazard Risk Number HRN'!$C$36,IF(AB435&gt;25,'(Linked) Hazard Risk Number HRN'!$C$35,IF(AB435&gt;5,'(Linked) Hazard Risk Number HRN'!$C$34,IF(AB435&gt;0,'(Linked) Hazard Risk Number HRN'!$C$33,""))))))</f>
        <v/>
      </c>
      <c r="AC433" s="374"/>
      <c r="AD433" s="380"/>
      <c r="AE433" s="54"/>
      <c r="AF433" s="17" t="str">
        <f>IF(ISBLANK(AE433),"",VLOOKUP(AE433,'(Linked) Hazard Risk Number HRN'!$B$6:$C$13,2,FALSE))</f>
        <v/>
      </c>
      <c r="AG433" s="372"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78"/>
      <c r="C434" s="375"/>
      <c r="D434" s="375"/>
      <c r="E434" s="381"/>
      <c r="F434" s="381"/>
      <c r="G434" s="370"/>
      <c r="H434" s="370"/>
      <c r="I434" s="370"/>
      <c r="J434" s="370"/>
      <c r="K434" s="55"/>
      <c r="L434" s="18" t="str">
        <f>IF(ISBLANK(K434),"",VLOOKUP(K434,'(Linked) Hazard Risk Number HRN'!$B$16:$C$26,2,FALSE))</f>
        <v/>
      </c>
      <c r="M434" s="373"/>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75"/>
      <c r="V434" s="55"/>
      <c r="W434" s="18" t="str">
        <f>IF(ISBLANK(V434),"",VLOOKUP(V434,'(Linked) Hazard Risk Number HRN'!$B$16:$C$26,2,FALSE))</f>
        <v/>
      </c>
      <c r="X434" s="373"/>
      <c r="Y434" s="375"/>
      <c r="Z434" s="55"/>
      <c r="AA434" s="18" t="str">
        <f>IF(ISBLANK(Z434),"",VLOOKUP(Z434,'(Linked) Hazard Risk Number HRN'!$B$16:$C$26,2,FALSE))</f>
        <v/>
      </c>
      <c r="AB434" s="373"/>
      <c r="AC434" s="375"/>
      <c r="AD434" s="436"/>
      <c r="AE434" s="55"/>
      <c r="AF434" s="18" t="str">
        <f>IF(ISBLANK(AE434),"",VLOOKUP(AE434,'(Linked) Hazard Risk Number HRN'!$B$16:$C$26,2,FALSE))</f>
        <v/>
      </c>
      <c r="AG434" s="373"/>
      <c r="AH434" s="10"/>
      <c r="AI434" s="10"/>
      <c r="AJ434" s="19"/>
    </row>
    <row r="435" spans="2:36" s="2" customFormat="1" ht="28.2" customHeight="1" thickTop="1">
      <c r="B435" s="378"/>
      <c r="C435" s="375"/>
      <c r="D435" s="375"/>
      <c r="E435" s="381"/>
      <c r="F435" s="381"/>
      <c r="G435" s="370"/>
      <c r="H435" s="370"/>
      <c r="I435" s="370"/>
      <c r="J435" s="370"/>
      <c r="K435" s="56"/>
      <c r="L435" s="18" t="str">
        <f>IF(ISBLANK(K435),"",VLOOKUP(K435,'(Linked) Hazard Risk Number HRN'!$D$6:$E$14,2,FALSE))</f>
        <v/>
      </c>
      <c r="M435" s="366"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75"/>
      <c r="V435" s="56"/>
      <c r="W435" s="18" t="str">
        <f>IF(ISBLANK(V435),"",VLOOKUP(V435,'(Linked) Hazard Risk Number HRN'!$D$6:$E$14,2,FALSE))</f>
        <v/>
      </c>
      <c r="X435" s="366" t="str">
        <f>IF(OR(ISBLANK(V433),ISBLANK(V434),ISBLANK(V435),ISBLANK(V436)),"",W433*W434*W435*W436)</f>
        <v/>
      </c>
      <c r="Y435" s="375"/>
      <c r="Z435" s="56"/>
      <c r="AA435" s="18" t="str">
        <f>IF(ISBLANK(Z435),"",VLOOKUP(Z435,'(Linked) Hazard Risk Number HRN'!$D$6:$E$14,2,FALSE))</f>
        <v/>
      </c>
      <c r="AB435" s="366" t="str">
        <f>IF(OR(ISBLANK(Z433),ISBLANK(Z434),ISBLANK(Z435),ISBLANK(Z436)),"",AA433*AA434*AA435*AA436)</f>
        <v/>
      </c>
      <c r="AC435" s="375"/>
      <c r="AD435" s="436"/>
      <c r="AE435" s="56"/>
      <c r="AF435" s="18" t="str">
        <f>IF(ISBLANK(AE435),"",VLOOKUP(AE435,'(Linked) Hazard Risk Number HRN'!$D$6:$E$14,2,FALSE))</f>
        <v/>
      </c>
      <c r="AG435" s="366" t="str">
        <f>IF(OR(ISBLANK(AE433),ISBLANK(AE434),ISBLANK(AE435),ISBLANK(AE436)),"",AF433*AF434*AF435*AF436)</f>
        <v/>
      </c>
      <c r="AH435" s="10"/>
      <c r="AI435" s="10"/>
      <c r="AJ435" s="20"/>
    </row>
    <row r="436" spans="2:36" s="2" customFormat="1" ht="28.2" customHeight="1">
      <c r="B436" s="378"/>
      <c r="C436" s="375"/>
      <c r="D436" s="375"/>
      <c r="E436" s="381"/>
      <c r="F436" s="381"/>
      <c r="G436" s="370"/>
      <c r="H436" s="370"/>
      <c r="I436" s="370"/>
      <c r="J436" s="370"/>
      <c r="K436" s="57"/>
      <c r="L436" s="30" t="str">
        <f>IF(ISBLANK(K436),"",VLOOKUP(K436,'(Linked) Hazard Risk Number HRN'!$D$17:$E$22,2,FALSE))</f>
        <v/>
      </c>
      <c r="M436" s="367"/>
      <c r="N436" s="56"/>
      <c r="O436" s="18" t="str">
        <f>IF(ISBLANK(N436),"",VLOOKUP(N436,'(Linked) PLr Probability Factor'!$B$23:$C$26,2,FALSE))</f>
        <v/>
      </c>
      <c r="P436" s="25" t="s">
        <v>33</v>
      </c>
      <c r="Q436" s="25">
        <f t="shared" ref="Q436" si="678">SUM(R433:R435)</f>
        <v>0</v>
      </c>
      <c r="R436" s="25">
        <f t="shared" si="673"/>
        <v>0</v>
      </c>
      <c r="S436" s="25"/>
      <c r="T436" s="51"/>
      <c r="U436" s="375"/>
      <c r="V436" s="57"/>
      <c r="W436" s="30" t="str">
        <f>IF(ISBLANK(V436),"",VLOOKUP(V436,'(Linked) Hazard Risk Number HRN'!$D$17:$E$22,2,FALSE))</f>
        <v/>
      </c>
      <c r="X436" s="367"/>
      <c r="Y436" s="375"/>
      <c r="Z436" s="57"/>
      <c r="AA436" s="30" t="str">
        <f>IF(ISBLANK(Z436),"",VLOOKUP(Z436,'(Linked) Hazard Risk Number HRN'!$D$17:$E$22,2,FALSE))</f>
        <v/>
      </c>
      <c r="AB436" s="367"/>
      <c r="AC436" s="375"/>
      <c r="AD436" s="436"/>
      <c r="AE436" s="57"/>
      <c r="AF436" s="30" t="str">
        <f>IF(ISBLANK(AE436),"",VLOOKUP(AE436,'(Linked) Hazard Risk Number HRN'!$D$17:$E$22,2,FALSE))</f>
        <v/>
      </c>
      <c r="AG436" s="367"/>
      <c r="AH436" s="10"/>
      <c r="AI436" s="10"/>
      <c r="AJ436" s="21"/>
    </row>
    <row r="437" spans="2:36" s="2" customFormat="1" ht="28.2" customHeight="1" thickBot="1">
      <c r="B437" s="379"/>
      <c r="C437" s="376"/>
      <c r="D437" s="376"/>
      <c r="E437" s="382"/>
      <c r="F437" s="382"/>
      <c r="G437" s="371"/>
      <c r="H437" s="371"/>
      <c r="I437" s="371"/>
      <c r="J437" s="371"/>
      <c r="K437" s="135"/>
      <c r="L437" s="18"/>
      <c r="M437" s="368"/>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76"/>
      <c r="V437" s="135"/>
      <c r="W437" s="18"/>
      <c r="X437" s="368"/>
      <c r="Y437" s="376"/>
      <c r="Z437" s="135"/>
      <c r="AA437" s="18"/>
      <c r="AB437" s="368"/>
      <c r="AC437" s="376"/>
      <c r="AD437" s="437"/>
      <c r="AE437" s="135"/>
      <c r="AF437" s="18"/>
      <c r="AG437" s="368"/>
      <c r="AH437" s="10"/>
      <c r="AI437" s="10"/>
      <c r="AJ437" s="7"/>
    </row>
    <row r="438" spans="2:36" s="2" customFormat="1" ht="28.2" customHeight="1" thickTop="1">
      <c r="B438" s="377">
        <v>87</v>
      </c>
      <c r="C438" s="374"/>
      <c r="D438" s="374"/>
      <c r="E438" s="380"/>
      <c r="F438" s="380"/>
      <c r="G438" s="369"/>
      <c r="H438" s="369"/>
      <c r="I438" s="369"/>
      <c r="J438" s="369"/>
      <c r="K438" s="54"/>
      <c r="L438" s="17" t="str">
        <f>IF(ISBLANK(K438),"",VLOOKUP(K438,'(Linked) Hazard Risk Number HRN'!$B$6:$C$13,2,FALSE))</f>
        <v/>
      </c>
      <c r="M438" s="372"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374"/>
      <c r="V438" s="54"/>
      <c r="W438" s="17" t="str">
        <f>IF(ISBLANK(V438),"",VLOOKUP(V438,'(Linked) Hazard Risk Number HRN'!$B$6:$C$13,2,FALSE))</f>
        <v/>
      </c>
      <c r="X438" s="372" t="str">
        <f>IF(X440="","",IF(X440&gt;500,'(Linked) Hazard Risk Number HRN'!$C$37,IF(X440&gt;50,'(Linked) Hazard Risk Number HRN'!$C$36,IF(X440&gt;25,'(Linked) Hazard Risk Number HRN'!$C$35,IF(X440&gt;5,'(Linked) Hazard Risk Number HRN'!$C$34,IF(X440&gt;0,'(Linked) Hazard Risk Number HRN'!$C$33,""))))))</f>
        <v/>
      </c>
      <c r="Y438" s="374"/>
      <c r="Z438" s="54"/>
      <c r="AA438" s="17" t="str">
        <f>IF(ISBLANK(Z438),"",VLOOKUP(Z438,'(Linked) Hazard Risk Number HRN'!$B$6:$C$13,2,FALSE))</f>
        <v/>
      </c>
      <c r="AB438" s="372" t="str">
        <f>IF(AB440="","",IF(AB440&gt;500,'(Linked) Hazard Risk Number HRN'!$C$37,IF(AB440&gt;50,'(Linked) Hazard Risk Number HRN'!$C$36,IF(AB440&gt;25,'(Linked) Hazard Risk Number HRN'!$C$35,IF(AB440&gt;5,'(Linked) Hazard Risk Number HRN'!$C$34,IF(AB440&gt;0,'(Linked) Hazard Risk Number HRN'!$C$33,""))))))</f>
        <v/>
      </c>
      <c r="AC438" s="374"/>
      <c r="AD438" s="380"/>
      <c r="AE438" s="54"/>
      <c r="AF438" s="17" t="str">
        <f>IF(ISBLANK(AE438),"",VLOOKUP(AE438,'(Linked) Hazard Risk Number HRN'!$B$6:$C$13,2,FALSE))</f>
        <v/>
      </c>
      <c r="AG438" s="372"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78"/>
      <c r="C439" s="375"/>
      <c r="D439" s="375"/>
      <c r="E439" s="381"/>
      <c r="F439" s="381"/>
      <c r="G439" s="370"/>
      <c r="H439" s="370"/>
      <c r="I439" s="370"/>
      <c r="J439" s="370"/>
      <c r="K439" s="55"/>
      <c r="L439" s="18" t="str">
        <f>IF(ISBLANK(K439),"",VLOOKUP(K439,'(Linked) Hazard Risk Number HRN'!$B$16:$C$26,2,FALSE))</f>
        <v/>
      </c>
      <c r="M439" s="373"/>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75"/>
      <c r="V439" s="55"/>
      <c r="W439" s="18" t="str">
        <f>IF(ISBLANK(V439),"",VLOOKUP(V439,'(Linked) Hazard Risk Number HRN'!$B$16:$C$26,2,FALSE))</f>
        <v/>
      </c>
      <c r="X439" s="373"/>
      <c r="Y439" s="375"/>
      <c r="Z439" s="55"/>
      <c r="AA439" s="18" t="str">
        <f>IF(ISBLANK(Z439),"",VLOOKUP(Z439,'(Linked) Hazard Risk Number HRN'!$B$16:$C$26,2,FALSE))</f>
        <v/>
      </c>
      <c r="AB439" s="373"/>
      <c r="AC439" s="375"/>
      <c r="AD439" s="436"/>
      <c r="AE439" s="55"/>
      <c r="AF439" s="18" t="str">
        <f>IF(ISBLANK(AE439),"",VLOOKUP(AE439,'(Linked) Hazard Risk Number HRN'!$B$16:$C$26,2,FALSE))</f>
        <v/>
      </c>
      <c r="AG439" s="373"/>
      <c r="AH439" s="10"/>
      <c r="AI439" s="10"/>
      <c r="AJ439" s="19"/>
    </row>
    <row r="440" spans="2:36" s="2" customFormat="1" ht="28.2" customHeight="1" thickTop="1">
      <c r="B440" s="378"/>
      <c r="C440" s="375"/>
      <c r="D440" s="375"/>
      <c r="E440" s="381"/>
      <c r="F440" s="381"/>
      <c r="G440" s="370"/>
      <c r="H440" s="370"/>
      <c r="I440" s="370"/>
      <c r="J440" s="370"/>
      <c r="K440" s="56"/>
      <c r="L440" s="18" t="str">
        <f>IF(ISBLANK(K440),"",VLOOKUP(K440,'(Linked) Hazard Risk Number HRN'!$D$6:$E$14,2,FALSE))</f>
        <v/>
      </c>
      <c r="M440" s="366"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75"/>
      <c r="V440" s="56"/>
      <c r="W440" s="18" t="str">
        <f>IF(ISBLANK(V440),"",VLOOKUP(V440,'(Linked) Hazard Risk Number HRN'!$D$6:$E$14,2,FALSE))</f>
        <v/>
      </c>
      <c r="X440" s="366" t="str">
        <f>IF(OR(ISBLANK(V438),ISBLANK(V439),ISBLANK(V440),ISBLANK(V441)),"",W438*W439*W440*W441)</f>
        <v/>
      </c>
      <c r="Y440" s="375"/>
      <c r="Z440" s="56"/>
      <c r="AA440" s="18" t="str">
        <f>IF(ISBLANK(Z440),"",VLOOKUP(Z440,'(Linked) Hazard Risk Number HRN'!$D$6:$E$14,2,FALSE))</f>
        <v/>
      </c>
      <c r="AB440" s="366" t="str">
        <f>IF(OR(ISBLANK(Z438),ISBLANK(Z439),ISBLANK(Z440),ISBLANK(Z441)),"",AA438*AA439*AA440*AA441)</f>
        <v/>
      </c>
      <c r="AC440" s="375"/>
      <c r="AD440" s="436"/>
      <c r="AE440" s="56"/>
      <c r="AF440" s="18" t="str">
        <f>IF(ISBLANK(AE440),"",VLOOKUP(AE440,'(Linked) Hazard Risk Number HRN'!$D$6:$E$14,2,FALSE))</f>
        <v/>
      </c>
      <c r="AG440" s="366" t="str">
        <f>IF(OR(ISBLANK(AE438),ISBLANK(AE439),ISBLANK(AE440),ISBLANK(AE441)),"",AF438*AF439*AF440*AF441)</f>
        <v/>
      </c>
      <c r="AH440" s="10"/>
      <c r="AI440" s="10"/>
      <c r="AJ440" s="20"/>
    </row>
    <row r="441" spans="2:36" s="2" customFormat="1" ht="28.2" customHeight="1">
      <c r="B441" s="378"/>
      <c r="C441" s="375"/>
      <c r="D441" s="375"/>
      <c r="E441" s="381"/>
      <c r="F441" s="381"/>
      <c r="G441" s="370"/>
      <c r="H441" s="370"/>
      <c r="I441" s="370"/>
      <c r="J441" s="370"/>
      <c r="K441" s="57"/>
      <c r="L441" s="30" t="str">
        <f>IF(ISBLANK(K441),"",VLOOKUP(K441,'(Linked) Hazard Risk Number HRN'!$D$17:$E$22,2,FALSE))</f>
        <v/>
      </c>
      <c r="M441" s="367"/>
      <c r="N441" s="56"/>
      <c r="O441" s="18" t="str">
        <f>IF(ISBLANK(N441),"",VLOOKUP(N441,'(Linked) PLr Probability Factor'!$B$23:$C$26,2,FALSE))</f>
        <v/>
      </c>
      <c r="P441" s="25" t="s">
        <v>33</v>
      </c>
      <c r="Q441" s="25">
        <f t="shared" ref="Q441" si="686">SUM(R438:R440)</f>
        <v>0</v>
      </c>
      <c r="R441" s="25">
        <f t="shared" si="681"/>
        <v>0</v>
      </c>
      <c r="S441" s="25"/>
      <c r="T441" s="51"/>
      <c r="U441" s="375"/>
      <c r="V441" s="57"/>
      <c r="W441" s="30" t="str">
        <f>IF(ISBLANK(V441),"",VLOOKUP(V441,'(Linked) Hazard Risk Number HRN'!$D$17:$E$22,2,FALSE))</f>
        <v/>
      </c>
      <c r="X441" s="367"/>
      <c r="Y441" s="375"/>
      <c r="Z441" s="57"/>
      <c r="AA441" s="30" t="str">
        <f>IF(ISBLANK(Z441),"",VLOOKUP(Z441,'(Linked) Hazard Risk Number HRN'!$D$17:$E$22,2,FALSE))</f>
        <v/>
      </c>
      <c r="AB441" s="367"/>
      <c r="AC441" s="375"/>
      <c r="AD441" s="436"/>
      <c r="AE441" s="57"/>
      <c r="AF441" s="30" t="str">
        <f>IF(ISBLANK(AE441),"",VLOOKUP(AE441,'(Linked) Hazard Risk Number HRN'!$D$17:$E$22,2,FALSE))</f>
        <v/>
      </c>
      <c r="AG441" s="367"/>
      <c r="AH441" s="10"/>
      <c r="AI441" s="10"/>
      <c r="AJ441" s="21"/>
    </row>
    <row r="442" spans="2:36" s="2" customFormat="1" ht="28.2" customHeight="1" thickBot="1">
      <c r="B442" s="379"/>
      <c r="C442" s="376"/>
      <c r="D442" s="376"/>
      <c r="E442" s="382"/>
      <c r="F442" s="382"/>
      <c r="G442" s="371"/>
      <c r="H442" s="371"/>
      <c r="I442" s="371"/>
      <c r="J442" s="371"/>
      <c r="K442" s="135"/>
      <c r="L442" s="18"/>
      <c r="M442" s="368"/>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76"/>
      <c r="V442" s="135"/>
      <c r="W442" s="18"/>
      <c r="X442" s="368"/>
      <c r="Y442" s="376"/>
      <c r="Z442" s="135"/>
      <c r="AA442" s="18"/>
      <c r="AB442" s="368"/>
      <c r="AC442" s="376"/>
      <c r="AD442" s="437"/>
      <c r="AE442" s="135"/>
      <c r="AF442" s="18"/>
      <c r="AG442" s="368"/>
      <c r="AH442" s="10"/>
      <c r="AI442" s="10"/>
      <c r="AJ442" s="7"/>
    </row>
    <row r="443" spans="2:36" s="2" customFormat="1" ht="28.2" customHeight="1" thickTop="1">
      <c r="B443" s="377">
        <v>88</v>
      </c>
      <c r="C443" s="374"/>
      <c r="D443" s="374"/>
      <c r="E443" s="380"/>
      <c r="F443" s="380"/>
      <c r="G443" s="369"/>
      <c r="H443" s="369"/>
      <c r="I443" s="369"/>
      <c r="J443" s="369"/>
      <c r="K443" s="54"/>
      <c r="L443" s="17" t="str">
        <f>IF(ISBLANK(K443),"",VLOOKUP(K443,'(Linked) Hazard Risk Number HRN'!$B$6:$C$13,2,FALSE))</f>
        <v/>
      </c>
      <c r="M443" s="372"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374"/>
      <c r="V443" s="54"/>
      <c r="W443" s="17" t="str">
        <f>IF(ISBLANK(V443),"",VLOOKUP(V443,'(Linked) Hazard Risk Number HRN'!$B$6:$C$13,2,FALSE))</f>
        <v/>
      </c>
      <c r="X443" s="372" t="str">
        <f>IF(X445="","",IF(X445&gt;500,'(Linked) Hazard Risk Number HRN'!$C$37,IF(X445&gt;50,'(Linked) Hazard Risk Number HRN'!$C$36,IF(X445&gt;25,'(Linked) Hazard Risk Number HRN'!$C$35,IF(X445&gt;5,'(Linked) Hazard Risk Number HRN'!$C$34,IF(X445&gt;0,'(Linked) Hazard Risk Number HRN'!$C$33,""))))))</f>
        <v/>
      </c>
      <c r="Y443" s="374"/>
      <c r="Z443" s="54"/>
      <c r="AA443" s="17" t="str">
        <f>IF(ISBLANK(Z443),"",VLOOKUP(Z443,'(Linked) Hazard Risk Number HRN'!$B$6:$C$13,2,FALSE))</f>
        <v/>
      </c>
      <c r="AB443" s="372" t="str">
        <f>IF(AB445="","",IF(AB445&gt;500,'(Linked) Hazard Risk Number HRN'!$C$37,IF(AB445&gt;50,'(Linked) Hazard Risk Number HRN'!$C$36,IF(AB445&gt;25,'(Linked) Hazard Risk Number HRN'!$C$35,IF(AB445&gt;5,'(Linked) Hazard Risk Number HRN'!$C$34,IF(AB445&gt;0,'(Linked) Hazard Risk Number HRN'!$C$33,""))))))</f>
        <v/>
      </c>
      <c r="AC443" s="374"/>
      <c r="AD443" s="380"/>
      <c r="AE443" s="54"/>
      <c r="AF443" s="17" t="str">
        <f>IF(ISBLANK(AE443),"",VLOOKUP(AE443,'(Linked) Hazard Risk Number HRN'!$B$6:$C$13,2,FALSE))</f>
        <v/>
      </c>
      <c r="AG443" s="372"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78"/>
      <c r="C444" s="375"/>
      <c r="D444" s="375"/>
      <c r="E444" s="381"/>
      <c r="F444" s="381"/>
      <c r="G444" s="370"/>
      <c r="H444" s="370"/>
      <c r="I444" s="370"/>
      <c r="J444" s="370"/>
      <c r="K444" s="55"/>
      <c r="L444" s="18" t="str">
        <f>IF(ISBLANK(K444),"",VLOOKUP(K444,'(Linked) Hazard Risk Number HRN'!$B$16:$C$26,2,FALSE))</f>
        <v/>
      </c>
      <c r="M444" s="373"/>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75"/>
      <c r="V444" s="55"/>
      <c r="W444" s="18" t="str">
        <f>IF(ISBLANK(V444),"",VLOOKUP(V444,'(Linked) Hazard Risk Number HRN'!$B$16:$C$26,2,FALSE))</f>
        <v/>
      </c>
      <c r="X444" s="373"/>
      <c r="Y444" s="375"/>
      <c r="Z444" s="55"/>
      <c r="AA444" s="18" t="str">
        <f>IF(ISBLANK(Z444),"",VLOOKUP(Z444,'(Linked) Hazard Risk Number HRN'!$B$16:$C$26,2,FALSE))</f>
        <v/>
      </c>
      <c r="AB444" s="373"/>
      <c r="AC444" s="375"/>
      <c r="AD444" s="436"/>
      <c r="AE444" s="55"/>
      <c r="AF444" s="18" t="str">
        <f>IF(ISBLANK(AE444),"",VLOOKUP(AE444,'(Linked) Hazard Risk Number HRN'!$B$16:$C$26,2,FALSE))</f>
        <v/>
      </c>
      <c r="AG444" s="373"/>
      <c r="AH444" s="10"/>
      <c r="AI444" s="10"/>
      <c r="AJ444" s="19"/>
    </row>
    <row r="445" spans="2:36" s="2" customFormat="1" ht="28.2" customHeight="1" thickTop="1">
      <c r="B445" s="378"/>
      <c r="C445" s="375"/>
      <c r="D445" s="375"/>
      <c r="E445" s="381"/>
      <c r="F445" s="381"/>
      <c r="G445" s="370"/>
      <c r="H445" s="370"/>
      <c r="I445" s="370"/>
      <c r="J445" s="370"/>
      <c r="K445" s="56"/>
      <c r="L445" s="18" t="str">
        <f>IF(ISBLANK(K445),"",VLOOKUP(K445,'(Linked) Hazard Risk Number HRN'!$D$6:$E$14,2,FALSE))</f>
        <v/>
      </c>
      <c r="M445" s="366"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75"/>
      <c r="V445" s="56"/>
      <c r="W445" s="18" t="str">
        <f>IF(ISBLANK(V445),"",VLOOKUP(V445,'(Linked) Hazard Risk Number HRN'!$D$6:$E$14,2,FALSE))</f>
        <v/>
      </c>
      <c r="X445" s="366" t="str">
        <f>IF(OR(ISBLANK(V443),ISBLANK(V444),ISBLANK(V445),ISBLANK(V446)),"",W443*W444*W445*W446)</f>
        <v/>
      </c>
      <c r="Y445" s="375"/>
      <c r="Z445" s="56"/>
      <c r="AA445" s="18" t="str">
        <f>IF(ISBLANK(Z445),"",VLOOKUP(Z445,'(Linked) Hazard Risk Number HRN'!$D$6:$E$14,2,FALSE))</f>
        <v/>
      </c>
      <c r="AB445" s="366" t="str">
        <f>IF(OR(ISBLANK(Z443),ISBLANK(Z444),ISBLANK(Z445),ISBLANK(Z446)),"",AA443*AA444*AA445*AA446)</f>
        <v/>
      </c>
      <c r="AC445" s="375"/>
      <c r="AD445" s="436"/>
      <c r="AE445" s="56"/>
      <c r="AF445" s="18" t="str">
        <f>IF(ISBLANK(AE445),"",VLOOKUP(AE445,'(Linked) Hazard Risk Number HRN'!$D$6:$E$14,2,FALSE))</f>
        <v/>
      </c>
      <c r="AG445" s="366" t="str">
        <f>IF(OR(ISBLANK(AE443),ISBLANK(AE444),ISBLANK(AE445),ISBLANK(AE446)),"",AF443*AF444*AF445*AF446)</f>
        <v/>
      </c>
      <c r="AH445" s="10"/>
      <c r="AI445" s="10"/>
      <c r="AJ445" s="20"/>
    </row>
    <row r="446" spans="2:36" s="2" customFormat="1" ht="28.2" customHeight="1">
      <c r="B446" s="378"/>
      <c r="C446" s="375"/>
      <c r="D446" s="375"/>
      <c r="E446" s="381"/>
      <c r="F446" s="381"/>
      <c r="G446" s="370"/>
      <c r="H446" s="370"/>
      <c r="I446" s="370"/>
      <c r="J446" s="370"/>
      <c r="K446" s="57"/>
      <c r="L446" s="30" t="str">
        <f>IF(ISBLANK(K446),"",VLOOKUP(K446,'(Linked) Hazard Risk Number HRN'!$D$17:$E$22,2,FALSE))</f>
        <v/>
      </c>
      <c r="M446" s="367"/>
      <c r="N446" s="56"/>
      <c r="O446" s="18" t="str">
        <f>IF(ISBLANK(N446),"",VLOOKUP(N446,'(Linked) PLr Probability Factor'!$B$23:$C$26,2,FALSE))</f>
        <v/>
      </c>
      <c r="P446" s="25" t="s">
        <v>33</v>
      </c>
      <c r="Q446" s="25">
        <f t="shared" ref="Q446" si="694">SUM(R443:R445)</f>
        <v>0</v>
      </c>
      <c r="R446" s="25">
        <f t="shared" si="689"/>
        <v>0</v>
      </c>
      <c r="S446" s="25"/>
      <c r="T446" s="51"/>
      <c r="U446" s="375"/>
      <c r="V446" s="57"/>
      <c r="W446" s="30" t="str">
        <f>IF(ISBLANK(V446),"",VLOOKUP(V446,'(Linked) Hazard Risk Number HRN'!$D$17:$E$22,2,FALSE))</f>
        <v/>
      </c>
      <c r="X446" s="367"/>
      <c r="Y446" s="375"/>
      <c r="Z446" s="57"/>
      <c r="AA446" s="30" t="str">
        <f>IF(ISBLANK(Z446),"",VLOOKUP(Z446,'(Linked) Hazard Risk Number HRN'!$D$17:$E$22,2,FALSE))</f>
        <v/>
      </c>
      <c r="AB446" s="367"/>
      <c r="AC446" s="375"/>
      <c r="AD446" s="436"/>
      <c r="AE446" s="57"/>
      <c r="AF446" s="30" t="str">
        <f>IF(ISBLANK(AE446),"",VLOOKUP(AE446,'(Linked) Hazard Risk Number HRN'!$D$17:$E$22,2,FALSE))</f>
        <v/>
      </c>
      <c r="AG446" s="367"/>
      <c r="AH446" s="10"/>
      <c r="AI446" s="10"/>
      <c r="AJ446" s="21"/>
    </row>
    <row r="447" spans="2:36" s="2" customFormat="1" ht="28.2" customHeight="1" thickBot="1">
      <c r="B447" s="379"/>
      <c r="C447" s="376"/>
      <c r="D447" s="376"/>
      <c r="E447" s="382"/>
      <c r="F447" s="382"/>
      <c r="G447" s="371"/>
      <c r="H447" s="371"/>
      <c r="I447" s="371"/>
      <c r="J447" s="371"/>
      <c r="K447" s="135"/>
      <c r="L447" s="18"/>
      <c r="M447" s="368"/>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76"/>
      <c r="V447" s="135"/>
      <c r="W447" s="18"/>
      <c r="X447" s="368"/>
      <c r="Y447" s="376"/>
      <c r="Z447" s="135"/>
      <c r="AA447" s="18"/>
      <c r="AB447" s="368"/>
      <c r="AC447" s="376"/>
      <c r="AD447" s="437"/>
      <c r="AE447" s="135"/>
      <c r="AF447" s="18"/>
      <c r="AG447" s="368"/>
      <c r="AH447" s="10"/>
      <c r="AI447" s="10"/>
      <c r="AJ447" s="7"/>
    </row>
    <row r="448" spans="2:36" s="2" customFormat="1" ht="28.2" customHeight="1" thickTop="1">
      <c r="B448" s="377">
        <v>89</v>
      </c>
      <c r="C448" s="374"/>
      <c r="D448" s="374"/>
      <c r="E448" s="380"/>
      <c r="F448" s="380"/>
      <c r="G448" s="369"/>
      <c r="H448" s="369"/>
      <c r="I448" s="369"/>
      <c r="J448" s="369"/>
      <c r="K448" s="54"/>
      <c r="L448" s="17" t="str">
        <f>IF(ISBLANK(K448),"",VLOOKUP(K448,'(Linked) Hazard Risk Number HRN'!$B$6:$C$13,2,FALSE))</f>
        <v/>
      </c>
      <c r="M448" s="372"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374"/>
      <c r="V448" s="54"/>
      <c r="W448" s="17" t="str">
        <f>IF(ISBLANK(V448),"",VLOOKUP(V448,'(Linked) Hazard Risk Number HRN'!$B$6:$C$13,2,FALSE))</f>
        <v/>
      </c>
      <c r="X448" s="372" t="str">
        <f>IF(X450="","",IF(X450&gt;500,'(Linked) Hazard Risk Number HRN'!$C$37,IF(X450&gt;50,'(Linked) Hazard Risk Number HRN'!$C$36,IF(X450&gt;25,'(Linked) Hazard Risk Number HRN'!$C$35,IF(X450&gt;5,'(Linked) Hazard Risk Number HRN'!$C$34,IF(X450&gt;0,'(Linked) Hazard Risk Number HRN'!$C$33,""))))))</f>
        <v/>
      </c>
      <c r="Y448" s="374"/>
      <c r="Z448" s="54"/>
      <c r="AA448" s="17" t="str">
        <f>IF(ISBLANK(Z448),"",VLOOKUP(Z448,'(Linked) Hazard Risk Number HRN'!$B$6:$C$13,2,FALSE))</f>
        <v/>
      </c>
      <c r="AB448" s="372" t="str">
        <f>IF(AB450="","",IF(AB450&gt;500,'(Linked) Hazard Risk Number HRN'!$C$37,IF(AB450&gt;50,'(Linked) Hazard Risk Number HRN'!$C$36,IF(AB450&gt;25,'(Linked) Hazard Risk Number HRN'!$C$35,IF(AB450&gt;5,'(Linked) Hazard Risk Number HRN'!$C$34,IF(AB450&gt;0,'(Linked) Hazard Risk Number HRN'!$C$33,""))))))</f>
        <v/>
      </c>
      <c r="AC448" s="374"/>
      <c r="AD448" s="380"/>
      <c r="AE448" s="54"/>
      <c r="AF448" s="17" t="str">
        <f>IF(ISBLANK(AE448),"",VLOOKUP(AE448,'(Linked) Hazard Risk Number HRN'!$B$6:$C$13,2,FALSE))</f>
        <v/>
      </c>
      <c r="AG448" s="372"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78"/>
      <c r="C449" s="375"/>
      <c r="D449" s="375"/>
      <c r="E449" s="381"/>
      <c r="F449" s="381"/>
      <c r="G449" s="370"/>
      <c r="H449" s="370"/>
      <c r="I449" s="370"/>
      <c r="J449" s="370"/>
      <c r="K449" s="55"/>
      <c r="L449" s="18" t="str">
        <f>IF(ISBLANK(K449),"",VLOOKUP(K449,'(Linked) Hazard Risk Number HRN'!$B$16:$C$26,2,FALSE))</f>
        <v/>
      </c>
      <c r="M449" s="373"/>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75"/>
      <c r="V449" s="55"/>
      <c r="W449" s="18" t="str">
        <f>IF(ISBLANK(V449),"",VLOOKUP(V449,'(Linked) Hazard Risk Number HRN'!$B$16:$C$26,2,FALSE))</f>
        <v/>
      </c>
      <c r="X449" s="373"/>
      <c r="Y449" s="375"/>
      <c r="Z449" s="55"/>
      <c r="AA449" s="18" t="str">
        <f>IF(ISBLANK(Z449),"",VLOOKUP(Z449,'(Linked) Hazard Risk Number HRN'!$B$16:$C$26,2,FALSE))</f>
        <v/>
      </c>
      <c r="AB449" s="373"/>
      <c r="AC449" s="375"/>
      <c r="AD449" s="436"/>
      <c r="AE449" s="55"/>
      <c r="AF449" s="18" t="str">
        <f>IF(ISBLANK(AE449),"",VLOOKUP(AE449,'(Linked) Hazard Risk Number HRN'!$B$16:$C$26,2,FALSE))</f>
        <v/>
      </c>
      <c r="AG449" s="373"/>
      <c r="AH449" s="10"/>
      <c r="AI449" s="10"/>
      <c r="AJ449" s="19"/>
    </row>
    <row r="450" spans="2:36" s="2" customFormat="1" ht="28.2" customHeight="1" thickTop="1">
      <c r="B450" s="378"/>
      <c r="C450" s="375"/>
      <c r="D450" s="375"/>
      <c r="E450" s="381"/>
      <c r="F450" s="381"/>
      <c r="G450" s="370"/>
      <c r="H450" s="370"/>
      <c r="I450" s="370"/>
      <c r="J450" s="370"/>
      <c r="K450" s="56"/>
      <c r="L450" s="18" t="str">
        <f>IF(ISBLANK(K450),"",VLOOKUP(K450,'(Linked) Hazard Risk Number HRN'!$D$6:$E$14,2,FALSE))</f>
        <v/>
      </c>
      <c r="M450" s="366"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75"/>
      <c r="V450" s="56"/>
      <c r="W450" s="18" t="str">
        <f>IF(ISBLANK(V450),"",VLOOKUP(V450,'(Linked) Hazard Risk Number HRN'!$D$6:$E$14,2,FALSE))</f>
        <v/>
      </c>
      <c r="X450" s="366" t="str">
        <f>IF(OR(ISBLANK(V448),ISBLANK(V449),ISBLANK(V450),ISBLANK(V451)),"",W448*W449*W450*W451)</f>
        <v/>
      </c>
      <c r="Y450" s="375"/>
      <c r="Z450" s="56"/>
      <c r="AA450" s="18" t="str">
        <f>IF(ISBLANK(Z450),"",VLOOKUP(Z450,'(Linked) Hazard Risk Number HRN'!$D$6:$E$14,2,FALSE))</f>
        <v/>
      </c>
      <c r="AB450" s="366" t="str">
        <f>IF(OR(ISBLANK(Z448),ISBLANK(Z449),ISBLANK(Z450),ISBLANK(Z451)),"",AA448*AA449*AA450*AA451)</f>
        <v/>
      </c>
      <c r="AC450" s="375"/>
      <c r="AD450" s="436"/>
      <c r="AE450" s="56"/>
      <c r="AF450" s="18" t="str">
        <f>IF(ISBLANK(AE450),"",VLOOKUP(AE450,'(Linked) Hazard Risk Number HRN'!$D$6:$E$14,2,FALSE))</f>
        <v/>
      </c>
      <c r="AG450" s="366" t="str">
        <f>IF(OR(ISBLANK(AE448),ISBLANK(AE449),ISBLANK(AE450),ISBLANK(AE451)),"",AF448*AF449*AF450*AF451)</f>
        <v/>
      </c>
      <c r="AH450" s="10"/>
      <c r="AI450" s="10"/>
      <c r="AJ450" s="20"/>
    </row>
    <row r="451" spans="2:36" s="2" customFormat="1" ht="28.2" customHeight="1">
      <c r="B451" s="378"/>
      <c r="C451" s="375"/>
      <c r="D451" s="375"/>
      <c r="E451" s="381"/>
      <c r="F451" s="381"/>
      <c r="G451" s="370"/>
      <c r="H451" s="370"/>
      <c r="I451" s="370"/>
      <c r="J451" s="370"/>
      <c r="K451" s="57"/>
      <c r="L451" s="30" t="str">
        <f>IF(ISBLANK(K451),"",VLOOKUP(K451,'(Linked) Hazard Risk Number HRN'!$D$17:$E$22,2,FALSE))</f>
        <v/>
      </c>
      <c r="M451" s="367"/>
      <c r="N451" s="56"/>
      <c r="O451" s="18" t="str">
        <f>IF(ISBLANK(N451),"",VLOOKUP(N451,'(Linked) PLr Probability Factor'!$B$23:$C$26,2,FALSE))</f>
        <v/>
      </c>
      <c r="P451" s="25" t="s">
        <v>33</v>
      </c>
      <c r="Q451" s="25">
        <f t="shared" ref="Q451" si="702">SUM(R448:R450)</f>
        <v>0</v>
      </c>
      <c r="R451" s="25">
        <f t="shared" si="697"/>
        <v>0</v>
      </c>
      <c r="S451" s="25"/>
      <c r="T451" s="51"/>
      <c r="U451" s="375"/>
      <c r="V451" s="57"/>
      <c r="W451" s="30" t="str">
        <f>IF(ISBLANK(V451),"",VLOOKUP(V451,'(Linked) Hazard Risk Number HRN'!$D$17:$E$22,2,FALSE))</f>
        <v/>
      </c>
      <c r="X451" s="367"/>
      <c r="Y451" s="375"/>
      <c r="Z451" s="57"/>
      <c r="AA451" s="30" t="str">
        <f>IF(ISBLANK(Z451),"",VLOOKUP(Z451,'(Linked) Hazard Risk Number HRN'!$D$17:$E$22,2,FALSE))</f>
        <v/>
      </c>
      <c r="AB451" s="367"/>
      <c r="AC451" s="375"/>
      <c r="AD451" s="436"/>
      <c r="AE451" s="57"/>
      <c r="AF451" s="30" t="str">
        <f>IF(ISBLANK(AE451),"",VLOOKUP(AE451,'(Linked) Hazard Risk Number HRN'!$D$17:$E$22,2,FALSE))</f>
        <v/>
      </c>
      <c r="AG451" s="367"/>
      <c r="AH451" s="10"/>
      <c r="AI451" s="10"/>
      <c r="AJ451" s="21"/>
    </row>
    <row r="452" spans="2:36" s="2" customFormat="1" ht="28.2" customHeight="1" thickBot="1">
      <c r="B452" s="379"/>
      <c r="C452" s="376"/>
      <c r="D452" s="376"/>
      <c r="E452" s="382"/>
      <c r="F452" s="382"/>
      <c r="G452" s="371"/>
      <c r="H452" s="371"/>
      <c r="I452" s="371"/>
      <c r="J452" s="371"/>
      <c r="K452" s="135"/>
      <c r="L452" s="18"/>
      <c r="M452" s="368"/>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76"/>
      <c r="V452" s="135"/>
      <c r="W452" s="18"/>
      <c r="X452" s="368"/>
      <c r="Y452" s="376"/>
      <c r="Z452" s="135"/>
      <c r="AA452" s="18"/>
      <c r="AB452" s="368"/>
      <c r="AC452" s="376"/>
      <c r="AD452" s="437"/>
      <c r="AE452" s="135"/>
      <c r="AF452" s="18"/>
      <c r="AG452" s="368"/>
      <c r="AH452" s="10"/>
      <c r="AI452" s="10"/>
      <c r="AJ452" s="7"/>
    </row>
    <row r="453" spans="2:36" s="2" customFormat="1" ht="28.2" customHeight="1" thickTop="1">
      <c r="B453" s="377">
        <v>90</v>
      </c>
      <c r="C453" s="374"/>
      <c r="D453" s="374"/>
      <c r="E453" s="380"/>
      <c r="F453" s="380"/>
      <c r="G453" s="369"/>
      <c r="H453" s="369"/>
      <c r="I453" s="369"/>
      <c r="J453" s="369"/>
      <c r="K453" s="54"/>
      <c r="L453" s="17" t="str">
        <f>IF(ISBLANK(K453),"",VLOOKUP(K453,'(Linked) Hazard Risk Number HRN'!$B$6:$C$13,2,FALSE))</f>
        <v/>
      </c>
      <c r="M453" s="372"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374"/>
      <c r="V453" s="54"/>
      <c r="W453" s="17" t="str">
        <f>IF(ISBLANK(V453),"",VLOOKUP(V453,'(Linked) Hazard Risk Number HRN'!$B$6:$C$13,2,FALSE))</f>
        <v/>
      </c>
      <c r="X453" s="372" t="str">
        <f>IF(X455="","",IF(X455&gt;500,'(Linked) Hazard Risk Number HRN'!$C$37,IF(X455&gt;50,'(Linked) Hazard Risk Number HRN'!$C$36,IF(X455&gt;25,'(Linked) Hazard Risk Number HRN'!$C$35,IF(X455&gt;5,'(Linked) Hazard Risk Number HRN'!$C$34,IF(X455&gt;0,'(Linked) Hazard Risk Number HRN'!$C$33,""))))))</f>
        <v/>
      </c>
      <c r="Y453" s="374"/>
      <c r="Z453" s="54"/>
      <c r="AA453" s="17" t="str">
        <f>IF(ISBLANK(Z453),"",VLOOKUP(Z453,'(Linked) Hazard Risk Number HRN'!$B$6:$C$13,2,FALSE))</f>
        <v/>
      </c>
      <c r="AB453" s="372" t="str">
        <f>IF(AB455="","",IF(AB455&gt;500,'(Linked) Hazard Risk Number HRN'!$C$37,IF(AB455&gt;50,'(Linked) Hazard Risk Number HRN'!$C$36,IF(AB455&gt;25,'(Linked) Hazard Risk Number HRN'!$C$35,IF(AB455&gt;5,'(Linked) Hazard Risk Number HRN'!$C$34,IF(AB455&gt;0,'(Linked) Hazard Risk Number HRN'!$C$33,""))))))</f>
        <v/>
      </c>
      <c r="AC453" s="374"/>
      <c r="AD453" s="380"/>
      <c r="AE453" s="54"/>
      <c r="AF453" s="17" t="str">
        <f>IF(ISBLANK(AE453),"",VLOOKUP(AE453,'(Linked) Hazard Risk Number HRN'!$B$6:$C$13,2,FALSE))</f>
        <v/>
      </c>
      <c r="AG453" s="372"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78"/>
      <c r="C454" s="375"/>
      <c r="D454" s="375"/>
      <c r="E454" s="381"/>
      <c r="F454" s="381"/>
      <c r="G454" s="370"/>
      <c r="H454" s="370"/>
      <c r="I454" s="370"/>
      <c r="J454" s="370"/>
      <c r="K454" s="55"/>
      <c r="L454" s="18" t="str">
        <f>IF(ISBLANK(K454),"",VLOOKUP(K454,'(Linked) Hazard Risk Number HRN'!$B$16:$C$26,2,FALSE))</f>
        <v/>
      </c>
      <c r="M454" s="373"/>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75"/>
      <c r="V454" s="55"/>
      <c r="W454" s="18" t="str">
        <f>IF(ISBLANK(V454),"",VLOOKUP(V454,'(Linked) Hazard Risk Number HRN'!$B$16:$C$26,2,FALSE))</f>
        <v/>
      </c>
      <c r="X454" s="373"/>
      <c r="Y454" s="375"/>
      <c r="Z454" s="55"/>
      <c r="AA454" s="18" t="str">
        <f>IF(ISBLANK(Z454),"",VLOOKUP(Z454,'(Linked) Hazard Risk Number HRN'!$B$16:$C$26,2,FALSE))</f>
        <v/>
      </c>
      <c r="AB454" s="373"/>
      <c r="AC454" s="375"/>
      <c r="AD454" s="436"/>
      <c r="AE454" s="55"/>
      <c r="AF454" s="18" t="str">
        <f>IF(ISBLANK(AE454),"",VLOOKUP(AE454,'(Linked) Hazard Risk Number HRN'!$B$16:$C$26,2,FALSE))</f>
        <v/>
      </c>
      <c r="AG454" s="373"/>
      <c r="AH454" s="10"/>
      <c r="AI454" s="10"/>
      <c r="AJ454" s="19"/>
    </row>
    <row r="455" spans="2:36" s="2" customFormat="1" ht="28.2" customHeight="1" thickTop="1">
      <c r="B455" s="378"/>
      <c r="C455" s="375"/>
      <c r="D455" s="375"/>
      <c r="E455" s="381"/>
      <c r="F455" s="381"/>
      <c r="G455" s="370"/>
      <c r="H455" s="370"/>
      <c r="I455" s="370"/>
      <c r="J455" s="370"/>
      <c r="K455" s="56"/>
      <c r="L455" s="18" t="str">
        <f>IF(ISBLANK(K455),"",VLOOKUP(K455,'(Linked) Hazard Risk Number HRN'!$D$6:$E$14,2,FALSE))</f>
        <v/>
      </c>
      <c r="M455" s="366"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75"/>
      <c r="V455" s="56"/>
      <c r="W455" s="18" t="str">
        <f>IF(ISBLANK(V455),"",VLOOKUP(V455,'(Linked) Hazard Risk Number HRN'!$D$6:$E$14,2,FALSE))</f>
        <v/>
      </c>
      <c r="X455" s="366" t="str">
        <f>IF(OR(ISBLANK(V453),ISBLANK(V454),ISBLANK(V455),ISBLANK(V456)),"",W453*W454*W455*W456)</f>
        <v/>
      </c>
      <c r="Y455" s="375"/>
      <c r="Z455" s="56"/>
      <c r="AA455" s="18" t="str">
        <f>IF(ISBLANK(Z455),"",VLOOKUP(Z455,'(Linked) Hazard Risk Number HRN'!$D$6:$E$14,2,FALSE))</f>
        <v/>
      </c>
      <c r="AB455" s="366" t="str">
        <f>IF(OR(ISBLANK(Z453),ISBLANK(Z454),ISBLANK(Z455),ISBLANK(Z456)),"",AA453*AA454*AA455*AA456)</f>
        <v/>
      </c>
      <c r="AC455" s="375"/>
      <c r="AD455" s="436"/>
      <c r="AE455" s="56"/>
      <c r="AF455" s="18" t="str">
        <f>IF(ISBLANK(AE455),"",VLOOKUP(AE455,'(Linked) Hazard Risk Number HRN'!$D$6:$E$14,2,FALSE))</f>
        <v/>
      </c>
      <c r="AG455" s="366" t="str">
        <f>IF(OR(ISBLANK(AE453),ISBLANK(AE454),ISBLANK(AE455),ISBLANK(AE456)),"",AF453*AF454*AF455*AF456)</f>
        <v/>
      </c>
      <c r="AH455" s="10"/>
      <c r="AI455" s="10"/>
      <c r="AJ455" s="20"/>
    </row>
    <row r="456" spans="2:36" s="2" customFormat="1" ht="28.2" customHeight="1">
      <c r="B456" s="378"/>
      <c r="C456" s="375"/>
      <c r="D456" s="375"/>
      <c r="E456" s="381"/>
      <c r="F456" s="381"/>
      <c r="G456" s="370"/>
      <c r="H456" s="370"/>
      <c r="I456" s="370"/>
      <c r="J456" s="370"/>
      <c r="K456" s="57"/>
      <c r="L456" s="30" t="str">
        <f>IF(ISBLANK(K456),"",VLOOKUP(K456,'(Linked) Hazard Risk Number HRN'!$D$17:$E$22,2,FALSE))</f>
        <v/>
      </c>
      <c r="M456" s="367"/>
      <c r="N456" s="56"/>
      <c r="O456" s="18" t="str">
        <f>IF(ISBLANK(N456),"",VLOOKUP(N456,'(Linked) PLr Probability Factor'!$B$23:$C$26,2,FALSE))</f>
        <v/>
      </c>
      <c r="P456" s="25" t="s">
        <v>33</v>
      </c>
      <c r="Q456" s="25">
        <f t="shared" ref="Q456" si="710">SUM(R453:R455)</f>
        <v>0</v>
      </c>
      <c r="R456" s="25">
        <f t="shared" si="705"/>
        <v>0</v>
      </c>
      <c r="S456" s="25"/>
      <c r="T456" s="51"/>
      <c r="U456" s="375"/>
      <c r="V456" s="57"/>
      <c r="W456" s="30" t="str">
        <f>IF(ISBLANK(V456),"",VLOOKUP(V456,'(Linked) Hazard Risk Number HRN'!$D$17:$E$22,2,FALSE))</f>
        <v/>
      </c>
      <c r="X456" s="367"/>
      <c r="Y456" s="375"/>
      <c r="Z456" s="57"/>
      <c r="AA456" s="30" t="str">
        <f>IF(ISBLANK(Z456),"",VLOOKUP(Z456,'(Linked) Hazard Risk Number HRN'!$D$17:$E$22,2,FALSE))</f>
        <v/>
      </c>
      <c r="AB456" s="367"/>
      <c r="AC456" s="375"/>
      <c r="AD456" s="436"/>
      <c r="AE456" s="57"/>
      <c r="AF456" s="30" t="str">
        <f>IF(ISBLANK(AE456),"",VLOOKUP(AE456,'(Linked) Hazard Risk Number HRN'!$D$17:$E$22,2,FALSE))</f>
        <v/>
      </c>
      <c r="AG456" s="367"/>
      <c r="AH456" s="10"/>
      <c r="AI456" s="10"/>
      <c r="AJ456" s="21"/>
    </row>
    <row r="457" spans="2:36" s="2" customFormat="1" ht="28.2" customHeight="1" thickBot="1">
      <c r="B457" s="379"/>
      <c r="C457" s="376"/>
      <c r="D457" s="376"/>
      <c r="E457" s="382"/>
      <c r="F457" s="382"/>
      <c r="G457" s="371"/>
      <c r="H457" s="371"/>
      <c r="I457" s="371"/>
      <c r="J457" s="371"/>
      <c r="K457" s="135"/>
      <c r="L457" s="18"/>
      <c r="M457" s="368"/>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76"/>
      <c r="V457" s="135"/>
      <c r="W457" s="18"/>
      <c r="X457" s="368"/>
      <c r="Y457" s="376"/>
      <c r="Z457" s="135"/>
      <c r="AA457" s="18"/>
      <c r="AB457" s="368"/>
      <c r="AC457" s="376"/>
      <c r="AD457" s="437"/>
      <c r="AE457" s="135"/>
      <c r="AF457" s="18"/>
      <c r="AG457" s="368"/>
      <c r="AH457" s="10"/>
      <c r="AI457" s="10"/>
      <c r="AJ457" s="7"/>
    </row>
    <row r="458" spans="2:36" s="2" customFormat="1" ht="28.2" customHeight="1" thickTop="1">
      <c r="B458" s="377">
        <v>91</v>
      </c>
      <c r="C458" s="374"/>
      <c r="D458" s="374"/>
      <c r="E458" s="380"/>
      <c r="F458" s="380"/>
      <c r="G458" s="369"/>
      <c r="H458" s="369"/>
      <c r="I458" s="369"/>
      <c r="J458" s="369"/>
      <c r="K458" s="54"/>
      <c r="L458" s="17" t="str">
        <f>IF(ISBLANK(K458),"",VLOOKUP(K458,'(Linked) Hazard Risk Number HRN'!$B$6:$C$13,2,FALSE))</f>
        <v/>
      </c>
      <c r="M458" s="372"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374"/>
      <c r="V458" s="54"/>
      <c r="W458" s="17" t="str">
        <f>IF(ISBLANK(V458),"",VLOOKUP(V458,'(Linked) Hazard Risk Number HRN'!$B$6:$C$13,2,FALSE))</f>
        <v/>
      </c>
      <c r="X458" s="372" t="str">
        <f>IF(X460="","",IF(X460&gt;500,'(Linked) Hazard Risk Number HRN'!$C$37,IF(X460&gt;50,'(Linked) Hazard Risk Number HRN'!$C$36,IF(X460&gt;25,'(Linked) Hazard Risk Number HRN'!$C$35,IF(X460&gt;5,'(Linked) Hazard Risk Number HRN'!$C$34,IF(X460&gt;0,'(Linked) Hazard Risk Number HRN'!$C$33,""))))))</f>
        <v/>
      </c>
      <c r="Y458" s="374"/>
      <c r="Z458" s="54"/>
      <c r="AA458" s="17" t="str">
        <f>IF(ISBLANK(Z458),"",VLOOKUP(Z458,'(Linked) Hazard Risk Number HRN'!$B$6:$C$13,2,FALSE))</f>
        <v/>
      </c>
      <c r="AB458" s="372" t="str">
        <f>IF(AB460="","",IF(AB460&gt;500,'(Linked) Hazard Risk Number HRN'!$C$37,IF(AB460&gt;50,'(Linked) Hazard Risk Number HRN'!$C$36,IF(AB460&gt;25,'(Linked) Hazard Risk Number HRN'!$C$35,IF(AB460&gt;5,'(Linked) Hazard Risk Number HRN'!$C$34,IF(AB460&gt;0,'(Linked) Hazard Risk Number HRN'!$C$33,""))))))</f>
        <v/>
      </c>
      <c r="AC458" s="374"/>
      <c r="AD458" s="380"/>
      <c r="AE458" s="54"/>
      <c r="AF458" s="17" t="str">
        <f>IF(ISBLANK(AE458),"",VLOOKUP(AE458,'(Linked) Hazard Risk Number HRN'!$B$6:$C$13,2,FALSE))</f>
        <v/>
      </c>
      <c r="AG458" s="372"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78"/>
      <c r="C459" s="375"/>
      <c r="D459" s="375"/>
      <c r="E459" s="381"/>
      <c r="F459" s="381"/>
      <c r="G459" s="370"/>
      <c r="H459" s="370"/>
      <c r="I459" s="370"/>
      <c r="J459" s="370"/>
      <c r="K459" s="55"/>
      <c r="L459" s="18" t="str">
        <f>IF(ISBLANK(K459),"",VLOOKUP(K459,'(Linked) Hazard Risk Number HRN'!$B$16:$C$26,2,FALSE))</f>
        <v/>
      </c>
      <c r="M459" s="373"/>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75"/>
      <c r="V459" s="55"/>
      <c r="W459" s="18" t="str">
        <f>IF(ISBLANK(V459),"",VLOOKUP(V459,'(Linked) Hazard Risk Number HRN'!$B$16:$C$26,2,FALSE))</f>
        <v/>
      </c>
      <c r="X459" s="373"/>
      <c r="Y459" s="375"/>
      <c r="Z459" s="55"/>
      <c r="AA459" s="18" t="str">
        <f>IF(ISBLANK(Z459),"",VLOOKUP(Z459,'(Linked) Hazard Risk Number HRN'!$B$16:$C$26,2,FALSE))</f>
        <v/>
      </c>
      <c r="AB459" s="373"/>
      <c r="AC459" s="375"/>
      <c r="AD459" s="436"/>
      <c r="AE459" s="55"/>
      <c r="AF459" s="18" t="str">
        <f>IF(ISBLANK(AE459),"",VLOOKUP(AE459,'(Linked) Hazard Risk Number HRN'!$B$16:$C$26,2,FALSE))</f>
        <v/>
      </c>
      <c r="AG459" s="373"/>
      <c r="AH459" s="10"/>
      <c r="AI459" s="10"/>
      <c r="AJ459" s="19"/>
    </row>
    <row r="460" spans="2:36" s="2" customFormat="1" ht="28.2" customHeight="1" thickTop="1">
      <c r="B460" s="378"/>
      <c r="C460" s="375"/>
      <c r="D460" s="375"/>
      <c r="E460" s="381"/>
      <c r="F460" s="381"/>
      <c r="G460" s="370"/>
      <c r="H460" s="370"/>
      <c r="I460" s="370"/>
      <c r="J460" s="370"/>
      <c r="K460" s="56"/>
      <c r="L460" s="18" t="str">
        <f>IF(ISBLANK(K460),"",VLOOKUP(K460,'(Linked) Hazard Risk Number HRN'!$D$6:$E$14,2,FALSE))</f>
        <v/>
      </c>
      <c r="M460" s="366"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75"/>
      <c r="V460" s="56"/>
      <c r="W460" s="18" t="str">
        <f>IF(ISBLANK(V460),"",VLOOKUP(V460,'(Linked) Hazard Risk Number HRN'!$D$6:$E$14,2,FALSE))</f>
        <v/>
      </c>
      <c r="X460" s="366" t="str">
        <f>IF(OR(ISBLANK(V458),ISBLANK(V459),ISBLANK(V460),ISBLANK(V461)),"",W458*W459*W460*W461)</f>
        <v/>
      </c>
      <c r="Y460" s="375"/>
      <c r="Z460" s="56"/>
      <c r="AA460" s="18" t="str">
        <f>IF(ISBLANK(Z460),"",VLOOKUP(Z460,'(Linked) Hazard Risk Number HRN'!$D$6:$E$14,2,FALSE))</f>
        <v/>
      </c>
      <c r="AB460" s="366" t="str">
        <f>IF(OR(ISBLANK(Z458),ISBLANK(Z459),ISBLANK(Z460),ISBLANK(Z461)),"",AA458*AA459*AA460*AA461)</f>
        <v/>
      </c>
      <c r="AC460" s="375"/>
      <c r="AD460" s="436"/>
      <c r="AE460" s="56"/>
      <c r="AF460" s="18" t="str">
        <f>IF(ISBLANK(AE460),"",VLOOKUP(AE460,'(Linked) Hazard Risk Number HRN'!$D$6:$E$14,2,FALSE))</f>
        <v/>
      </c>
      <c r="AG460" s="366" t="str">
        <f>IF(OR(ISBLANK(AE458),ISBLANK(AE459),ISBLANK(AE460),ISBLANK(AE461)),"",AF458*AF459*AF460*AF461)</f>
        <v/>
      </c>
      <c r="AH460" s="10"/>
      <c r="AI460" s="10"/>
      <c r="AJ460" s="20"/>
    </row>
    <row r="461" spans="2:36" s="2" customFormat="1" ht="28.2" customHeight="1">
      <c r="B461" s="378"/>
      <c r="C461" s="375"/>
      <c r="D461" s="375"/>
      <c r="E461" s="381"/>
      <c r="F461" s="381"/>
      <c r="G461" s="370"/>
      <c r="H461" s="370"/>
      <c r="I461" s="370"/>
      <c r="J461" s="370"/>
      <c r="K461" s="57"/>
      <c r="L461" s="30" t="str">
        <f>IF(ISBLANK(K461),"",VLOOKUP(K461,'(Linked) Hazard Risk Number HRN'!$D$17:$E$22,2,FALSE))</f>
        <v/>
      </c>
      <c r="M461" s="367"/>
      <c r="N461" s="56"/>
      <c r="O461" s="18" t="str">
        <f>IF(ISBLANK(N461),"",VLOOKUP(N461,'(Linked) PLr Probability Factor'!$B$23:$C$26,2,FALSE))</f>
        <v/>
      </c>
      <c r="P461" s="25" t="s">
        <v>33</v>
      </c>
      <c r="Q461" s="25">
        <f t="shared" ref="Q461" si="718">SUM(R458:R460)</f>
        <v>0</v>
      </c>
      <c r="R461" s="25">
        <f t="shared" si="713"/>
        <v>0</v>
      </c>
      <c r="S461" s="25"/>
      <c r="T461" s="51"/>
      <c r="U461" s="375"/>
      <c r="V461" s="57"/>
      <c r="W461" s="30" t="str">
        <f>IF(ISBLANK(V461),"",VLOOKUP(V461,'(Linked) Hazard Risk Number HRN'!$D$17:$E$22,2,FALSE))</f>
        <v/>
      </c>
      <c r="X461" s="367"/>
      <c r="Y461" s="375"/>
      <c r="Z461" s="57"/>
      <c r="AA461" s="30" t="str">
        <f>IF(ISBLANK(Z461),"",VLOOKUP(Z461,'(Linked) Hazard Risk Number HRN'!$D$17:$E$22,2,FALSE))</f>
        <v/>
      </c>
      <c r="AB461" s="367"/>
      <c r="AC461" s="375"/>
      <c r="AD461" s="436"/>
      <c r="AE461" s="57"/>
      <c r="AF461" s="30" t="str">
        <f>IF(ISBLANK(AE461),"",VLOOKUP(AE461,'(Linked) Hazard Risk Number HRN'!$D$17:$E$22,2,FALSE))</f>
        <v/>
      </c>
      <c r="AG461" s="367"/>
      <c r="AH461" s="10"/>
      <c r="AI461" s="10"/>
      <c r="AJ461" s="21"/>
    </row>
    <row r="462" spans="2:36" s="2" customFormat="1" ht="28.2" customHeight="1" thickBot="1">
      <c r="B462" s="379"/>
      <c r="C462" s="376"/>
      <c r="D462" s="376"/>
      <c r="E462" s="382"/>
      <c r="F462" s="382"/>
      <c r="G462" s="371"/>
      <c r="H462" s="371"/>
      <c r="I462" s="371"/>
      <c r="J462" s="371"/>
      <c r="K462" s="135"/>
      <c r="L462" s="18"/>
      <c r="M462" s="368"/>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76"/>
      <c r="V462" s="135"/>
      <c r="W462" s="18"/>
      <c r="X462" s="368"/>
      <c r="Y462" s="376"/>
      <c r="Z462" s="135"/>
      <c r="AA462" s="18"/>
      <c r="AB462" s="368"/>
      <c r="AC462" s="376"/>
      <c r="AD462" s="437"/>
      <c r="AE462" s="135"/>
      <c r="AF462" s="18"/>
      <c r="AG462" s="368"/>
      <c r="AH462" s="10"/>
      <c r="AI462" s="10"/>
      <c r="AJ462" s="7"/>
    </row>
    <row r="463" spans="2:36" s="2" customFormat="1" ht="28.2" customHeight="1" thickTop="1">
      <c r="B463" s="377">
        <v>92</v>
      </c>
      <c r="C463" s="374"/>
      <c r="D463" s="374"/>
      <c r="E463" s="380"/>
      <c r="F463" s="380"/>
      <c r="G463" s="369"/>
      <c r="H463" s="369"/>
      <c r="I463" s="369"/>
      <c r="J463" s="369"/>
      <c r="K463" s="54"/>
      <c r="L463" s="17" t="str">
        <f>IF(ISBLANK(K463),"",VLOOKUP(K463,'(Linked) Hazard Risk Number HRN'!$B$6:$C$13,2,FALSE))</f>
        <v/>
      </c>
      <c r="M463" s="372"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374"/>
      <c r="V463" s="54"/>
      <c r="W463" s="17" t="str">
        <f>IF(ISBLANK(V463),"",VLOOKUP(V463,'(Linked) Hazard Risk Number HRN'!$B$6:$C$13,2,FALSE))</f>
        <v/>
      </c>
      <c r="X463" s="372" t="str">
        <f>IF(X465="","",IF(X465&gt;500,'(Linked) Hazard Risk Number HRN'!$C$37,IF(X465&gt;50,'(Linked) Hazard Risk Number HRN'!$C$36,IF(X465&gt;25,'(Linked) Hazard Risk Number HRN'!$C$35,IF(X465&gt;5,'(Linked) Hazard Risk Number HRN'!$C$34,IF(X465&gt;0,'(Linked) Hazard Risk Number HRN'!$C$33,""))))))</f>
        <v/>
      </c>
      <c r="Y463" s="374"/>
      <c r="Z463" s="54"/>
      <c r="AA463" s="17" t="str">
        <f>IF(ISBLANK(Z463),"",VLOOKUP(Z463,'(Linked) Hazard Risk Number HRN'!$B$6:$C$13,2,FALSE))</f>
        <v/>
      </c>
      <c r="AB463" s="372" t="str">
        <f>IF(AB465="","",IF(AB465&gt;500,'(Linked) Hazard Risk Number HRN'!$C$37,IF(AB465&gt;50,'(Linked) Hazard Risk Number HRN'!$C$36,IF(AB465&gt;25,'(Linked) Hazard Risk Number HRN'!$C$35,IF(AB465&gt;5,'(Linked) Hazard Risk Number HRN'!$C$34,IF(AB465&gt;0,'(Linked) Hazard Risk Number HRN'!$C$33,""))))))</f>
        <v/>
      </c>
      <c r="AC463" s="374"/>
      <c r="AD463" s="380"/>
      <c r="AE463" s="54"/>
      <c r="AF463" s="17" t="str">
        <f>IF(ISBLANK(AE463),"",VLOOKUP(AE463,'(Linked) Hazard Risk Number HRN'!$B$6:$C$13,2,FALSE))</f>
        <v/>
      </c>
      <c r="AG463" s="372"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78"/>
      <c r="C464" s="375"/>
      <c r="D464" s="375"/>
      <c r="E464" s="381"/>
      <c r="F464" s="381"/>
      <c r="G464" s="370"/>
      <c r="H464" s="370"/>
      <c r="I464" s="370"/>
      <c r="J464" s="370"/>
      <c r="K464" s="55"/>
      <c r="L464" s="18" t="str">
        <f>IF(ISBLANK(K464),"",VLOOKUP(K464,'(Linked) Hazard Risk Number HRN'!$B$16:$C$26,2,FALSE))</f>
        <v/>
      </c>
      <c r="M464" s="373"/>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75"/>
      <c r="V464" s="55"/>
      <c r="W464" s="18" t="str">
        <f>IF(ISBLANK(V464),"",VLOOKUP(V464,'(Linked) Hazard Risk Number HRN'!$B$16:$C$26,2,FALSE))</f>
        <v/>
      </c>
      <c r="X464" s="373"/>
      <c r="Y464" s="375"/>
      <c r="Z464" s="55"/>
      <c r="AA464" s="18" t="str">
        <f>IF(ISBLANK(Z464),"",VLOOKUP(Z464,'(Linked) Hazard Risk Number HRN'!$B$16:$C$26,2,FALSE))</f>
        <v/>
      </c>
      <c r="AB464" s="373"/>
      <c r="AC464" s="375"/>
      <c r="AD464" s="436"/>
      <c r="AE464" s="55"/>
      <c r="AF464" s="18" t="str">
        <f>IF(ISBLANK(AE464),"",VLOOKUP(AE464,'(Linked) Hazard Risk Number HRN'!$B$16:$C$26,2,FALSE))</f>
        <v/>
      </c>
      <c r="AG464" s="373"/>
      <c r="AH464" s="10"/>
      <c r="AI464" s="10"/>
      <c r="AJ464" s="19"/>
    </row>
    <row r="465" spans="2:36" s="2" customFormat="1" ht="28.2" customHeight="1" thickTop="1">
      <c r="B465" s="378"/>
      <c r="C465" s="375"/>
      <c r="D465" s="375"/>
      <c r="E465" s="381"/>
      <c r="F465" s="381"/>
      <c r="G465" s="370"/>
      <c r="H465" s="370"/>
      <c r="I465" s="370"/>
      <c r="J465" s="370"/>
      <c r="K465" s="56"/>
      <c r="L465" s="18" t="str">
        <f>IF(ISBLANK(K465),"",VLOOKUP(K465,'(Linked) Hazard Risk Number HRN'!$D$6:$E$14,2,FALSE))</f>
        <v/>
      </c>
      <c r="M465" s="366"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75"/>
      <c r="V465" s="56"/>
      <c r="W465" s="18" t="str">
        <f>IF(ISBLANK(V465),"",VLOOKUP(V465,'(Linked) Hazard Risk Number HRN'!$D$6:$E$14,2,FALSE))</f>
        <v/>
      </c>
      <c r="X465" s="366" t="str">
        <f>IF(OR(ISBLANK(V463),ISBLANK(V464),ISBLANK(V465),ISBLANK(V466)),"",W463*W464*W465*W466)</f>
        <v/>
      </c>
      <c r="Y465" s="375"/>
      <c r="Z465" s="56"/>
      <c r="AA465" s="18" t="str">
        <f>IF(ISBLANK(Z465),"",VLOOKUP(Z465,'(Linked) Hazard Risk Number HRN'!$D$6:$E$14,2,FALSE))</f>
        <v/>
      </c>
      <c r="AB465" s="366" t="str">
        <f>IF(OR(ISBLANK(Z463),ISBLANK(Z464),ISBLANK(Z465),ISBLANK(Z466)),"",AA463*AA464*AA465*AA466)</f>
        <v/>
      </c>
      <c r="AC465" s="375"/>
      <c r="AD465" s="436"/>
      <c r="AE465" s="56"/>
      <c r="AF465" s="18" t="str">
        <f>IF(ISBLANK(AE465),"",VLOOKUP(AE465,'(Linked) Hazard Risk Number HRN'!$D$6:$E$14,2,FALSE))</f>
        <v/>
      </c>
      <c r="AG465" s="366" t="str">
        <f>IF(OR(ISBLANK(AE463),ISBLANK(AE464),ISBLANK(AE465),ISBLANK(AE466)),"",AF463*AF464*AF465*AF466)</f>
        <v/>
      </c>
      <c r="AH465" s="10"/>
      <c r="AI465" s="10"/>
      <c r="AJ465" s="20"/>
    </row>
    <row r="466" spans="2:36" s="2" customFormat="1" ht="28.2" customHeight="1">
      <c r="B466" s="378"/>
      <c r="C466" s="375"/>
      <c r="D466" s="375"/>
      <c r="E466" s="381"/>
      <c r="F466" s="381"/>
      <c r="G466" s="370"/>
      <c r="H466" s="370"/>
      <c r="I466" s="370"/>
      <c r="J466" s="370"/>
      <c r="K466" s="57"/>
      <c r="L466" s="30" t="str">
        <f>IF(ISBLANK(K466),"",VLOOKUP(K466,'(Linked) Hazard Risk Number HRN'!$D$17:$E$22,2,FALSE))</f>
        <v/>
      </c>
      <c r="M466" s="367"/>
      <c r="N466" s="56"/>
      <c r="O466" s="18" t="str">
        <f>IF(ISBLANK(N466),"",VLOOKUP(N466,'(Linked) PLr Probability Factor'!$B$23:$C$26,2,FALSE))</f>
        <v/>
      </c>
      <c r="P466" s="25" t="s">
        <v>33</v>
      </c>
      <c r="Q466" s="25">
        <f t="shared" ref="Q466" si="726">SUM(R463:R465)</f>
        <v>0</v>
      </c>
      <c r="R466" s="25">
        <f t="shared" si="721"/>
        <v>0</v>
      </c>
      <c r="S466" s="25"/>
      <c r="T466" s="51"/>
      <c r="U466" s="375"/>
      <c r="V466" s="57"/>
      <c r="W466" s="30" t="str">
        <f>IF(ISBLANK(V466),"",VLOOKUP(V466,'(Linked) Hazard Risk Number HRN'!$D$17:$E$22,2,FALSE))</f>
        <v/>
      </c>
      <c r="X466" s="367"/>
      <c r="Y466" s="375"/>
      <c r="Z466" s="57"/>
      <c r="AA466" s="30" t="str">
        <f>IF(ISBLANK(Z466),"",VLOOKUP(Z466,'(Linked) Hazard Risk Number HRN'!$D$17:$E$22,2,FALSE))</f>
        <v/>
      </c>
      <c r="AB466" s="367"/>
      <c r="AC466" s="375"/>
      <c r="AD466" s="436"/>
      <c r="AE466" s="57"/>
      <c r="AF466" s="30" t="str">
        <f>IF(ISBLANK(AE466),"",VLOOKUP(AE466,'(Linked) Hazard Risk Number HRN'!$D$17:$E$22,2,FALSE))</f>
        <v/>
      </c>
      <c r="AG466" s="367"/>
      <c r="AH466" s="10"/>
      <c r="AI466" s="10"/>
      <c r="AJ466" s="21"/>
    </row>
    <row r="467" spans="2:36" s="2" customFormat="1" ht="28.2" customHeight="1" thickBot="1">
      <c r="B467" s="379"/>
      <c r="C467" s="376"/>
      <c r="D467" s="376"/>
      <c r="E467" s="382"/>
      <c r="F467" s="382"/>
      <c r="G467" s="371"/>
      <c r="H467" s="371"/>
      <c r="I467" s="371"/>
      <c r="J467" s="371"/>
      <c r="K467" s="135"/>
      <c r="L467" s="18"/>
      <c r="M467" s="368"/>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76"/>
      <c r="V467" s="135"/>
      <c r="W467" s="18"/>
      <c r="X467" s="368"/>
      <c r="Y467" s="376"/>
      <c r="Z467" s="135"/>
      <c r="AA467" s="18"/>
      <c r="AB467" s="368"/>
      <c r="AC467" s="376"/>
      <c r="AD467" s="437"/>
      <c r="AE467" s="135"/>
      <c r="AF467" s="18"/>
      <c r="AG467" s="368"/>
      <c r="AH467" s="10"/>
      <c r="AI467" s="10"/>
      <c r="AJ467" s="7"/>
    </row>
    <row r="468" spans="2:36" s="2" customFormat="1" ht="28.2" customHeight="1" thickTop="1">
      <c r="B468" s="377">
        <v>93</v>
      </c>
      <c r="C468" s="374"/>
      <c r="D468" s="374"/>
      <c r="E468" s="380"/>
      <c r="F468" s="380"/>
      <c r="G468" s="369"/>
      <c r="H468" s="369"/>
      <c r="I468" s="369"/>
      <c r="J468" s="369"/>
      <c r="K468" s="54"/>
      <c r="L468" s="17" t="str">
        <f>IF(ISBLANK(K468),"",VLOOKUP(K468,'(Linked) Hazard Risk Number HRN'!$B$6:$C$13,2,FALSE))</f>
        <v/>
      </c>
      <c r="M468" s="372"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374"/>
      <c r="V468" s="54"/>
      <c r="W468" s="17" t="str">
        <f>IF(ISBLANK(V468),"",VLOOKUP(V468,'(Linked) Hazard Risk Number HRN'!$B$6:$C$13,2,FALSE))</f>
        <v/>
      </c>
      <c r="X468" s="372" t="str">
        <f>IF(X470="","",IF(X470&gt;500,'(Linked) Hazard Risk Number HRN'!$C$37,IF(X470&gt;50,'(Linked) Hazard Risk Number HRN'!$C$36,IF(X470&gt;25,'(Linked) Hazard Risk Number HRN'!$C$35,IF(X470&gt;5,'(Linked) Hazard Risk Number HRN'!$C$34,IF(X470&gt;0,'(Linked) Hazard Risk Number HRN'!$C$33,""))))))</f>
        <v/>
      </c>
      <c r="Y468" s="374"/>
      <c r="Z468" s="54"/>
      <c r="AA468" s="17" t="str">
        <f>IF(ISBLANK(Z468),"",VLOOKUP(Z468,'(Linked) Hazard Risk Number HRN'!$B$6:$C$13,2,FALSE))</f>
        <v/>
      </c>
      <c r="AB468" s="372" t="str">
        <f>IF(AB470="","",IF(AB470&gt;500,'(Linked) Hazard Risk Number HRN'!$C$37,IF(AB470&gt;50,'(Linked) Hazard Risk Number HRN'!$C$36,IF(AB470&gt;25,'(Linked) Hazard Risk Number HRN'!$C$35,IF(AB470&gt;5,'(Linked) Hazard Risk Number HRN'!$C$34,IF(AB470&gt;0,'(Linked) Hazard Risk Number HRN'!$C$33,""))))))</f>
        <v/>
      </c>
      <c r="AC468" s="374"/>
      <c r="AD468" s="380"/>
      <c r="AE468" s="54"/>
      <c r="AF468" s="17" t="str">
        <f>IF(ISBLANK(AE468),"",VLOOKUP(AE468,'(Linked) Hazard Risk Number HRN'!$B$6:$C$13,2,FALSE))</f>
        <v/>
      </c>
      <c r="AG468" s="372"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78"/>
      <c r="C469" s="375"/>
      <c r="D469" s="375"/>
      <c r="E469" s="381"/>
      <c r="F469" s="381"/>
      <c r="G469" s="370"/>
      <c r="H469" s="370"/>
      <c r="I469" s="370"/>
      <c r="J469" s="370"/>
      <c r="K469" s="55"/>
      <c r="L469" s="18" t="str">
        <f>IF(ISBLANK(K469),"",VLOOKUP(K469,'(Linked) Hazard Risk Number HRN'!$B$16:$C$26,2,FALSE))</f>
        <v/>
      </c>
      <c r="M469" s="373"/>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75"/>
      <c r="V469" s="55"/>
      <c r="W469" s="18" t="str">
        <f>IF(ISBLANK(V469),"",VLOOKUP(V469,'(Linked) Hazard Risk Number HRN'!$B$16:$C$26,2,FALSE))</f>
        <v/>
      </c>
      <c r="X469" s="373"/>
      <c r="Y469" s="375"/>
      <c r="Z469" s="55"/>
      <c r="AA469" s="18" t="str">
        <f>IF(ISBLANK(Z469),"",VLOOKUP(Z469,'(Linked) Hazard Risk Number HRN'!$B$16:$C$26,2,FALSE))</f>
        <v/>
      </c>
      <c r="AB469" s="373"/>
      <c r="AC469" s="375"/>
      <c r="AD469" s="436"/>
      <c r="AE469" s="55"/>
      <c r="AF469" s="18" t="str">
        <f>IF(ISBLANK(AE469),"",VLOOKUP(AE469,'(Linked) Hazard Risk Number HRN'!$B$16:$C$26,2,FALSE))</f>
        <v/>
      </c>
      <c r="AG469" s="373"/>
      <c r="AH469" s="10"/>
      <c r="AI469" s="10"/>
      <c r="AJ469" s="19"/>
    </row>
    <row r="470" spans="2:36" s="2" customFormat="1" ht="28.2" customHeight="1" thickTop="1">
      <c r="B470" s="378"/>
      <c r="C470" s="375"/>
      <c r="D470" s="375"/>
      <c r="E470" s="381"/>
      <c r="F470" s="381"/>
      <c r="G470" s="370"/>
      <c r="H470" s="370"/>
      <c r="I470" s="370"/>
      <c r="J470" s="370"/>
      <c r="K470" s="56"/>
      <c r="L470" s="18" t="str">
        <f>IF(ISBLANK(K470),"",VLOOKUP(K470,'(Linked) Hazard Risk Number HRN'!$D$6:$E$14,2,FALSE))</f>
        <v/>
      </c>
      <c r="M470" s="366"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75"/>
      <c r="V470" s="56"/>
      <c r="W470" s="18" t="str">
        <f>IF(ISBLANK(V470),"",VLOOKUP(V470,'(Linked) Hazard Risk Number HRN'!$D$6:$E$14,2,FALSE))</f>
        <v/>
      </c>
      <c r="X470" s="366" t="str">
        <f>IF(OR(ISBLANK(V468),ISBLANK(V469),ISBLANK(V470),ISBLANK(V471)),"",W468*W469*W470*W471)</f>
        <v/>
      </c>
      <c r="Y470" s="375"/>
      <c r="Z470" s="56"/>
      <c r="AA470" s="18" t="str">
        <f>IF(ISBLANK(Z470),"",VLOOKUP(Z470,'(Linked) Hazard Risk Number HRN'!$D$6:$E$14,2,FALSE))</f>
        <v/>
      </c>
      <c r="AB470" s="366" t="str">
        <f>IF(OR(ISBLANK(Z468),ISBLANK(Z469),ISBLANK(Z470),ISBLANK(Z471)),"",AA468*AA469*AA470*AA471)</f>
        <v/>
      </c>
      <c r="AC470" s="375"/>
      <c r="AD470" s="436"/>
      <c r="AE470" s="56"/>
      <c r="AF470" s="18" t="str">
        <f>IF(ISBLANK(AE470),"",VLOOKUP(AE470,'(Linked) Hazard Risk Number HRN'!$D$6:$E$14,2,FALSE))</f>
        <v/>
      </c>
      <c r="AG470" s="366" t="str">
        <f>IF(OR(ISBLANK(AE468),ISBLANK(AE469),ISBLANK(AE470),ISBLANK(AE471)),"",AF468*AF469*AF470*AF471)</f>
        <v/>
      </c>
      <c r="AH470" s="10"/>
      <c r="AI470" s="10"/>
      <c r="AJ470" s="20"/>
    </row>
    <row r="471" spans="2:36" s="2" customFormat="1" ht="28.2" customHeight="1">
      <c r="B471" s="378"/>
      <c r="C471" s="375"/>
      <c r="D471" s="375"/>
      <c r="E471" s="381"/>
      <c r="F471" s="381"/>
      <c r="G471" s="370"/>
      <c r="H471" s="370"/>
      <c r="I471" s="370"/>
      <c r="J471" s="370"/>
      <c r="K471" s="57"/>
      <c r="L471" s="30" t="str">
        <f>IF(ISBLANK(K471),"",VLOOKUP(K471,'(Linked) Hazard Risk Number HRN'!$D$17:$E$22,2,FALSE))</f>
        <v/>
      </c>
      <c r="M471" s="367"/>
      <c r="N471" s="56"/>
      <c r="O471" s="18" t="str">
        <f>IF(ISBLANK(N471),"",VLOOKUP(N471,'(Linked) PLr Probability Factor'!$B$23:$C$26,2,FALSE))</f>
        <v/>
      </c>
      <c r="P471" s="25" t="s">
        <v>33</v>
      </c>
      <c r="Q471" s="25">
        <f t="shared" ref="Q471" si="734">SUM(R468:R470)</f>
        <v>0</v>
      </c>
      <c r="R471" s="25">
        <f t="shared" si="729"/>
        <v>0</v>
      </c>
      <c r="S471" s="25"/>
      <c r="T471" s="51"/>
      <c r="U471" s="375"/>
      <c r="V471" s="57"/>
      <c r="W471" s="30" t="str">
        <f>IF(ISBLANK(V471),"",VLOOKUP(V471,'(Linked) Hazard Risk Number HRN'!$D$17:$E$22,2,FALSE))</f>
        <v/>
      </c>
      <c r="X471" s="367"/>
      <c r="Y471" s="375"/>
      <c r="Z471" s="57"/>
      <c r="AA471" s="30" t="str">
        <f>IF(ISBLANK(Z471),"",VLOOKUP(Z471,'(Linked) Hazard Risk Number HRN'!$D$17:$E$22,2,FALSE))</f>
        <v/>
      </c>
      <c r="AB471" s="367"/>
      <c r="AC471" s="375"/>
      <c r="AD471" s="436"/>
      <c r="AE471" s="57"/>
      <c r="AF471" s="30" t="str">
        <f>IF(ISBLANK(AE471),"",VLOOKUP(AE471,'(Linked) Hazard Risk Number HRN'!$D$17:$E$22,2,FALSE))</f>
        <v/>
      </c>
      <c r="AG471" s="367"/>
      <c r="AH471" s="10"/>
      <c r="AI471" s="10"/>
      <c r="AJ471" s="21"/>
    </row>
    <row r="472" spans="2:36" s="2" customFormat="1" ht="28.2" customHeight="1" thickBot="1">
      <c r="B472" s="379"/>
      <c r="C472" s="376"/>
      <c r="D472" s="376"/>
      <c r="E472" s="382"/>
      <c r="F472" s="382"/>
      <c r="G472" s="371"/>
      <c r="H472" s="371"/>
      <c r="I472" s="371"/>
      <c r="J472" s="371"/>
      <c r="K472" s="135"/>
      <c r="L472" s="18"/>
      <c r="M472" s="368"/>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76"/>
      <c r="V472" s="135"/>
      <c r="W472" s="18"/>
      <c r="X472" s="368"/>
      <c r="Y472" s="376"/>
      <c r="Z472" s="135"/>
      <c r="AA472" s="18"/>
      <c r="AB472" s="368"/>
      <c r="AC472" s="376"/>
      <c r="AD472" s="437"/>
      <c r="AE472" s="135"/>
      <c r="AF472" s="18"/>
      <c r="AG472" s="368"/>
      <c r="AH472" s="10"/>
      <c r="AI472" s="10"/>
      <c r="AJ472" s="7"/>
    </row>
    <row r="473" spans="2:36" s="2" customFormat="1" ht="28.2" customHeight="1" thickTop="1">
      <c r="B473" s="377">
        <v>94</v>
      </c>
      <c r="C473" s="374"/>
      <c r="D473" s="374"/>
      <c r="E473" s="380"/>
      <c r="F473" s="380"/>
      <c r="G473" s="369"/>
      <c r="H473" s="369"/>
      <c r="I473" s="369"/>
      <c r="J473" s="369"/>
      <c r="K473" s="54"/>
      <c r="L473" s="17" t="str">
        <f>IF(ISBLANK(K473),"",VLOOKUP(K473,'(Linked) Hazard Risk Number HRN'!$B$6:$C$13,2,FALSE))</f>
        <v/>
      </c>
      <c r="M473" s="372"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374"/>
      <c r="V473" s="54"/>
      <c r="W473" s="17" t="str">
        <f>IF(ISBLANK(V473),"",VLOOKUP(V473,'(Linked) Hazard Risk Number HRN'!$B$6:$C$13,2,FALSE))</f>
        <v/>
      </c>
      <c r="X473" s="372" t="str">
        <f>IF(X475="","",IF(X475&gt;500,'(Linked) Hazard Risk Number HRN'!$C$37,IF(X475&gt;50,'(Linked) Hazard Risk Number HRN'!$C$36,IF(X475&gt;25,'(Linked) Hazard Risk Number HRN'!$C$35,IF(X475&gt;5,'(Linked) Hazard Risk Number HRN'!$C$34,IF(X475&gt;0,'(Linked) Hazard Risk Number HRN'!$C$33,""))))))</f>
        <v/>
      </c>
      <c r="Y473" s="374"/>
      <c r="Z473" s="54"/>
      <c r="AA473" s="17" t="str">
        <f>IF(ISBLANK(Z473),"",VLOOKUP(Z473,'(Linked) Hazard Risk Number HRN'!$B$6:$C$13,2,FALSE))</f>
        <v/>
      </c>
      <c r="AB473" s="372" t="str">
        <f>IF(AB475="","",IF(AB475&gt;500,'(Linked) Hazard Risk Number HRN'!$C$37,IF(AB475&gt;50,'(Linked) Hazard Risk Number HRN'!$C$36,IF(AB475&gt;25,'(Linked) Hazard Risk Number HRN'!$C$35,IF(AB475&gt;5,'(Linked) Hazard Risk Number HRN'!$C$34,IF(AB475&gt;0,'(Linked) Hazard Risk Number HRN'!$C$33,""))))))</f>
        <v/>
      </c>
      <c r="AC473" s="374"/>
      <c r="AD473" s="380"/>
      <c r="AE473" s="54"/>
      <c r="AF473" s="17" t="str">
        <f>IF(ISBLANK(AE473),"",VLOOKUP(AE473,'(Linked) Hazard Risk Number HRN'!$B$6:$C$13,2,FALSE))</f>
        <v/>
      </c>
      <c r="AG473" s="372"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78"/>
      <c r="C474" s="375"/>
      <c r="D474" s="375"/>
      <c r="E474" s="381"/>
      <c r="F474" s="381"/>
      <c r="G474" s="370"/>
      <c r="H474" s="370"/>
      <c r="I474" s="370"/>
      <c r="J474" s="370"/>
      <c r="K474" s="55"/>
      <c r="L474" s="18" t="str">
        <f>IF(ISBLANK(K474),"",VLOOKUP(K474,'(Linked) Hazard Risk Number HRN'!$B$16:$C$26,2,FALSE))</f>
        <v/>
      </c>
      <c r="M474" s="373"/>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75"/>
      <c r="V474" s="55"/>
      <c r="W474" s="18" t="str">
        <f>IF(ISBLANK(V474),"",VLOOKUP(V474,'(Linked) Hazard Risk Number HRN'!$B$16:$C$26,2,FALSE))</f>
        <v/>
      </c>
      <c r="X474" s="373"/>
      <c r="Y474" s="375"/>
      <c r="Z474" s="55"/>
      <c r="AA474" s="18" t="str">
        <f>IF(ISBLANK(Z474),"",VLOOKUP(Z474,'(Linked) Hazard Risk Number HRN'!$B$16:$C$26,2,FALSE))</f>
        <v/>
      </c>
      <c r="AB474" s="373"/>
      <c r="AC474" s="375"/>
      <c r="AD474" s="436"/>
      <c r="AE474" s="55"/>
      <c r="AF474" s="18" t="str">
        <f>IF(ISBLANK(AE474),"",VLOOKUP(AE474,'(Linked) Hazard Risk Number HRN'!$B$16:$C$26,2,FALSE))</f>
        <v/>
      </c>
      <c r="AG474" s="373"/>
      <c r="AH474" s="10"/>
      <c r="AI474" s="10"/>
      <c r="AJ474" s="19"/>
    </row>
    <row r="475" spans="2:36" s="2" customFormat="1" ht="28.2" customHeight="1" thickTop="1">
      <c r="B475" s="378"/>
      <c r="C475" s="375"/>
      <c r="D475" s="375"/>
      <c r="E475" s="381"/>
      <c r="F475" s="381"/>
      <c r="G475" s="370"/>
      <c r="H475" s="370"/>
      <c r="I475" s="370"/>
      <c r="J475" s="370"/>
      <c r="K475" s="56"/>
      <c r="L475" s="18" t="str">
        <f>IF(ISBLANK(K475),"",VLOOKUP(K475,'(Linked) Hazard Risk Number HRN'!$D$6:$E$14,2,FALSE))</f>
        <v/>
      </c>
      <c r="M475" s="366"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75"/>
      <c r="V475" s="56"/>
      <c r="W475" s="18" t="str">
        <f>IF(ISBLANK(V475),"",VLOOKUP(V475,'(Linked) Hazard Risk Number HRN'!$D$6:$E$14,2,FALSE))</f>
        <v/>
      </c>
      <c r="X475" s="366" t="str">
        <f>IF(OR(ISBLANK(V473),ISBLANK(V474),ISBLANK(V475),ISBLANK(V476)),"",W473*W474*W475*W476)</f>
        <v/>
      </c>
      <c r="Y475" s="375"/>
      <c r="Z475" s="56"/>
      <c r="AA475" s="18" t="str">
        <f>IF(ISBLANK(Z475),"",VLOOKUP(Z475,'(Linked) Hazard Risk Number HRN'!$D$6:$E$14,2,FALSE))</f>
        <v/>
      </c>
      <c r="AB475" s="366" t="str">
        <f>IF(OR(ISBLANK(Z473),ISBLANK(Z474),ISBLANK(Z475),ISBLANK(Z476)),"",AA473*AA474*AA475*AA476)</f>
        <v/>
      </c>
      <c r="AC475" s="375"/>
      <c r="AD475" s="436"/>
      <c r="AE475" s="56"/>
      <c r="AF475" s="18" t="str">
        <f>IF(ISBLANK(AE475),"",VLOOKUP(AE475,'(Linked) Hazard Risk Number HRN'!$D$6:$E$14,2,FALSE))</f>
        <v/>
      </c>
      <c r="AG475" s="366" t="str">
        <f>IF(OR(ISBLANK(AE473),ISBLANK(AE474),ISBLANK(AE475),ISBLANK(AE476)),"",AF473*AF474*AF475*AF476)</f>
        <v/>
      </c>
      <c r="AH475" s="10"/>
      <c r="AI475" s="10"/>
      <c r="AJ475" s="20"/>
    </row>
    <row r="476" spans="2:36" s="2" customFormat="1" ht="28.2" customHeight="1">
      <c r="B476" s="378"/>
      <c r="C476" s="375"/>
      <c r="D476" s="375"/>
      <c r="E476" s="381"/>
      <c r="F476" s="381"/>
      <c r="G476" s="370"/>
      <c r="H476" s="370"/>
      <c r="I476" s="370"/>
      <c r="J476" s="370"/>
      <c r="K476" s="57"/>
      <c r="L476" s="30" t="str">
        <f>IF(ISBLANK(K476),"",VLOOKUP(K476,'(Linked) Hazard Risk Number HRN'!$D$17:$E$22,2,FALSE))</f>
        <v/>
      </c>
      <c r="M476" s="367"/>
      <c r="N476" s="56"/>
      <c r="O476" s="18" t="str">
        <f>IF(ISBLANK(N476),"",VLOOKUP(N476,'(Linked) PLr Probability Factor'!$B$23:$C$26,2,FALSE))</f>
        <v/>
      </c>
      <c r="P476" s="25" t="s">
        <v>33</v>
      </c>
      <c r="Q476" s="25">
        <f t="shared" ref="Q476" si="742">SUM(R473:R475)</f>
        <v>0</v>
      </c>
      <c r="R476" s="25">
        <f t="shared" si="737"/>
        <v>0</v>
      </c>
      <c r="S476" s="25"/>
      <c r="T476" s="51"/>
      <c r="U476" s="375"/>
      <c r="V476" s="57"/>
      <c r="W476" s="30" t="str">
        <f>IF(ISBLANK(V476),"",VLOOKUP(V476,'(Linked) Hazard Risk Number HRN'!$D$17:$E$22,2,FALSE))</f>
        <v/>
      </c>
      <c r="X476" s="367"/>
      <c r="Y476" s="375"/>
      <c r="Z476" s="57"/>
      <c r="AA476" s="30" t="str">
        <f>IF(ISBLANK(Z476),"",VLOOKUP(Z476,'(Linked) Hazard Risk Number HRN'!$D$17:$E$22,2,FALSE))</f>
        <v/>
      </c>
      <c r="AB476" s="367"/>
      <c r="AC476" s="375"/>
      <c r="AD476" s="436"/>
      <c r="AE476" s="57"/>
      <c r="AF476" s="30" t="str">
        <f>IF(ISBLANK(AE476),"",VLOOKUP(AE476,'(Linked) Hazard Risk Number HRN'!$D$17:$E$22,2,FALSE))</f>
        <v/>
      </c>
      <c r="AG476" s="367"/>
      <c r="AH476" s="10"/>
      <c r="AI476" s="10"/>
      <c r="AJ476" s="21"/>
    </row>
    <row r="477" spans="2:36" s="2" customFormat="1" ht="28.2" customHeight="1" thickBot="1">
      <c r="B477" s="379"/>
      <c r="C477" s="376"/>
      <c r="D477" s="376"/>
      <c r="E477" s="382"/>
      <c r="F477" s="382"/>
      <c r="G477" s="371"/>
      <c r="H477" s="371"/>
      <c r="I477" s="371"/>
      <c r="J477" s="371"/>
      <c r="K477" s="135"/>
      <c r="L477" s="18"/>
      <c r="M477" s="368"/>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76"/>
      <c r="V477" s="135"/>
      <c r="W477" s="18"/>
      <c r="X477" s="368"/>
      <c r="Y477" s="376"/>
      <c r="Z477" s="135"/>
      <c r="AA477" s="18"/>
      <c r="AB477" s="368"/>
      <c r="AC477" s="376"/>
      <c r="AD477" s="437"/>
      <c r="AE477" s="135"/>
      <c r="AF477" s="18"/>
      <c r="AG477" s="368"/>
      <c r="AH477" s="10"/>
      <c r="AI477" s="10"/>
      <c r="AJ477" s="7"/>
    </row>
    <row r="478" spans="2:36" s="2" customFormat="1" ht="28.2" customHeight="1" thickTop="1">
      <c r="B478" s="377">
        <v>95</v>
      </c>
      <c r="C478" s="374"/>
      <c r="D478" s="374"/>
      <c r="E478" s="380"/>
      <c r="F478" s="380"/>
      <c r="G478" s="369"/>
      <c r="H478" s="369"/>
      <c r="I478" s="369"/>
      <c r="J478" s="369"/>
      <c r="K478" s="54"/>
      <c r="L478" s="17" t="str">
        <f>IF(ISBLANK(K478),"",VLOOKUP(K478,'(Linked) Hazard Risk Number HRN'!$B$6:$C$13,2,FALSE))</f>
        <v/>
      </c>
      <c r="M478" s="372"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374"/>
      <c r="V478" s="54"/>
      <c r="W478" s="17" t="str">
        <f>IF(ISBLANK(V478),"",VLOOKUP(V478,'(Linked) Hazard Risk Number HRN'!$B$6:$C$13,2,FALSE))</f>
        <v/>
      </c>
      <c r="X478" s="372" t="str">
        <f>IF(X480="","",IF(X480&gt;500,'(Linked) Hazard Risk Number HRN'!$C$37,IF(X480&gt;50,'(Linked) Hazard Risk Number HRN'!$C$36,IF(X480&gt;25,'(Linked) Hazard Risk Number HRN'!$C$35,IF(X480&gt;5,'(Linked) Hazard Risk Number HRN'!$C$34,IF(X480&gt;0,'(Linked) Hazard Risk Number HRN'!$C$33,""))))))</f>
        <v/>
      </c>
      <c r="Y478" s="374"/>
      <c r="Z478" s="54"/>
      <c r="AA478" s="17" t="str">
        <f>IF(ISBLANK(Z478),"",VLOOKUP(Z478,'(Linked) Hazard Risk Number HRN'!$B$6:$C$13,2,FALSE))</f>
        <v/>
      </c>
      <c r="AB478" s="372" t="str">
        <f>IF(AB480="","",IF(AB480&gt;500,'(Linked) Hazard Risk Number HRN'!$C$37,IF(AB480&gt;50,'(Linked) Hazard Risk Number HRN'!$C$36,IF(AB480&gt;25,'(Linked) Hazard Risk Number HRN'!$C$35,IF(AB480&gt;5,'(Linked) Hazard Risk Number HRN'!$C$34,IF(AB480&gt;0,'(Linked) Hazard Risk Number HRN'!$C$33,""))))))</f>
        <v/>
      </c>
      <c r="AC478" s="374"/>
      <c r="AD478" s="380"/>
      <c r="AE478" s="54"/>
      <c r="AF478" s="17" t="str">
        <f>IF(ISBLANK(AE478),"",VLOOKUP(AE478,'(Linked) Hazard Risk Number HRN'!$B$6:$C$13,2,FALSE))</f>
        <v/>
      </c>
      <c r="AG478" s="372"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78"/>
      <c r="C479" s="375"/>
      <c r="D479" s="375"/>
      <c r="E479" s="381"/>
      <c r="F479" s="381"/>
      <c r="G479" s="370"/>
      <c r="H479" s="370"/>
      <c r="I479" s="370"/>
      <c r="J479" s="370"/>
      <c r="K479" s="55"/>
      <c r="L479" s="18" t="str">
        <f>IF(ISBLANK(K479),"",VLOOKUP(K479,'(Linked) Hazard Risk Number HRN'!$B$16:$C$26,2,FALSE))</f>
        <v/>
      </c>
      <c r="M479" s="373"/>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75"/>
      <c r="V479" s="55"/>
      <c r="W479" s="18" t="str">
        <f>IF(ISBLANK(V479),"",VLOOKUP(V479,'(Linked) Hazard Risk Number HRN'!$B$16:$C$26,2,FALSE))</f>
        <v/>
      </c>
      <c r="X479" s="373"/>
      <c r="Y479" s="375"/>
      <c r="Z479" s="55"/>
      <c r="AA479" s="18" t="str">
        <f>IF(ISBLANK(Z479),"",VLOOKUP(Z479,'(Linked) Hazard Risk Number HRN'!$B$16:$C$26,2,FALSE))</f>
        <v/>
      </c>
      <c r="AB479" s="373"/>
      <c r="AC479" s="375"/>
      <c r="AD479" s="436"/>
      <c r="AE479" s="55"/>
      <c r="AF479" s="18" t="str">
        <f>IF(ISBLANK(AE479),"",VLOOKUP(AE479,'(Linked) Hazard Risk Number HRN'!$B$16:$C$26,2,FALSE))</f>
        <v/>
      </c>
      <c r="AG479" s="373"/>
      <c r="AH479" s="10"/>
      <c r="AI479" s="10"/>
      <c r="AJ479" s="19"/>
    </row>
    <row r="480" spans="2:36" s="2" customFormat="1" ht="28.2" customHeight="1" thickTop="1">
      <c r="B480" s="378"/>
      <c r="C480" s="375"/>
      <c r="D480" s="375"/>
      <c r="E480" s="381"/>
      <c r="F480" s="381"/>
      <c r="G480" s="370"/>
      <c r="H480" s="370"/>
      <c r="I480" s="370"/>
      <c r="J480" s="370"/>
      <c r="K480" s="56"/>
      <c r="L480" s="18" t="str">
        <f>IF(ISBLANK(K480),"",VLOOKUP(K480,'(Linked) Hazard Risk Number HRN'!$D$6:$E$14,2,FALSE))</f>
        <v/>
      </c>
      <c r="M480" s="366"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75"/>
      <c r="V480" s="56"/>
      <c r="W480" s="18" t="str">
        <f>IF(ISBLANK(V480),"",VLOOKUP(V480,'(Linked) Hazard Risk Number HRN'!$D$6:$E$14,2,FALSE))</f>
        <v/>
      </c>
      <c r="X480" s="366" t="str">
        <f>IF(OR(ISBLANK(V478),ISBLANK(V479),ISBLANK(V480),ISBLANK(V481)),"",W478*W479*W480*W481)</f>
        <v/>
      </c>
      <c r="Y480" s="375"/>
      <c r="Z480" s="56"/>
      <c r="AA480" s="18" t="str">
        <f>IF(ISBLANK(Z480),"",VLOOKUP(Z480,'(Linked) Hazard Risk Number HRN'!$D$6:$E$14,2,FALSE))</f>
        <v/>
      </c>
      <c r="AB480" s="366" t="str">
        <f>IF(OR(ISBLANK(Z478),ISBLANK(Z479),ISBLANK(Z480),ISBLANK(Z481)),"",AA478*AA479*AA480*AA481)</f>
        <v/>
      </c>
      <c r="AC480" s="375"/>
      <c r="AD480" s="436"/>
      <c r="AE480" s="56"/>
      <c r="AF480" s="18" t="str">
        <f>IF(ISBLANK(AE480),"",VLOOKUP(AE480,'(Linked) Hazard Risk Number HRN'!$D$6:$E$14,2,FALSE))</f>
        <v/>
      </c>
      <c r="AG480" s="366" t="str">
        <f>IF(OR(ISBLANK(AE478),ISBLANK(AE479),ISBLANK(AE480),ISBLANK(AE481)),"",AF478*AF479*AF480*AF481)</f>
        <v/>
      </c>
      <c r="AH480" s="10"/>
      <c r="AI480" s="10"/>
      <c r="AJ480" s="20"/>
    </row>
    <row r="481" spans="2:36" s="2" customFormat="1" ht="28.2" customHeight="1">
      <c r="B481" s="378"/>
      <c r="C481" s="375"/>
      <c r="D481" s="375"/>
      <c r="E481" s="381"/>
      <c r="F481" s="381"/>
      <c r="G481" s="370"/>
      <c r="H481" s="370"/>
      <c r="I481" s="370"/>
      <c r="J481" s="370"/>
      <c r="K481" s="57"/>
      <c r="L481" s="30" t="str">
        <f>IF(ISBLANK(K481),"",VLOOKUP(K481,'(Linked) Hazard Risk Number HRN'!$D$17:$E$22,2,FALSE))</f>
        <v/>
      </c>
      <c r="M481" s="367"/>
      <c r="N481" s="56"/>
      <c r="O481" s="18" t="str">
        <f>IF(ISBLANK(N481),"",VLOOKUP(N481,'(Linked) PLr Probability Factor'!$B$23:$C$26,2,FALSE))</f>
        <v/>
      </c>
      <c r="P481" s="25" t="s">
        <v>33</v>
      </c>
      <c r="Q481" s="25">
        <f t="shared" ref="Q481" si="750">SUM(R478:R480)</f>
        <v>0</v>
      </c>
      <c r="R481" s="25">
        <f t="shared" si="745"/>
        <v>0</v>
      </c>
      <c r="S481" s="25"/>
      <c r="T481" s="51"/>
      <c r="U481" s="375"/>
      <c r="V481" s="57"/>
      <c r="W481" s="30" t="str">
        <f>IF(ISBLANK(V481),"",VLOOKUP(V481,'(Linked) Hazard Risk Number HRN'!$D$17:$E$22,2,FALSE))</f>
        <v/>
      </c>
      <c r="X481" s="367"/>
      <c r="Y481" s="375"/>
      <c r="Z481" s="57"/>
      <c r="AA481" s="30" t="str">
        <f>IF(ISBLANK(Z481),"",VLOOKUP(Z481,'(Linked) Hazard Risk Number HRN'!$D$17:$E$22,2,FALSE))</f>
        <v/>
      </c>
      <c r="AB481" s="367"/>
      <c r="AC481" s="375"/>
      <c r="AD481" s="436"/>
      <c r="AE481" s="57"/>
      <c r="AF481" s="30" t="str">
        <f>IF(ISBLANK(AE481),"",VLOOKUP(AE481,'(Linked) Hazard Risk Number HRN'!$D$17:$E$22,2,FALSE))</f>
        <v/>
      </c>
      <c r="AG481" s="367"/>
      <c r="AH481" s="10"/>
      <c r="AI481" s="10"/>
      <c r="AJ481" s="21"/>
    </row>
    <row r="482" spans="2:36" s="2" customFormat="1" ht="28.2" customHeight="1" thickBot="1">
      <c r="B482" s="379"/>
      <c r="C482" s="376"/>
      <c r="D482" s="376"/>
      <c r="E482" s="382"/>
      <c r="F482" s="382"/>
      <c r="G482" s="371"/>
      <c r="H482" s="371"/>
      <c r="I482" s="371"/>
      <c r="J482" s="371"/>
      <c r="K482" s="135"/>
      <c r="L482" s="18"/>
      <c r="M482" s="368"/>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76"/>
      <c r="V482" s="135"/>
      <c r="W482" s="18"/>
      <c r="X482" s="368"/>
      <c r="Y482" s="376"/>
      <c r="Z482" s="135"/>
      <c r="AA482" s="18"/>
      <c r="AB482" s="368"/>
      <c r="AC482" s="376"/>
      <c r="AD482" s="437"/>
      <c r="AE482" s="135"/>
      <c r="AF482" s="18"/>
      <c r="AG482" s="368"/>
      <c r="AH482" s="10"/>
      <c r="AI482" s="10"/>
      <c r="AJ482" s="7"/>
    </row>
    <row r="483" spans="2:36" s="2" customFormat="1" ht="28.2" customHeight="1" thickTop="1">
      <c r="B483" s="377">
        <v>96</v>
      </c>
      <c r="C483" s="374"/>
      <c r="D483" s="374"/>
      <c r="E483" s="380"/>
      <c r="F483" s="380"/>
      <c r="G483" s="369"/>
      <c r="H483" s="369"/>
      <c r="I483" s="369"/>
      <c r="J483" s="369"/>
      <c r="K483" s="54"/>
      <c r="L483" s="17" t="str">
        <f>IF(ISBLANK(K483),"",VLOOKUP(K483,'(Linked) Hazard Risk Number HRN'!$B$6:$C$13,2,FALSE))</f>
        <v/>
      </c>
      <c r="M483" s="372"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374"/>
      <c r="V483" s="54"/>
      <c r="W483" s="17" t="str">
        <f>IF(ISBLANK(V483),"",VLOOKUP(V483,'(Linked) Hazard Risk Number HRN'!$B$6:$C$13,2,FALSE))</f>
        <v/>
      </c>
      <c r="X483" s="372" t="str">
        <f>IF(X485="","",IF(X485&gt;500,'(Linked) Hazard Risk Number HRN'!$C$37,IF(X485&gt;50,'(Linked) Hazard Risk Number HRN'!$C$36,IF(X485&gt;25,'(Linked) Hazard Risk Number HRN'!$C$35,IF(X485&gt;5,'(Linked) Hazard Risk Number HRN'!$C$34,IF(X485&gt;0,'(Linked) Hazard Risk Number HRN'!$C$33,""))))))</f>
        <v/>
      </c>
      <c r="Y483" s="374"/>
      <c r="Z483" s="54"/>
      <c r="AA483" s="17" t="str">
        <f>IF(ISBLANK(Z483),"",VLOOKUP(Z483,'(Linked) Hazard Risk Number HRN'!$B$6:$C$13,2,FALSE))</f>
        <v/>
      </c>
      <c r="AB483" s="372" t="str">
        <f>IF(AB485="","",IF(AB485&gt;500,'(Linked) Hazard Risk Number HRN'!$C$37,IF(AB485&gt;50,'(Linked) Hazard Risk Number HRN'!$C$36,IF(AB485&gt;25,'(Linked) Hazard Risk Number HRN'!$C$35,IF(AB485&gt;5,'(Linked) Hazard Risk Number HRN'!$C$34,IF(AB485&gt;0,'(Linked) Hazard Risk Number HRN'!$C$33,""))))))</f>
        <v/>
      </c>
      <c r="AC483" s="374"/>
      <c r="AD483" s="380"/>
      <c r="AE483" s="54"/>
      <c r="AF483" s="17" t="str">
        <f>IF(ISBLANK(AE483),"",VLOOKUP(AE483,'(Linked) Hazard Risk Number HRN'!$B$6:$C$13,2,FALSE))</f>
        <v/>
      </c>
      <c r="AG483" s="372"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78"/>
      <c r="C484" s="375"/>
      <c r="D484" s="375"/>
      <c r="E484" s="381"/>
      <c r="F484" s="381"/>
      <c r="G484" s="370"/>
      <c r="H484" s="370"/>
      <c r="I484" s="370"/>
      <c r="J484" s="370"/>
      <c r="K484" s="55"/>
      <c r="L484" s="18" t="str">
        <f>IF(ISBLANK(K484),"",VLOOKUP(K484,'(Linked) Hazard Risk Number HRN'!$B$16:$C$26,2,FALSE))</f>
        <v/>
      </c>
      <c r="M484" s="373"/>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75"/>
      <c r="V484" s="55"/>
      <c r="W484" s="18" t="str">
        <f>IF(ISBLANK(V484),"",VLOOKUP(V484,'(Linked) Hazard Risk Number HRN'!$B$16:$C$26,2,FALSE))</f>
        <v/>
      </c>
      <c r="X484" s="373"/>
      <c r="Y484" s="375"/>
      <c r="Z484" s="55"/>
      <c r="AA484" s="18" t="str">
        <f>IF(ISBLANK(Z484),"",VLOOKUP(Z484,'(Linked) Hazard Risk Number HRN'!$B$16:$C$26,2,FALSE))</f>
        <v/>
      </c>
      <c r="AB484" s="373"/>
      <c r="AC484" s="375"/>
      <c r="AD484" s="436"/>
      <c r="AE484" s="55"/>
      <c r="AF484" s="18" t="str">
        <f>IF(ISBLANK(AE484),"",VLOOKUP(AE484,'(Linked) Hazard Risk Number HRN'!$B$16:$C$26,2,FALSE))</f>
        <v/>
      </c>
      <c r="AG484" s="373"/>
      <c r="AH484" s="10"/>
      <c r="AI484" s="10"/>
      <c r="AJ484" s="19"/>
    </row>
    <row r="485" spans="2:36" s="2" customFormat="1" ht="28.2" customHeight="1" thickTop="1">
      <c r="B485" s="378"/>
      <c r="C485" s="375"/>
      <c r="D485" s="375"/>
      <c r="E485" s="381"/>
      <c r="F485" s="381"/>
      <c r="G485" s="370"/>
      <c r="H485" s="370"/>
      <c r="I485" s="370"/>
      <c r="J485" s="370"/>
      <c r="K485" s="56"/>
      <c r="L485" s="18" t="str">
        <f>IF(ISBLANK(K485),"",VLOOKUP(K485,'(Linked) Hazard Risk Number HRN'!$D$6:$E$14,2,FALSE))</f>
        <v/>
      </c>
      <c r="M485" s="366"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75"/>
      <c r="V485" s="56"/>
      <c r="W485" s="18" t="str">
        <f>IF(ISBLANK(V485),"",VLOOKUP(V485,'(Linked) Hazard Risk Number HRN'!$D$6:$E$14,2,FALSE))</f>
        <v/>
      </c>
      <c r="X485" s="366" t="str">
        <f>IF(OR(ISBLANK(V483),ISBLANK(V484),ISBLANK(V485),ISBLANK(V486)),"",W483*W484*W485*W486)</f>
        <v/>
      </c>
      <c r="Y485" s="375"/>
      <c r="Z485" s="56"/>
      <c r="AA485" s="18" t="str">
        <f>IF(ISBLANK(Z485),"",VLOOKUP(Z485,'(Linked) Hazard Risk Number HRN'!$D$6:$E$14,2,FALSE))</f>
        <v/>
      </c>
      <c r="AB485" s="366" t="str">
        <f>IF(OR(ISBLANK(Z483),ISBLANK(Z484),ISBLANK(Z485),ISBLANK(Z486)),"",AA483*AA484*AA485*AA486)</f>
        <v/>
      </c>
      <c r="AC485" s="375"/>
      <c r="AD485" s="436"/>
      <c r="AE485" s="56"/>
      <c r="AF485" s="18" t="str">
        <f>IF(ISBLANK(AE485),"",VLOOKUP(AE485,'(Linked) Hazard Risk Number HRN'!$D$6:$E$14,2,FALSE))</f>
        <v/>
      </c>
      <c r="AG485" s="366" t="str">
        <f>IF(OR(ISBLANK(AE483),ISBLANK(AE484),ISBLANK(AE485),ISBLANK(AE486)),"",AF483*AF484*AF485*AF486)</f>
        <v/>
      </c>
      <c r="AH485" s="10"/>
      <c r="AI485" s="10"/>
      <c r="AJ485" s="20"/>
    </row>
    <row r="486" spans="2:36" s="2" customFormat="1" ht="28.2" customHeight="1">
      <c r="B486" s="378"/>
      <c r="C486" s="375"/>
      <c r="D486" s="375"/>
      <c r="E486" s="381"/>
      <c r="F486" s="381"/>
      <c r="G486" s="370"/>
      <c r="H486" s="370"/>
      <c r="I486" s="370"/>
      <c r="J486" s="370"/>
      <c r="K486" s="57"/>
      <c r="L486" s="30" t="str">
        <f>IF(ISBLANK(K486),"",VLOOKUP(K486,'(Linked) Hazard Risk Number HRN'!$D$17:$E$22,2,FALSE))</f>
        <v/>
      </c>
      <c r="M486" s="367"/>
      <c r="N486" s="56"/>
      <c r="O486" s="18" t="str">
        <f>IF(ISBLANK(N486),"",VLOOKUP(N486,'(Linked) PLr Probability Factor'!$B$23:$C$26,2,FALSE))</f>
        <v/>
      </c>
      <c r="P486" s="25" t="s">
        <v>33</v>
      </c>
      <c r="Q486" s="25">
        <f t="shared" ref="Q486" si="758">SUM(R483:R485)</f>
        <v>0</v>
      </c>
      <c r="R486" s="25">
        <f t="shared" si="753"/>
        <v>0</v>
      </c>
      <c r="S486" s="25"/>
      <c r="T486" s="51"/>
      <c r="U486" s="375"/>
      <c r="V486" s="57"/>
      <c r="W486" s="30" t="str">
        <f>IF(ISBLANK(V486),"",VLOOKUP(V486,'(Linked) Hazard Risk Number HRN'!$D$17:$E$22,2,FALSE))</f>
        <v/>
      </c>
      <c r="X486" s="367"/>
      <c r="Y486" s="375"/>
      <c r="Z486" s="57"/>
      <c r="AA486" s="30" t="str">
        <f>IF(ISBLANK(Z486),"",VLOOKUP(Z486,'(Linked) Hazard Risk Number HRN'!$D$17:$E$22,2,FALSE))</f>
        <v/>
      </c>
      <c r="AB486" s="367"/>
      <c r="AC486" s="375"/>
      <c r="AD486" s="436"/>
      <c r="AE486" s="57"/>
      <c r="AF486" s="30" t="str">
        <f>IF(ISBLANK(AE486),"",VLOOKUP(AE486,'(Linked) Hazard Risk Number HRN'!$D$17:$E$22,2,FALSE))</f>
        <v/>
      </c>
      <c r="AG486" s="367"/>
      <c r="AH486" s="10"/>
      <c r="AI486" s="10"/>
      <c r="AJ486" s="21"/>
    </row>
    <row r="487" spans="2:36" s="2" customFormat="1" ht="28.2" customHeight="1" thickBot="1">
      <c r="B487" s="379"/>
      <c r="C487" s="376"/>
      <c r="D487" s="376"/>
      <c r="E487" s="382"/>
      <c r="F487" s="382"/>
      <c r="G487" s="371"/>
      <c r="H487" s="371"/>
      <c r="I487" s="371"/>
      <c r="J487" s="371"/>
      <c r="K487" s="135"/>
      <c r="L487" s="18"/>
      <c r="M487" s="368"/>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76"/>
      <c r="V487" s="135"/>
      <c r="W487" s="18"/>
      <c r="X487" s="368"/>
      <c r="Y487" s="376"/>
      <c r="Z487" s="135"/>
      <c r="AA487" s="18"/>
      <c r="AB487" s="368"/>
      <c r="AC487" s="376"/>
      <c r="AD487" s="437"/>
      <c r="AE487" s="135"/>
      <c r="AF487" s="18"/>
      <c r="AG487" s="368"/>
      <c r="AH487" s="10"/>
      <c r="AI487" s="10"/>
      <c r="AJ487" s="7"/>
    </row>
    <row r="488" spans="2:36" s="2" customFormat="1" ht="28.2" customHeight="1" thickTop="1">
      <c r="B488" s="377">
        <v>97</v>
      </c>
      <c r="C488" s="374"/>
      <c r="D488" s="374"/>
      <c r="E488" s="380"/>
      <c r="F488" s="380"/>
      <c r="G488" s="369"/>
      <c r="H488" s="369"/>
      <c r="I488" s="369"/>
      <c r="J488" s="369"/>
      <c r="K488" s="54"/>
      <c r="L488" s="17" t="str">
        <f>IF(ISBLANK(K488),"",VLOOKUP(K488,'(Linked) Hazard Risk Number HRN'!$B$6:$C$13,2,FALSE))</f>
        <v/>
      </c>
      <c r="M488" s="372"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374"/>
      <c r="V488" s="54"/>
      <c r="W488" s="17" t="str">
        <f>IF(ISBLANK(V488),"",VLOOKUP(V488,'(Linked) Hazard Risk Number HRN'!$B$6:$C$13,2,FALSE))</f>
        <v/>
      </c>
      <c r="X488" s="372" t="str">
        <f>IF(X490="","",IF(X490&gt;500,'(Linked) Hazard Risk Number HRN'!$C$37,IF(X490&gt;50,'(Linked) Hazard Risk Number HRN'!$C$36,IF(X490&gt;25,'(Linked) Hazard Risk Number HRN'!$C$35,IF(X490&gt;5,'(Linked) Hazard Risk Number HRN'!$C$34,IF(X490&gt;0,'(Linked) Hazard Risk Number HRN'!$C$33,""))))))</f>
        <v/>
      </c>
      <c r="Y488" s="374"/>
      <c r="Z488" s="54"/>
      <c r="AA488" s="17" t="str">
        <f>IF(ISBLANK(Z488),"",VLOOKUP(Z488,'(Linked) Hazard Risk Number HRN'!$B$6:$C$13,2,FALSE))</f>
        <v/>
      </c>
      <c r="AB488" s="372" t="str">
        <f>IF(AB490="","",IF(AB490&gt;500,'(Linked) Hazard Risk Number HRN'!$C$37,IF(AB490&gt;50,'(Linked) Hazard Risk Number HRN'!$C$36,IF(AB490&gt;25,'(Linked) Hazard Risk Number HRN'!$C$35,IF(AB490&gt;5,'(Linked) Hazard Risk Number HRN'!$C$34,IF(AB490&gt;0,'(Linked) Hazard Risk Number HRN'!$C$33,""))))))</f>
        <v/>
      </c>
      <c r="AC488" s="374"/>
      <c r="AD488" s="380"/>
      <c r="AE488" s="54"/>
      <c r="AF488" s="17" t="str">
        <f>IF(ISBLANK(AE488),"",VLOOKUP(AE488,'(Linked) Hazard Risk Number HRN'!$B$6:$C$13,2,FALSE))</f>
        <v/>
      </c>
      <c r="AG488" s="372"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78"/>
      <c r="C489" s="375"/>
      <c r="D489" s="375"/>
      <c r="E489" s="381"/>
      <c r="F489" s="381"/>
      <c r="G489" s="370"/>
      <c r="H489" s="370"/>
      <c r="I489" s="370"/>
      <c r="J489" s="370"/>
      <c r="K489" s="55"/>
      <c r="L489" s="18" t="str">
        <f>IF(ISBLANK(K489),"",VLOOKUP(K489,'(Linked) Hazard Risk Number HRN'!$B$16:$C$26,2,FALSE))</f>
        <v/>
      </c>
      <c r="M489" s="373"/>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75"/>
      <c r="V489" s="55"/>
      <c r="W489" s="18" t="str">
        <f>IF(ISBLANK(V489),"",VLOOKUP(V489,'(Linked) Hazard Risk Number HRN'!$B$16:$C$26,2,FALSE))</f>
        <v/>
      </c>
      <c r="X489" s="373"/>
      <c r="Y489" s="375"/>
      <c r="Z489" s="55"/>
      <c r="AA489" s="18" t="str">
        <f>IF(ISBLANK(Z489),"",VLOOKUP(Z489,'(Linked) Hazard Risk Number HRN'!$B$16:$C$26,2,FALSE))</f>
        <v/>
      </c>
      <c r="AB489" s="373"/>
      <c r="AC489" s="375"/>
      <c r="AD489" s="436"/>
      <c r="AE489" s="55"/>
      <c r="AF489" s="18" t="str">
        <f>IF(ISBLANK(AE489),"",VLOOKUP(AE489,'(Linked) Hazard Risk Number HRN'!$B$16:$C$26,2,FALSE))</f>
        <v/>
      </c>
      <c r="AG489" s="373"/>
      <c r="AH489" s="10"/>
      <c r="AI489" s="10"/>
      <c r="AJ489" s="19"/>
    </row>
    <row r="490" spans="2:36" s="2" customFormat="1" ht="28.2" customHeight="1" thickTop="1">
      <c r="B490" s="378"/>
      <c r="C490" s="375"/>
      <c r="D490" s="375"/>
      <c r="E490" s="381"/>
      <c r="F490" s="381"/>
      <c r="G490" s="370"/>
      <c r="H490" s="370"/>
      <c r="I490" s="370"/>
      <c r="J490" s="370"/>
      <c r="K490" s="56"/>
      <c r="L490" s="18" t="str">
        <f>IF(ISBLANK(K490),"",VLOOKUP(K490,'(Linked) Hazard Risk Number HRN'!$D$6:$E$14,2,FALSE))</f>
        <v/>
      </c>
      <c r="M490" s="366"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75"/>
      <c r="V490" s="56"/>
      <c r="W490" s="18" t="str">
        <f>IF(ISBLANK(V490),"",VLOOKUP(V490,'(Linked) Hazard Risk Number HRN'!$D$6:$E$14,2,FALSE))</f>
        <v/>
      </c>
      <c r="X490" s="366" t="str">
        <f>IF(OR(ISBLANK(V488),ISBLANK(V489),ISBLANK(V490),ISBLANK(V491)),"",W488*W489*W490*W491)</f>
        <v/>
      </c>
      <c r="Y490" s="375"/>
      <c r="Z490" s="56"/>
      <c r="AA490" s="18" t="str">
        <f>IF(ISBLANK(Z490),"",VLOOKUP(Z490,'(Linked) Hazard Risk Number HRN'!$D$6:$E$14,2,FALSE))</f>
        <v/>
      </c>
      <c r="AB490" s="366" t="str">
        <f>IF(OR(ISBLANK(Z488),ISBLANK(Z489),ISBLANK(Z490),ISBLANK(Z491)),"",AA488*AA489*AA490*AA491)</f>
        <v/>
      </c>
      <c r="AC490" s="375"/>
      <c r="AD490" s="436"/>
      <c r="AE490" s="56"/>
      <c r="AF490" s="18" t="str">
        <f>IF(ISBLANK(AE490),"",VLOOKUP(AE490,'(Linked) Hazard Risk Number HRN'!$D$6:$E$14,2,FALSE))</f>
        <v/>
      </c>
      <c r="AG490" s="366" t="str">
        <f>IF(OR(ISBLANK(AE488),ISBLANK(AE489),ISBLANK(AE490),ISBLANK(AE491)),"",AF488*AF489*AF490*AF491)</f>
        <v/>
      </c>
      <c r="AH490" s="10"/>
      <c r="AI490" s="10"/>
      <c r="AJ490" s="20"/>
    </row>
    <row r="491" spans="2:36" s="2" customFormat="1" ht="28.2" customHeight="1">
      <c r="B491" s="378"/>
      <c r="C491" s="375"/>
      <c r="D491" s="375"/>
      <c r="E491" s="381"/>
      <c r="F491" s="381"/>
      <c r="G491" s="370"/>
      <c r="H491" s="370"/>
      <c r="I491" s="370"/>
      <c r="J491" s="370"/>
      <c r="K491" s="57"/>
      <c r="L491" s="30" t="str">
        <f>IF(ISBLANK(K491),"",VLOOKUP(K491,'(Linked) Hazard Risk Number HRN'!$D$17:$E$22,2,FALSE))</f>
        <v/>
      </c>
      <c r="M491" s="367"/>
      <c r="N491" s="56"/>
      <c r="O491" s="18" t="str">
        <f>IF(ISBLANK(N491),"",VLOOKUP(N491,'(Linked) PLr Probability Factor'!$B$23:$C$26,2,FALSE))</f>
        <v/>
      </c>
      <c r="P491" s="25" t="s">
        <v>33</v>
      </c>
      <c r="Q491" s="25">
        <f t="shared" ref="Q491" si="766">SUM(R488:R490)</f>
        <v>0</v>
      </c>
      <c r="R491" s="25">
        <f t="shared" si="761"/>
        <v>0</v>
      </c>
      <c r="S491" s="25"/>
      <c r="T491" s="51"/>
      <c r="U491" s="375"/>
      <c r="V491" s="57"/>
      <c r="W491" s="30" t="str">
        <f>IF(ISBLANK(V491),"",VLOOKUP(V491,'(Linked) Hazard Risk Number HRN'!$D$17:$E$22,2,FALSE))</f>
        <v/>
      </c>
      <c r="X491" s="367"/>
      <c r="Y491" s="375"/>
      <c r="Z491" s="57"/>
      <c r="AA491" s="30" t="str">
        <f>IF(ISBLANK(Z491),"",VLOOKUP(Z491,'(Linked) Hazard Risk Number HRN'!$D$17:$E$22,2,FALSE))</f>
        <v/>
      </c>
      <c r="AB491" s="367"/>
      <c r="AC491" s="375"/>
      <c r="AD491" s="436"/>
      <c r="AE491" s="57"/>
      <c r="AF491" s="30" t="str">
        <f>IF(ISBLANK(AE491),"",VLOOKUP(AE491,'(Linked) Hazard Risk Number HRN'!$D$17:$E$22,2,FALSE))</f>
        <v/>
      </c>
      <c r="AG491" s="367"/>
      <c r="AH491" s="10"/>
      <c r="AI491" s="10"/>
      <c r="AJ491" s="21"/>
    </row>
    <row r="492" spans="2:36" s="2" customFormat="1" ht="28.2" customHeight="1" thickBot="1">
      <c r="B492" s="379"/>
      <c r="C492" s="376"/>
      <c r="D492" s="376"/>
      <c r="E492" s="382"/>
      <c r="F492" s="382"/>
      <c r="G492" s="371"/>
      <c r="H492" s="371"/>
      <c r="I492" s="371"/>
      <c r="J492" s="371"/>
      <c r="K492" s="135"/>
      <c r="L492" s="18"/>
      <c r="M492" s="368"/>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76"/>
      <c r="V492" s="135"/>
      <c r="W492" s="18"/>
      <c r="X492" s="368"/>
      <c r="Y492" s="376"/>
      <c r="Z492" s="135"/>
      <c r="AA492" s="18"/>
      <c r="AB492" s="368"/>
      <c r="AC492" s="376"/>
      <c r="AD492" s="437"/>
      <c r="AE492" s="135"/>
      <c r="AF492" s="18"/>
      <c r="AG492" s="368"/>
      <c r="AH492" s="10"/>
      <c r="AI492" s="10"/>
      <c r="AJ492" s="7"/>
    </row>
    <row r="493" spans="2:36" s="2" customFormat="1" ht="28.2" customHeight="1" thickTop="1">
      <c r="B493" s="377">
        <v>98</v>
      </c>
      <c r="C493" s="374"/>
      <c r="D493" s="374"/>
      <c r="E493" s="380"/>
      <c r="F493" s="380"/>
      <c r="G493" s="369"/>
      <c r="H493" s="369"/>
      <c r="I493" s="369"/>
      <c r="J493" s="369"/>
      <c r="K493" s="54"/>
      <c r="L493" s="17" t="str">
        <f>IF(ISBLANK(K493),"",VLOOKUP(K493,'(Linked) Hazard Risk Number HRN'!$B$6:$C$13,2,FALSE))</f>
        <v/>
      </c>
      <c r="M493" s="372"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374"/>
      <c r="V493" s="54"/>
      <c r="W493" s="17" t="str">
        <f>IF(ISBLANK(V493),"",VLOOKUP(V493,'(Linked) Hazard Risk Number HRN'!$B$6:$C$13,2,FALSE))</f>
        <v/>
      </c>
      <c r="X493" s="372" t="str">
        <f>IF(X495="","",IF(X495&gt;500,'(Linked) Hazard Risk Number HRN'!$C$37,IF(X495&gt;50,'(Linked) Hazard Risk Number HRN'!$C$36,IF(X495&gt;25,'(Linked) Hazard Risk Number HRN'!$C$35,IF(X495&gt;5,'(Linked) Hazard Risk Number HRN'!$C$34,IF(X495&gt;0,'(Linked) Hazard Risk Number HRN'!$C$33,""))))))</f>
        <v/>
      </c>
      <c r="Y493" s="374"/>
      <c r="Z493" s="54"/>
      <c r="AA493" s="17" t="str">
        <f>IF(ISBLANK(Z493),"",VLOOKUP(Z493,'(Linked) Hazard Risk Number HRN'!$B$6:$C$13,2,FALSE))</f>
        <v/>
      </c>
      <c r="AB493" s="372" t="str">
        <f>IF(AB495="","",IF(AB495&gt;500,'(Linked) Hazard Risk Number HRN'!$C$37,IF(AB495&gt;50,'(Linked) Hazard Risk Number HRN'!$C$36,IF(AB495&gt;25,'(Linked) Hazard Risk Number HRN'!$C$35,IF(AB495&gt;5,'(Linked) Hazard Risk Number HRN'!$C$34,IF(AB495&gt;0,'(Linked) Hazard Risk Number HRN'!$C$33,""))))))</f>
        <v/>
      </c>
      <c r="AC493" s="374"/>
      <c r="AD493" s="380"/>
      <c r="AE493" s="54"/>
      <c r="AF493" s="17" t="str">
        <f>IF(ISBLANK(AE493),"",VLOOKUP(AE493,'(Linked) Hazard Risk Number HRN'!$B$6:$C$13,2,FALSE))</f>
        <v/>
      </c>
      <c r="AG493" s="372"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78"/>
      <c r="C494" s="375"/>
      <c r="D494" s="375"/>
      <c r="E494" s="381"/>
      <c r="F494" s="381"/>
      <c r="G494" s="370"/>
      <c r="H494" s="370"/>
      <c r="I494" s="370"/>
      <c r="J494" s="370"/>
      <c r="K494" s="55"/>
      <c r="L494" s="18" t="str">
        <f>IF(ISBLANK(K494),"",VLOOKUP(K494,'(Linked) Hazard Risk Number HRN'!$B$16:$C$26,2,FALSE))</f>
        <v/>
      </c>
      <c r="M494" s="373"/>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75"/>
      <c r="V494" s="55"/>
      <c r="W494" s="18" t="str">
        <f>IF(ISBLANK(V494),"",VLOOKUP(V494,'(Linked) Hazard Risk Number HRN'!$B$16:$C$26,2,FALSE))</f>
        <v/>
      </c>
      <c r="X494" s="373"/>
      <c r="Y494" s="375"/>
      <c r="Z494" s="55"/>
      <c r="AA494" s="18" t="str">
        <f>IF(ISBLANK(Z494),"",VLOOKUP(Z494,'(Linked) Hazard Risk Number HRN'!$B$16:$C$26,2,FALSE))</f>
        <v/>
      </c>
      <c r="AB494" s="373"/>
      <c r="AC494" s="375"/>
      <c r="AD494" s="436"/>
      <c r="AE494" s="55"/>
      <c r="AF494" s="18" t="str">
        <f>IF(ISBLANK(AE494),"",VLOOKUP(AE494,'(Linked) Hazard Risk Number HRN'!$B$16:$C$26,2,FALSE))</f>
        <v/>
      </c>
      <c r="AG494" s="373"/>
      <c r="AH494" s="10"/>
      <c r="AI494" s="10"/>
      <c r="AJ494" s="19"/>
    </row>
    <row r="495" spans="2:36" s="2" customFormat="1" ht="28.2" customHeight="1" thickTop="1">
      <c r="B495" s="378"/>
      <c r="C495" s="375"/>
      <c r="D495" s="375"/>
      <c r="E495" s="381"/>
      <c r="F495" s="381"/>
      <c r="G495" s="370"/>
      <c r="H495" s="370"/>
      <c r="I495" s="370"/>
      <c r="J495" s="370"/>
      <c r="K495" s="56"/>
      <c r="L495" s="18" t="str">
        <f>IF(ISBLANK(K495),"",VLOOKUP(K495,'(Linked) Hazard Risk Number HRN'!$D$6:$E$14,2,FALSE))</f>
        <v/>
      </c>
      <c r="M495" s="366"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75"/>
      <c r="V495" s="56"/>
      <c r="W495" s="18" t="str">
        <f>IF(ISBLANK(V495),"",VLOOKUP(V495,'(Linked) Hazard Risk Number HRN'!$D$6:$E$14,2,FALSE))</f>
        <v/>
      </c>
      <c r="X495" s="366" t="str">
        <f>IF(OR(ISBLANK(V493),ISBLANK(V494),ISBLANK(V495),ISBLANK(V496)),"",W493*W494*W495*W496)</f>
        <v/>
      </c>
      <c r="Y495" s="375"/>
      <c r="Z495" s="56"/>
      <c r="AA495" s="18" t="str">
        <f>IF(ISBLANK(Z495),"",VLOOKUP(Z495,'(Linked) Hazard Risk Number HRN'!$D$6:$E$14,2,FALSE))</f>
        <v/>
      </c>
      <c r="AB495" s="366" t="str">
        <f>IF(OR(ISBLANK(Z493),ISBLANK(Z494),ISBLANK(Z495),ISBLANK(Z496)),"",AA493*AA494*AA495*AA496)</f>
        <v/>
      </c>
      <c r="AC495" s="375"/>
      <c r="AD495" s="436"/>
      <c r="AE495" s="56"/>
      <c r="AF495" s="18" t="str">
        <f>IF(ISBLANK(AE495),"",VLOOKUP(AE495,'(Linked) Hazard Risk Number HRN'!$D$6:$E$14,2,FALSE))</f>
        <v/>
      </c>
      <c r="AG495" s="366" t="str">
        <f>IF(OR(ISBLANK(AE493),ISBLANK(AE494),ISBLANK(AE495),ISBLANK(AE496)),"",AF493*AF494*AF495*AF496)</f>
        <v/>
      </c>
      <c r="AH495" s="10"/>
      <c r="AI495" s="10"/>
      <c r="AJ495" s="20"/>
    </row>
    <row r="496" spans="2:36" s="2" customFormat="1" ht="28.2" customHeight="1">
      <c r="B496" s="378"/>
      <c r="C496" s="375"/>
      <c r="D496" s="375"/>
      <c r="E496" s="381"/>
      <c r="F496" s="381"/>
      <c r="G496" s="370"/>
      <c r="H496" s="370"/>
      <c r="I496" s="370"/>
      <c r="J496" s="370"/>
      <c r="K496" s="57"/>
      <c r="L496" s="30" t="str">
        <f>IF(ISBLANK(K496),"",VLOOKUP(K496,'(Linked) Hazard Risk Number HRN'!$D$17:$E$22,2,FALSE))</f>
        <v/>
      </c>
      <c r="M496" s="367"/>
      <c r="N496" s="56"/>
      <c r="O496" s="18" t="str">
        <f>IF(ISBLANK(N496),"",VLOOKUP(N496,'(Linked) PLr Probability Factor'!$B$23:$C$26,2,FALSE))</f>
        <v/>
      </c>
      <c r="P496" s="25" t="s">
        <v>33</v>
      </c>
      <c r="Q496" s="25">
        <f t="shared" ref="Q496" si="774">SUM(R493:R495)</f>
        <v>0</v>
      </c>
      <c r="R496" s="25">
        <f t="shared" si="769"/>
        <v>0</v>
      </c>
      <c r="S496" s="25"/>
      <c r="T496" s="51"/>
      <c r="U496" s="375"/>
      <c r="V496" s="57"/>
      <c r="W496" s="30" t="str">
        <f>IF(ISBLANK(V496),"",VLOOKUP(V496,'(Linked) Hazard Risk Number HRN'!$D$17:$E$22,2,FALSE))</f>
        <v/>
      </c>
      <c r="X496" s="367"/>
      <c r="Y496" s="375"/>
      <c r="Z496" s="57"/>
      <c r="AA496" s="30" t="str">
        <f>IF(ISBLANK(Z496),"",VLOOKUP(Z496,'(Linked) Hazard Risk Number HRN'!$D$17:$E$22,2,FALSE))</f>
        <v/>
      </c>
      <c r="AB496" s="367"/>
      <c r="AC496" s="375"/>
      <c r="AD496" s="436"/>
      <c r="AE496" s="57"/>
      <c r="AF496" s="30" t="str">
        <f>IF(ISBLANK(AE496),"",VLOOKUP(AE496,'(Linked) Hazard Risk Number HRN'!$D$17:$E$22,2,FALSE))</f>
        <v/>
      </c>
      <c r="AG496" s="367"/>
      <c r="AH496" s="10"/>
      <c r="AI496" s="10"/>
      <c r="AJ496" s="21"/>
    </row>
    <row r="497" spans="2:36" s="2" customFormat="1" ht="28.2" customHeight="1" thickBot="1">
      <c r="B497" s="379"/>
      <c r="C497" s="376"/>
      <c r="D497" s="376"/>
      <c r="E497" s="382"/>
      <c r="F497" s="382"/>
      <c r="G497" s="371"/>
      <c r="H497" s="371"/>
      <c r="I497" s="371"/>
      <c r="J497" s="371"/>
      <c r="K497" s="135"/>
      <c r="L497" s="18"/>
      <c r="M497" s="368"/>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76"/>
      <c r="V497" s="135"/>
      <c r="W497" s="18"/>
      <c r="X497" s="368"/>
      <c r="Y497" s="376"/>
      <c r="Z497" s="135"/>
      <c r="AA497" s="18"/>
      <c r="AB497" s="368"/>
      <c r="AC497" s="376"/>
      <c r="AD497" s="437"/>
      <c r="AE497" s="135"/>
      <c r="AF497" s="18"/>
      <c r="AG497" s="368"/>
      <c r="AH497" s="10"/>
      <c r="AI497" s="10"/>
      <c r="AJ497" s="7"/>
    </row>
    <row r="498" spans="2:36" s="2" customFormat="1" ht="28.2" customHeight="1" thickTop="1">
      <c r="B498" s="377">
        <v>99</v>
      </c>
      <c r="C498" s="374"/>
      <c r="D498" s="374"/>
      <c r="E498" s="380"/>
      <c r="F498" s="380"/>
      <c r="G498" s="369"/>
      <c r="H498" s="369"/>
      <c r="I498" s="369"/>
      <c r="J498" s="369"/>
      <c r="K498" s="54"/>
      <c r="L498" s="17" t="str">
        <f>IF(ISBLANK(K498),"",VLOOKUP(K498,'(Linked) Hazard Risk Number HRN'!$B$6:$C$13,2,FALSE))</f>
        <v/>
      </c>
      <c r="M498" s="372"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374"/>
      <c r="V498" s="54"/>
      <c r="W498" s="17" t="str">
        <f>IF(ISBLANK(V498),"",VLOOKUP(V498,'(Linked) Hazard Risk Number HRN'!$B$6:$C$13,2,FALSE))</f>
        <v/>
      </c>
      <c r="X498" s="372" t="str">
        <f>IF(X500="","",IF(X500&gt;500,'(Linked) Hazard Risk Number HRN'!$C$37,IF(X500&gt;50,'(Linked) Hazard Risk Number HRN'!$C$36,IF(X500&gt;25,'(Linked) Hazard Risk Number HRN'!$C$35,IF(X500&gt;5,'(Linked) Hazard Risk Number HRN'!$C$34,IF(X500&gt;0,'(Linked) Hazard Risk Number HRN'!$C$33,""))))))</f>
        <v/>
      </c>
      <c r="Y498" s="374"/>
      <c r="Z498" s="54"/>
      <c r="AA498" s="17" t="str">
        <f>IF(ISBLANK(Z498),"",VLOOKUP(Z498,'(Linked) Hazard Risk Number HRN'!$B$6:$C$13,2,FALSE))</f>
        <v/>
      </c>
      <c r="AB498" s="372" t="str">
        <f>IF(AB500="","",IF(AB500&gt;500,'(Linked) Hazard Risk Number HRN'!$C$37,IF(AB500&gt;50,'(Linked) Hazard Risk Number HRN'!$C$36,IF(AB500&gt;25,'(Linked) Hazard Risk Number HRN'!$C$35,IF(AB500&gt;5,'(Linked) Hazard Risk Number HRN'!$C$34,IF(AB500&gt;0,'(Linked) Hazard Risk Number HRN'!$C$33,""))))))</f>
        <v/>
      </c>
      <c r="AC498" s="374"/>
      <c r="AD498" s="380"/>
      <c r="AE498" s="54"/>
      <c r="AF498" s="17" t="str">
        <f>IF(ISBLANK(AE498),"",VLOOKUP(AE498,'(Linked) Hazard Risk Number HRN'!$B$6:$C$13,2,FALSE))</f>
        <v/>
      </c>
      <c r="AG498" s="372"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78"/>
      <c r="C499" s="375"/>
      <c r="D499" s="375"/>
      <c r="E499" s="381"/>
      <c r="F499" s="381"/>
      <c r="G499" s="370"/>
      <c r="H499" s="370"/>
      <c r="I499" s="370"/>
      <c r="J499" s="370"/>
      <c r="K499" s="55"/>
      <c r="L499" s="18" t="str">
        <f>IF(ISBLANK(K499),"",VLOOKUP(K499,'(Linked) Hazard Risk Number HRN'!$B$16:$C$26,2,FALSE))</f>
        <v/>
      </c>
      <c r="M499" s="373"/>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75"/>
      <c r="V499" s="55"/>
      <c r="W499" s="18" t="str">
        <f>IF(ISBLANK(V499),"",VLOOKUP(V499,'(Linked) Hazard Risk Number HRN'!$B$16:$C$26,2,FALSE))</f>
        <v/>
      </c>
      <c r="X499" s="373"/>
      <c r="Y499" s="375"/>
      <c r="Z499" s="55"/>
      <c r="AA499" s="18" t="str">
        <f>IF(ISBLANK(Z499),"",VLOOKUP(Z499,'(Linked) Hazard Risk Number HRN'!$B$16:$C$26,2,FALSE))</f>
        <v/>
      </c>
      <c r="AB499" s="373"/>
      <c r="AC499" s="375"/>
      <c r="AD499" s="436"/>
      <c r="AE499" s="55"/>
      <c r="AF499" s="18" t="str">
        <f>IF(ISBLANK(AE499),"",VLOOKUP(AE499,'(Linked) Hazard Risk Number HRN'!$B$16:$C$26,2,FALSE))</f>
        <v/>
      </c>
      <c r="AG499" s="373"/>
      <c r="AH499" s="10"/>
      <c r="AI499" s="10"/>
      <c r="AJ499" s="19"/>
    </row>
    <row r="500" spans="2:36" s="2" customFormat="1" ht="28.2" customHeight="1" thickTop="1">
      <c r="B500" s="378"/>
      <c r="C500" s="375"/>
      <c r="D500" s="375"/>
      <c r="E500" s="381"/>
      <c r="F500" s="381"/>
      <c r="G500" s="370"/>
      <c r="H500" s="370"/>
      <c r="I500" s="370"/>
      <c r="J500" s="370"/>
      <c r="K500" s="56"/>
      <c r="L500" s="18" t="str">
        <f>IF(ISBLANK(K500),"",VLOOKUP(K500,'(Linked) Hazard Risk Number HRN'!$D$6:$E$14,2,FALSE))</f>
        <v/>
      </c>
      <c r="M500" s="366"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75"/>
      <c r="V500" s="56"/>
      <c r="W500" s="18" t="str">
        <f>IF(ISBLANK(V500),"",VLOOKUP(V500,'(Linked) Hazard Risk Number HRN'!$D$6:$E$14,2,FALSE))</f>
        <v/>
      </c>
      <c r="X500" s="366" t="str">
        <f>IF(OR(ISBLANK(V498),ISBLANK(V499),ISBLANK(V500),ISBLANK(V501)),"",W498*W499*W500*W501)</f>
        <v/>
      </c>
      <c r="Y500" s="375"/>
      <c r="Z500" s="56"/>
      <c r="AA500" s="18" t="str">
        <f>IF(ISBLANK(Z500),"",VLOOKUP(Z500,'(Linked) Hazard Risk Number HRN'!$D$6:$E$14,2,FALSE))</f>
        <v/>
      </c>
      <c r="AB500" s="366" t="str">
        <f>IF(OR(ISBLANK(Z498),ISBLANK(Z499),ISBLANK(Z500),ISBLANK(Z501)),"",AA498*AA499*AA500*AA501)</f>
        <v/>
      </c>
      <c r="AC500" s="375"/>
      <c r="AD500" s="436"/>
      <c r="AE500" s="56"/>
      <c r="AF500" s="18" t="str">
        <f>IF(ISBLANK(AE500),"",VLOOKUP(AE500,'(Linked) Hazard Risk Number HRN'!$D$6:$E$14,2,FALSE))</f>
        <v/>
      </c>
      <c r="AG500" s="366" t="str">
        <f>IF(OR(ISBLANK(AE498),ISBLANK(AE499),ISBLANK(AE500),ISBLANK(AE501)),"",AF498*AF499*AF500*AF501)</f>
        <v/>
      </c>
      <c r="AH500" s="10"/>
      <c r="AI500" s="10"/>
      <c r="AJ500" s="20"/>
    </row>
    <row r="501" spans="2:36" s="2" customFormat="1" ht="28.2" customHeight="1">
      <c r="B501" s="378"/>
      <c r="C501" s="375"/>
      <c r="D501" s="375"/>
      <c r="E501" s="381"/>
      <c r="F501" s="381"/>
      <c r="G501" s="370"/>
      <c r="H501" s="370"/>
      <c r="I501" s="370"/>
      <c r="J501" s="370"/>
      <c r="K501" s="57"/>
      <c r="L501" s="30" t="str">
        <f>IF(ISBLANK(K501),"",VLOOKUP(K501,'(Linked) Hazard Risk Number HRN'!$D$17:$E$22,2,FALSE))</f>
        <v/>
      </c>
      <c r="M501" s="367"/>
      <c r="N501" s="56"/>
      <c r="O501" s="18" t="str">
        <f>IF(ISBLANK(N501),"",VLOOKUP(N501,'(Linked) PLr Probability Factor'!$B$23:$C$26,2,FALSE))</f>
        <v/>
      </c>
      <c r="P501" s="25" t="s">
        <v>33</v>
      </c>
      <c r="Q501" s="25">
        <f t="shared" ref="Q501" si="782">SUM(R498:R500)</f>
        <v>0</v>
      </c>
      <c r="R501" s="25">
        <f t="shared" si="777"/>
        <v>0</v>
      </c>
      <c r="S501" s="25"/>
      <c r="T501" s="51"/>
      <c r="U501" s="375"/>
      <c r="V501" s="57"/>
      <c r="W501" s="30" t="str">
        <f>IF(ISBLANK(V501),"",VLOOKUP(V501,'(Linked) Hazard Risk Number HRN'!$D$17:$E$22,2,FALSE))</f>
        <v/>
      </c>
      <c r="X501" s="367"/>
      <c r="Y501" s="375"/>
      <c r="Z501" s="57"/>
      <c r="AA501" s="30" t="str">
        <f>IF(ISBLANK(Z501),"",VLOOKUP(Z501,'(Linked) Hazard Risk Number HRN'!$D$17:$E$22,2,FALSE))</f>
        <v/>
      </c>
      <c r="AB501" s="367"/>
      <c r="AC501" s="375"/>
      <c r="AD501" s="436"/>
      <c r="AE501" s="57"/>
      <c r="AF501" s="30" t="str">
        <f>IF(ISBLANK(AE501),"",VLOOKUP(AE501,'(Linked) Hazard Risk Number HRN'!$D$17:$E$22,2,FALSE))</f>
        <v/>
      </c>
      <c r="AG501" s="367"/>
      <c r="AH501" s="10"/>
      <c r="AI501" s="10"/>
      <c r="AJ501" s="21"/>
    </row>
    <row r="502" spans="2:36" s="2" customFormat="1" ht="28.2" customHeight="1" thickBot="1">
      <c r="B502" s="379"/>
      <c r="C502" s="376"/>
      <c r="D502" s="376"/>
      <c r="E502" s="382"/>
      <c r="F502" s="382"/>
      <c r="G502" s="371"/>
      <c r="H502" s="371"/>
      <c r="I502" s="371"/>
      <c r="J502" s="371"/>
      <c r="K502" s="135"/>
      <c r="L502" s="18"/>
      <c r="M502" s="368"/>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76"/>
      <c r="V502" s="135"/>
      <c r="W502" s="18"/>
      <c r="X502" s="368"/>
      <c r="Y502" s="376"/>
      <c r="Z502" s="135"/>
      <c r="AA502" s="18"/>
      <c r="AB502" s="368"/>
      <c r="AC502" s="376"/>
      <c r="AD502" s="437"/>
      <c r="AE502" s="135"/>
      <c r="AF502" s="18"/>
      <c r="AG502" s="368"/>
      <c r="AH502" s="10"/>
      <c r="AI502" s="10"/>
      <c r="AJ502" s="7"/>
    </row>
    <row r="503" spans="2:36" s="2" customFormat="1" ht="28.2" customHeight="1" thickTop="1">
      <c r="B503" s="377">
        <v>100</v>
      </c>
      <c r="C503" s="374"/>
      <c r="D503" s="374"/>
      <c r="E503" s="380"/>
      <c r="F503" s="380"/>
      <c r="G503" s="369"/>
      <c r="H503" s="369"/>
      <c r="I503" s="369"/>
      <c r="J503" s="369"/>
      <c r="K503" s="54"/>
      <c r="L503" s="17" t="str">
        <f>IF(ISBLANK(K503),"",VLOOKUP(K503,'(Linked) Hazard Risk Number HRN'!$B$6:$C$13,2,FALSE))</f>
        <v/>
      </c>
      <c r="M503" s="372"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374"/>
      <c r="V503" s="54"/>
      <c r="W503" s="17" t="str">
        <f>IF(ISBLANK(V503),"",VLOOKUP(V503,'(Linked) Hazard Risk Number HRN'!$B$6:$C$13,2,FALSE))</f>
        <v/>
      </c>
      <c r="X503" s="372" t="str">
        <f>IF(X505="","",IF(X505&gt;500,'(Linked) Hazard Risk Number HRN'!$C$37,IF(X505&gt;50,'(Linked) Hazard Risk Number HRN'!$C$36,IF(X505&gt;25,'(Linked) Hazard Risk Number HRN'!$C$35,IF(X505&gt;5,'(Linked) Hazard Risk Number HRN'!$C$34,IF(X505&gt;0,'(Linked) Hazard Risk Number HRN'!$C$33,""))))))</f>
        <v/>
      </c>
      <c r="Y503" s="374"/>
      <c r="Z503" s="54"/>
      <c r="AA503" s="17" t="str">
        <f>IF(ISBLANK(Z503),"",VLOOKUP(Z503,'(Linked) Hazard Risk Number HRN'!$B$6:$C$13,2,FALSE))</f>
        <v/>
      </c>
      <c r="AB503" s="372" t="str">
        <f>IF(AB505="","",IF(AB505&gt;500,'(Linked) Hazard Risk Number HRN'!$C$37,IF(AB505&gt;50,'(Linked) Hazard Risk Number HRN'!$C$36,IF(AB505&gt;25,'(Linked) Hazard Risk Number HRN'!$C$35,IF(AB505&gt;5,'(Linked) Hazard Risk Number HRN'!$C$34,IF(AB505&gt;0,'(Linked) Hazard Risk Number HRN'!$C$33,""))))))</f>
        <v/>
      </c>
      <c r="AC503" s="374"/>
      <c r="AD503" s="380"/>
      <c r="AE503" s="54"/>
      <c r="AF503" s="17" t="str">
        <f>IF(ISBLANK(AE503),"",VLOOKUP(AE503,'(Linked) Hazard Risk Number HRN'!$B$6:$C$13,2,FALSE))</f>
        <v/>
      </c>
      <c r="AG503" s="372"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78"/>
      <c r="C504" s="375"/>
      <c r="D504" s="375"/>
      <c r="E504" s="381"/>
      <c r="F504" s="381"/>
      <c r="G504" s="370"/>
      <c r="H504" s="370"/>
      <c r="I504" s="370"/>
      <c r="J504" s="370"/>
      <c r="K504" s="55"/>
      <c r="L504" s="18" t="str">
        <f>IF(ISBLANK(K504),"",VLOOKUP(K504,'(Linked) Hazard Risk Number HRN'!$B$16:$C$26,2,FALSE))</f>
        <v/>
      </c>
      <c r="M504" s="373"/>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75"/>
      <c r="V504" s="55"/>
      <c r="W504" s="18" t="str">
        <f>IF(ISBLANK(V504),"",VLOOKUP(V504,'(Linked) Hazard Risk Number HRN'!$B$16:$C$26,2,FALSE))</f>
        <v/>
      </c>
      <c r="X504" s="373"/>
      <c r="Y504" s="375"/>
      <c r="Z504" s="55"/>
      <c r="AA504" s="18" t="str">
        <f>IF(ISBLANK(Z504),"",VLOOKUP(Z504,'(Linked) Hazard Risk Number HRN'!$B$16:$C$26,2,FALSE))</f>
        <v/>
      </c>
      <c r="AB504" s="373"/>
      <c r="AC504" s="375"/>
      <c r="AD504" s="436"/>
      <c r="AE504" s="55"/>
      <c r="AF504" s="18" t="str">
        <f>IF(ISBLANK(AE504),"",VLOOKUP(AE504,'(Linked) Hazard Risk Number HRN'!$B$16:$C$26,2,FALSE))</f>
        <v/>
      </c>
      <c r="AG504" s="373"/>
      <c r="AH504" s="10"/>
      <c r="AI504" s="10"/>
      <c r="AJ504" s="19"/>
    </row>
    <row r="505" spans="2:36" s="2" customFormat="1" ht="28.2" customHeight="1" thickTop="1">
      <c r="B505" s="378"/>
      <c r="C505" s="375"/>
      <c r="D505" s="375"/>
      <c r="E505" s="381"/>
      <c r="F505" s="381"/>
      <c r="G505" s="370"/>
      <c r="H505" s="370"/>
      <c r="I505" s="370"/>
      <c r="J505" s="370"/>
      <c r="K505" s="56"/>
      <c r="L505" s="18" t="str">
        <f>IF(ISBLANK(K505),"",VLOOKUP(K505,'(Linked) Hazard Risk Number HRN'!$D$6:$E$14,2,FALSE))</f>
        <v/>
      </c>
      <c r="M505" s="366"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75"/>
      <c r="V505" s="56"/>
      <c r="W505" s="18" t="str">
        <f>IF(ISBLANK(V505),"",VLOOKUP(V505,'(Linked) Hazard Risk Number HRN'!$D$6:$E$14,2,FALSE))</f>
        <v/>
      </c>
      <c r="X505" s="366" t="str">
        <f>IF(OR(ISBLANK(V503),ISBLANK(V504),ISBLANK(V505),ISBLANK(V506)),"",W503*W504*W505*W506)</f>
        <v/>
      </c>
      <c r="Y505" s="375"/>
      <c r="Z505" s="56"/>
      <c r="AA505" s="18" t="str">
        <f>IF(ISBLANK(Z505),"",VLOOKUP(Z505,'(Linked) Hazard Risk Number HRN'!$D$6:$E$14,2,FALSE))</f>
        <v/>
      </c>
      <c r="AB505" s="366" t="str">
        <f>IF(OR(ISBLANK(Z503),ISBLANK(Z504),ISBLANK(Z505),ISBLANK(Z506)),"",AA503*AA504*AA505*AA506)</f>
        <v/>
      </c>
      <c r="AC505" s="375"/>
      <c r="AD505" s="436"/>
      <c r="AE505" s="56"/>
      <c r="AF505" s="18" t="str">
        <f>IF(ISBLANK(AE505),"",VLOOKUP(AE505,'(Linked) Hazard Risk Number HRN'!$D$6:$E$14,2,FALSE))</f>
        <v/>
      </c>
      <c r="AG505" s="366" t="str">
        <f>IF(OR(ISBLANK(AE503),ISBLANK(AE504),ISBLANK(AE505),ISBLANK(AE506)),"",AF503*AF504*AF505*AF506)</f>
        <v/>
      </c>
      <c r="AH505" s="10"/>
      <c r="AI505" s="10"/>
      <c r="AJ505" s="20"/>
    </row>
    <row r="506" spans="2:36" s="2" customFormat="1" ht="28.2" customHeight="1">
      <c r="B506" s="378"/>
      <c r="C506" s="375"/>
      <c r="D506" s="375"/>
      <c r="E506" s="381"/>
      <c r="F506" s="381"/>
      <c r="G506" s="370"/>
      <c r="H506" s="370"/>
      <c r="I506" s="370"/>
      <c r="J506" s="370"/>
      <c r="K506" s="57"/>
      <c r="L506" s="30" t="str">
        <f>IF(ISBLANK(K506),"",VLOOKUP(K506,'(Linked) Hazard Risk Number HRN'!$D$17:$E$22,2,FALSE))</f>
        <v/>
      </c>
      <c r="M506" s="367"/>
      <c r="N506" s="56"/>
      <c r="O506" s="18" t="str">
        <f>IF(ISBLANK(N506),"",VLOOKUP(N506,'(Linked) PLr Probability Factor'!$B$23:$C$26,2,FALSE))</f>
        <v/>
      </c>
      <c r="P506" s="25" t="s">
        <v>33</v>
      </c>
      <c r="Q506" s="25">
        <f t="shared" ref="Q506" si="790">SUM(R503:R505)</f>
        <v>0</v>
      </c>
      <c r="R506" s="25">
        <f t="shared" si="785"/>
        <v>0</v>
      </c>
      <c r="S506" s="25"/>
      <c r="T506" s="51"/>
      <c r="U506" s="375"/>
      <c r="V506" s="57"/>
      <c r="W506" s="30" t="str">
        <f>IF(ISBLANK(V506),"",VLOOKUP(V506,'(Linked) Hazard Risk Number HRN'!$D$17:$E$22,2,FALSE))</f>
        <v/>
      </c>
      <c r="X506" s="367"/>
      <c r="Y506" s="375"/>
      <c r="Z506" s="57"/>
      <c r="AA506" s="30" t="str">
        <f>IF(ISBLANK(Z506),"",VLOOKUP(Z506,'(Linked) Hazard Risk Number HRN'!$D$17:$E$22,2,FALSE))</f>
        <v/>
      </c>
      <c r="AB506" s="367"/>
      <c r="AC506" s="375"/>
      <c r="AD506" s="436"/>
      <c r="AE506" s="57"/>
      <c r="AF506" s="30" t="str">
        <f>IF(ISBLANK(AE506),"",VLOOKUP(AE506,'(Linked) Hazard Risk Number HRN'!$D$17:$E$22,2,FALSE))</f>
        <v/>
      </c>
      <c r="AG506" s="367"/>
      <c r="AH506" s="10"/>
      <c r="AI506" s="10"/>
      <c r="AJ506" s="21"/>
    </row>
    <row r="507" spans="2:36" s="2" customFormat="1" ht="28.2" customHeight="1" thickBot="1">
      <c r="B507" s="379"/>
      <c r="C507" s="376"/>
      <c r="D507" s="376"/>
      <c r="E507" s="382"/>
      <c r="F507" s="382"/>
      <c r="G507" s="371"/>
      <c r="H507" s="371"/>
      <c r="I507" s="371"/>
      <c r="J507" s="371"/>
      <c r="K507" s="135"/>
      <c r="L507" s="18"/>
      <c r="M507" s="368"/>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76"/>
      <c r="V507" s="135"/>
      <c r="W507" s="18"/>
      <c r="X507" s="368"/>
      <c r="Y507" s="376"/>
      <c r="Z507" s="135"/>
      <c r="AA507" s="18"/>
      <c r="AB507" s="368"/>
      <c r="AC507" s="376"/>
      <c r="AD507" s="437"/>
      <c r="AE507" s="135"/>
      <c r="AF507" s="18"/>
      <c r="AG507" s="368"/>
      <c r="AH507" s="10"/>
      <c r="AI507" s="10"/>
      <c r="AJ507" s="7"/>
    </row>
    <row r="508" spans="2:36" s="2" customFormat="1" ht="28.2" customHeight="1" thickTop="1">
      <c r="B508" s="377">
        <v>101</v>
      </c>
      <c r="C508" s="374"/>
      <c r="D508" s="374"/>
      <c r="E508" s="380"/>
      <c r="F508" s="380"/>
      <c r="G508" s="369"/>
      <c r="H508" s="369"/>
      <c r="I508" s="369"/>
      <c r="J508" s="369"/>
      <c r="K508" s="54"/>
      <c r="L508" s="17" t="str">
        <f>IF(ISBLANK(K508),"",VLOOKUP(K508,'(Linked) Hazard Risk Number HRN'!$B$6:$C$13,2,FALSE))</f>
        <v/>
      </c>
      <c r="M508" s="372"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374"/>
      <c r="V508" s="54"/>
      <c r="W508" s="17" t="str">
        <f>IF(ISBLANK(V508),"",VLOOKUP(V508,'(Linked) Hazard Risk Number HRN'!$B$6:$C$13,2,FALSE))</f>
        <v/>
      </c>
      <c r="X508" s="372" t="str">
        <f>IF(X510="","",IF(X510&gt;500,'(Linked) Hazard Risk Number HRN'!$C$37,IF(X510&gt;50,'(Linked) Hazard Risk Number HRN'!$C$36,IF(X510&gt;25,'(Linked) Hazard Risk Number HRN'!$C$35,IF(X510&gt;5,'(Linked) Hazard Risk Number HRN'!$C$34,IF(X510&gt;0,'(Linked) Hazard Risk Number HRN'!$C$33,""))))))</f>
        <v/>
      </c>
      <c r="Y508" s="374"/>
      <c r="Z508" s="54"/>
      <c r="AA508" s="17" t="str">
        <f>IF(ISBLANK(Z508),"",VLOOKUP(Z508,'(Linked) Hazard Risk Number HRN'!$B$6:$C$13,2,FALSE))</f>
        <v/>
      </c>
      <c r="AB508" s="372" t="str">
        <f>IF(AB510="","",IF(AB510&gt;500,'(Linked) Hazard Risk Number HRN'!$C$37,IF(AB510&gt;50,'(Linked) Hazard Risk Number HRN'!$C$36,IF(AB510&gt;25,'(Linked) Hazard Risk Number HRN'!$C$35,IF(AB510&gt;5,'(Linked) Hazard Risk Number HRN'!$C$34,IF(AB510&gt;0,'(Linked) Hazard Risk Number HRN'!$C$33,""))))))</f>
        <v/>
      </c>
      <c r="AC508" s="374"/>
      <c r="AD508" s="380"/>
      <c r="AE508" s="54"/>
      <c r="AF508" s="17" t="str">
        <f>IF(ISBLANK(AE508),"",VLOOKUP(AE508,'(Linked) Hazard Risk Number HRN'!$B$6:$C$13,2,FALSE))</f>
        <v/>
      </c>
      <c r="AG508" s="372"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78"/>
      <c r="C509" s="375"/>
      <c r="D509" s="375"/>
      <c r="E509" s="381"/>
      <c r="F509" s="381"/>
      <c r="G509" s="370"/>
      <c r="H509" s="370"/>
      <c r="I509" s="370"/>
      <c r="J509" s="370"/>
      <c r="K509" s="55"/>
      <c r="L509" s="18" t="str">
        <f>IF(ISBLANK(K509),"",VLOOKUP(K509,'(Linked) Hazard Risk Number HRN'!$B$16:$C$26,2,FALSE))</f>
        <v/>
      </c>
      <c r="M509" s="373"/>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75"/>
      <c r="V509" s="55"/>
      <c r="W509" s="18" t="str">
        <f>IF(ISBLANK(V509),"",VLOOKUP(V509,'(Linked) Hazard Risk Number HRN'!$B$16:$C$26,2,FALSE))</f>
        <v/>
      </c>
      <c r="X509" s="373"/>
      <c r="Y509" s="375"/>
      <c r="Z509" s="55"/>
      <c r="AA509" s="18" t="str">
        <f>IF(ISBLANK(Z509),"",VLOOKUP(Z509,'(Linked) Hazard Risk Number HRN'!$B$16:$C$26,2,FALSE))</f>
        <v/>
      </c>
      <c r="AB509" s="373"/>
      <c r="AC509" s="375"/>
      <c r="AD509" s="436"/>
      <c r="AE509" s="55"/>
      <c r="AF509" s="18" t="str">
        <f>IF(ISBLANK(AE509),"",VLOOKUP(AE509,'(Linked) Hazard Risk Number HRN'!$B$16:$C$26,2,FALSE))</f>
        <v/>
      </c>
      <c r="AG509" s="373"/>
      <c r="AH509" s="10"/>
      <c r="AI509" s="10"/>
      <c r="AJ509" s="19"/>
    </row>
    <row r="510" spans="2:36" s="2" customFormat="1" ht="28.2" customHeight="1" thickTop="1">
      <c r="B510" s="378"/>
      <c r="C510" s="375"/>
      <c r="D510" s="375"/>
      <c r="E510" s="381"/>
      <c r="F510" s="381"/>
      <c r="G510" s="370"/>
      <c r="H510" s="370"/>
      <c r="I510" s="370"/>
      <c r="J510" s="370"/>
      <c r="K510" s="56"/>
      <c r="L510" s="18" t="str">
        <f>IF(ISBLANK(K510),"",VLOOKUP(K510,'(Linked) Hazard Risk Number HRN'!$D$6:$E$14,2,FALSE))</f>
        <v/>
      </c>
      <c r="M510" s="366"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75"/>
      <c r="V510" s="56"/>
      <c r="W510" s="18" t="str">
        <f>IF(ISBLANK(V510),"",VLOOKUP(V510,'(Linked) Hazard Risk Number HRN'!$D$6:$E$14,2,FALSE))</f>
        <v/>
      </c>
      <c r="X510" s="366" t="str">
        <f>IF(OR(ISBLANK(V508),ISBLANK(V509),ISBLANK(V510),ISBLANK(V511)),"",W508*W509*W510*W511)</f>
        <v/>
      </c>
      <c r="Y510" s="375"/>
      <c r="Z510" s="56"/>
      <c r="AA510" s="18" t="str">
        <f>IF(ISBLANK(Z510),"",VLOOKUP(Z510,'(Linked) Hazard Risk Number HRN'!$D$6:$E$14,2,FALSE))</f>
        <v/>
      </c>
      <c r="AB510" s="366" t="str">
        <f>IF(OR(ISBLANK(Z508),ISBLANK(Z509),ISBLANK(Z510),ISBLANK(Z511)),"",AA508*AA509*AA510*AA511)</f>
        <v/>
      </c>
      <c r="AC510" s="375"/>
      <c r="AD510" s="436"/>
      <c r="AE510" s="56"/>
      <c r="AF510" s="18" t="str">
        <f>IF(ISBLANK(AE510),"",VLOOKUP(AE510,'(Linked) Hazard Risk Number HRN'!$D$6:$E$14,2,FALSE))</f>
        <v/>
      </c>
      <c r="AG510" s="366" t="str">
        <f>IF(OR(ISBLANK(AE508),ISBLANK(AE509),ISBLANK(AE510),ISBLANK(AE511)),"",AF508*AF509*AF510*AF511)</f>
        <v/>
      </c>
      <c r="AH510" s="10"/>
      <c r="AI510" s="10"/>
      <c r="AJ510" s="20"/>
    </row>
    <row r="511" spans="2:36" s="2" customFormat="1" ht="28.2" customHeight="1">
      <c r="B511" s="378"/>
      <c r="C511" s="375"/>
      <c r="D511" s="375"/>
      <c r="E511" s="381"/>
      <c r="F511" s="381"/>
      <c r="G511" s="370"/>
      <c r="H511" s="370"/>
      <c r="I511" s="370"/>
      <c r="J511" s="370"/>
      <c r="K511" s="57"/>
      <c r="L511" s="30" t="str">
        <f>IF(ISBLANK(K511),"",VLOOKUP(K511,'(Linked) Hazard Risk Number HRN'!$D$17:$E$22,2,FALSE))</f>
        <v/>
      </c>
      <c r="M511" s="367"/>
      <c r="N511" s="56"/>
      <c r="O511" s="18" t="str">
        <f>IF(ISBLANK(N511),"",VLOOKUP(N511,'(Linked) PLr Probability Factor'!$B$23:$C$26,2,FALSE))</f>
        <v/>
      </c>
      <c r="P511" s="25" t="s">
        <v>33</v>
      </c>
      <c r="Q511" s="25">
        <f t="shared" ref="Q511" si="798">SUM(R508:R510)</f>
        <v>0</v>
      </c>
      <c r="R511" s="25">
        <f t="shared" si="793"/>
        <v>0</v>
      </c>
      <c r="S511" s="25"/>
      <c r="T511" s="51"/>
      <c r="U511" s="375"/>
      <c r="V511" s="57"/>
      <c r="W511" s="30" t="str">
        <f>IF(ISBLANK(V511),"",VLOOKUP(V511,'(Linked) Hazard Risk Number HRN'!$D$17:$E$22,2,FALSE))</f>
        <v/>
      </c>
      <c r="X511" s="367"/>
      <c r="Y511" s="375"/>
      <c r="Z511" s="57"/>
      <c r="AA511" s="30" t="str">
        <f>IF(ISBLANK(Z511),"",VLOOKUP(Z511,'(Linked) Hazard Risk Number HRN'!$D$17:$E$22,2,FALSE))</f>
        <v/>
      </c>
      <c r="AB511" s="367"/>
      <c r="AC511" s="375"/>
      <c r="AD511" s="436"/>
      <c r="AE511" s="57"/>
      <c r="AF511" s="30" t="str">
        <f>IF(ISBLANK(AE511),"",VLOOKUP(AE511,'(Linked) Hazard Risk Number HRN'!$D$17:$E$22,2,FALSE))</f>
        <v/>
      </c>
      <c r="AG511" s="367"/>
      <c r="AH511" s="10"/>
      <c r="AI511" s="10"/>
      <c r="AJ511" s="21"/>
    </row>
    <row r="512" spans="2:36" s="2" customFormat="1" ht="28.2" customHeight="1" thickBot="1">
      <c r="B512" s="379"/>
      <c r="C512" s="376"/>
      <c r="D512" s="376"/>
      <c r="E512" s="382"/>
      <c r="F512" s="382"/>
      <c r="G512" s="371"/>
      <c r="H512" s="371"/>
      <c r="I512" s="371"/>
      <c r="J512" s="371"/>
      <c r="K512" s="135"/>
      <c r="L512" s="18"/>
      <c r="M512" s="368"/>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76"/>
      <c r="V512" s="135"/>
      <c r="W512" s="18"/>
      <c r="X512" s="368"/>
      <c r="Y512" s="376"/>
      <c r="Z512" s="135"/>
      <c r="AA512" s="18"/>
      <c r="AB512" s="368"/>
      <c r="AC512" s="376"/>
      <c r="AD512" s="437"/>
      <c r="AE512" s="135"/>
      <c r="AF512" s="18"/>
      <c r="AG512" s="368"/>
      <c r="AH512" s="10"/>
      <c r="AI512" s="10"/>
      <c r="AJ512" s="7"/>
    </row>
    <row r="513" spans="2:36" s="2" customFormat="1" ht="28.2" customHeight="1" thickTop="1">
      <c r="B513" s="377">
        <v>102</v>
      </c>
      <c r="C513" s="374"/>
      <c r="D513" s="374"/>
      <c r="E513" s="380"/>
      <c r="F513" s="380"/>
      <c r="G513" s="369"/>
      <c r="H513" s="369"/>
      <c r="I513" s="369"/>
      <c r="J513" s="369"/>
      <c r="K513" s="54"/>
      <c r="L513" s="17" t="str">
        <f>IF(ISBLANK(K513),"",VLOOKUP(K513,'(Linked) Hazard Risk Number HRN'!$B$6:$C$13,2,FALSE))</f>
        <v/>
      </c>
      <c r="M513" s="372"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374"/>
      <c r="V513" s="54"/>
      <c r="W513" s="17" t="str">
        <f>IF(ISBLANK(V513),"",VLOOKUP(V513,'(Linked) Hazard Risk Number HRN'!$B$6:$C$13,2,FALSE))</f>
        <v/>
      </c>
      <c r="X513" s="372" t="str">
        <f>IF(X515="","",IF(X515&gt;500,'(Linked) Hazard Risk Number HRN'!$C$37,IF(X515&gt;50,'(Linked) Hazard Risk Number HRN'!$C$36,IF(X515&gt;25,'(Linked) Hazard Risk Number HRN'!$C$35,IF(X515&gt;5,'(Linked) Hazard Risk Number HRN'!$C$34,IF(X515&gt;0,'(Linked) Hazard Risk Number HRN'!$C$33,""))))))</f>
        <v/>
      </c>
      <c r="Y513" s="374"/>
      <c r="Z513" s="54"/>
      <c r="AA513" s="17" t="str">
        <f>IF(ISBLANK(Z513),"",VLOOKUP(Z513,'(Linked) Hazard Risk Number HRN'!$B$6:$C$13,2,FALSE))</f>
        <v/>
      </c>
      <c r="AB513" s="372" t="str">
        <f>IF(AB515="","",IF(AB515&gt;500,'(Linked) Hazard Risk Number HRN'!$C$37,IF(AB515&gt;50,'(Linked) Hazard Risk Number HRN'!$C$36,IF(AB515&gt;25,'(Linked) Hazard Risk Number HRN'!$C$35,IF(AB515&gt;5,'(Linked) Hazard Risk Number HRN'!$C$34,IF(AB515&gt;0,'(Linked) Hazard Risk Number HRN'!$C$33,""))))))</f>
        <v/>
      </c>
      <c r="AC513" s="374"/>
      <c r="AD513" s="380"/>
      <c r="AE513" s="54"/>
      <c r="AF513" s="17" t="str">
        <f>IF(ISBLANK(AE513),"",VLOOKUP(AE513,'(Linked) Hazard Risk Number HRN'!$B$6:$C$13,2,FALSE))</f>
        <v/>
      </c>
      <c r="AG513" s="372"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78"/>
      <c r="C514" s="375"/>
      <c r="D514" s="375"/>
      <c r="E514" s="381"/>
      <c r="F514" s="381"/>
      <c r="G514" s="370"/>
      <c r="H514" s="370"/>
      <c r="I514" s="370"/>
      <c r="J514" s="370"/>
      <c r="K514" s="55"/>
      <c r="L514" s="18" t="str">
        <f>IF(ISBLANK(K514),"",VLOOKUP(K514,'(Linked) Hazard Risk Number HRN'!$B$16:$C$26,2,FALSE))</f>
        <v/>
      </c>
      <c r="M514" s="373"/>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75"/>
      <c r="V514" s="55"/>
      <c r="W514" s="18" t="str">
        <f>IF(ISBLANK(V514),"",VLOOKUP(V514,'(Linked) Hazard Risk Number HRN'!$B$16:$C$26,2,FALSE))</f>
        <v/>
      </c>
      <c r="X514" s="373"/>
      <c r="Y514" s="375"/>
      <c r="Z514" s="55"/>
      <c r="AA514" s="18" t="str">
        <f>IF(ISBLANK(Z514),"",VLOOKUP(Z514,'(Linked) Hazard Risk Number HRN'!$B$16:$C$26,2,FALSE))</f>
        <v/>
      </c>
      <c r="AB514" s="373"/>
      <c r="AC514" s="375"/>
      <c r="AD514" s="436"/>
      <c r="AE514" s="55"/>
      <c r="AF514" s="18" t="str">
        <f>IF(ISBLANK(AE514),"",VLOOKUP(AE514,'(Linked) Hazard Risk Number HRN'!$B$16:$C$26,2,FALSE))</f>
        <v/>
      </c>
      <c r="AG514" s="373"/>
      <c r="AH514" s="10"/>
      <c r="AI514" s="10"/>
      <c r="AJ514" s="19"/>
    </row>
    <row r="515" spans="2:36" s="2" customFormat="1" ht="28.2" customHeight="1" thickTop="1">
      <c r="B515" s="378"/>
      <c r="C515" s="375"/>
      <c r="D515" s="375"/>
      <c r="E515" s="381"/>
      <c r="F515" s="381"/>
      <c r="G515" s="370"/>
      <c r="H515" s="370"/>
      <c r="I515" s="370"/>
      <c r="J515" s="370"/>
      <c r="K515" s="56"/>
      <c r="L515" s="18" t="str">
        <f>IF(ISBLANK(K515),"",VLOOKUP(K515,'(Linked) Hazard Risk Number HRN'!$D$6:$E$14,2,FALSE))</f>
        <v/>
      </c>
      <c r="M515" s="366"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75"/>
      <c r="V515" s="56"/>
      <c r="W515" s="18" t="str">
        <f>IF(ISBLANK(V515),"",VLOOKUP(V515,'(Linked) Hazard Risk Number HRN'!$D$6:$E$14,2,FALSE))</f>
        <v/>
      </c>
      <c r="X515" s="366" t="str">
        <f>IF(OR(ISBLANK(V513),ISBLANK(V514),ISBLANK(V515),ISBLANK(V516)),"",W513*W514*W515*W516)</f>
        <v/>
      </c>
      <c r="Y515" s="375"/>
      <c r="Z515" s="56"/>
      <c r="AA515" s="18" t="str">
        <f>IF(ISBLANK(Z515),"",VLOOKUP(Z515,'(Linked) Hazard Risk Number HRN'!$D$6:$E$14,2,FALSE))</f>
        <v/>
      </c>
      <c r="AB515" s="366" t="str">
        <f>IF(OR(ISBLANK(Z513),ISBLANK(Z514),ISBLANK(Z515),ISBLANK(Z516)),"",AA513*AA514*AA515*AA516)</f>
        <v/>
      </c>
      <c r="AC515" s="375"/>
      <c r="AD515" s="436"/>
      <c r="AE515" s="56"/>
      <c r="AF515" s="18" t="str">
        <f>IF(ISBLANK(AE515),"",VLOOKUP(AE515,'(Linked) Hazard Risk Number HRN'!$D$6:$E$14,2,FALSE))</f>
        <v/>
      </c>
      <c r="AG515" s="366" t="str">
        <f>IF(OR(ISBLANK(AE513),ISBLANK(AE514),ISBLANK(AE515),ISBLANK(AE516)),"",AF513*AF514*AF515*AF516)</f>
        <v/>
      </c>
      <c r="AH515" s="10"/>
      <c r="AI515" s="10"/>
      <c r="AJ515" s="20"/>
    </row>
    <row r="516" spans="2:36" s="2" customFormat="1" ht="28.2" customHeight="1">
      <c r="B516" s="378"/>
      <c r="C516" s="375"/>
      <c r="D516" s="375"/>
      <c r="E516" s="381"/>
      <c r="F516" s="381"/>
      <c r="G516" s="370"/>
      <c r="H516" s="370"/>
      <c r="I516" s="370"/>
      <c r="J516" s="370"/>
      <c r="K516" s="57"/>
      <c r="L516" s="30" t="str">
        <f>IF(ISBLANK(K516),"",VLOOKUP(K516,'(Linked) Hazard Risk Number HRN'!$D$17:$E$22,2,FALSE))</f>
        <v/>
      </c>
      <c r="M516" s="367"/>
      <c r="N516" s="56"/>
      <c r="O516" s="18" t="str">
        <f>IF(ISBLANK(N516),"",VLOOKUP(N516,'(Linked) PLr Probability Factor'!$B$23:$C$26,2,FALSE))</f>
        <v/>
      </c>
      <c r="P516" s="25" t="s">
        <v>33</v>
      </c>
      <c r="Q516" s="25">
        <f t="shared" ref="Q516" si="806">SUM(R513:R515)</f>
        <v>0</v>
      </c>
      <c r="R516" s="25">
        <f t="shared" si="801"/>
        <v>0</v>
      </c>
      <c r="S516" s="25"/>
      <c r="T516" s="51"/>
      <c r="U516" s="375"/>
      <c r="V516" s="57"/>
      <c r="W516" s="30" t="str">
        <f>IF(ISBLANK(V516),"",VLOOKUP(V516,'(Linked) Hazard Risk Number HRN'!$D$17:$E$22,2,FALSE))</f>
        <v/>
      </c>
      <c r="X516" s="367"/>
      <c r="Y516" s="375"/>
      <c r="Z516" s="57"/>
      <c r="AA516" s="30" t="str">
        <f>IF(ISBLANK(Z516),"",VLOOKUP(Z516,'(Linked) Hazard Risk Number HRN'!$D$17:$E$22,2,FALSE))</f>
        <v/>
      </c>
      <c r="AB516" s="367"/>
      <c r="AC516" s="375"/>
      <c r="AD516" s="436"/>
      <c r="AE516" s="57"/>
      <c r="AF516" s="30" t="str">
        <f>IF(ISBLANK(AE516),"",VLOOKUP(AE516,'(Linked) Hazard Risk Number HRN'!$D$17:$E$22,2,FALSE))</f>
        <v/>
      </c>
      <c r="AG516" s="367"/>
      <c r="AH516" s="10"/>
      <c r="AI516" s="10"/>
      <c r="AJ516" s="21"/>
    </row>
    <row r="517" spans="2:36" s="2" customFormat="1" ht="28.2" customHeight="1" thickBot="1">
      <c r="B517" s="379"/>
      <c r="C517" s="376"/>
      <c r="D517" s="376"/>
      <c r="E517" s="382"/>
      <c r="F517" s="382"/>
      <c r="G517" s="371"/>
      <c r="H517" s="371"/>
      <c r="I517" s="371"/>
      <c r="J517" s="371"/>
      <c r="K517" s="135"/>
      <c r="L517" s="18"/>
      <c r="M517" s="368"/>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76"/>
      <c r="V517" s="135"/>
      <c r="W517" s="18"/>
      <c r="X517" s="368"/>
      <c r="Y517" s="376"/>
      <c r="Z517" s="135"/>
      <c r="AA517" s="18"/>
      <c r="AB517" s="368"/>
      <c r="AC517" s="376"/>
      <c r="AD517" s="437"/>
      <c r="AE517" s="135"/>
      <c r="AF517" s="18"/>
      <c r="AG517" s="368"/>
      <c r="AH517" s="10"/>
      <c r="AI517" s="10"/>
      <c r="AJ517" s="7"/>
    </row>
    <row r="518" spans="2:36" s="2" customFormat="1" ht="28.2" customHeight="1" thickTop="1">
      <c r="B518" s="377">
        <v>103</v>
      </c>
      <c r="C518" s="374"/>
      <c r="D518" s="374"/>
      <c r="E518" s="380"/>
      <c r="F518" s="380"/>
      <c r="G518" s="369"/>
      <c r="H518" s="369"/>
      <c r="I518" s="369"/>
      <c r="J518" s="369"/>
      <c r="K518" s="54"/>
      <c r="L518" s="17" t="str">
        <f>IF(ISBLANK(K518),"",VLOOKUP(K518,'(Linked) Hazard Risk Number HRN'!$B$6:$C$13,2,FALSE))</f>
        <v/>
      </c>
      <c r="M518" s="372"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374"/>
      <c r="V518" s="54"/>
      <c r="W518" s="17" t="str">
        <f>IF(ISBLANK(V518),"",VLOOKUP(V518,'(Linked) Hazard Risk Number HRN'!$B$6:$C$13,2,FALSE))</f>
        <v/>
      </c>
      <c r="X518" s="372" t="str">
        <f>IF(X520="","",IF(X520&gt;500,'(Linked) Hazard Risk Number HRN'!$C$37,IF(X520&gt;50,'(Linked) Hazard Risk Number HRN'!$C$36,IF(X520&gt;25,'(Linked) Hazard Risk Number HRN'!$C$35,IF(X520&gt;5,'(Linked) Hazard Risk Number HRN'!$C$34,IF(X520&gt;0,'(Linked) Hazard Risk Number HRN'!$C$33,""))))))</f>
        <v/>
      </c>
      <c r="Y518" s="374"/>
      <c r="Z518" s="54"/>
      <c r="AA518" s="17" t="str">
        <f>IF(ISBLANK(Z518),"",VLOOKUP(Z518,'(Linked) Hazard Risk Number HRN'!$B$6:$C$13,2,FALSE))</f>
        <v/>
      </c>
      <c r="AB518" s="372" t="str">
        <f>IF(AB520="","",IF(AB520&gt;500,'(Linked) Hazard Risk Number HRN'!$C$37,IF(AB520&gt;50,'(Linked) Hazard Risk Number HRN'!$C$36,IF(AB520&gt;25,'(Linked) Hazard Risk Number HRN'!$C$35,IF(AB520&gt;5,'(Linked) Hazard Risk Number HRN'!$C$34,IF(AB520&gt;0,'(Linked) Hazard Risk Number HRN'!$C$33,""))))))</f>
        <v/>
      </c>
      <c r="AC518" s="374"/>
      <c r="AD518" s="380"/>
      <c r="AE518" s="54"/>
      <c r="AF518" s="17" t="str">
        <f>IF(ISBLANK(AE518),"",VLOOKUP(AE518,'(Linked) Hazard Risk Number HRN'!$B$6:$C$13,2,FALSE))</f>
        <v/>
      </c>
      <c r="AG518" s="372"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78"/>
      <c r="C519" s="375"/>
      <c r="D519" s="375"/>
      <c r="E519" s="381"/>
      <c r="F519" s="381"/>
      <c r="G519" s="370"/>
      <c r="H519" s="370"/>
      <c r="I519" s="370"/>
      <c r="J519" s="370"/>
      <c r="K519" s="55"/>
      <c r="L519" s="18" t="str">
        <f>IF(ISBLANK(K519),"",VLOOKUP(K519,'(Linked) Hazard Risk Number HRN'!$B$16:$C$26,2,FALSE))</f>
        <v/>
      </c>
      <c r="M519" s="373"/>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75"/>
      <c r="V519" s="55"/>
      <c r="W519" s="18" t="str">
        <f>IF(ISBLANK(V519),"",VLOOKUP(V519,'(Linked) Hazard Risk Number HRN'!$B$16:$C$26,2,FALSE))</f>
        <v/>
      </c>
      <c r="X519" s="373"/>
      <c r="Y519" s="375"/>
      <c r="Z519" s="55"/>
      <c r="AA519" s="18" t="str">
        <f>IF(ISBLANK(Z519),"",VLOOKUP(Z519,'(Linked) Hazard Risk Number HRN'!$B$16:$C$26,2,FALSE))</f>
        <v/>
      </c>
      <c r="AB519" s="373"/>
      <c r="AC519" s="375"/>
      <c r="AD519" s="436"/>
      <c r="AE519" s="55"/>
      <c r="AF519" s="18" t="str">
        <f>IF(ISBLANK(AE519),"",VLOOKUP(AE519,'(Linked) Hazard Risk Number HRN'!$B$16:$C$26,2,FALSE))</f>
        <v/>
      </c>
      <c r="AG519" s="373"/>
      <c r="AH519" s="10"/>
      <c r="AI519" s="10"/>
      <c r="AJ519" s="19"/>
    </row>
    <row r="520" spans="2:36" s="2" customFormat="1" ht="28.2" customHeight="1" thickTop="1">
      <c r="B520" s="378"/>
      <c r="C520" s="375"/>
      <c r="D520" s="375"/>
      <c r="E520" s="381"/>
      <c r="F520" s="381"/>
      <c r="G520" s="370"/>
      <c r="H520" s="370"/>
      <c r="I520" s="370"/>
      <c r="J520" s="370"/>
      <c r="K520" s="56"/>
      <c r="L520" s="18" t="str">
        <f>IF(ISBLANK(K520),"",VLOOKUP(K520,'(Linked) Hazard Risk Number HRN'!$D$6:$E$14,2,FALSE))</f>
        <v/>
      </c>
      <c r="M520" s="366"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75"/>
      <c r="V520" s="56"/>
      <c r="W520" s="18" t="str">
        <f>IF(ISBLANK(V520),"",VLOOKUP(V520,'(Linked) Hazard Risk Number HRN'!$D$6:$E$14,2,FALSE))</f>
        <v/>
      </c>
      <c r="X520" s="366" t="str">
        <f>IF(OR(ISBLANK(V518),ISBLANK(V519),ISBLANK(V520),ISBLANK(V521)),"",W518*W519*W520*W521)</f>
        <v/>
      </c>
      <c r="Y520" s="375"/>
      <c r="Z520" s="56"/>
      <c r="AA520" s="18" t="str">
        <f>IF(ISBLANK(Z520),"",VLOOKUP(Z520,'(Linked) Hazard Risk Number HRN'!$D$6:$E$14,2,FALSE))</f>
        <v/>
      </c>
      <c r="AB520" s="366" t="str">
        <f>IF(OR(ISBLANK(Z518),ISBLANK(Z519),ISBLANK(Z520),ISBLANK(Z521)),"",AA518*AA519*AA520*AA521)</f>
        <v/>
      </c>
      <c r="AC520" s="375"/>
      <c r="AD520" s="436"/>
      <c r="AE520" s="56"/>
      <c r="AF520" s="18" t="str">
        <f>IF(ISBLANK(AE520),"",VLOOKUP(AE520,'(Linked) Hazard Risk Number HRN'!$D$6:$E$14,2,FALSE))</f>
        <v/>
      </c>
      <c r="AG520" s="366" t="str">
        <f>IF(OR(ISBLANK(AE518),ISBLANK(AE519),ISBLANK(AE520),ISBLANK(AE521)),"",AF518*AF519*AF520*AF521)</f>
        <v/>
      </c>
      <c r="AH520" s="10"/>
      <c r="AI520" s="10"/>
      <c r="AJ520" s="20"/>
    </row>
    <row r="521" spans="2:36" s="2" customFormat="1" ht="28.2" customHeight="1">
      <c r="B521" s="378"/>
      <c r="C521" s="375"/>
      <c r="D521" s="375"/>
      <c r="E521" s="381"/>
      <c r="F521" s="381"/>
      <c r="G521" s="370"/>
      <c r="H521" s="370"/>
      <c r="I521" s="370"/>
      <c r="J521" s="370"/>
      <c r="K521" s="57"/>
      <c r="L521" s="30" t="str">
        <f>IF(ISBLANK(K521),"",VLOOKUP(K521,'(Linked) Hazard Risk Number HRN'!$D$17:$E$22,2,FALSE))</f>
        <v/>
      </c>
      <c r="M521" s="367"/>
      <c r="N521" s="56"/>
      <c r="O521" s="18" t="str">
        <f>IF(ISBLANK(N521),"",VLOOKUP(N521,'(Linked) PLr Probability Factor'!$B$23:$C$26,2,FALSE))</f>
        <v/>
      </c>
      <c r="P521" s="25" t="s">
        <v>33</v>
      </c>
      <c r="Q521" s="25">
        <f t="shared" ref="Q521" si="814">SUM(R518:R520)</f>
        <v>0</v>
      </c>
      <c r="R521" s="25">
        <f t="shared" si="809"/>
        <v>0</v>
      </c>
      <c r="S521" s="25"/>
      <c r="T521" s="51"/>
      <c r="U521" s="375"/>
      <c r="V521" s="57"/>
      <c r="W521" s="30" t="str">
        <f>IF(ISBLANK(V521),"",VLOOKUP(V521,'(Linked) Hazard Risk Number HRN'!$D$17:$E$22,2,FALSE))</f>
        <v/>
      </c>
      <c r="X521" s="367"/>
      <c r="Y521" s="375"/>
      <c r="Z521" s="57"/>
      <c r="AA521" s="30" t="str">
        <f>IF(ISBLANK(Z521),"",VLOOKUP(Z521,'(Linked) Hazard Risk Number HRN'!$D$17:$E$22,2,FALSE))</f>
        <v/>
      </c>
      <c r="AB521" s="367"/>
      <c r="AC521" s="375"/>
      <c r="AD521" s="436"/>
      <c r="AE521" s="57"/>
      <c r="AF521" s="30" t="str">
        <f>IF(ISBLANK(AE521),"",VLOOKUP(AE521,'(Linked) Hazard Risk Number HRN'!$D$17:$E$22,2,FALSE))</f>
        <v/>
      </c>
      <c r="AG521" s="367"/>
      <c r="AH521" s="10"/>
      <c r="AI521" s="10"/>
      <c r="AJ521" s="21"/>
    </row>
    <row r="522" spans="2:36" s="2" customFormat="1" ht="28.2" customHeight="1" thickBot="1">
      <c r="B522" s="379"/>
      <c r="C522" s="376"/>
      <c r="D522" s="376"/>
      <c r="E522" s="382"/>
      <c r="F522" s="382"/>
      <c r="G522" s="371"/>
      <c r="H522" s="371"/>
      <c r="I522" s="371"/>
      <c r="J522" s="371"/>
      <c r="K522" s="135"/>
      <c r="L522" s="18"/>
      <c r="M522" s="368"/>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76"/>
      <c r="V522" s="135"/>
      <c r="W522" s="18"/>
      <c r="X522" s="368"/>
      <c r="Y522" s="376"/>
      <c r="Z522" s="135"/>
      <c r="AA522" s="18"/>
      <c r="AB522" s="368"/>
      <c r="AC522" s="376"/>
      <c r="AD522" s="437"/>
      <c r="AE522" s="135"/>
      <c r="AF522" s="18"/>
      <c r="AG522" s="368"/>
      <c r="AH522" s="10"/>
      <c r="AI522" s="10"/>
      <c r="AJ522" s="7"/>
    </row>
    <row r="523" spans="2:36" s="2" customFormat="1" ht="28.2" customHeight="1" thickTop="1">
      <c r="B523" s="377">
        <v>104</v>
      </c>
      <c r="C523" s="374"/>
      <c r="D523" s="374"/>
      <c r="E523" s="380"/>
      <c r="F523" s="380"/>
      <c r="G523" s="369"/>
      <c r="H523" s="369"/>
      <c r="I523" s="369"/>
      <c r="J523" s="369"/>
      <c r="K523" s="54"/>
      <c r="L523" s="17" t="str">
        <f>IF(ISBLANK(K523),"",VLOOKUP(K523,'(Linked) Hazard Risk Number HRN'!$B$6:$C$13,2,FALSE))</f>
        <v/>
      </c>
      <c r="M523" s="372"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374"/>
      <c r="V523" s="54"/>
      <c r="W523" s="17" t="str">
        <f>IF(ISBLANK(V523),"",VLOOKUP(V523,'(Linked) Hazard Risk Number HRN'!$B$6:$C$13,2,FALSE))</f>
        <v/>
      </c>
      <c r="X523" s="372" t="str">
        <f>IF(X525="","",IF(X525&gt;500,'(Linked) Hazard Risk Number HRN'!$C$37,IF(X525&gt;50,'(Linked) Hazard Risk Number HRN'!$C$36,IF(X525&gt;25,'(Linked) Hazard Risk Number HRN'!$C$35,IF(X525&gt;5,'(Linked) Hazard Risk Number HRN'!$C$34,IF(X525&gt;0,'(Linked) Hazard Risk Number HRN'!$C$33,""))))))</f>
        <v/>
      </c>
      <c r="Y523" s="374"/>
      <c r="Z523" s="54"/>
      <c r="AA523" s="17" t="str">
        <f>IF(ISBLANK(Z523),"",VLOOKUP(Z523,'(Linked) Hazard Risk Number HRN'!$B$6:$C$13,2,FALSE))</f>
        <v/>
      </c>
      <c r="AB523" s="372" t="str">
        <f>IF(AB525="","",IF(AB525&gt;500,'(Linked) Hazard Risk Number HRN'!$C$37,IF(AB525&gt;50,'(Linked) Hazard Risk Number HRN'!$C$36,IF(AB525&gt;25,'(Linked) Hazard Risk Number HRN'!$C$35,IF(AB525&gt;5,'(Linked) Hazard Risk Number HRN'!$C$34,IF(AB525&gt;0,'(Linked) Hazard Risk Number HRN'!$C$33,""))))))</f>
        <v/>
      </c>
      <c r="AC523" s="374"/>
      <c r="AD523" s="380"/>
      <c r="AE523" s="54"/>
      <c r="AF523" s="17" t="str">
        <f>IF(ISBLANK(AE523),"",VLOOKUP(AE523,'(Linked) Hazard Risk Number HRN'!$B$6:$C$13,2,FALSE))</f>
        <v/>
      </c>
      <c r="AG523" s="372"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78"/>
      <c r="C524" s="375"/>
      <c r="D524" s="375"/>
      <c r="E524" s="381"/>
      <c r="F524" s="381"/>
      <c r="G524" s="370"/>
      <c r="H524" s="370"/>
      <c r="I524" s="370"/>
      <c r="J524" s="370"/>
      <c r="K524" s="55"/>
      <c r="L524" s="18" t="str">
        <f>IF(ISBLANK(K524),"",VLOOKUP(K524,'(Linked) Hazard Risk Number HRN'!$B$16:$C$26,2,FALSE))</f>
        <v/>
      </c>
      <c r="M524" s="373"/>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75"/>
      <c r="V524" s="55"/>
      <c r="W524" s="18" t="str">
        <f>IF(ISBLANK(V524),"",VLOOKUP(V524,'(Linked) Hazard Risk Number HRN'!$B$16:$C$26,2,FALSE))</f>
        <v/>
      </c>
      <c r="X524" s="373"/>
      <c r="Y524" s="375"/>
      <c r="Z524" s="55"/>
      <c r="AA524" s="18" t="str">
        <f>IF(ISBLANK(Z524),"",VLOOKUP(Z524,'(Linked) Hazard Risk Number HRN'!$B$16:$C$26,2,FALSE))</f>
        <v/>
      </c>
      <c r="AB524" s="373"/>
      <c r="AC524" s="375"/>
      <c r="AD524" s="436"/>
      <c r="AE524" s="55"/>
      <c r="AF524" s="18" t="str">
        <f>IF(ISBLANK(AE524),"",VLOOKUP(AE524,'(Linked) Hazard Risk Number HRN'!$B$16:$C$26,2,FALSE))</f>
        <v/>
      </c>
      <c r="AG524" s="373"/>
      <c r="AH524" s="10"/>
      <c r="AI524" s="10"/>
      <c r="AJ524" s="19"/>
    </row>
    <row r="525" spans="2:36" s="2" customFormat="1" ht="28.2" customHeight="1" thickTop="1">
      <c r="B525" s="378"/>
      <c r="C525" s="375"/>
      <c r="D525" s="375"/>
      <c r="E525" s="381"/>
      <c r="F525" s="381"/>
      <c r="G525" s="370"/>
      <c r="H525" s="370"/>
      <c r="I525" s="370"/>
      <c r="J525" s="370"/>
      <c r="K525" s="56"/>
      <c r="L525" s="18" t="str">
        <f>IF(ISBLANK(K525),"",VLOOKUP(K525,'(Linked) Hazard Risk Number HRN'!$D$6:$E$14,2,FALSE))</f>
        <v/>
      </c>
      <c r="M525" s="366"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75"/>
      <c r="V525" s="56"/>
      <c r="W525" s="18" t="str">
        <f>IF(ISBLANK(V525),"",VLOOKUP(V525,'(Linked) Hazard Risk Number HRN'!$D$6:$E$14,2,FALSE))</f>
        <v/>
      </c>
      <c r="X525" s="366" t="str">
        <f>IF(OR(ISBLANK(V523),ISBLANK(V524),ISBLANK(V525),ISBLANK(V526)),"",W523*W524*W525*W526)</f>
        <v/>
      </c>
      <c r="Y525" s="375"/>
      <c r="Z525" s="56"/>
      <c r="AA525" s="18" t="str">
        <f>IF(ISBLANK(Z525),"",VLOOKUP(Z525,'(Linked) Hazard Risk Number HRN'!$D$6:$E$14,2,FALSE))</f>
        <v/>
      </c>
      <c r="AB525" s="366" t="str">
        <f>IF(OR(ISBLANK(Z523),ISBLANK(Z524),ISBLANK(Z525),ISBLANK(Z526)),"",AA523*AA524*AA525*AA526)</f>
        <v/>
      </c>
      <c r="AC525" s="375"/>
      <c r="AD525" s="436"/>
      <c r="AE525" s="56"/>
      <c r="AF525" s="18" t="str">
        <f>IF(ISBLANK(AE525),"",VLOOKUP(AE525,'(Linked) Hazard Risk Number HRN'!$D$6:$E$14,2,FALSE))</f>
        <v/>
      </c>
      <c r="AG525" s="366" t="str">
        <f>IF(OR(ISBLANK(AE523),ISBLANK(AE524),ISBLANK(AE525),ISBLANK(AE526)),"",AF523*AF524*AF525*AF526)</f>
        <v/>
      </c>
      <c r="AH525" s="10"/>
      <c r="AI525" s="10"/>
      <c r="AJ525" s="20"/>
    </row>
    <row r="526" spans="2:36" s="2" customFormat="1" ht="28.2" customHeight="1">
      <c r="B526" s="378"/>
      <c r="C526" s="375"/>
      <c r="D526" s="375"/>
      <c r="E526" s="381"/>
      <c r="F526" s="381"/>
      <c r="G526" s="370"/>
      <c r="H526" s="370"/>
      <c r="I526" s="370"/>
      <c r="J526" s="370"/>
      <c r="K526" s="57"/>
      <c r="L526" s="30" t="str">
        <f>IF(ISBLANK(K526),"",VLOOKUP(K526,'(Linked) Hazard Risk Number HRN'!$D$17:$E$22,2,FALSE))</f>
        <v/>
      </c>
      <c r="M526" s="367"/>
      <c r="N526" s="56"/>
      <c r="O526" s="18" t="str">
        <f>IF(ISBLANK(N526),"",VLOOKUP(N526,'(Linked) PLr Probability Factor'!$B$23:$C$26,2,FALSE))</f>
        <v/>
      </c>
      <c r="P526" s="25" t="s">
        <v>33</v>
      </c>
      <c r="Q526" s="25">
        <f t="shared" ref="Q526" si="822">SUM(R523:R525)</f>
        <v>0</v>
      </c>
      <c r="R526" s="25">
        <f t="shared" si="817"/>
        <v>0</v>
      </c>
      <c r="S526" s="25"/>
      <c r="T526" s="51"/>
      <c r="U526" s="375"/>
      <c r="V526" s="57"/>
      <c r="W526" s="30" t="str">
        <f>IF(ISBLANK(V526),"",VLOOKUP(V526,'(Linked) Hazard Risk Number HRN'!$D$17:$E$22,2,FALSE))</f>
        <v/>
      </c>
      <c r="X526" s="367"/>
      <c r="Y526" s="375"/>
      <c r="Z526" s="57"/>
      <c r="AA526" s="30" t="str">
        <f>IF(ISBLANK(Z526),"",VLOOKUP(Z526,'(Linked) Hazard Risk Number HRN'!$D$17:$E$22,2,FALSE))</f>
        <v/>
      </c>
      <c r="AB526" s="367"/>
      <c r="AC526" s="375"/>
      <c r="AD526" s="436"/>
      <c r="AE526" s="57"/>
      <c r="AF526" s="30" t="str">
        <f>IF(ISBLANK(AE526),"",VLOOKUP(AE526,'(Linked) Hazard Risk Number HRN'!$D$17:$E$22,2,FALSE))</f>
        <v/>
      </c>
      <c r="AG526" s="367"/>
      <c r="AH526" s="10"/>
      <c r="AI526" s="10"/>
      <c r="AJ526" s="21"/>
    </row>
    <row r="527" spans="2:36" s="2" customFormat="1" ht="28.2" customHeight="1" thickBot="1">
      <c r="B527" s="379"/>
      <c r="C527" s="376"/>
      <c r="D527" s="376"/>
      <c r="E527" s="382"/>
      <c r="F527" s="382"/>
      <c r="G527" s="371"/>
      <c r="H527" s="371"/>
      <c r="I527" s="371"/>
      <c r="J527" s="371"/>
      <c r="K527" s="135"/>
      <c r="L527" s="18"/>
      <c r="M527" s="368"/>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76"/>
      <c r="V527" s="135"/>
      <c r="W527" s="18"/>
      <c r="X527" s="368"/>
      <c r="Y527" s="376"/>
      <c r="Z527" s="135"/>
      <c r="AA527" s="18"/>
      <c r="AB527" s="368"/>
      <c r="AC527" s="376"/>
      <c r="AD527" s="437"/>
      <c r="AE527" s="135"/>
      <c r="AF527" s="18"/>
      <c r="AG527" s="368"/>
      <c r="AH527" s="10"/>
      <c r="AI527" s="10"/>
      <c r="AJ527" s="7"/>
    </row>
    <row r="528" spans="2:36" s="2" customFormat="1" ht="28.2" customHeight="1" thickTop="1">
      <c r="B528" s="377">
        <v>105</v>
      </c>
      <c r="C528" s="374"/>
      <c r="D528" s="374"/>
      <c r="E528" s="380"/>
      <c r="F528" s="380"/>
      <c r="G528" s="369"/>
      <c r="H528" s="369"/>
      <c r="I528" s="369"/>
      <c r="J528" s="369"/>
      <c r="K528" s="54"/>
      <c r="L528" s="17" t="str">
        <f>IF(ISBLANK(K528),"",VLOOKUP(K528,'(Linked) Hazard Risk Number HRN'!$B$6:$C$13,2,FALSE))</f>
        <v/>
      </c>
      <c r="M528" s="372"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374"/>
      <c r="V528" s="54"/>
      <c r="W528" s="17" t="str">
        <f>IF(ISBLANK(V528),"",VLOOKUP(V528,'(Linked) Hazard Risk Number HRN'!$B$6:$C$13,2,FALSE))</f>
        <v/>
      </c>
      <c r="X528" s="372" t="str">
        <f>IF(X530="","",IF(X530&gt;500,'(Linked) Hazard Risk Number HRN'!$C$37,IF(X530&gt;50,'(Linked) Hazard Risk Number HRN'!$C$36,IF(X530&gt;25,'(Linked) Hazard Risk Number HRN'!$C$35,IF(X530&gt;5,'(Linked) Hazard Risk Number HRN'!$C$34,IF(X530&gt;0,'(Linked) Hazard Risk Number HRN'!$C$33,""))))))</f>
        <v/>
      </c>
      <c r="Y528" s="374"/>
      <c r="Z528" s="54"/>
      <c r="AA528" s="17" t="str">
        <f>IF(ISBLANK(Z528),"",VLOOKUP(Z528,'(Linked) Hazard Risk Number HRN'!$B$6:$C$13,2,FALSE))</f>
        <v/>
      </c>
      <c r="AB528" s="372" t="str">
        <f>IF(AB530="","",IF(AB530&gt;500,'(Linked) Hazard Risk Number HRN'!$C$37,IF(AB530&gt;50,'(Linked) Hazard Risk Number HRN'!$C$36,IF(AB530&gt;25,'(Linked) Hazard Risk Number HRN'!$C$35,IF(AB530&gt;5,'(Linked) Hazard Risk Number HRN'!$C$34,IF(AB530&gt;0,'(Linked) Hazard Risk Number HRN'!$C$33,""))))))</f>
        <v/>
      </c>
      <c r="AC528" s="374"/>
      <c r="AD528" s="380"/>
      <c r="AE528" s="54"/>
      <c r="AF528" s="17" t="str">
        <f>IF(ISBLANK(AE528),"",VLOOKUP(AE528,'(Linked) Hazard Risk Number HRN'!$B$6:$C$13,2,FALSE))</f>
        <v/>
      </c>
      <c r="AG528" s="372"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78"/>
      <c r="C529" s="375"/>
      <c r="D529" s="375"/>
      <c r="E529" s="381"/>
      <c r="F529" s="381"/>
      <c r="G529" s="370"/>
      <c r="H529" s="370"/>
      <c r="I529" s="370"/>
      <c r="J529" s="370"/>
      <c r="K529" s="55"/>
      <c r="L529" s="18" t="str">
        <f>IF(ISBLANK(K529),"",VLOOKUP(K529,'(Linked) Hazard Risk Number HRN'!$B$16:$C$26,2,FALSE))</f>
        <v/>
      </c>
      <c r="M529" s="373"/>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75"/>
      <c r="V529" s="55"/>
      <c r="W529" s="18" t="str">
        <f>IF(ISBLANK(V529),"",VLOOKUP(V529,'(Linked) Hazard Risk Number HRN'!$B$16:$C$26,2,FALSE))</f>
        <v/>
      </c>
      <c r="X529" s="373"/>
      <c r="Y529" s="375"/>
      <c r="Z529" s="55"/>
      <c r="AA529" s="18" t="str">
        <f>IF(ISBLANK(Z529),"",VLOOKUP(Z529,'(Linked) Hazard Risk Number HRN'!$B$16:$C$26,2,FALSE))</f>
        <v/>
      </c>
      <c r="AB529" s="373"/>
      <c r="AC529" s="375"/>
      <c r="AD529" s="436"/>
      <c r="AE529" s="55"/>
      <c r="AF529" s="18" t="str">
        <f>IF(ISBLANK(AE529),"",VLOOKUP(AE529,'(Linked) Hazard Risk Number HRN'!$B$16:$C$26,2,FALSE))</f>
        <v/>
      </c>
      <c r="AG529" s="373"/>
      <c r="AH529" s="10"/>
      <c r="AI529" s="10"/>
      <c r="AJ529" s="19"/>
    </row>
    <row r="530" spans="2:36" s="2" customFormat="1" ht="28.2" customHeight="1" thickTop="1">
      <c r="B530" s="378"/>
      <c r="C530" s="375"/>
      <c r="D530" s="375"/>
      <c r="E530" s="381"/>
      <c r="F530" s="381"/>
      <c r="G530" s="370"/>
      <c r="H530" s="370"/>
      <c r="I530" s="370"/>
      <c r="J530" s="370"/>
      <c r="K530" s="56"/>
      <c r="L530" s="18" t="str">
        <f>IF(ISBLANK(K530),"",VLOOKUP(K530,'(Linked) Hazard Risk Number HRN'!$D$6:$E$14,2,FALSE))</f>
        <v/>
      </c>
      <c r="M530" s="366"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75"/>
      <c r="V530" s="56"/>
      <c r="W530" s="18" t="str">
        <f>IF(ISBLANK(V530),"",VLOOKUP(V530,'(Linked) Hazard Risk Number HRN'!$D$6:$E$14,2,FALSE))</f>
        <v/>
      </c>
      <c r="X530" s="366" t="str">
        <f>IF(OR(ISBLANK(V528),ISBLANK(V529),ISBLANK(V530),ISBLANK(V531)),"",W528*W529*W530*W531)</f>
        <v/>
      </c>
      <c r="Y530" s="375"/>
      <c r="Z530" s="56"/>
      <c r="AA530" s="18" t="str">
        <f>IF(ISBLANK(Z530),"",VLOOKUP(Z530,'(Linked) Hazard Risk Number HRN'!$D$6:$E$14,2,FALSE))</f>
        <v/>
      </c>
      <c r="AB530" s="366" t="str">
        <f>IF(OR(ISBLANK(Z528),ISBLANK(Z529),ISBLANK(Z530),ISBLANK(Z531)),"",AA528*AA529*AA530*AA531)</f>
        <v/>
      </c>
      <c r="AC530" s="375"/>
      <c r="AD530" s="436"/>
      <c r="AE530" s="56"/>
      <c r="AF530" s="18" t="str">
        <f>IF(ISBLANK(AE530),"",VLOOKUP(AE530,'(Linked) Hazard Risk Number HRN'!$D$6:$E$14,2,FALSE))</f>
        <v/>
      </c>
      <c r="AG530" s="366" t="str">
        <f>IF(OR(ISBLANK(AE528),ISBLANK(AE529),ISBLANK(AE530),ISBLANK(AE531)),"",AF528*AF529*AF530*AF531)</f>
        <v/>
      </c>
      <c r="AH530" s="10"/>
      <c r="AI530" s="10"/>
      <c r="AJ530" s="20"/>
    </row>
    <row r="531" spans="2:36" s="2" customFormat="1" ht="28.2" customHeight="1">
      <c r="B531" s="378"/>
      <c r="C531" s="375"/>
      <c r="D531" s="375"/>
      <c r="E531" s="381"/>
      <c r="F531" s="381"/>
      <c r="G531" s="370"/>
      <c r="H531" s="370"/>
      <c r="I531" s="370"/>
      <c r="J531" s="370"/>
      <c r="K531" s="57"/>
      <c r="L531" s="30" t="str">
        <f>IF(ISBLANK(K531),"",VLOOKUP(K531,'(Linked) Hazard Risk Number HRN'!$D$17:$E$22,2,FALSE))</f>
        <v/>
      </c>
      <c r="M531" s="367"/>
      <c r="N531" s="56"/>
      <c r="O531" s="18" t="str">
        <f>IF(ISBLANK(N531),"",VLOOKUP(N531,'(Linked) PLr Probability Factor'!$B$23:$C$26,2,FALSE))</f>
        <v/>
      </c>
      <c r="P531" s="25" t="s">
        <v>33</v>
      </c>
      <c r="Q531" s="25">
        <f t="shared" ref="Q531" si="830">SUM(R528:R530)</f>
        <v>0</v>
      </c>
      <c r="R531" s="25">
        <f t="shared" si="825"/>
        <v>0</v>
      </c>
      <c r="S531" s="25"/>
      <c r="T531" s="51"/>
      <c r="U531" s="375"/>
      <c r="V531" s="57"/>
      <c r="W531" s="30" t="str">
        <f>IF(ISBLANK(V531),"",VLOOKUP(V531,'(Linked) Hazard Risk Number HRN'!$D$17:$E$22,2,FALSE))</f>
        <v/>
      </c>
      <c r="X531" s="367"/>
      <c r="Y531" s="375"/>
      <c r="Z531" s="57"/>
      <c r="AA531" s="30" t="str">
        <f>IF(ISBLANK(Z531),"",VLOOKUP(Z531,'(Linked) Hazard Risk Number HRN'!$D$17:$E$22,2,FALSE))</f>
        <v/>
      </c>
      <c r="AB531" s="367"/>
      <c r="AC531" s="375"/>
      <c r="AD531" s="436"/>
      <c r="AE531" s="57"/>
      <c r="AF531" s="30" t="str">
        <f>IF(ISBLANK(AE531),"",VLOOKUP(AE531,'(Linked) Hazard Risk Number HRN'!$D$17:$E$22,2,FALSE))</f>
        <v/>
      </c>
      <c r="AG531" s="367"/>
      <c r="AH531" s="10"/>
      <c r="AI531" s="10"/>
      <c r="AJ531" s="21"/>
    </row>
    <row r="532" spans="2:36" s="2" customFormat="1" ht="28.2" customHeight="1" thickBot="1">
      <c r="B532" s="379"/>
      <c r="C532" s="376"/>
      <c r="D532" s="376"/>
      <c r="E532" s="382"/>
      <c r="F532" s="382"/>
      <c r="G532" s="371"/>
      <c r="H532" s="371"/>
      <c r="I532" s="371"/>
      <c r="J532" s="371"/>
      <c r="K532" s="135"/>
      <c r="L532" s="18"/>
      <c r="M532" s="368"/>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76"/>
      <c r="V532" s="135"/>
      <c r="W532" s="18"/>
      <c r="X532" s="368"/>
      <c r="Y532" s="376"/>
      <c r="Z532" s="135"/>
      <c r="AA532" s="18"/>
      <c r="AB532" s="368"/>
      <c r="AC532" s="376"/>
      <c r="AD532" s="437"/>
      <c r="AE532" s="135"/>
      <c r="AF532" s="18"/>
      <c r="AG532" s="368"/>
      <c r="AH532" s="10"/>
      <c r="AI532" s="10"/>
      <c r="AJ532" s="7"/>
    </row>
    <row r="533" spans="2:36" s="2" customFormat="1" ht="28.2" customHeight="1" thickTop="1">
      <c r="B533" s="377">
        <v>106</v>
      </c>
      <c r="C533" s="374"/>
      <c r="D533" s="374"/>
      <c r="E533" s="380"/>
      <c r="F533" s="380"/>
      <c r="G533" s="369"/>
      <c r="H533" s="369"/>
      <c r="I533" s="369"/>
      <c r="J533" s="369"/>
      <c r="K533" s="54"/>
      <c r="L533" s="17" t="str">
        <f>IF(ISBLANK(K533),"",VLOOKUP(K533,'(Linked) Hazard Risk Number HRN'!$B$6:$C$13,2,FALSE))</f>
        <v/>
      </c>
      <c r="M533" s="372"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374"/>
      <c r="V533" s="54"/>
      <c r="W533" s="17" t="str">
        <f>IF(ISBLANK(V533),"",VLOOKUP(V533,'(Linked) Hazard Risk Number HRN'!$B$6:$C$13,2,FALSE))</f>
        <v/>
      </c>
      <c r="X533" s="372" t="str">
        <f>IF(X535="","",IF(X535&gt;500,'(Linked) Hazard Risk Number HRN'!$C$37,IF(X535&gt;50,'(Linked) Hazard Risk Number HRN'!$C$36,IF(X535&gt;25,'(Linked) Hazard Risk Number HRN'!$C$35,IF(X535&gt;5,'(Linked) Hazard Risk Number HRN'!$C$34,IF(X535&gt;0,'(Linked) Hazard Risk Number HRN'!$C$33,""))))))</f>
        <v/>
      </c>
      <c r="Y533" s="374"/>
      <c r="Z533" s="54"/>
      <c r="AA533" s="17" t="str">
        <f>IF(ISBLANK(Z533),"",VLOOKUP(Z533,'(Linked) Hazard Risk Number HRN'!$B$6:$C$13,2,FALSE))</f>
        <v/>
      </c>
      <c r="AB533" s="372" t="str">
        <f>IF(AB535="","",IF(AB535&gt;500,'(Linked) Hazard Risk Number HRN'!$C$37,IF(AB535&gt;50,'(Linked) Hazard Risk Number HRN'!$C$36,IF(AB535&gt;25,'(Linked) Hazard Risk Number HRN'!$C$35,IF(AB535&gt;5,'(Linked) Hazard Risk Number HRN'!$C$34,IF(AB535&gt;0,'(Linked) Hazard Risk Number HRN'!$C$33,""))))))</f>
        <v/>
      </c>
      <c r="AC533" s="374"/>
      <c r="AD533" s="380"/>
      <c r="AE533" s="54"/>
      <c r="AF533" s="17" t="str">
        <f>IF(ISBLANK(AE533),"",VLOOKUP(AE533,'(Linked) Hazard Risk Number HRN'!$B$6:$C$13,2,FALSE))</f>
        <v/>
      </c>
      <c r="AG533" s="372"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78"/>
      <c r="C534" s="375"/>
      <c r="D534" s="375"/>
      <c r="E534" s="381"/>
      <c r="F534" s="381"/>
      <c r="G534" s="370"/>
      <c r="H534" s="370"/>
      <c r="I534" s="370"/>
      <c r="J534" s="370"/>
      <c r="K534" s="55"/>
      <c r="L534" s="18" t="str">
        <f>IF(ISBLANK(K534),"",VLOOKUP(K534,'(Linked) Hazard Risk Number HRN'!$B$16:$C$26,2,FALSE))</f>
        <v/>
      </c>
      <c r="M534" s="373"/>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75"/>
      <c r="V534" s="55"/>
      <c r="W534" s="18" t="str">
        <f>IF(ISBLANK(V534),"",VLOOKUP(V534,'(Linked) Hazard Risk Number HRN'!$B$16:$C$26,2,FALSE))</f>
        <v/>
      </c>
      <c r="X534" s="373"/>
      <c r="Y534" s="375"/>
      <c r="Z534" s="55"/>
      <c r="AA534" s="18" t="str">
        <f>IF(ISBLANK(Z534),"",VLOOKUP(Z534,'(Linked) Hazard Risk Number HRN'!$B$16:$C$26,2,FALSE))</f>
        <v/>
      </c>
      <c r="AB534" s="373"/>
      <c r="AC534" s="375"/>
      <c r="AD534" s="436"/>
      <c r="AE534" s="55"/>
      <c r="AF534" s="18" t="str">
        <f>IF(ISBLANK(AE534),"",VLOOKUP(AE534,'(Linked) Hazard Risk Number HRN'!$B$16:$C$26,2,FALSE))</f>
        <v/>
      </c>
      <c r="AG534" s="373"/>
      <c r="AH534" s="10"/>
      <c r="AI534" s="10"/>
      <c r="AJ534" s="19"/>
    </row>
    <row r="535" spans="2:36" s="2" customFormat="1" ht="28.2" customHeight="1" thickTop="1">
      <c r="B535" s="378"/>
      <c r="C535" s="375"/>
      <c r="D535" s="375"/>
      <c r="E535" s="381"/>
      <c r="F535" s="381"/>
      <c r="G535" s="370"/>
      <c r="H535" s="370"/>
      <c r="I535" s="370"/>
      <c r="J535" s="370"/>
      <c r="K535" s="56"/>
      <c r="L535" s="18" t="str">
        <f>IF(ISBLANK(K535),"",VLOOKUP(K535,'(Linked) Hazard Risk Number HRN'!$D$6:$E$14,2,FALSE))</f>
        <v/>
      </c>
      <c r="M535" s="366"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75"/>
      <c r="V535" s="56"/>
      <c r="W535" s="18" t="str">
        <f>IF(ISBLANK(V535),"",VLOOKUP(V535,'(Linked) Hazard Risk Number HRN'!$D$6:$E$14,2,FALSE))</f>
        <v/>
      </c>
      <c r="X535" s="366" t="str">
        <f>IF(OR(ISBLANK(V533),ISBLANK(V534),ISBLANK(V535),ISBLANK(V536)),"",W533*W534*W535*W536)</f>
        <v/>
      </c>
      <c r="Y535" s="375"/>
      <c r="Z535" s="56"/>
      <c r="AA535" s="18" t="str">
        <f>IF(ISBLANK(Z535),"",VLOOKUP(Z535,'(Linked) Hazard Risk Number HRN'!$D$6:$E$14,2,FALSE))</f>
        <v/>
      </c>
      <c r="AB535" s="366" t="str">
        <f>IF(OR(ISBLANK(Z533),ISBLANK(Z534),ISBLANK(Z535),ISBLANK(Z536)),"",AA533*AA534*AA535*AA536)</f>
        <v/>
      </c>
      <c r="AC535" s="375"/>
      <c r="AD535" s="436"/>
      <c r="AE535" s="56"/>
      <c r="AF535" s="18" t="str">
        <f>IF(ISBLANK(AE535),"",VLOOKUP(AE535,'(Linked) Hazard Risk Number HRN'!$D$6:$E$14,2,FALSE))</f>
        <v/>
      </c>
      <c r="AG535" s="366" t="str">
        <f>IF(OR(ISBLANK(AE533),ISBLANK(AE534),ISBLANK(AE535),ISBLANK(AE536)),"",AF533*AF534*AF535*AF536)</f>
        <v/>
      </c>
      <c r="AH535" s="10"/>
      <c r="AI535" s="10"/>
      <c r="AJ535" s="20"/>
    </row>
    <row r="536" spans="2:36" s="2" customFormat="1" ht="28.2" customHeight="1">
      <c r="B536" s="378"/>
      <c r="C536" s="375"/>
      <c r="D536" s="375"/>
      <c r="E536" s="381"/>
      <c r="F536" s="381"/>
      <c r="G536" s="370"/>
      <c r="H536" s="370"/>
      <c r="I536" s="370"/>
      <c r="J536" s="370"/>
      <c r="K536" s="57"/>
      <c r="L536" s="30" t="str">
        <f>IF(ISBLANK(K536),"",VLOOKUP(K536,'(Linked) Hazard Risk Number HRN'!$D$17:$E$22,2,FALSE))</f>
        <v/>
      </c>
      <c r="M536" s="367"/>
      <c r="N536" s="56"/>
      <c r="O536" s="18" t="str">
        <f>IF(ISBLANK(N536),"",VLOOKUP(N536,'(Linked) PLr Probability Factor'!$B$23:$C$26,2,FALSE))</f>
        <v/>
      </c>
      <c r="P536" s="25" t="s">
        <v>33</v>
      </c>
      <c r="Q536" s="25">
        <f t="shared" ref="Q536" si="838">SUM(R533:R535)</f>
        <v>0</v>
      </c>
      <c r="R536" s="25">
        <f t="shared" si="833"/>
        <v>0</v>
      </c>
      <c r="S536" s="25"/>
      <c r="T536" s="51"/>
      <c r="U536" s="375"/>
      <c r="V536" s="57"/>
      <c r="W536" s="30" t="str">
        <f>IF(ISBLANK(V536),"",VLOOKUP(V536,'(Linked) Hazard Risk Number HRN'!$D$17:$E$22,2,FALSE))</f>
        <v/>
      </c>
      <c r="X536" s="367"/>
      <c r="Y536" s="375"/>
      <c r="Z536" s="57"/>
      <c r="AA536" s="30" t="str">
        <f>IF(ISBLANK(Z536),"",VLOOKUP(Z536,'(Linked) Hazard Risk Number HRN'!$D$17:$E$22,2,FALSE))</f>
        <v/>
      </c>
      <c r="AB536" s="367"/>
      <c r="AC536" s="375"/>
      <c r="AD536" s="436"/>
      <c r="AE536" s="57"/>
      <c r="AF536" s="30" t="str">
        <f>IF(ISBLANK(AE536),"",VLOOKUP(AE536,'(Linked) Hazard Risk Number HRN'!$D$17:$E$22,2,FALSE))</f>
        <v/>
      </c>
      <c r="AG536" s="367"/>
      <c r="AH536" s="10"/>
      <c r="AI536" s="10"/>
      <c r="AJ536" s="21"/>
    </row>
    <row r="537" spans="2:36" s="2" customFormat="1" ht="28.2" customHeight="1" thickBot="1">
      <c r="B537" s="379"/>
      <c r="C537" s="376"/>
      <c r="D537" s="376"/>
      <c r="E537" s="382"/>
      <c r="F537" s="382"/>
      <c r="G537" s="371"/>
      <c r="H537" s="371"/>
      <c r="I537" s="371"/>
      <c r="J537" s="371"/>
      <c r="K537" s="135"/>
      <c r="L537" s="18"/>
      <c r="M537" s="368"/>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76"/>
      <c r="V537" s="135"/>
      <c r="W537" s="18"/>
      <c r="X537" s="368"/>
      <c r="Y537" s="376"/>
      <c r="Z537" s="135"/>
      <c r="AA537" s="18"/>
      <c r="AB537" s="368"/>
      <c r="AC537" s="376"/>
      <c r="AD537" s="437"/>
      <c r="AE537" s="135"/>
      <c r="AF537" s="18"/>
      <c r="AG537" s="368"/>
      <c r="AH537" s="10"/>
      <c r="AI537" s="10"/>
      <c r="AJ537" s="7"/>
    </row>
    <row r="538" spans="2:36" s="2" customFormat="1" ht="28.2" customHeight="1" thickTop="1">
      <c r="B538" s="377">
        <v>107</v>
      </c>
      <c r="C538" s="374"/>
      <c r="D538" s="374"/>
      <c r="E538" s="380"/>
      <c r="F538" s="380"/>
      <c r="G538" s="369"/>
      <c r="H538" s="369"/>
      <c r="I538" s="369"/>
      <c r="J538" s="369"/>
      <c r="K538" s="54"/>
      <c r="L538" s="17" t="str">
        <f>IF(ISBLANK(K538),"",VLOOKUP(K538,'(Linked) Hazard Risk Number HRN'!$B$6:$C$13,2,FALSE))</f>
        <v/>
      </c>
      <c r="M538" s="372"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374"/>
      <c r="V538" s="54"/>
      <c r="W538" s="17" t="str">
        <f>IF(ISBLANK(V538),"",VLOOKUP(V538,'(Linked) Hazard Risk Number HRN'!$B$6:$C$13,2,FALSE))</f>
        <v/>
      </c>
      <c r="X538" s="372" t="str">
        <f>IF(X540="","",IF(X540&gt;500,'(Linked) Hazard Risk Number HRN'!$C$37,IF(X540&gt;50,'(Linked) Hazard Risk Number HRN'!$C$36,IF(X540&gt;25,'(Linked) Hazard Risk Number HRN'!$C$35,IF(X540&gt;5,'(Linked) Hazard Risk Number HRN'!$C$34,IF(X540&gt;0,'(Linked) Hazard Risk Number HRN'!$C$33,""))))))</f>
        <v/>
      </c>
      <c r="Y538" s="374"/>
      <c r="Z538" s="54"/>
      <c r="AA538" s="17" t="str">
        <f>IF(ISBLANK(Z538),"",VLOOKUP(Z538,'(Linked) Hazard Risk Number HRN'!$B$6:$C$13,2,FALSE))</f>
        <v/>
      </c>
      <c r="AB538" s="372" t="str">
        <f>IF(AB540="","",IF(AB540&gt;500,'(Linked) Hazard Risk Number HRN'!$C$37,IF(AB540&gt;50,'(Linked) Hazard Risk Number HRN'!$C$36,IF(AB540&gt;25,'(Linked) Hazard Risk Number HRN'!$C$35,IF(AB540&gt;5,'(Linked) Hazard Risk Number HRN'!$C$34,IF(AB540&gt;0,'(Linked) Hazard Risk Number HRN'!$C$33,""))))))</f>
        <v/>
      </c>
      <c r="AC538" s="374"/>
      <c r="AD538" s="380"/>
      <c r="AE538" s="54"/>
      <c r="AF538" s="17" t="str">
        <f>IF(ISBLANK(AE538),"",VLOOKUP(AE538,'(Linked) Hazard Risk Number HRN'!$B$6:$C$13,2,FALSE))</f>
        <v/>
      </c>
      <c r="AG538" s="372"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78"/>
      <c r="C539" s="375"/>
      <c r="D539" s="375"/>
      <c r="E539" s="381"/>
      <c r="F539" s="381"/>
      <c r="G539" s="370"/>
      <c r="H539" s="370"/>
      <c r="I539" s="370"/>
      <c r="J539" s="370"/>
      <c r="K539" s="55"/>
      <c r="L539" s="18" t="str">
        <f>IF(ISBLANK(K539),"",VLOOKUP(K539,'(Linked) Hazard Risk Number HRN'!$B$16:$C$26,2,FALSE))</f>
        <v/>
      </c>
      <c r="M539" s="373"/>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75"/>
      <c r="V539" s="55"/>
      <c r="W539" s="18" t="str">
        <f>IF(ISBLANK(V539),"",VLOOKUP(V539,'(Linked) Hazard Risk Number HRN'!$B$16:$C$26,2,FALSE))</f>
        <v/>
      </c>
      <c r="X539" s="373"/>
      <c r="Y539" s="375"/>
      <c r="Z539" s="55"/>
      <c r="AA539" s="18" t="str">
        <f>IF(ISBLANK(Z539),"",VLOOKUP(Z539,'(Linked) Hazard Risk Number HRN'!$B$16:$C$26,2,FALSE))</f>
        <v/>
      </c>
      <c r="AB539" s="373"/>
      <c r="AC539" s="375"/>
      <c r="AD539" s="436"/>
      <c r="AE539" s="55"/>
      <c r="AF539" s="18" t="str">
        <f>IF(ISBLANK(AE539),"",VLOOKUP(AE539,'(Linked) Hazard Risk Number HRN'!$B$16:$C$26,2,FALSE))</f>
        <v/>
      </c>
      <c r="AG539" s="373"/>
      <c r="AH539" s="10"/>
      <c r="AI539" s="10"/>
      <c r="AJ539" s="19"/>
    </row>
    <row r="540" spans="2:36" s="2" customFormat="1" ht="28.2" customHeight="1" thickTop="1">
      <c r="B540" s="378"/>
      <c r="C540" s="375"/>
      <c r="D540" s="375"/>
      <c r="E540" s="381"/>
      <c r="F540" s="381"/>
      <c r="G540" s="370"/>
      <c r="H540" s="370"/>
      <c r="I540" s="370"/>
      <c r="J540" s="370"/>
      <c r="K540" s="56"/>
      <c r="L540" s="18" t="str">
        <f>IF(ISBLANK(K540),"",VLOOKUP(K540,'(Linked) Hazard Risk Number HRN'!$D$6:$E$14,2,FALSE))</f>
        <v/>
      </c>
      <c r="M540" s="366"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75"/>
      <c r="V540" s="56"/>
      <c r="W540" s="18" t="str">
        <f>IF(ISBLANK(V540),"",VLOOKUP(V540,'(Linked) Hazard Risk Number HRN'!$D$6:$E$14,2,FALSE))</f>
        <v/>
      </c>
      <c r="X540" s="366" t="str">
        <f>IF(OR(ISBLANK(V538),ISBLANK(V539),ISBLANK(V540),ISBLANK(V541)),"",W538*W539*W540*W541)</f>
        <v/>
      </c>
      <c r="Y540" s="375"/>
      <c r="Z540" s="56"/>
      <c r="AA540" s="18" t="str">
        <f>IF(ISBLANK(Z540),"",VLOOKUP(Z540,'(Linked) Hazard Risk Number HRN'!$D$6:$E$14,2,FALSE))</f>
        <v/>
      </c>
      <c r="AB540" s="366" t="str">
        <f>IF(OR(ISBLANK(Z538),ISBLANK(Z539),ISBLANK(Z540),ISBLANK(Z541)),"",AA538*AA539*AA540*AA541)</f>
        <v/>
      </c>
      <c r="AC540" s="375"/>
      <c r="AD540" s="436"/>
      <c r="AE540" s="56"/>
      <c r="AF540" s="18" t="str">
        <f>IF(ISBLANK(AE540),"",VLOOKUP(AE540,'(Linked) Hazard Risk Number HRN'!$D$6:$E$14,2,FALSE))</f>
        <v/>
      </c>
      <c r="AG540" s="366" t="str">
        <f>IF(OR(ISBLANK(AE538),ISBLANK(AE539),ISBLANK(AE540),ISBLANK(AE541)),"",AF538*AF539*AF540*AF541)</f>
        <v/>
      </c>
      <c r="AH540" s="10"/>
      <c r="AI540" s="10"/>
      <c r="AJ540" s="20"/>
    </row>
    <row r="541" spans="2:36" s="2" customFormat="1" ht="28.2" customHeight="1">
      <c r="B541" s="378"/>
      <c r="C541" s="375"/>
      <c r="D541" s="375"/>
      <c r="E541" s="381"/>
      <c r="F541" s="381"/>
      <c r="G541" s="370"/>
      <c r="H541" s="370"/>
      <c r="I541" s="370"/>
      <c r="J541" s="370"/>
      <c r="K541" s="57"/>
      <c r="L541" s="30" t="str">
        <f>IF(ISBLANK(K541),"",VLOOKUP(K541,'(Linked) Hazard Risk Number HRN'!$D$17:$E$22,2,FALSE))</f>
        <v/>
      </c>
      <c r="M541" s="367"/>
      <c r="N541" s="56"/>
      <c r="O541" s="18" t="str">
        <f>IF(ISBLANK(N541),"",VLOOKUP(N541,'(Linked) PLr Probability Factor'!$B$23:$C$26,2,FALSE))</f>
        <v/>
      </c>
      <c r="P541" s="25" t="s">
        <v>33</v>
      </c>
      <c r="Q541" s="25">
        <f t="shared" ref="Q541" si="846">SUM(R538:R540)</f>
        <v>0</v>
      </c>
      <c r="R541" s="25">
        <f t="shared" si="841"/>
        <v>0</v>
      </c>
      <c r="S541" s="25"/>
      <c r="T541" s="51"/>
      <c r="U541" s="375"/>
      <c r="V541" s="57"/>
      <c r="W541" s="30" t="str">
        <f>IF(ISBLANK(V541),"",VLOOKUP(V541,'(Linked) Hazard Risk Number HRN'!$D$17:$E$22,2,FALSE))</f>
        <v/>
      </c>
      <c r="X541" s="367"/>
      <c r="Y541" s="375"/>
      <c r="Z541" s="57"/>
      <c r="AA541" s="30" t="str">
        <f>IF(ISBLANK(Z541),"",VLOOKUP(Z541,'(Linked) Hazard Risk Number HRN'!$D$17:$E$22,2,FALSE))</f>
        <v/>
      </c>
      <c r="AB541" s="367"/>
      <c r="AC541" s="375"/>
      <c r="AD541" s="436"/>
      <c r="AE541" s="57"/>
      <c r="AF541" s="30" t="str">
        <f>IF(ISBLANK(AE541),"",VLOOKUP(AE541,'(Linked) Hazard Risk Number HRN'!$D$17:$E$22,2,FALSE))</f>
        <v/>
      </c>
      <c r="AG541" s="367"/>
      <c r="AH541" s="10"/>
      <c r="AI541" s="10"/>
      <c r="AJ541" s="21"/>
    </row>
    <row r="542" spans="2:36" s="2" customFormat="1" ht="28.2" customHeight="1" thickBot="1">
      <c r="B542" s="379"/>
      <c r="C542" s="376"/>
      <c r="D542" s="376"/>
      <c r="E542" s="382"/>
      <c r="F542" s="382"/>
      <c r="G542" s="371"/>
      <c r="H542" s="371"/>
      <c r="I542" s="371"/>
      <c r="J542" s="371"/>
      <c r="K542" s="135"/>
      <c r="L542" s="18"/>
      <c r="M542" s="368"/>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76"/>
      <c r="V542" s="135"/>
      <c r="W542" s="18"/>
      <c r="X542" s="368"/>
      <c r="Y542" s="376"/>
      <c r="Z542" s="135"/>
      <c r="AA542" s="18"/>
      <c r="AB542" s="368"/>
      <c r="AC542" s="376"/>
      <c r="AD542" s="437"/>
      <c r="AE542" s="135"/>
      <c r="AF542" s="18"/>
      <c r="AG542" s="368"/>
      <c r="AH542" s="10"/>
      <c r="AI542" s="10"/>
      <c r="AJ542" s="7"/>
    </row>
    <row r="543" spans="2:36" s="2" customFormat="1" ht="28.2" customHeight="1" thickTop="1">
      <c r="B543" s="377">
        <v>108</v>
      </c>
      <c r="C543" s="374"/>
      <c r="D543" s="374"/>
      <c r="E543" s="380"/>
      <c r="F543" s="380"/>
      <c r="G543" s="369"/>
      <c r="H543" s="369"/>
      <c r="I543" s="369"/>
      <c r="J543" s="369"/>
      <c r="K543" s="54"/>
      <c r="L543" s="17" t="str">
        <f>IF(ISBLANK(K543),"",VLOOKUP(K543,'(Linked) Hazard Risk Number HRN'!$B$6:$C$13,2,FALSE))</f>
        <v/>
      </c>
      <c r="M543" s="372"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374"/>
      <c r="V543" s="54"/>
      <c r="W543" s="17" t="str">
        <f>IF(ISBLANK(V543),"",VLOOKUP(V543,'(Linked) Hazard Risk Number HRN'!$B$6:$C$13,2,FALSE))</f>
        <v/>
      </c>
      <c r="X543" s="372" t="str">
        <f>IF(X545="","",IF(X545&gt;500,'(Linked) Hazard Risk Number HRN'!$C$37,IF(X545&gt;50,'(Linked) Hazard Risk Number HRN'!$C$36,IF(X545&gt;25,'(Linked) Hazard Risk Number HRN'!$C$35,IF(X545&gt;5,'(Linked) Hazard Risk Number HRN'!$C$34,IF(X545&gt;0,'(Linked) Hazard Risk Number HRN'!$C$33,""))))))</f>
        <v/>
      </c>
      <c r="Y543" s="374"/>
      <c r="Z543" s="54"/>
      <c r="AA543" s="17" t="str">
        <f>IF(ISBLANK(Z543),"",VLOOKUP(Z543,'(Linked) Hazard Risk Number HRN'!$B$6:$C$13,2,FALSE))</f>
        <v/>
      </c>
      <c r="AB543" s="372" t="str">
        <f>IF(AB545="","",IF(AB545&gt;500,'(Linked) Hazard Risk Number HRN'!$C$37,IF(AB545&gt;50,'(Linked) Hazard Risk Number HRN'!$C$36,IF(AB545&gt;25,'(Linked) Hazard Risk Number HRN'!$C$35,IF(AB545&gt;5,'(Linked) Hazard Risk Number HRN'!$C$34,IF(AB545&gt;0,'(Linked) Hazard Risk Number HRN'!$C$33,""))))))</f>
        <v/>
      </c>
      <c r="AC543" s="374"/>
      <c r="AD543" s="380"/>
      <c r="AE543" s="54"/>
      <c r="AF543" s="17" t="str">
        <f>IF(ISBLANK(AE543),"",VLOOKUP(AE543,'(Linked) Hazard Risk Number HRN'!$B$6:$C$13,2,FALSE))</f>
        <v/>
      </c>
      <c r="AG543" s="372"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78"/>
      <c r="C544" s="375"/>
      <c r="D544" s="375"/>
      <c r="E544" s="381"/>
      <c r="F544" s="381"/>
      <c r="G544" s="370"/>
      <c r="H544" s="370"/>
      <c r="I544" s="370"/>
      <c r="J544" s="370"/>
      <c r="K544" s="55"/>
      <c r="L544" s="18" t="str">
        <f>IF(ISBLANK(K544),"",VLOOKUP(K544,'(Linked) Hazard Risk Number HRN'!$B$16:$C$26,2,FALSE))</f>
        <v/>
      </c>
      <c r="M544" s="373"/>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75"/>
      <c r="V544" s="55"/>
      <c r="W544" s="18" t="str">
        <f>IF(ISBLANK(V544),"",VLOOKUP(V544,'(Linked) Hazard Risk Number HRN'!$B$16:$C$26,2,FALSE))</f>
        <v/>
      </c>
      <c r="X544" s="373"/>
      <c r="Y544" s="375"/>
      <c r="Z544" s="55"/>
      <c r="AA544" s="18" t="str">
        <f>IF(ISBLANK(Z544),"",VLOOKUP(Z544,'(Linked) Hazard Risk Number HRN'!$B$16:$C$26,2,FALSE))</f>
        <v/>
      </c>
      <c r="AB544" s="373"/>
      <c r="AC544" s="375"/>
      <c r="AD544" s="436"/>
      <c r="AE544" s="55"/>
      <c r="AF544" s="18" t="str">
        <f>IF(ISBLANK(AE544),"",VLOOKUP(AE544,'(Linked) Hazard Risk Number HRN'!$B$16:$C$26,2,FALSE))</f>
        <v/>
      </c>
      <c r="AG544" s="373"/>
      <c r="AH544" s="10"/>
      <c r="AI544" s="10"/>
      <c r="AJ544" s="19"/>
    </row>
    <row r="545" spans="2:36" s="2" customFormat="1" ht="28.2" customHeight="1" thickTop="1">
      <c r="B545" s="378"/>
      <c r="C545" s="375"/>
      <c r="D545" s="375"/>
      <c r="E545" s="381"/>
      <c r="F545" s="381"/>
      <c r="G545" s="370"/>
      <c r="H545" s="370"/>
      <c r="I545" s="370"/>
      <c r="J545" s="370"/>
      <c r="K545" s="56"/>
      <c r="L545" s="18" t="str">
        <f>IF(ISBLANK(K545),"",VLOOKUP(K545,'(Linked) Hazard Risk Number HRN'!$D$6:$E$14,2,FALSE))</f>
        <v/>
      </c>
      <c r="M545" s="366"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75"/>
      <c r="V545" s="56"/>
      <c r="W545" s="18" t="str">
        <f>IF(ISBLANK(V545),"",VLOOKUP(V545,'(Linked) Hazard Risk Number HRN'!$D$6:$E$14,2,FALSE))</f>
        <v/>
      </c>
      <c r="X545" s="366" t="str">
        <f>IF(OR(ISBLANK(V543),ISBLANK(V544),ISBLANK(V545),ISBLANK(V546)),"",W543*W544*W545*W546)</f>
        <v/>
      </c>
      <c r="Y545" s="375"/>
      <c r="Z545" s="56"/>
      <c r="AA545" s="18" t="str">
        <f>IF(ISBLANK(Z545),"",VLOOKUP(Z545,'(Linked) Hazard Risk Number HRN'!$D$6:$E$14,2,FALSE))</f>
        <v/>
      </c>
      <c r="AB545" s="366" t="str">
        <f>IF(OR(ISBLANK(Z543),ISBLANK(Z544),ISBLANK(Z545),ISBLANK(Z546)),"",AA543*AA544*AA545*AA546)</f>
        <v/>
      </c>
      <c r="AC545" s="375"/>
      <c r="AD545" s="436"/>
      <c r="AE545" s="56"/>
      <c r="AF545" s="18" t="str">
        <f>IF(ISBLANK(AE545),"",VLOOKUP(AE545,'(Linked) Hazard Risk Number HRN'!$D$6:$E$14,2,FALSE))</f>
        <v/>
      </c>
      <c r="AG545" s="366" t="str">
        <f>IF(OR(ISBLANK(AE543),ISBLANK(AE544),ISBLANK(AE545),ISBLANK(AE546)),"",AF543*AF544*AF545*AF546)</f>
        <v/>
      </c>
      <c r="AH545" s="10"/>
      <c r="AI545" s="10"/>
      <c r="AJ545" s="20"/>
    </row>
    <row r="546" spans="2:36" s="2" customFormat="1" ht="28.2" customHeight="1">
      <c r="B546" s="378"/>
      <c r="C546" s="375"/>
      <c r="D546" s="375"/>
      <c r="E546" s="381"/>
      <c r="F546" s="381"/>
      <c r="G546" s="370"/>
      <c r="H546" s="370"/>
      <c r="I546" s="370"/>
      <c r="J546" s="370"/>
      <c r="K546" s="57"/>
      <c r="L546" s="30" t="str">
        <f>IF(ISBLANK(K546),"",VLOOKUP(K546,'(Linked) Hazard Risk Number HRN'!$D$17:$E$22,2,FALSE))</f>
        <v/>
      </c>
      <c r="M546" s="367"/>
      <c r="N546" s="56"/>
      <c r="O546" s="18" t="str">
        <f>IF(ISBLANK(N546),"",VLOOKUP(N546,'(Linked) PLr Probability Factor'!$B$23:$C$26,2,FALSE))</f>
        <v/>
      </c>
      <c r="P546" s="25" t="s">
        <v>33</v>
      </c>
      <c r="Q546" s="25">
        <f t="shared" ref="Q546" si="854">SUM(R543:R545)</f>
        <v>0</v>
      </c>
      <c r="R546" s="25">
        <f t="shared" si="849"/>
        <v>0</v>
      </c>
      <c r="S546" s="25"/>
      <c r="T546" s="51"/>
      <c r="U546" s="375"/>
      <c r="V546" s="57"/>
      <c r="W546" s="30" t="str">
        <f>IF(ISBLANK(V546),"",VLOOKUP(V546,'(Linked) Hazard Risk Number HRN'!$D$17:$E$22,2,FALSE))</f>
        <v/>
      </c>
      <c r="X546" s="367"/>
      <c r="Y546" s="375"/>
      <c r="Z546" s="57"/>
      <c r="AA546" s="30" t="str">
        <f>IF(ISBLANK(Z546),"",VLOOKUP(Z546,'(Linked) Hazard Risk Number HRN'!$D$17:$E$22,2,FALSE))</f>
        <v/>
      </c>
      <c r="AB546" s="367"/>
      <c r="AC546" s="375"/>
      <c r="AD546" s="436"/>
      <c r="AE546" s="57"/>
      <c r="AF546" s="30" t="str">
        <f>IF(ISBLANK(AE546),"",VLOOKUP(AE546,'(Linked) Hazard Risk Number HRN'!$D$17:$E$22,2,FALSE))</f>
        <v/>
      </c>
      <c r="AG546" s="367"/>
      <c r="AH546" s="10"/>
      <c r="AI546" s="10"/>
      <c r="AJ546" s="21"/>
    </row>
    <row r="547" spans="2:36" s="2" customFormat="1" ht="28.2" customHeight="1" thickBot="1">
      <c r="B547" s="379"/>
      <c r="C547" s="376"/>
      <c r="D547" s="376"/>
      <c r="E547" s="382"/>
      <c r="F547" s="382"/>
      <c r="G547" s="371"/>
      <c r="H547" s="371"/>
      <c r="I547" s="371"/>
      <c r="J547" s="371"/>
      <c r="K547" s="135"/>
      <c r="L547" s="18"/>
      <c r="M547" s="368"/>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76"/>
      <c r="V547" s="135"/>
      <c r="W547" s="18"/>
      <c r="X547" s="368"/>
      <c r="Y547" s="376"/>
      <c r="Z547" s="135"/>
      <c r="AA547" s="18"/>
      <c r="AB547" s="368"/>
      <c r="AC547" s="376"/>
      <c r="AD547" s="437"/>
      <c r="AE547" s="135"/>
      <c r="AF547" s="18"/>
      <c r="AG547" s="368"/>
      <c r="AH547" s="10"/>
      <c r="AI547" s="10"/>
      <c r="AJ547" s="7"/>
    </row>
    <row r="548" spans="2:36" s="2" customFormat="1" ht="28.2" customHeight="1" thickTop="1">
      <c r="B548" s="377">
        <v>109</v>
      </c>
      <c r="C548" s="374"/>
      <c r="D548" s="374"/>
      <c r="E548" s="380"/>
      <c r="F548" s="380"/>
      <c r="G548" s="369"/>
      <c r="H548" s="369"/>
      <c r="I548" s="369"/>
      <c r="J548" s="369"/>
      <c r="K548" s="54"/>
      <c r="L548" s="17" t="str">
        <f>IF(ISBLANK(K548),"",VLOOKUP(K548,'(Linked) Hazard Risk Number HRN'!$B$6:$C$13,2,FALSE))</f>
        <v/>
      </c>
      <c r="M548" s="372"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374"/>
      <c r="V548" s="54"/>
      <c r="W548" s="17" t="str">
        <f>IF(ISBLANK(V548),"",VLOOKUP(V548,'(Linked) Hazard Risk Number HRN'!$B$6:$C$13,2,FALSE))</f>
        <v/>
      </c>
      <c r="X548" s="372" t="str">
        <f>IF(X550="","",IF(X550&gt;500,'(Linked) Hazard Risk Number HRN'!$C$37,IF(X550&gt;50,'(Linked) Hazard Risk Number HRN'!$C$36,IF(X550&gt;25,'(Linked) Hazard Risk Number HRN'!$C$35,IF(X550&gt;5,'(Linked) Hazard Risk Number HRN'!$C$34,IF(X550&gt;0,'(Linked) Hazard Risk Number HRN'!$C$33,""))))))</f>
        <v/>
      </c>
      <c r="Y548" s="374"/>
      <c r="Z548" s="54"/>
      <c r="AA548" s="17" t="str">
        <f>IF(ISBLANK(Z548),"",VLOOKUP(Z548,'(Linked) Hazard Risk Number HRN'!$B$6:$C$13,2,FALSE))</f>
        <v/>
      </c>
      <c r="AB548" s="372" t="str">
        <f>IF(AB550="","",IF(AB550&gt;500,'(Linked) Hazard Risk Number HRN'!$C$37,IF(AB550&gt;50,'(Linked) Hazard Risk Number HRN'!$C$36,IF(AB550&gt;25,'(Linked) Hazard Risk Number HRN'!$C$35,IF(AB550&gt;5,'(Linked) Hazard Risk Number HRN'!$C$34,IF(AB550&gt;0,'(Linked) Hazard Risk Number HRN'!$C$33,""))))))</f>
        <v/>
      </c>
      <c r="AC548" s="374"/>
      <c r="AD548" s="380"/>
      <c r="AE548" s="54"/>
      <c r="AF548" s="17" t="str">
        <f>IF(ISBLANK(AE548),"",VLOOKUP(AE548,'(Linked) Hazard Risk Number HRN'!$B$6:$C$13,2,FALSE))</f>
        <v/>
      </c>
      <c r="AG548" s="372"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78"/>
      <c r="C549" s="375"/>
      <c r="D549" s="375"/>
      <c r="E549" s="381"/>
      <c r="F549" s="381"/>
      <c r="G549" s="370"/>
      <c r="H549" s="370"/>
      <c r="I549" s="370"/>
      <c r="J549" s="370"/>
      <c r="K549" s="55"/>
      <c r="L549" s="18" t="str">
        <f>IF(ISBLANK(K549),"",VLOOKUP(K549,'(Linked) Hazard Risk Number HRN'!$B$16:$C$26,2,FALSE))</f>
        <v/>
      </c>
      <c r="M549" s="373"/>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75"/>
      <c r="V549" s="55"/>
      <c r="W549" s="18" t="str">
        <f>IF(ISBLANK(V549),"",VLOOKUP(V549,'(Linked) Hazard Risk Number HRN'!$B$16:$C$26,2,FALSE))</f>
        <v/>
      </c>
      <c r="X549" s="373"/>
      <c r="Y549" s="375"/>
      <c r="Z549" s="55"/>
      <c r="AA549" s="18" t="str">
        <f>IF(ISBLANK(Z549),"",VLOOKUP(Z549,'(Linked) Hazard Risk Number HRN'!$B$16:$C$26,2,FALSE))</f>
        <v/>
      </c>
      <c r="AB549" s="373"/>
      <c r="AC549" s="375"/>
      <c r="AD549" s="436"/>
      <c r="AE549" s="55"/>
      <c r="AF549" s="18" t="str">
        <f>IF(ISBLANK(AE549),"",VLOOKUP(AE549,'(Linked) Hazard Risk Number HRN'!$B$16:$C$26,2,FALSE))</f>
        <v/>
      </c>
      <c r="AG549" s="373"/>
      <c r="AH549" s="10"/>
      <c r="AI549" s="10"/>
      <c r="AJ549" s="19"/>
    </row>
    <row r="550" spans="2:36" s="2" customFormat="1" ht="28.2" customHeight="1" thickTop="1">
      <c r="B550" s="378"/>
      <c r="C550" s="375"/>
      <c r="D550" s="375"/>
      <c r="E550" s="381"/>
      <c r="F550" s="381"/>
      <c r="G550" s="370"/>
      <c r="H550" s="370"/>
      <c r="I550" s="370"/>
      <c r="J550" s="370"/>
      <c r="K550" s="56"/>
      <c r="L550" s="18" t="str">
        <f>IF(ISBLANK(K550),"",VLOOKUP(K550,'(Linked) Hazard Risk Number HRN'!$D$6:$E$14,2,FALSE))</f>
        <v/>
      </c>
      <c r="M550" s="366"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75"/>
      <c r="V550" s="56"/>
      <c r="W550" s="18" t="str">
        <f>IF(ISBLANK(V550),"",VLOOKUP(V550,'(Linked) Hazard Risk Number HRN'!$D$6:$E$14,2,FALSE))</f>
        <v/>
      </c>
      <c r="X550" s="366" t="str">
        <f>IF(OR(ISBLANK(V548),ISBLANK(V549),ISBLANK(V550),ISBLANK(V551)),"",W548*W549*W550*W551)</f>
        <v/>
      </c>
      <c r="Y550" s="375"/>
      <c r="Z550" s="56"/>
      <c r="AA550" s="18" t="str">
        <f>IF(ISBLANK(Z550),"",VLOOKUP(Z550,'(Linked) Hazard Risk Number HRN'!$D$6:$E$14,2,FALSE))</f>
        <v/>
      </c>
      <c r="AB550" s="366" t="str">
        <f>IF(OR(ISBLANK(Z548),ISBLANK(Z549),ISBLANK(Z550),ISBLANK(Z551)),"",AA548*AA549*AA550*AA551)</f>
        <v/>
      </c>
      <c r="AC550" s="375"/>
      <c r="AD550" s="436"/>
      <c r="AE550" s="56"/>
      <c r="AF550" s="18" t="str">
        <f>IF(ISBLANK(AE550),"",VLOOKUP(AE550,'(Linked) Hazard Risk Number HRN'!$D$6:$E$14,2,FALSE))</f>
        <v/>
      </c>
      <c r="AG550" s="366" t="str">
        <f>IF(OR(ISBLANK(AE548),ISBLANK(AE549),ISBLANK(AE550),ISBLANK(AE551)),"",AF548*AF549*AF550*AF551)</f>
        <v/>
      </c>
      <c r="AH550" s="10"/>
      <c r="AI550" s="10"/>
      <c r="AJ550" s="20"/>
    </row>
    <row r="551" spans="2:36" s="2" customFormat="1" ht="28.2" customHeight="1">
      <c r="B551" s="378"/>
      <c r="C551" s="375"/>
      <c r="D551" s="375"/>
      <c r="E551" s="381"/>
      <c r="F551" s="381"/>
      <c r="G551" s="370"/>
      <c r="H551" s="370"/>
      <c r="I551" s="370"/>
      <c r="J551" s="370"/>
      <c r="K551" s="57"/>
      <c r="L551" s="30" t="str">
        <f>IF(ISBLANK(K551),"",VLOOKUP(K551,'(Linked) Hazard Risk Number HRN'!$D$17:$E$22,2,FALSE))</f>
        <v/>
      </c>
      <c r="M551" s="367"/>
      <c r="N551" s="56"/>
      <c r="O551" s="18" t="str">
        <f>IF(ISBLANK(N551),"",VLOOKUP(N551,'(Linked) PLr Probability Factor'!$B$23:$C$26,2,FALSE))</f>
        <v/>
      </c>
      <c r="P551" s="25" t="s">
        <v>33</v>
      </c>
      <c r="Q551" s="25">
        <f t="shared" ref="Q551" si="862">SUM(R548:R550)</f>
        <v>0</v>
      </c>
      <c r="R551" s="25">
        <f t="shared" si="857"/>
        <v>0</v>
      </c>
      <c r="S551" s="25"/>
      <c r="T551" s="51"/>
      <c r="U551" s="375"/>
      <c r="V551" s="57"/>
      <c r="W551" s="30" t="str">
        <f>IF(ISBLANK(V551),"",VLOOKUP(V551,'(Linked) Hazard Risk Number HRN'!$D$17:$E$22,2,FALSE))</f>
        <v/>
      </c>
      <c r="X551" s="367"/>
      <c r="Y551" s="375"/>
      <c r="Z551" s="57"/>
      <c r="AA551" s="30" t="str">
        <f>IF(ISBLANK(Z551),"",VLOOKUP(Z551,'(Linked) Hazard Risk Number HRN'!$D$17:$E$22,2,FALSE))</f>
        <v/>
      </c>
      <c r="AB551" s="367"/>
      <c r="AC551" s="375"/>
      <c r="AD551" s="436"/>
      <c r="AE551" s="57"/>
      <c r="AF551" s="30" t="str">
        <f>IF(ISBLANK(AE551),"",VLOOKUP(AE551,'(Linked) Hazard Risk Number HRN'!$D$17:$E$22,2,FALSE))</f>
        <v/>
      </c>
      <c r="AG551" s="367"/>
      <c r="AH551" s="10"/>
      <c r="AI551" s="10"/>
      <c r="AJ551" s="21"/>
    </row>
    <row r="552" spans="2:36" s="2" customFormat="1" ht="28.2" customHeight="1" thickBot="1">
      <c r="B552" s="379"/>
      <c r="C552" s="376"/>
      <c r="D552" s="376"/>
      <c r="E552" s="382"/>
      <c r="F552" s="382"/>
      <c r="G552" s="371"/>
      <c r="H552" s="371"/>
      <c r="I552" s="371"/>
      <c r="J552" s="371"/>
      <c r="K552" s="135"/>
      <c r="L552" s="18"/>
      <c r="M552" s="368"/>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76"/>
      <c r="V552" s="135"/>
      <c r="W552" s="18"/>
      <c r="X552" s="368"/>
      <c r="Y552" s="376"/>
      <c r="Z552" s="135"/>
      <c r="AA552" s="18"/>
      <c r="AB552" s="368"/>
      <c r="AC552" s="376"/>
      <c r="AD552" s="437"/>
      <c r="AE552" s="135"/>
      <c r="AF552" s="18"/>
      <c r="AG552" s="368"/>
      <c r="AH552" s="10"/>
      <c r="AI552" s="10"/>
      <c r="AJ552" s="7"/>
    </row>
    <row r="553" spans="2:36" s="2" customFormat="1" ht="28.2" customHeight="1" thickTop="1">
      <c r="B553" s="377">
        <v>110</v>
      </c>
      <c r="C553" s="374"/>
      <c r="D553" s="374"/>
      <c r="E553" s="380"/>
      <c r="F553" s="380"/>
      <c r="G553" s="369"/>
      <c r="H553" s="369"/>
      <c r="I553" s="369"/>
      <c r="J553" s="369"/>
      <c r="K553" s="54"/>
      <c r="L553" s="17" t="str">
        <f>IF(ISBLANK(K553),"",VLOOKUP(K553,'(Linked) Hazard Risk Number HRN'!$B$6:$C$13,2,FALSE))</f>
        <v/>
      </c>
      <c r="M553" s="372"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374"/>
      <c r="V553" s="54"/>
      <c r="W553" s="17" t="str">
        <f>IF(ISBLANK(V553),"",VLOOKUP(V553,'(Linked) Hazard Risk Number HRN'!$B$6:$C$13,2,FALSE))</f>
        <v/>
      </c>
      <c r="X553" s="372" t="str">
        <f>IF(X555="","",IF(X555&gt;500,'(Linked) Hazard Risk Number HRN'!$C$37,IF(X555&gt;50,'(Linked) Hazard Risk Number HRN'!$C$36,IF(X555&gt;25,'(Linked) Hazard Risk Number HRN'!$C$35,IF(X555&gt;5,'(Linked) Hazard Risk Number HRN'!$C$34,IF(X555&gt;0,'(Linked) Hazard Risk Number HRN'!$C$33,""))))))</f>
        <v/>
      </c>
      <c r="Y553" s="374"/>
      <c r="Z553" s="54"/>
      <c r="AA553" s="17" t="str">
        <f>IF(ISBLANK(Z553),"",VLOOKUP(Z553,'(Linked) Hazard Risk Number HRN'!$B$6:$C$13,2,FALSE))</f>
        <v/>
      </c>
      <c r="AB553" s="372" t="str">
        <f>IF(AB555="","",IF(AB555&gt;500,'(Linked) Hazard Risk Number HRN'!$C$37,IF(AB555&gt;50,'(Linked) Hazard Risk Number HRN'!$C$36,IF(AB555&gt;25,'(Linked) Hazard Risk Number HRN'!$C$35,IF(AB555&gt;5,'(Linked) Hazard Risk Number HRN'!$C$34,IF(AB555&gt;0,'(Linked) Hazard Risk Number HRN'!$C$33,""))))))</f>
        <v/>
      </c>
      <c r="AC553" s="374"/>
      <c r="AD553" s="380"/>
      <c r="AE553" s="54"/>
      <c r="AF553" s="17" t="str">
        <f>IF(ISBLANK(AE553),"",VLOOKUP(AE553,'(Linked) Hazard Risk Number HRN'!$B$6:$C$13,2,FALSE))</f>
        <v/>
      </c>
      <c r="AG553" s="372"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78"/>
      <c r="C554" s="375"/>
      <c r="D554" s="375"/>
      <c r="E554" s="381"/>
      <c r="F554" s="381"/>
      <c r="G554" s="370"/>
      <c r="H554" s="370"/>
      <c r="I554" s="370"/>
      <c r="J554" s="370"/>
      <c r="K554" s="55"/>
      <c r="L554" s="18" t="str">
        <f>IF(ISBLANK(K554),"",VLOOKUP(K554,'(Linked) Hazard Risk Number HRN'!$B$16:$C$26,2,FALSE))</f>
        <v/>
      </c>
      <c r="M554" s="373"/>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75"/>
      <c r="V554" s="55"/>
      <c r="W554" s="18" t="str">
        <f>IF(ISBLANK(V554),"",VLOOKUP(V554,'(Linked) Hazard Risk Number HRN'!$B$16:$C$26,2,FALSE))</f>
        <v/>
      </c>
      <c r="X554" s="373"/>
      <c r="Y554" s="375"/>
      <c r="Z554" s="55"/>
      <c r="AA554" s="18" t="str">
        <f>IF(ISBLANK(Z554),"",VLOOKUP(Z554,'(Linked) Hazard Risk Number HRN'!$B$16:$C$26,2,FALSE))</f>
        <v/>
      </c>
      <c r="AB554" s="373"/>
      <c r="AC554" s="375"/>
      <c r="AD554" s="436"/>
      <c r="AE554" s="55"/>
      <c r="AF554" s="18" t="str">
        <f>IF(ISBLANK(AE554),"",VLOOKUP(AE554,'(Linked) Hazard Risk Number HRN'!$B$16:$C$26,2,FALSE))</f>
        <v/>
      </c>
      <c r="AG554" s="373"/>
      <c r="AH554" s="10"/>
      <c r="AI554" s="10"/>
      <c r="AJ554" s="19"/>
    </row>
    <row r="555" spans="2:36" s="2" customFormat="1" ht="28.2" customHeight="1" thickTop="1">
      <c r="B555" s="378"/>
      <c r="C555" s="375"/>
      <c r="D555" s="375"/>
      <c r="E555" s="381"/>
      <c r="F555" s="381"/>
      <c r="G555" s="370"/>
      <c r="H555" s="370"/>
      <c r="I555" s="370"/>
      <c r="J555" s="370"/>
      <c r="K555" s="56"/>
      <c r="L555" s="18" t="str">
        <f>IF(ISBLANK(K555),"",VLOOKUP(K555,'(Linked) Hazard Risk Number HRN'!$D$6:$E$14,2,FALSE))</f>
        <v/>
      </c>
      <c r="M555" s="366"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75"/>
      <c r="V555" s="56"/>
      <c r="W555" s="18" t="str">
        <f>IF(ISBLANK(V555),"",VLOOKUP(V555,'(Linked) Hazard Risk Number HRN'!$D$6:$E$14,2,FALSE))</f>
        <v/>
      </c>
      <c r="X555" s="366" t="str">
        <f>IF(OR(ISBLANK(V553),ISBLANK(V554),ISBLANK(V555),ISBLANK(V556)),"",W553*W554*W555*W556)</f>
        <v/>
      </c>
      <c r="Y555" s="375"/>
      <c r="Z555" s="56"/>
      <c r="AA555" s="18" t="str">
        <f>IF(ISBLANK(Z555),"",VLOOKUP(Z555,'(Linked) Hazard Risk Number HRN'!$D$6:$E$14,2,FALSE))</f>
        <v/>
      </c>
      <c r="AB555" s="366" t="str">
        <f>IF(OR(ISBLANK(Z553),ISBLANK(Z554),ISBLANK(Z555),ISBLANK(Z556)),"",AA553*AA554*AA555*AA556)</f>
        <v/>
      </c>
      <c r="AC555" s="375"/>
      <c r="AD555" s="436"/>
      <c r="AE555" s="56"/>
      <c r="AF555" s="18" t="str">
        <f>IF(ISBLANK(AE555),"",VLOOKUP(AE555,'(Linked) Hazard Risk Number HRN'!$D$6:$E$14,2,FALSE))</f>
        <v/>
      </c>
      <c r="AG555" s="366" t="str">
        <f>IF(OR(ISBLANK(AE553),ISBLANK(AE554),ISBLANK(AE555),ISBLANK(AE556)),"",AF553*AF554*AF555*AF556)</f>
        <v/>
      </c>
      <c r="AH555" s="10"/>
      <c r="AI555" s="10"/>
      <c r="AJ555" s="20"/>
    </row>
    <row r="556" spans="2:36" s="2" customFormat="1" ht="28.2" customHeight="1">
      <c r="B556" s="378"/>
      <c r="C556" s="375"/>
      <c r="D556" s="375"/>
      <c r="E556" s="381"/>
      <c r="F556" s="381"/>
      <c r="G556" s="370"/>
      <c r="H556" s="370"/>
      <c r="I556" s="370"/>
      <c r="J556" s="370"/>
      <c r="K556" s="57"/>
      <c r="L556" s="30" t="str">
        <f>IF(ISBLANK(K556),"",VLOOKUP(K556,'(Linked) Hazard Risk Number HRN'!$D$17:$E$22,2,FALSE))</f>
        <v/>
      </c>
      <c r="M556" s="367"/>
      <c r="N556" s="56"/>
      <c r="O556" s="18" t="str">
        <f>IF(ISBLANK(N556),"",VLOOKUP(N556,'(Linked) PLr Probability Factor'!$B$23:$C$26,2,FALSE))</f>
        <v/>
      </c>
      <c r="P556" s="25" t="s">
        <v>33</v>
      </c>
      <c r="Q556" s="25">
        <f t="shared" ref="Q556" si="870">SUM(R553:R555)</f>
        <v>0</v>
      </c>
      <c r="R556" s="25">
        <f t="shared" si="865"/>
        <v>0</v>
      </c>
      <c r="S556" s="25"/>
      <c r="T556" s="51"/>
      <c r="U556" s="375"/>
      <c r="V556" s="57"/>
      <c r="W556" s="30" t="str">
        <f>IF(ISBLANK(V556),"",VLOOKUP(V556,'(Linked) Hazard Risk Number HRN'!$D$17:$E$22,2,FALSE))</f>
        <v/>
      </c>
      <c r="X556" s="367"/>
      <c r="Y556" s="375"/>
      <c r="Z556" s="57"/>
      <c r="AA556" s="30" t="str">
        <f>IF(ISBLANK(Z556),"",VLOOKUP(Z556,'(Linked) Hazard Risk Number HRN'!$D$17:$E$22,2,FALSE))</f>
        <v/>
      </c>
      <c r="AB556" s="367"/>
      <c r="AC556" s="375"/>
      <c r="AD556" s="436"/>
      <c r="AE556" s="57"/>
      <c r="AF556" s="30" t="str">
        <f>IF(ISBLANK(AE556),"",VLOOKUP(AE556,'(Linked) Hazard Risk Number HRN'!$D$17:$E$22,2,FALSE))</f>
        <v/>
      </c>
      <c r="AG556" s="367"/>
      <c r="AH556" s="10"/>
      <c r="AI556" s="10"/>
      <c r="AJ556" s="21"/>
    </row>
    <row r="557" spans="2:36" s="2" customFormat="1" ht="28.2" customHeight="1" thickBot="1">
      <c r="B557" s="379"/>
      <c r="C557" s="376"/>
      <c r="D557" s="376"/>
      <c r="E557" s="382"/>
      <c r="F557" s="382"/>
      <c r="G557" s="371"/>
      <c r="H557" s="371"/>
      <c r="I557" s="371"/>
      <c r="J557" s="371"/>
      <c r="K557" s="135"/>
      <c r="L557" s="18"/>
      <c r="M557" s="368"/>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76"/>
      <c r="V557" s="135"/>
      <c r="W557" s="18"/>
      <c r="X557" s="368"/>
      <c r="Y557" s="376"/>
      <c r="Z557" s="135"/>
      <c r="AA557" s="18"/>
      <c r="AB557" s="368"/>
      <c r="AC557" s="376"/>
      <c r="AD557" s="437"/>
      <c r="AE557" s="135"/>
      <c r="AF557" s="18"/>
      <c r="AG557" s="368"/>
      <c r="AH557" s="10"/>
      <c r="AI557" s="10"/>
      <c r="AJ557" s="7"/>
    </row>
    <row r="558" spans="2:36" s="2" customFormat="1" ht="28.2" customHeight="1" thickTop="1">
      <c r="B558" s="377">
        <v>111</v>
      </c>
      <c r="C558" s="374"/>
      <c r="D558" s="374"/>
      <c r="E558" s="380"/>
      <c r="F558" s="380"/>
      <c r="G558" s="369"/>
      <c r="H558" s="369"/>
      <c r="I558" s="369"/>
      <c r="J558" s="369"/>
      <c r="K558" s="54"/>
      <c r="L558" s="17" t="str">
        <f>IF(ISBLANK(K558),"",VLOOKUP(K558,'(Linked) Hazard Risk Number HRN'!$B$6:$C$13,2,FALSE))</f>
        <v/>
      </c>
      <c r="M558" s="372"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374"/>
      <c r="V558" s="54"/>
      <c r="W558" s="17" t="str">
        <f>IF(ISBLANK(V558),"",VLOOKUP(V558,'(Linked) Hazard Risk Number HRN'!$B$6:$C$13,2,FALSE))</f>
        <v/>
      </c>
      <c r="X558" s="372" t="str">
        <f>IF(X560="","",IF(X560&gt;500,'(Linked) Hazard Risk Number HRN'!$C$37,IF(X560&gt;50,'(Linked) Hazard Risk Number HRN'!$C$36,IF(X560&gt;25,'(Linked) Hazard Risk Number HRN'!$C$35,IF(X560&gt;5,'(Linked) Hazard Risk Number HRN'!$C$34,IF(X560&gt;0,'(Linked) Hazard Risk Number HRN'!$C$33,""))))))</f>
        <v/>
      </c>
      <c r="Y558" s="374"/>
      <c r="Z558" s="54"/>
      <c r="AA558" s="17" t="str">
        <f>IF(ISBLANK(Z558),"",VLOOKUP(Z558,'(Linked) Hazard Risk Number HRN'!$B$6:$C$13,2,FALSE))</f>
        <v/>
      </c>
      <c r="AB558" s="372" t="str">
        <f>IF(AB560="","",IF(AB560&gt;500,'(Linked) Hazard Risk Number HRN'!$C$37,IF(AB560&gt;50,'(Linked) Hazard Risk Number HRN'!$C$36,IF(AB560&gt;25,'(Linked) Hazard Risk Number HRN'!$C$35,IF(AB560&gt;5,'(Linked) Hazard Risk Number HRN'!$C$34,IF(AB560&gt;0,'(Linked) Hazard Risk Number HRN'!$C$33,""))))))</f>
        <v/>
      </c>
      <c r="AC558" s="374"/>
      <c r="AD558" s="380"/>
      <c r="AE558" s="54"/>
      <c r="AF558" s="17" t="str">
        <f>IF(ISBLANK(AE558),"",VLOOKUP(AE558,'(Linked) Hazard Risk Number HRN'!$B$6:$C$13,2,FALSE))</f>
        <v/>
      </c>
      <c r="AG558" s="372"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78"/>
      <c r="C559" s="375"/>
      <c r="D559" s="375"/>
      <c r="E559" s="381"/>
      <c r="F559" s="381"/>
      <c r="G559" s="370"/>
      <c r="H559" s="370"/>
      <c r="I559" s="370"/>
      <c r="J559" s="370"/>
      <c r="K559" s="55"/>
      <c r="L559" s="18" t="str">
        <f>IF(ISBLANK(K559),"",VLOOKUP(K559,'(Linked) Hazard Risk Number HRN'!$B$16:$C$26,2,FALSE))</f>
        <v/>
      </c>
      <c r="M559" s="373"/>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75"/>
      <c r="V559" s="55"/>
      <c r="W559" s="18" t="str">
        <f>IF(ISBLANK(V559),"",VLOOKUP(V559,'(Linked) Hazard Risk Number HRN'!$B$16:$C$26,2,FALSE))</f>
        <v/>
      </c>
      <c r="X559" s="373"/>
      <c r="Y559" s="375"/>
      <c r="Z559" s="55"/>
      <c r="AA559" s="18" t="str">
        <f>IF(ISBLANK(Z559),"",VLOOKUP(Z559,'(Linked) Hazard Risk Number HRN'!$B$16:$C$26,2,FALSE))</f>
        <v/>
      </c>
      <c r="AB559" s="373"/>
      <c r="AC559" s="375"/>
      <c r="AD559" s="436"/>
      <c r="AE559" s="55"/>
      <c r="AF559" s="18" t="str">
        <f>IF(ISBLANK(AE559),"",VLOOKUP(AE559,'(Linked) Hazard Risk Number HRN'!$B$16:$C$26,2,FALSE))</f>
        <v/>
      </c>
      <c r="AG559" s="373"/>
      <c r="AH559" s="10"/>
      <c r="AI559" s="10"/>
      <c r="AJ559" s="19"/>
    </row>
    <row r="560" spans="2:36" s="2" customFormat="1" ht="28.2" customHeight="1" thickTop="1">
      <c r="B560" s="378"/>
      <c r="C560" s="375"/>
      <c r="D560" s="375"/>
      <c r="E560" s="381"/>
      <c r="F560" s="381"/>
      <c r="G560" s="370"/>
      <c r="H560" s="370"/>
      <c r="I560" s="370"/>
      <c r="J560" s="370"/>
      <c r="K560" s="56"/>
      <c r="L560" s="18" t="str">
        <f>IF(ISBLANK(K560),"",VLOOKUP(K560,'(Linked) Hazard Risk Number HRN'!$D$6:$E$14,2,FALSE))</f>
        <v/>
      </c>
      <c r="M560" s="366"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75"/>
      <c r="V560" s="56"/>
      <c r="W560" s="18" t="str">
        <f>IF(ISBLANK(V560),"",VLOOKUP(V560,'(Linked) Hazard Risk Number HRN'!$D$6:$E$14,2,FALSE))</f>
        <v/>
      </c>
      <c r="X560" s="366" t="str">
        <f>IF(OR(ISBLANK(V558),ISBLANK(V559),ISBLANK(V560),ISBLANK(V561)),"",W558*W559*W560*W561)</f>
        <v/>
      </c>
      <c r="Y560" s="375"/>
      <c r="Z560" s="56"/>
      <c r="AA560" s="18" t="str">
        <f>IF(ISBLANK(Z560),"",VLOOKUP(Z560,'(Linked) Hazard Risk Number HRN'!$D$6:$E$14,2,FALSE))</f>
        <v/>
      </c>
      <c r="AB560" s="366" t="str">
        <f>IF(OR(ISBLANK(Z558),ISBLANK(Z559),ISBLANK(Z560),ISBLANK(Z561)),"",AA558*AA559*AA560*AA561)</f>
        <v/>
      </c>
      <c r="AC560" s="375"/>
      <c r="AD560" s="436"/>
      <c r="AE560" s="56"/>
      <c r="AF560" s="18" t="str">
        <f>IF(ISBLANK(AE560),"",VLOOKUP(AE560,'(Linked) Hazard Risk Number HRN'!$D$6:$E$14,2,FALSE))</f>
        <v/>
      </c>
      <c r="AG560" s="366" t="str">
        <f>IF(OR(ISBLANK(AE558),ISBLANK(AE559),ISBLANK(AE560),ISBLANK(AE561)),"",AF558*AF559*AF560*AF561)</f>
        <v/>
      </c>
      <c r="AH560" s="10"/>
      <c r="AI560" s="10"/>
      <c r="AJ560" s="20"/>
    </row>
    <row r="561" spans="2:36" s="2" customFormat="1" ht="28.2" customHeight="1">
      <c r="B561" s="378"/>
      <c r="C561" s="375"/>
      <c r="D561" s="375"/>
      <c r="E561" s="381"/>
      <c r="F561" s="381"/>
      <c r="G561" s="370"/>
      <c r="H561" s="370"/>
      <c r="I561" s="370"/>
      <c r="J561" s="370"/>
      <c r="K561" s="57"/>
      <c r="L561" s="30" t="str">
        <f>IF(ISBLANK(K561),"",VLOOKUP(K561,'(Linked) Hazard Risk Number HRN'!$D$17:$E$22,2,FALSE))</f>
        <v/>
      </c>
      <c r="M561" s="367"/>
      <c r="N561" s="56"/>
      <c r="O561" s="18" t="str">
        <f>IF(ISBLANK(N561),"",VLOOKUP(N561,'(Linked) PLr Probability Factor'!$B$23:$C$26,2,FALSE))</f>
        <v/>
      </c>
      <c r="P561" s="25" t="s">
        <v>33</v>
      </c>
      <c r="Q561" s="25">
        <f t="shared" ref="Q561" si="878">SUM(R558:R560)</f>
        <v>0</v>
      </c>
      <c r="R561" s="25">
        <f t="shared" si="873"/>
        <v>0</v>
      </c>
      <c r="S561" s="25"/>
      <c r="T561" s="51"/>
      <c r="U561" s="375"/>
      <c r="V561" s="57"/>
      <c r="W561" s="30" t="str">
        <f>IF(ISBLANK(V561),"",VLOOKUP(V561,'(Linked) Hazard Risk Number HRN'!$D$17:$E$22,2,FALSE))</f>
        <v/>
      </c>
      <c r="X561" s="367"/>
      <c r="Y561" s="375"/>
      <c r="Z561" s="57"/>
      <c r="AA561" s="30" t="str">
        <f>IF(ISBLANK(Z561),"",VLOOKUP(Z561,'(Linked) Hazard Risk Number HRN'!$D$17:$E$22,2,FALSE))</f>
        <v/>
      </c>
      <c r="AB561" s="367"/>
      <c r="AC561" s="375"/>
      <c r="AD561" s="436"/>
      <c r="AE561" s="57"/>
      <c r="AF561" s="30" t="str">
        <f>IF(ISBLANK(AE561),"",VLOOKUP(AE561,'(Linked) Hazard Risk Number HRN'!$D$17:$E$22,2,FALSE))</f>
        <v/>
      </c>
      <c r="AG561" s="367"/>
      <c r="AH561" s="10"/>
      <c r="AI561" s="10"/>
      <c r="AJ561" s="21"/>
    </row>
    <row r="562" spans="2:36" s="2" customFormat="1" ht="28.2" customHeight="1" thickBot="1">
      <c r="B562" s="379"/>
      <c r="C562" s="376"/>
      <c r="D562" s="376"/>
      <c r="E562" s="382"/>
      <c r="F562" s="382"/>
      <c r="G562" s="371"/>
      <c r="H562" s="371"/>
      <c r="I562" s="371"/>
      <c r="J562" s="371"/>
      <c r="K562" s="135"/>
      <c r="L562" s="18"/>
      <c r="M562" s="368"/>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76"/>
      <c r="V562" s="135"/>
      <c r="W562" s="18"/>
      <c r="X562" s="368"/>
      <c r="Y562" s="376"/>
      <c r="Z562" s="135"/>
      <c r="AA562" s="18"/>
      <c r="AB562" s="368"/>
      <c r="AC562" s="376"/>
      <c r="AD562" s="437"/>
      <c r="AE562" s="135"/>
      <c r="AF562" s="18"/>
      <c r="AG562" s="368"/>
      <c r="AH562" s="10"/>
      <c r="AI562" s="10"/>
      <c r="AJ562" s="7"/>
    </row>
    <row r="563" spans="2:36" s="2" customFormat="1" ht="28.2" customHeight="1" thickTop="1">
      <c r="B563" s="377">
        <v>112</v>
      </c>
      <c r="C563" s="374"/>
      <c r="D563" s="374"/>
      <c r="E563" s="380"/>
      <c r="F563" s="380"/>
      <c r="G563" s="369"/>
      <c r="H563" s="369"/>
      <c r="I563" s="369"/>
      <c r="J563" s="369"/>
      <c r="K563" s="54"/>
      <c r="L563" s="17" t="str">
        <f>IF(ISBLANK(K563),"",VLOOKUP(K563,'(Linked) Hazard Risk Number HRN'!$B$6:$C$13,2,FALSE))</f>
        <v/>
      </c>
      <c r="M563" s="372"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374"/>
      <c r="V563" s="54"/>
      <c r="W563" s="17" t="str">
        <f>IF(ISBLANK(V563),"",VLOOKUP(V563,'(Linked) Hazard Risk Number HRN'!$B$6:$C$13,2,FALSE))</f>
        <v/>
      </c>
      <c r="X563" s="372" t="str">
        <f>IF(X565="","",IF(X565&gt;500,'(Linked) Hazard Risk Number HRN'!$C$37,IF(X565&gt;50,'(Linked) Hazard Risk Number HRN'!$C$36,IF(X565&gt;25,'(Linked) Hazard Risk Number HRN'!$C$35,IF(X565&gt;5,'(Linked) Hazard Risk Number HRN'!$C$34,IF(X565&gt;0,'(Linked) Hazard Risk Number HRN'!$C$33,""))))))</f>
        <v/>
      </c>
      <c r="Y563" s="374"/>
      <c r="Z563" s="54"/>
      <c r="AA563" s="17" t="str">
        <f>IF(ISBLANK(Z563),"",VLOOKUP(Z563,'(Linked) Hazard Risk Number HRN'!$B$6:$C$13,2,FALSE))</f>
        <v/>
      </c>
      <c r="AB563" s="372" t="str">
        <f>IF(AB565="","",IF(AB565&gt;500,'(Linked) Hazard Risk Number HRN'!$C$37,IF(AB565&gt;50,'(Linked) Hazard Risk Number HRN'!$C$36,IF(AB565&gt;25,'(Linked) Hazard Risk Number HRN'!$C$35,IF(AB565&gt;5,'(Linked) Hazard Risk Number HRN'!$C$34,IF(AB565&gt;0,'(Linked) Hazard Risk Number HRN'!$C$33,""))))))</f>
        <v/>
      </c>
      <c r="AC563" s="374"/>
      <c r="AD563" s="380"/>
      <c r="AE563" s="54"/>
      <c r="AF563" s="17" t="str">
        <f>IF(ISBLANK(AE563),"",VLOOKUP(AE563,'(Linked) Hazard Risk Number HRN'!$B$6:$C$13,2,FALSE))</f>
        <v/>
      </c>
      <c r="AG563" s="372"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78"/>
      <c r="C564" s="375"/>
      <c r="D564" s="375"/>
      <c r="E564" s="381"/>
      <c r="F564" s="381"/>
      <c r="G564" s="370"/>
      <c r="H564" s="370"/>
      <c r="I564" s="370"/>
      <c r="J564" s="370"/>
      <c r="K564" s="55"/>
      <c r="L564" s="18" t="str">
        <f>IF(ISBLANK(K564),"",VLOOKUP(K564,'(Linked) Hazard Risk Number HRN'!$B$16:$C$26,2,FALSE))</f>
        <v/>
      </c>
      <c r="M564" s="373"/>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75"/>
      <c r="V564" s="55"/>
      <c r="W564" s="18" t="str">
        <f>IF(ISBLANK(V564),"",VLOOKUP(V564,'(Linked) Hazard Risk Number HRN'!$B$16:$C$26,2,FALSE))</f>
        <v/>
      </c>
      <c r="X564" s="373"/>
      <c r="Y564" s="375"/>
      <c r="Z564" s="55"/>
      <c r="AA564" s="18" t="str">
        <f>IF(ISBLANK(Z564),"",VLOOKUP(Z564,'(Linked) Hazard Risk Number HRN'!$B$16:$C$26,2,FALSE))</f>
        <v/>
      </c>
      <c r="AB564" s="373"/>
      <c r="AC564" s="375"/>
      <c r="AD564" s="436"/>
      <c r="AE564" s="55"/>
      <c r="AF564" s="18" t="str">
        <f>IF(ISBLANK(AE564),"",VLOOKUP(AE564,'(Linked) Hazard Risk Number HRN'!$B$16:$C$26,2,FALSE))</f>
        <v/>
      </c>
      <c r="AG564" s="373"/>
      <c r="AH564" s="10"/>
      <c r="AI564" s="10"/>
      <c r="AJ564" s="19"/>
    </row>
    <row r="565" spans="2:36" s="2" customFormat="1" ht="28.2" customHeight="1" thickTop="1">
      <c r="B565" s="378"/>
      <c r="C565" s="375"/>
      <c r="D565" s="375"/>
      <c r="E565" s="381"/>
      <c r="F565" s="381"/>
      <c r="G565" s="370"/>
      <c r="H565" s="370"/>
      <c r="I565" s="370"/>
      <c r="J565" s="370"/>
      <c r="K565" s="56"/>
      <c r="L565" s="18" t="str">
        <f>IF(ISBLANK(K565),"",VLOOKUP(K565,'(Linked) Hazard Risk Number HRN'!$D$6:$E$14,2,FALSE))</f>
        <v/>
      </c>
      <c r="M565" s="366"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75"/>
      <c r="V565" s="56"/>
      <c r="W565" s="18" t="str">
        <f>IF(ISBLANK(V565),"",VLOOKUP(V565,'(Linked) Hazard Risk Number HRN'!$D$6:$E$14,2,FALSE))</f>
        <v/>
      </c>
      <c r="X565" s="366" t="str">
        <f>IF(OR(ISBLANK(V563),ISBLANK(V564),ISBLANK(V565),ISBLANK(V566)),"",W563*W564*W565*W566)</f>
        <v/>
      </c>
      <c r="Y565" s="375"/>
      <c r="Z565" s="56"/>
      <c r="AA565" s="18" t="str">
        <f>IF(ISBLANK(Z565),"",VLOOKUP(Z565,'(Linked) Hazard Risk Number HRN'!$D$6:$E$14,2,FALSE))</f>
        <v/>
      </c>
      <c r="AB565" s="366" t="str">
        <f>IF(OR(ISBLANK(Z563),ISBLANK(Z564),ISBLANK(Z565),ISBLANK(Z566)),"",AA563*AA564*AA565*AA566)</f>
        <v/>
      </c>
      <c r="AC565" s="375"/>
      <c r="AD565" s="436"/>
      <c r="AE565" s="56"/>
      <c r="AF565" s="18" t="str">
        <f>IF(ISBLANK(AE565),"",VLOOKUP(AE565,'(Linked) Hazard Risk Number HRN'!$D$6:$E$14,2,FALSE))</f>
        <v/>
      </c>
      <c r="AG565" s="366" t="str">
        <f>IF(OR(ISBLANK(AE563),ISBLANK(AE564),ISBLANK(AE565),ISBLANK(AE566)),"",AF563*AF564*AF565*AF566)</f>
        <v/>
      </c>
      <c r="AH565" s="10"/>
      <c r="AI565" s="10"/>
      <c r="AJ565" s="20"/>
    </row>
    <row r="566" spans="2:36" s="2" customFormat="1" ht="28.2" customHeight="1">
      <c r="B566" s="378"/>
      <c r="C566" s="375"/>
      <c r="D566" s="375"/>
      <c r="E566" s="381"/>
      <c r="F566" s="381"/>
      <c r="G566" s="370"/>
      <c r="H566" s="370"/>
      <c r="I566" s="370"/>
      <c r="J566" s="370"/>
      <c r="K566" s="57"/>
      <c r="L566" s="30" t="str">
        <f>IF(ISBLANK(K566),"",VLOOKUP(K566,'(Linked) Hazard Risk Number HRN'!$D$17:$E$22,2,FALSE))</f>
        <v/>
      </c>
      <c r="M566" s="367"/>
      <c r="N566" s="56"/>
      <c r="O566" s="18" t="str">
        <f>IF(ISBLANK(N566),"",VLOOKUP(N566,'(Linked) PLr Probability Factor'!$B$23:$C$26,2,FALSE))</f>
        <v/>
      </c>
      <c r="P566" s="25" t="s">
        <v>33</v>
      </c>
      <c r="Q566" s="25">
        <f t="shared" ref="Q566" si="886">SUM(R563:R565)</f>
        <v>0</v>
      </c>
      <c r="R566" s="25">
        <f t="shared" si="881"/>
        <v>0</v>
      </c>
      <c r="S566" s="25"/>
      <c r="T566" s="51"/>
      <c r="U566" s="375"/>
      <c r="V566" s="57"/>
      <c r="W566" s="30" t="str">
        <f>IF(ISBLANK(V566),"",VLOOKUP(V566,'(Linked) Hazard Risk Number HRN'!$D$17:$E$22,2,FALSE))</f>
        <v/>
      </c>
      <c r="X566" s="367"/>
      <c r="Y566" s="375"/>
      <c r="Z566" s="57"/>
      <c r="AA566" s="30" t="str">
        <f>IF(ISBLANK(Z566),"",VLOOKUP(Z566,'(Linked) Hazard Risk Number HRN'!$D$17:$E$22,2,FALSE))</f>
        <v/>
      </c>
      <c r="AB566" s="367"/>
      <c r="AC566" s="375"/>
      <c r="AD566" s="436"/>
      <c r="AE566" s="57"/>
      <c r="AF566" s="30" t="str">
        <f>IF(ISBLANK(AE566),"",VLOOKUP(AE566,'(Linked) Hazard Risk Number HRN'!$D$17:$E$22,2,FALSE))</f>
        <v/>
      </c>
      <c r="AG566" s="367"/>
      <c r="AH566" s="10"/>
      <c r="AI566" s="10"/>
      <c r="AJ566" s="21"/>
    </row>
    <row r="567" spans="2:36" s="2" customFormat="1" ht="28.2" customHeight="1" thickBot="1">
      <c r="B567" s="379"/>
      <c r="C567" s="376"/>
      <c r="D567" s="376"/>
      <c r="E567" s="382"/>
      <c r="F567" s="382"/>
      <c r="G567" s="371"/>
      <c r="H567" s="371"/>
      <c r="I567" s="371"/>
      <c r="J567" s="371"/>
      <c r="K567" s="135"/>
      <c r="L567" s="18"/>
      <c r="M567" s="368"/>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76"/>
      <c r="V567" s="135"/>
      <c r="W567" s="18"/>
      <c r="X567" s="368"/>
      <c r="Y567" s="376"/>
      <c r="Z567" s="135"/>
      <c r="AA567" s="18"/>
      <c r="AB567" s="368"/>
      <c r="AC567" s="376"/>
      <c r="AD567" s="437"/>
      <c r="AE567" s="135"/>
      <c r="AF567" s="18"/>
      <c r="AG567" s="368"/>
      <c r="AH567" s="10"/>
      <c r="AI567" s="10"/>
      <c r="AJ567" s="7"/>
    </row>
    <row r="568" spans="2:36" s="2" customFormat="1" ht="28.2" customHeight="1" thickTop="1">
      <c r="B568" s="377">
        <v>113</v>
      </c>
      <c r="C568" s="374"/>
      <c r="D568" s="374"/>
      <c r="E568" s="380"/>
      <c r="F568" s="380"/>
      <c r="G568" s="369"/>
      <c r="H568" s="369"/>
      <c r="I568" s="369"/>
      <c r="J568" s="369"/>
      <c r="K568" s="54"/>
      <c r="L568" s="17" t="str">
        <f>IF(ISBLANK(K568),"",VLOOKUP(K568,'(Linked) Hazard Risk Number HRN'!$B$6:$C$13,2,FALSE))</f>
        <v/>
      </c>
      <c r="M568" s="372"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374"/>
      <c r="V568" s="54"/>
      <c r="W568" s="17" t="str">
        <f>IF(ISBLANK(V568),"",VLOOKUP(V568,'(Linked) Hazard Risk Number HRN'!$B$6:$C$13,2,FALSE))</f>
        <v/>
      </c>
      <c r="X568" s="372" t="str">
        <f>IF(X570="","",IF(X570&gt;500,'(Linked) Hazard Risk Number HRN'!$C$37,IF(X570&gt;50,'(Linked) Hazard Risk Number HRN'!$C$36,IF(X570&gt;25,'(Linked) Hazard Risk Number HRN'!$C$35,IF(X570&gt;5,'(Linked) Hazard Risk Number HRN'!$C$34,IF(X570&gt;0,'(Linked) Hazard Risk Number HRN'!$C$33,""))))))</f>
        <v/>
      </c>
      <c r="Y568" s="374"/>
      <c r="Z568" s="54"/>
      <c r="AA568" s="17" t="str">
        <f>IF(ISBLANK(Z568),"",VLOOKUP(Z568,'(Linked) Hazard Risk Number HRN'!$B$6:$C$13,2,FALSE))</f>
        <v/>
      </c>
      <c r="AB568" s="372" t="str">
        <f>IF(AB570="","",IF(AB570&gt;500,'(Linked) Hazard Risk Number HRN'!$C$37,IF(AB570&gt;50,'(Linked) Hazard Risk Number HRN'!$C$36,IF(AB570&gt;25,'(Linked) Hazard Risk Number HRN'!$C$35,IF(AB570&gt;5,'(Linked) Hazard Risk Number HRN'!$C$34,IF(AB570&gt;0,'(Linked) Hazard Risk Number HRN'!$C$33,""))))))</f>
        <v/>
      </c>
      <c r="AC568" s="374"/>
      <c r="AD568" s="380"/>
      <c r="AE568" s="54"/>
      <c r="AF568" s="17" t="str">
        <f>IF(ISBLANK(AE568),"",VLOOKUP(AE568,'(Linked) Hazard Risk Number HRN'!$B$6:$C$13,2,FALSE))</f>
        <v/>
      </c>
      <c r="AG568" s="372"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78"/>
      <c r="C569" s="375"/>
      <c r="D569" s="375"/>
      <c r="E569" s="381"/>
      <c r="F569" s="381"/>
      <c r="G569" s="370"/>
      <c r="H569" s="370"/>
      <c r="I569" s="370"/>
      <c r="J569" s="370"/>
      <c r="K569" s="55"/>
      <c r="L569" s="18" t="str">
        <f>IF(ISBLANK(K569),"",VLOOKUP(K569,'(Linked) Hazard Risk Number HRN'!$B$16:$C$26,2,FALSE))</f>
        <v/>
      </c>
      <c r="M569" s="373"/>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75"/>
      <c r="V569" s="55"/>
      <c r="W569" s="18" t="str">
        <f>IF(ISBLANK(V569),"",VLOOKUP(V569,'(Linked) Hazard Risk Number HRN'!$B$16:$C$26,2,FALSE))</f>
        <v/>
      </c>
      <c r="X569" s="373"/>
      <c r="Y569" s="375"/>
      <c r="Z569" s="55"/>
      <c r="AA569" s="18" t="str">
        <f>IF(ISBLANK(Z569),"",VLOOKUP(Z569,'(Linked) Hazard Risk Number HRN'!$B$16:$C$26,2,FALSE))</f>
        <v/>
      </c>
      <c r="AB569" s="373"/>
      <c r="AC569" s="375"/>
      <c r="AD569" s="436"/>
      <c r="AE569" s="55"/>
      <c r="AF569" s="18" t="str">
        <f>IF(ISBLANK(AE569),"",VLOOKUP(AE569,'(Linked) Hazard Risk Number HRN'!$B$16:$C$26,2,FALSE))</f>
        <v/>
      </c>
      <c r="AG569" s="373"/>
      <c r="AH569" s="10"/>
      <c r="AI569" s="10"/>
      <c r="AJ569" s="19"/>
    </row>
    <row r="570" spans="2:36" s="2" customFormat="1" ht="28.2" customHeight="1" thickTop="1">
      <c r="B570" s="378"/>
      <c r="C570" s="375"/>
      <c r="D570" s="375"/>
      <c r="E570" s="381"/>
      <c r="F570" s="381"/>
      <c r="G570" s="370"/>
      <c r="H570" s="370"/>
      <c r="I570" s="370"/>
      <c r="J570" s="370"/>
      <c r="K570" s="56"/>
      <c r="L570" s="18" t="str">
        <f>IF(ISBLANK(K570),"",VLOOKUP(K570,'(Linked) Hazard Risk Number HRN'!$D$6:$E$14,2,FALSE))</f>
        <v/>
      </c>
      <c r="M570" s="366"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75"/>
      <c r="V570" s="56"/>
      <c r="W570" s="18" t="str">
        <f>IF(ISBLANK(V570),"",VLOOKUP(V570,'(Linked) Hazard Risk Number HRN'!$D$6:$E$14,2,FALSE))</f>
        <v/>
      </c>
      <c r="X570" s="366" t="str">
        <f>IF(OR(ISBLANK(V568),ISBLANK(V569),ISBLANK(V570),ISBLANK(V571)),"",W568*W569*W570*W571)</f>
        <v/>
      </c>
      <c r="Y570" s="375"/>
      <c r="Z570" s="56"/>
      <c r="AA570" s="18" t="str">
        <f>IF(ISBLANK(Z570),"",VLOOKUP(Z570,'(Linked) Hazard Risk Number HRN'!$D$6:$E$14,2,FALSE))</f>
        <v/>
      </c>
      <c r="AB570" s="366" t="str">
        <f>IF(OR(ISBLANK(Z568),ISBLANK(Z569),ISBLANK(Z570),ISBLANK(Z571)),"",AA568*AA569*AA570*AA571)</f>
        <v/>
      </c>
      <c r="AC570" s="375"/>
      <c r="AD570" s="436"/>
      <c r="AE570" s="56"/>
      <c r="AF570" s="18" t="str">
        <f>IF(ISBLANK(AE570),"",VLOOKUP(AE570,'(Linked) Hazard Risk Number HRN'!$D$6:$E$14,2,FALSE))</f>
        <v/>
      </c>
      <c r="AG570" s="366" t="str">
        <f>IF(OR(ISBLANK(AE568),ISBLANK(AE569),ISBLANK(AE570),ISBLANK(AE571)),"",AF568*AF569*AF570*AF571)</f>
        <v/>
      </c>
      <c r="AH570" s="10"/>
      <c r="AI570" s="10"/>
      <c r="AJ570" s="20"/>
    </row>
    <row r="571" spans="2:36" s="2" customFormat="1" ht="28.2" customHeight="1">
      <c r="B571" s="378"/>
      <c r="C571" s="375"/>
      <c r="D571" s="375"/>
      <c r="E571" s="381"/>
      <c r="F571" s="381"/>
      <c r="G571" s="370"/>
      <c r="H571" s="370"/>
      <c r="I571" s="370"/>
      <c r="J571" s="370"/>
      <c r="K571" s="57"/>
      <c r="L571" s="30" t="str">
        <f>IF(ISBLANK(K571),"",VLOOKUP(K571,'(Linked) Hazard Risk Number HRN'!$D$17:$E$22,2,FALSE))</f>
        <v/>
      </c>
      <c r="M571" s="367"/>
      <c r="N571" s="56"/>
      <c r="O571" s="18" t="str">
        <f>IF(ISBLANK(N571),"",VLOOKUP(N571,'(Linked) PLr Probability Factor'!$B$23:$C$26,2,FALSE))</f>
        <v/>
      </c>
      <c r="P571" s="25" t="s">
        <v>33</v>
      </c>
      <c r="Q571" s="25">
        <f t="shared" ref="Q571" si="894">SUM(R568:R570)</f>
        <v>0</v>
      </c>
      <c r="R571" s="25">
        <f t="shared" si="889"/>
        <v>0</v>
      </c>
      <c r="S571" s="25"/>
      <c r="T571" s="51"/>
      <c r="U571" s="375"/>
      <c r="V571" s="57"/>
      <c r="W571" s="30" t="str">
        <f>IF(ISBLANK(V571),"",VLOOKUP(V571,'(Linked) Hazard Risk Number HRN'!$D$17:$E$22,2,FALSE))</f>
        <v/>
      </c>
      <c r="X571" s="367"/>
      <c r="Y571" s="375"/>
      <c r="Z571" s="57"/>
      <c r="AA571" s="30" t="str">
        <f>IF(ISBLANK(Z571),"",VLOOKUP(Z571,'(Linked) Hazard Risk Number HRN'!$D$17:$E$22,2,FALSE))</f>
        <v/>
      </c>
      <c r="AB571" s="367"/>
      <c r="AC571" s="375"/>
      <c r="AD571" s="436"/>
      <c r="AE571" s="57"/>
      <c r="AF571" s="30" t="str">
        <f>IF(ISBLANK(AE571),"",VLOOKUP(AE571,'(Linked) Hazard Risk Number HRN'!$D$17:$E$22,2,FALSE))</f>
        <v/>
      </c>
      <c r="AG571" s="367"/>
      <c r="AH571" s="10"/>
      <c r="AI571" s="10"/>
      <c r="AJ571" s="21"/>
    </row>
    <row r="572" spans="2:36" s="2" customFormat="1" ht="28.2" customHeight="1" thickBot="1">
      <c r="B572" s="379"/>
      <c r="C572" s="376"/>
      <c r="D572" s="376"/>
      <c r="E572" s="382"/>
      <c r="F572" s="382"/>
      <c r="G572" s="371"/>
      <c r="H572" s="371"/>
      <c r="I572" s="371"/>
      <c r="J572" s="371"/>
      <c r="K572" s="135"/>
      <c r="L572" s="18"/>
      <c r="M572" s="368"/>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76"/>
      <c r="V572" s="135"/>
      <c r="W572" s="18"/>
      <c r="X572" s="368"/>
      <c r="Y572" s="376"/>
      <c r="Z572" s="135"/>
      <c r="AA572" s="18"/>
      <c r="AB572" s="368"/>
      <c r="AC572" s="376"/>
      <c r="AD572" s="437"/>
      <c r="AE572" s="135"/>
      <c r="AF572" s="18"/>
      <c r="AG572" s="368"/>
      <c r="AH572" s="10"/>
      <c r="AI572" s="10"/>
      <c r="AJ572" s="7"/>
    </row>
    <row r="573" spans="2:36" s="2" customFormat="1" ht="28.2" customHeight="1" thickTop="1">
      <c r="B573" s="377">
        <v>114</v>
      </c>
      <c r="C573" s="374"/>
      <c r="D573" s="374"/>
      <c r="E573" s="380"/>
      <c r="F573" s="380"/>
      <c r="G573" s="369"/>
      <c r="H573" s="369"/>
      <c r="I573" s="369"/>
      <c r="J573" s="369"/>
      <c r="K573" s="54"/>
      <c r="L573" s="17" t="str">
        <f>IF(ISBLANK(K573),"",VLOOKUP(K573,'(Linked) Hazard Risk Number HRN'!$B$6:$C$13,2,FALSE))</f>
        <v/>
      </c>
      <c r="M573" s="372"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374"/>
      <c r="V573" s="54"/>
      <c r="W573" s="17" t="str">
        <f>IF(ISBLANK(V573),"",VLOOKUP(V573,'(Linked) Hazard Risk Number HRN'!$B$6:$C$13,2,FALSE))</f>
        <v/>
      </c>
      <c r="X573" s="372" t="str">
        <f>IF(X575="","",IF(X575&gt;500,'(Linked) Hazard Risk Number HRN'!$C$37,IF(X575&gt;50,'(Linked) Hazard Risk Number HRN'!$C$36,IF(X575&gt;25,'(Linked) Hazard Risk Number HRN'!$C$35,IF(X575&gt;5,'(Linked) Hazard Risk Number HRN'!$C$34,IF(X575&gt;0,'(Linked) Hazard Risk Number HRN'!$C$33,""))))))</f>
        <v/>
      </c>
      <c r="Y573" s="374"/>
      <c r="Z573" s="54"/>
      <c r="AA573" s="17" t="str">
        <f>IF(ISBLANK(Z573),"",VLOOKUP(Z573,'(Linked) Hazard Risk Number HRN'!$B$6:$C$13,2,FALSE))</f>
        <v/>
      </c>
      <c r="AB573" s="372" t="str">
        <f>IF(AB575="","",IF(AB575&gt;500,'(Linked) Hazard Risk Number HRN'!$C$37,IF(AB575&gt;50,'(Linked) Hazard Risk Number HRN'!$C$36,IF(AB575&gt;25,'(Linked) Hazard Risk Number HRN'!$C$35,IF(AB575&gt;5,'(Linked) Hazard Risk Number HRN'!$C$34,IF(AB575&gt;0,'(Linked) Hazard Risk Number HRN'!$C$33,""))))))</f>
        <v/>
      </c>
      <c r="AC573" s="374"/>
      <c r="AD573" s="380"/>
      <c r="AE573" s="54"/>
      <c r="AF573" s="17" t="str">
        <f>IF(ISBLANK(AE573),"",VLOOKUP(AE573,'(Linked) Hazard Risk Number HRN'!$B$6:$C$13,2,FALSE))</f>
        <v/>
      </c>
      <c r="AG573" s="372"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78"/>
      <c r="C574" s="375"/>
      <c r="D574" s="375"/>
      <c r="E574" s="381"/>
      <c r="F574" s="381"/>
      <c r="G574" s="370"/>
      <c r="H574" s="370"/>
      <c r="I574" s="370"/>
      <c r="J574" s="370"/>
      <c r="K574" s="55"/>
      <c r="L574" s="18" t="str">
        <f>IF(ISBLANK(K574),"",VLOOKUP(K574,'(Linked) Hazard Risk Number HRN'!$B$16:$C$26,2,FALSE))</f>
        <v/>
      </c>
      <c r="M574" s="373"/>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75"/>
      <c r="V574" s="55"/>
      <c r="W574" s="18" t="str">
        <f>IF(ISBLANK(V574),"",VLOOKUP(V574,'(Linked) Hazard Risk Number HRN'!$B$16:$C$26,2,FALSE))</f>
        <v/>
      </c>
      <c r="X574" s="373"/>
      <c r="Y574" s="375"/>
      <c r="Z574" s="55"/>
      <c r="AA574" s="18" t="str">
        <f>IF(ISBLANK(Z574),"",VLOOKUP(Z574,'(Linked) Hazard Risk Number HRN'!$B$16:$C$26,2,FALSE))</f>
        <v/>
      </c>
      <c r="AB574" s="373"/>
      <c r="AC574" s="375"/>
      <c r="AD574" s="436"/>
      <c r="AE574" s="55"/>
      <c r="AF574" s="18" t="str">
        <f>IF(ISBLANK(AE574),"",VLOOKUP(AE574,'(Linked) Hazard Risk Number HRN'!$B$16:$C$26,2,FALSE))</f>
        <v/>
      </c>
      <c r="AG574" s="373"/>
      <c r="AH574" s="10"/>
      <c r="AI574" s="10"/>
      <c r="AJ574" s="19"/>
    </row>
    <row r="575" spans="2:36" s="2" customFormat="1" ht="28.2" customHeight="1" thickTop="1">
      <c r="B575" s="378"/>
      <c r="C575" s="375"/>
      <c r="D575" s="375"/>
      <c r="E575" s="381"/>
      <c r="F575" s="381"/>
      <c r="G575" s="370"/>
      <c r="H575" s="370"/>
      <c r="I575" s="370"/>
      <c r="J575" s="370"/>
      <c r="K575" s="56"/>
      <c r="L575" s="18" t="str">
        <f>IF(ISBLANK(K575),"",VLOOKUP(K575,'(Linked) Hazard Risk Number HRN'!$D$6:$E$14,2,FALSE))</f>
        <v/>
      </c>
      <c r="M575" s="366"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75"/>
      <c r="V575" s="56"/>
      <c r="W575" s="18" t="str">
        <f>IF(ISBLANK(V575),"",VLOOKUP(V575,'(Linked) Hazard Risk Number HRN'!$D$6:$E$14,2,FALSE))</f>
        <v/>
      </c>
      <c r="X575" s="366" t="str">
        <f>IF(OR(ISBLANK(V573),ISBLANK(V574),ISBLANK(V575),ISBLANK(V576)),"",W573*W574*W575*W576)</f>
        <v/>
      </c>
      <c r="Y575" s="375"/>
      <c r="Z575" s="56"/>
      <c r="AA575" s="18" t="str">
        <f>IF(ISBLANK(Z575),"",VLOOKUP(Z575,'(Linked) Hazard Risk Number HRN'!$D$6:$E$14,2,FALSE))</f>
        <v/>
      </c>
      <c r="AB575" s="366" t="str">
        <f>IF(OR(ISBLANK(Z573),ISBLANK(Z574),ISBLANK(Z575),ISBLANK(Z576)),"",AA573*AA574*AA575*AA576)</f>
        <v/>
      </c>
      <c r="AC575" s="375"/>
      <c r="AD575" s="436"/>
      <c r="AE575" s="56"/>
      <c r="AF575" s="18" t="str">
        <f>IF(ISBLANK(AE575),"",VLOOKUP(AE575,'(Linked) Hazard Risk Number HRN'!$D$6:$E$14,2,FALSE))</f>
        <v/>
      </c>
      <c r="AG575" s="366" t="str">
        <f>IF(OR(ISBLANK(AE573),ISBLANK(AE574),ISBLANK(AE575),ISBLANK(AE576)),"",AF573*AF574*AF575*AF576)</f>
        <v/>
      </c>
      <c r="AH575" s="10"/>
      <c r="AI575" s="10"/>
      <c r="AJ575" s="20"/>
    </row>
    <row r="576" spans="2:36" s="2" customFormat="1" ht="28.2" customHeight="1">
      <c r="B576" s="378"/>
      <c r="C576" s="375"/>
      <c r="D576" s="375"/>
      <c r="E576" s="381"/>
      <c r="F576" s="381"/>
      <c r="G576" s="370"/>
      <c r="H576" s="370"/>
      <c r="I576" s="370"/>
      <c r="J576" s="370"/>
      <c r="K576" s="57"/>
      <c r="L576" s="30" t="str">
        <f>IF(ISBLANK(K576),"",VLOOKUP(K576,'(Linked) Hazard Risk Number HRN'!$D$17:$E$22,2,FALSE))</f>
        <v/>
      </c>
      <c r="M576" s="367"/>
      <c r="N576" s="56"/>
      <c r="O576" s="18" t="str">
        <f>IF(ISBLANK(N576),"",VLOOKUP(N576,'(Linked) PLr Probability Factor'!$B$23:$C$26,2,FALSE))</f>
        <v/>
      </c>
      <c r="P576" s="25" t="s">
        <v>33</v>
      </c>
      <c r="Q576" s="25">
        <f t="shared" ref="Q576" si="902">SUM(R573:R575)</f>
        <v>0</v>
      </c>
      <c r="R576" s="25">
        <f t="shared" si="897"/>
        <v>0</v>
      </c>
      <c r="S576" s="25"/>
      <c r="T576" s="51"/>
      <c r="U576" s="375"/>
      <c r="V576" s="57"/>
      <c r="W576" s="30" t="str">
        <f>IF(ISBLANK(V576),"",VLOOKUP(V576,'(Linked) Hazard Risk Number HRN'!$D$17:$E$22,2,FALSE))</f>
        <v/>
      </c>
      <c r="X576" s="367"/>
      <c r="Y576" s="375"/>
      <c r="Z576" s="57"/>
      <c r="AA576" s="30" t="str">
        <f>IF(ISBLANK(Z576),"",VLOOKUP(Z576,'(Linked) Hazard Risk Number HRN'!$D$17:$E$22,2,FALSE))</f>
        <v/>
      </c>
      <c r="AB576" s="367"/>
      <c r="AC576" s="375"/>
      <c r="AD576" s="436"/>
      <c r="AE576" s="57"/>
      <c r="AF576" s="30" t="str">
        <f>IF(ISBLANK(AE576),"",VLOOKUP(AE576,'(Linked) Hazard Risk Number HRN'!$D$17:$E$22,2,FALSE))</f>
        <v/>
      </c>
      <c r="AG576" s="367"/>
      <c r="AH576" s="10"/>
      <c r="AI576" s="10"/>
      <c r="AJ576" s="21"/>
    </row>
    <row r="577" spans="2:36" s="2" customFormat="1" ht="28.2" customHeight="1" thickBot="1">
      <c r="B577" s="379"/>
      <c r="C577" s="376"/>
      <c r="D577" s="376"/>
      <c r="E577" s="382"/>
      <c r="F577" s="382"/>
      <c r="G577" s="371"/>
      <c r="H577" s="371"/>
      <c r="I577" s="371"/>
      <c r="J577" s="371"/>
      <c r="K577" s="135"/>
      <c r="L577" s="18"/>
      <c r="M577" s="368"/>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76"/>
      <c r="V577" s="135"/>
      <c r="W577" s="18"/>
      <c r="X577" s="368"/>
      <c r="Y577" s="376"/>
      <c r="Z577" s="135"/>
      <c r="AA577" s="18"/>
      <c r="AB577" s="368"/>
      <c r="AC577" s="376"/>
      <c r="AD577" s="437"/>
      <c r="AE577" s="135"/>
      <c r="AF577" s="18"/>
      <c r="AG577" s="368"/>
      <c r="AH577" s="10"/>
      <c r="AI577" s="10"/>
      <c r="AJ577" s="7"/>
    </row>
    <row r="578" spans="2:36" s="2" customFormat="1" ht="28.2" customHeight="1" thickTop="1">
      <c r="B578" s="377">
        <v>115</v>
      </c>
      <c r="C578" s="374"/>
      <c r="D578" s="374"/>
      <c r="E578" s="380"/>
      <c r="F578" s="380"/>
      <c r="G578" s="369"/>
      <c r="H578" s="369"/>
      <c r="I578" s="369"/>
      <c r="J578" s="369"/>
      <c r="K578" s="54"/>
      <c r="L578" s="17" t="str">
        <f>IF(ISBLANK(K578),"",VLOOKUP(K578,'(Linked) Hazard Risk Number HRN'!$B$6:$C$13,2,FALSE))</f>
        <v/>
      </c>
      <c r="M578" s="372"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374"/>
      <c r="V578" s="54"/>
      <c r="W578" s="17" t="str">
        <f>IF(ISBLANK(V578),"",VLOOKUP(V578,'(Linked) Hazard Risk Number HRN'!$B$6:$C$13,2,FALSE))</f>
        <v/>
      </c>
      <c r="X578" s="372" t="str">
        <f>IF(X580="","",IF(X580&gt;500,'(Linked) Hazard Risk Number HRN'!$C$37,IF(X580&gt;50,'(Linked) Hazard Risk Number HRN'!$C$36,IF(X580&gt;25,'(Linked) Hazard Risk Number HRN'!$C$35,IF(X580&gt;5,'(Linked) Hazard Risk Number HRN'!$C$34,IF(X580&gt;0,'(Linked) Hazard Risk Number HRN'!$C$33,""))))))</f>
        <v/>
      </c>
      <c r="Y578" s="374"/>
      <c r="Z578" s="54"/>
      <c r="AA578" s="17" t="str">
        <f>IF(ISBLANK(Z578),"",VLOOKUP(Z578,'(Linked) Hazard Risk Number HRN'!$B$6:$C$13,2,FALSE))</f>
        <v/>
      </c>
      <c r="AB578" s="372" t="str">
        <f>IF(AB580="","",IF(AB580&gt;500,'(Linked) Hazard Risk Number HRN'!$C$37,IF(AB580&gt;50,'(Linked) Hazard Risk Number HRN'!$C$36,IF(AB580&gt;25,'(Linked) Hazard Risk Number HRN'!$C$35,IF(AB580&gt;5,'(Linked) Hazard Risk Number HRN'!$C$34,IF(AB580&gt;0,'(Linked) Hazard Risk Number HRN'!$C$33,""))))))</f>
        <v/>
      </c>
      <c r="AC578" s="374"/>
      <c r="AD578" s="380"/>
      <c r="AE578" s="54"/>
      <c r="AF578" s="17" t="str">
        <f>IF(ISBLANK(AE578),"",VLOOKUP(AE578,'(Linked) Hazard Risk Number HRN'!$B$6:$C$13,2,FALSE))</f>
        <v/>
      </c>
      <c r="AG578" s="372"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78"/>
      <c r="C579" s="375"/>
      <c r="D579" s="375"/>
      <c r="E579" s="381"/>
      <c r="F579" s="381"/>
      <c r="G579" s="370"/>
      <c r="H579" s="370"/>
      <c r="I579" s="370"/>
      <c r="J579" s="370"/>
      <c r="K579" s="55"/>
      <c r="L579" s="18" t="str">
        <f>IF(ISBLANK(K579),"",VLOOKUP(K579,'(Linked) Hazard Risk Number HRN'!$B$16:$C$26,2,FALSE))</f>
        <v/>
      </c>
      <c r="M579" s="373"/>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75"/>
      <c r="V579" s="55"/>
      <c r="W579" s="18" t="str">
        <f>IF(ISBLANK(V579),"",VLOOKUP(V579,'(Linked) Hazard Risk Number HRN'!$B$16:$C$26,2,FALSE))</f>
        <v/>
      </c>
      <c r="X579" s="373"/>
      <c r="Y579" s="375"/>
      <c r="Z579" s="55"/>
      <c r="AA579" s="18" t="str">
        <f>IF(ISBLANK(Z579),"",VLOOKUP(Z579,'(Linked) Hazard Risk Number HRN'!$B$16:$C$26,2,FALSE))</f>
        <v/>
      </c>
      <c r="AB579" s="373"/>
      <c r="AC579" s="375"/>
      <c r="AD579" s="436"/>
      <c r="AE579" s="55"/>
      <c r="AF579" s="18" t="str">
        <f>IF(ISBLANK(AE579),"",VLOOKUP(AE579,'(Linked) Hazard Risk Number HRN'!$B$16:$C$26,2,FALSE))</f>
        <v/>
      </c>
      <c r="AG579" s="373"/>
      <c r="AH579" s="10"/>
      <c r="AI579" s="10"/>
      <c r="AJ579" s="19"/>
    </row>
    <row r="580" spans="2:36" s="2" customFormat="1" ht="28.2" customHeight="1" thickTop="1">
      <c r="B580" s="378"/>
      <c r="C580" s="375"/>
      <c r="D580" s="375"/>
      <c r="E580" s="381"/>
      <c r="F580" s="381"/>
      <c r="G580" s="370"/>
      <c r="H580" s="370"/>
      <c r="I580" s="370"/>
      <c r="J580" s="370"/>
      <c r="K580" s="56"/>
      <c r="L580" s="18" t="str">
        <f>IF(ISBLANK(K580),"",VLOOKUP(K580,'(Linked) Hazard Risk Number HRN'!$D$6:$E$14,2,FALSE))</f>
        <v/>
      </c>
      <c r="M580" s="366"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75"/>
      <c r="V580" s="56"/>
      <c r="W580" s="18" t="str">
        <f>IF(ISBLANK(V580),"",VLOOKUP(V580,'(Linked) Hazard Risk Number HRN'!$D$6:$E$14,2,FALSE))</f>
        <v/>
      </c>
      <c r="X580" s="366" t="str">
        <f>IF(OR(ISBLANK(V578),ISBLANK(V579),ISBLANK(V580),ISBLANK(V581)),"",W578*W579*W580*W581)</f>
        <v/>
      </c>
      <c r="Y580" s="375"/>
      <c r="Z580" s="56"/>
      <c r="AA580" s="18" t="str">
        <f>IF(ISBLANK(Z580),"",VLOOKUP(Z580,'(Linked) Hazard Risk Number HRN'!$D$6:$E$14,2,FALSE))</f>
        <v/>
      </c>
      <c r="AB580" s="366" t="str">
        <f>IF(OR(ISBLANK(Z578),ISBLANK(Z579),ISBLANK(Z580),ISBLANK(Z581)),"",AA578*AA579*AA580*AA581)</f>
        <v/>
      </c>
      <c r="AC580" s="375"/>
      <c r="AD580" s="436"/>
      <c r="AE580" s="56"/>
      <c r="AF580" s="18" t="str">
        <f>IF(ISBLANK(AE580),"",VLOOKUP(AE580,'(Linked) Hazard Risk Number HRN'!$D$6:$E$14,2,FALSE))</f>
        <v/>
      </c>
      <c r="AG580" s="366" t="str">
        <f>IF(OR(ISBLANK(AE578),ISBLANK(AE579),ISBLANK(AE580),ISBLANK(AE581)),"",AF578*AF579*AF580*AF581)</f>
        <v/>
      </c>
      <c r="AH580" s="10"/>
      <c r="AI580" s="10"/>
      <c r="AJ580" s="20"/>
    </row>
    <row r="581" spans="2:36" s="2" customFormat="1" ht="28.2" customHeight="1">
      <c r="B581" s="378"/>
      <c r="C581" s="375"/>
      <c r="D581" s="375"/>
      <c r="E581" s="381"/>
      <c r="F581" s="381"/>
      <c r="G581" s="370"/>
      <c r="H581" s="370"/>
      <c r="I581" s="370"/>
      <c r="J581" s="370"/>
      <c r="K581" s="57"/>
      <c r="L581" s="30" t="str">
        <f>IF(ISBLANK(K581),"",VLOOKUP(K581,'(Linked) Hazard Risk Number HRN'!$D$17:$E$22,2,FALSE))</f>
        <v/>
      </c>
      <c r="M581" s="367"/>
      <c r="N581" s="56"/>
      <c r="O581" s="18" t="str">
        <f>IF(ISBLANK(N581),"",VLOOKUP(N581,'(Linked) PLr Probability Factor'!$B$23:$C$26,2,FALSE))</f>
        <v/>
      </c>
      <c r="P581" s="25" t="s">
        <v>33</v>
      </c>
      <c r="Q581" s="25">
        <f t="shared" ref="Q581" si="910">SUM(R578:R580)</f>
        <v>0</v>
      </c>
      <c r="R581" s="25">
        <f t="shared" si="905"/>
        <v>0</v>
      </c>
      <c r="S581" s="25"/>
      <c r="T581" s="51"/>
      <c r="U581" s="375"/>
      <c r="V581" s="57"/>
      <c r="W581" s="30" t="str">
        <f>IF(ISBLANK(V581),"",VLOOKUP(V581,'(Linked) Hazard Risk Number HRN'!$D$17:$E$22,2,FALSE))</f>
        <v/>
      </c>
      <c r="X581" s="367"/>
      <c r="Y581" s="375"/>
      <c r="Z581" s="57"/>
      <c r="AA581" s="30" t="str">
        <f>IF(ISBLANK(Z581),"",VLOOKUP(Z581,'(Linked) Hazard Risk Number HRN'!$D$17:$E$22,2,FALSE))</f>
        <v/>
      </c>
      <c r="AB581" s="367"/>
      <c r="AC581" s="375"/>
      <c r="AD581" s="436"/>
      <c r="AE581" s="57"/>
      <c r="AF581" s="30" t="str">
        <f>IF(ISBLANK(AE581),"",VLOOKUP(AE581,'(Linked) Hazard Risk Number HRN'!$D$17:$E$22,2,FALSE))</f>
        <v/>
      </c>
      <c r="AG581" s="367"/>
      <c r="AH581" s="10"/>
      <c r="AI581" s="10"/>
      <c r="AJ581" s="21"/>
    </row>
    <row r="582" spans="2:36" s="2" customFormat="1" ht="28.2" customHeight="1" thickBot="1">
      <c r="B582" s="379"/>
      <c r="C582" s="376"/>
      <c r="D582" s="376"/>
      <c r="E582" s="382"/>
      <c r="F582" s="382"/>
      <c r="G582" s="371"/>
      <c r="H582" s="371"/>
      <c r="I582" s="371"/>
      <c r="J582" s="371"/>
      <c r="K582" s="135"/>
      <c r="L582" s="18"/>
      <c r="M582" s="368"/>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76"/>
      <c r="V582" s="135"/>
      <c r="W582" s="18"/>
      <c r="X582" s="368"/>
      <c r="Y582" s="376"/>
      <c r="Z582" s="135"/>
      <c r="AA582" s="18"/>
      <c r="AB582" s="368"/>
      <c r="AC582" s="376"/>
      <c r="AD582" s="437"/>
      <c r="AE582" s="135"/>
      <c r="AF582" s="18"/>
      <c r="AG582" s="368"/>
      <c r="AH582" s="10"/>
      <c r="AI582" s="10"/>
      <c r="AJ582" s="7"/>
    </row>
    <row r="583" spans="2:36" s="2" customFormat="1" ht="28.2" customHeight="1" thickTop="1">
      <c r="B583" s="377">
        <v>116</v>
      </c>
      <c r="C583" s="374"/>
      <c r="D583" s="374"/>
      <c r="E583" s="380"/>
      <c r="F583" s="380"/>
      <c r="G583" s="369"/>
      <c r="H583" s="369"/>
      <c r="I583" s="369"/>
      <c r="J583" s="369"/>
      <c r="K583" s="54"/>
      <c r="L583" s="17" t="str">
        <f>IF(ISBLANK(K583),"",VLOOKUP(K583,'(Linked) Hazard Risk Number HRN'!$B$6:$C$13,2,FALSE))</f>
        <v/>
      </c>
      <c r="M583" s="372"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374"/>
      <c r="V583" s="54"/>
      <c r="W583" s="17" t="str">
        <f>IF(ISBLANK(V583),"",VLOOKUP(V583,'(Linked) Hazard Risk Number HRN'!$B$6:$C$13,2,FALSE))</f>
        <v/>
      </c>
      <c r="X583" s="372" t="str">
        <f>IF(X585="","",IF(X585&gt;500,'(Linked) Hazard Risk Number HRN'!$C$37,IF(X585&gt;50,'(Linked) Hazard Risk Number HRN'!$C$36,IF(X585&gt;25,'(Linked) Hazard Risk Number HRN'!$C$35,IF(X585&gt;5,'(Linked) Hazard Risk Number HRN'!$C$34,IF(X585&gt;0,'(Linked) Hazard Risk Number HRN'!$C$33,""))))))</f>
        <v/>
      </c>
      <c r="Y583" s="374"/>
      <c r="Z583" s="54"/>
      <c r="AA583" s="17" t="str">
        <f>IF(ISBLANK(Z583),"",VLOOKUP(Z583,'(Linked) Hazard Risk Number HRN'!$B$6:$C$13,2,FALSE))</f>
        <v/>
      </c>
      <c r="AB583" s="372" t="str">
        <f>IF(AB585="","",IF(AB585&gt;500,'(Linked) Hazard Risk Number HRN'!$C$37,IF(AB585&gt;50,'(Linked) Hazard Risk Number HRN'!$C$36,IF(AB585&gt;25,'(Linked) Hazard Risk Number HRN'!$C$35,IF(AB585&gt;5,'(Linked) Hazard Risk Number HRN'!$C$34,IF(AB585&gt;0,'(Linked) Hazard Risk Number HRN'!$C$33,""))))))</f>
        <v/>
      </c>
      <c r="AC583" s="374"/>
      <c r="AD583" s="380"/>
      <c r="AE583" s="54"/>
      <c r="AF583" s="17" t="str">
        <f>IF(ISBLANK(AE583),"",VLOOKUP(AE583,'(Linked) Hazard Risk Number HRN'!$B$6:$C$13,2,FALSE))</f>
        <v/>
      </c>
      <c r="AG583" s="372"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78"/>
      <c r="C584" s="375"/>
      <c r="D584" s="375"/>
      <c r="E584" s="381"/>
      <c r="F584" s="381"/>
      <c r="G584" s="370"/>
      <c r="H584" s="370"/>
      <c r="I584" s="370"/>
      <c r="J584" s="370"/>
      <c r="K584" s="55"/>
      <c r="L584" s="18" t="str">
        <f>IF(ISBLANK(K584),"",VLOOKUP(K584,'(Linked) Hazard Risk Number HRN'!$B$16:$C$26,2,FALSE))</f>
        <v/>
      </c>
      <c r="M584" s="373"/>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75"/>
      <c r="V584" s="55"/>
      <c r="W584" s="18" t="str">
        <f>IF(ISBLANK(V584),"",VLOOKUP(V584,'(Linked) Hazard Risk Number HRN'!$B$16:$C$26,2,FALSE))</f>
        <v/>
      </c>
      <c r="X584" s="373"/>
      <c r="Y584" s="375"/>
      <c r="Z584" s="55"/>
      <c r="AA584" s="18" t="str">
        <f>IF(ISBLANK(Z584),"",VLOOKUP(Z584,'(Linked) Hazard Risk Number HRN'!$B$16:$C$26,2,FALSE))</f>
        <v/>
      </c>
      <c r="AB584" s="373"/>
      <c r="AC584" s="375"/>
      <c r="AD584" s="436"/>
      <c r="AE584" s="55"/>
      <c r="AF584" s="18" t="str">
        <f>IF(ISBLANK(AE584),"",VLOOKUP(AE584,'(Linked) Hazard Risk Number HRN'!$B$16:$C$26,2,FALSE))</f>
        <v/>
      </c>
      <c r="AG584" s="373"/>
      <c r="AH584" s="10"/>
      <c r="AI584" s="10"/>
      <c r="AJ584" s="19"/>
    </row>
    <row r="585" spans="2:36" s="2" customFormat="1" ht="28.2" customHeight="1" thickTop="1">
      <c r="B585" s="378"/>
      <c r="C585" s="375"/>
      <c r="D585" s="375"/>
      <c r="E585" s="381"/>
      <c r="F585" s="381"/>
      <c r="G585" s="370"/>
      <c r="H585" s="370"/>
      <c r="I585" s="370"/>
      <c r="J585" s="370"/>
      <c r="K585" s="56"/>
      <c r="L585" s="18" t="str">
        <f>IF(ISBLANK(K585),"",VLOOKUP(K585,'(Linked) Hazard Risk Number HRN'!$D$6:$E$14,2,FALSE))</f>
        <v/>
      </c>
      <c r="M585" s="366"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75"/>
      <c r="V585" s="56"/>
      <c r="W585" s="18" t="str">
        <f>IF(ISBLANK(V585),"",VLOOKUP(V585,'(Linked) Hazard Risk Number HRN'!$D$6:$E$14,2,FALSE))</f>
        <v/>
      </c>
      <c r="X585" s="366" t="str">
        <f>IF(OR(ISBLANK(V583),ISBLANK(V584),ISBLANK(V585),ISBLANK(V586)),"",W583*W584*W585*W586)</f>
        <v/>
      </c>
      <c r="Y585" s="375"/>
      <c r="Z585" s="56"/>
      <c r="AA585" s="18" t="str">
        <f>IF(ISBLANK(Z585),"",VLOOKUP(Z585,'(Linked) Hazard Risk Number HRN'!$D$6:$E$14,2,FALSE))</f>
        <v/>
      </c>
      <c r="AB585" s="366" t="str">
        <f>IF(OR(ISBLANK(Z583),ISBLANK(Z584),ISBLANK(Z585),ISBLANK(Z586)),"",AA583*AA584*AA585*AA586)</f>
        <v/>
      </c>
      <c r="AC585" s="375"/>
      <c r="AD585" s="436"/>
      <c r="AE585" s="56"/>
      <c r="AF585" s="18" t="str">
        <f>IF(ISBLANK(AE585),"",VLOOKUP(AE585,'(Linked) Hazard Risk Number HRN'!$D$6:$E$14,2,FALSE))</f>
        <v/>
      </c>
      <c r="AG585" s="366" t="str">
        <f>IF(OR(ISBLANK(AE583),ISBLANK(AE584),ISBLANK(AE585),ISBLANK(AE586)),"",AF583*AF584*AF585*AF586)</f>
        <v/>
      </c>
      <c r="AH585" s="10"/>
      <c r="AI585" s="10"/>
      <c r="AJ585" s="20"/>
    </row>
    <row r="586" spans="2:36" s="2" customFormat="1" ht="28.2" customHeight="1">
      <c r="B586" s="378"/>
      <c r="C586" s="375"/>
      <c r="D586" s="375"/>
      <c r="E586" s="381"/>
      <c r="F586" s="381"/>
      <c r="G586" s="370"/>
      <c r="H586" s="370"/>
      <c r="I586" s="370"/>
      <c r="J586" s="370"/>
      <c r="K586" s="57"/>
      <c r="L586" s="30" t="str">
        <f>IF(ISBLANK(K586),"",VLOOKUP(K586,'(Linked) Hazard Risk Number HRN'!$D$17:$E$22,2,FALSE))</f>
        <v/>
      </c>
      <c r="M586" s="367"/>
      <c r="N586" s="56"/>
      <c r="O586" s="18" t="str">
        <f>IF(ISBLANK(N586),"",VLOOKUP(N586,'(Linked) PLr Probability Factor'!$B$23:$C$26,2,FALSE))</f>
        <v/>
      </c>
      <c r="P586" s="25" t="s">
        <v>33</v>
      </c>
      <c r="Q586" s="25">
        <f t="shared" ref="Q586" si="918">SUM(R583:R585)</f>
        <v>0</v>
      </c>
      <c r="R586" s="25">
        <f t="shared" si="913"/>
        <v>0</v>
      </c>
      <c r="S586" s="25"/>
      <c r="T586" s="51"/>
      <c r="U586" s="375"/>
      <c r="V586" s="57"/>
      <c r="W586" s="30" t="str">
        <f>IF(ISBLANK(V586),"",VLOOKUP(V586,'(Linked) Hazard Risk Number HRN'!$D$17:$E$22,2,FALSE))</f>
        <v/>
      </c>
      <c r="X586" s="367"/>
      <c r="Y586" s="375"/>
      <c r="Z586" s="57"/>
      <c r="AA586" s="30" t="str">
        <f>IF(ISBLANK(Z586),"",VLOOKUP(Z586,'(Linked) Hazard Risk Number HRN'!$D$17:$E$22,2,FALSE))</f>
        <v/>
      </c>
      <c r="AB586" s="367"/>
      <c r="AC586" s="375"/>
      <c r="AD586" s="436"/>
      <c r="AE586" s="57"/>
      <c r="AF586" s="30" t="str">
        <f>IF(ISBLANK(AE586),"",VLOOKUP(AE586,'(Linked) Hazard Risk Number HRN'!$D$17:$E$22,2,FALSE))</f>
        <v/>
      </c>
      <c r="AG586" s="367"/>
      <c r="AH586" s="10"/>
      <c r="AI586" s="10"/>
      <c r="AJ586" s="21"/>
    </row>
    <row r="587" spans="2:36" s="2" customFormat="1" ht="28.2" customHeight="1" thickBot="1">
      <c r="B587" s="379"/>
      <c r="C587" s="376"/>
      <c r="D587" s="376"/>
      <c r="E587" s="382"/>
      <c r="F587" s="382"/>
      <c r="G587" s="371"/>
      <c r="H587" s="371"/>
      <c r="I587" s="371"/>
      <c r="J587" s="371"/>
      <c r="K587" s="135"/>
      <c r="L587" s="18"/>
      <c r="M587" s="368"/>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76"/>
      <c r="V587" s="135"/>
      <c r="W587" s="18"/>
      <c r="X587" s="368"/>
      <c r="Y587" s="376"/>
      <c r="Z587" s="135"/>
      <c r="AA587" s="18"/>
      <c r="AB587" s="368"/>
      <c r="AC587" s="376"/>
      <c r="AD587" s="437"/>
      <c r="AE587" s="135"/>
      <c r="AF587" s="18"/>
      <c r="AG587" s="368"/>
      <c r="AH587" s="10"/>
      <c r="AI587" s="10"/>
      <c r="AJ587" s="7"/>
    </row>
    <row r="588" spans="2:36" s="2" customFormat="1" ht="28.2" customHeight="1" thickTop="1">
      <c r="B588" s="377">
        <v>117</v>
      </c>
      <c r="C588" s="374"/>
      <c r="D588" s="374"/>
      <c r="E588" s="380"/>
      <c r="F588" s="380"/>
      <c r="G588" s="369"/>
      <c r="H588" s="369"/>
      <c r="I588" s="369"/>
      <c r="J588" s="369"/>
      <c r="K588" s="54"/>
      <c r="L588" s="17" t="str">
        <f>IF(ISBLANK(K588),"",VLOOKUP(K588,'(Linked) Hazard Risk Number HRN'!$B$6:$C$13,2,FALSE))</f>
        <v/>
      </c>
      <c r="M588" s="372"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374"/>
      <c r="V588" s="54"/>
      <c r="W588" s="17" t="str">
        <f>IF(ISBLANK(V588),"",VLOOKUP(V588,'(Linked) Hazard Risk Number HRN'!$B$6:$C$13,2,FALSE))</f>
        <v/>
      </c>
      <c r="X588" s="372" t="str">
        <f>IF(X590="","",IF(X590&gt;500,'(Linked) Hazard Risk Number HRN'!$C$37,IF(X590&gt;50,'(Linked) Hazard Risk Number HRN'!$C$36,IF(X590&gt;25,'(Linked) Hazard Risk Number HRN'!$C$35,IF(X590&gt;5,'(Linked) Hazard Risk Number HRN'!$C$34,IF(X590&gt;0,'(Linked) Hazard Risk Number HRN'!$C$33,""))))))</f>
        <v/>
      </c>
      <c r="Y588" s="374"/>
      <c r="Z588" s="54"/>
      <c r="AA588" s="17" t="str">
        <f>IF(ISBLANK(Z588),"",VLOOKUP(Z588,'(Linked) Hazard Risk Number HRN'!$B$6:$C$13,2,FALSE))</f>
        <v/>
      </c>
      <c r="AB588" s="372" t="str">
        <f>IF(AB590="","",IF(AB590&gt;500,'(Linked) Hazard Risk Number HRN'!$C$37,IF(AB590&gt;50,'(Linked) Hazard Risk Number HRN'!$C$36,IF(AB590&gt;25,'(Linked) Hazard Risk Number HRN'!$C$35,IF(AB590&gt;5,'(Linked) Hazard Risk Number HRN'!$C$34,IF(AB590&gt;0,'(Linked) Hazard Risk Number HRN'!$C$33,""))))))</f>
        <v/>
      </c>
      <c r="AC588" s="374"/>
      <c r="AD588" s="380"/>
      <c r="AE588" s="54"/>
      <c r="AF588" s="17" t="str">
        <f>IF(ISBLANK(AE588),"",VLOOKUP(AE588,'(Linked) Hazard Risk Number HRN'!$B$6:$C$13,2,FALSE))</f>
        <v/>
      </c>
      <c r="AG588" s="372"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78"/>
      <c r="C589" s="375"/>
      <c r="D589" s="375"/>
      <c r="E589" s="381"/>
      <c r="F589" s="381"/>
      <c r="G589" s="370"/>
      <c r="H589" s="370"/>
      <c r="I589" s="370"/>
      <c r="J589" s="370"/>
      <c r="K589" s="55"/>
      <c r="L589" s="18" t="str">
        <f>IF(ISBLANK(K589),"",VLOOKUP(K589,'(Linked) Hazard Risk Number HRN'!$B$16:$C$26,2,FALSE))</f>
        <v/>
      </c>
      <c r="M589" s="373"/>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75"/>
      <c r="V589" s="55"/>
      <c r="W589" s="18" t="str">
        <f>IF(ISBLANK(V589),"",VLOOKUP(V589,'(Linked) Hazard Risk Number HRN'!$B$16:$C$26,2,FALSE))</f>
        <v/>
      </c>
      <c r="X589" s="373"/>
      <c r="Y589" s="375"/>
      <c r="Z589" s="55"/>
      <c r="AA589" s="18" t="str">
        <f>IF(ISBLANK(Z589),"",VLOOKUP(Z589,'(Linked) Hazard Risk Number HRN'!$B$16:$C$26,2,FALSE))</f>
        <v/>
      </c>
      <c r="AB589" s="373"/>
      <c r="AC589" s="375"/>
      <c r="AD589" s="436"/>
      <c r="AE589" s="55"/>
      <c r="AF589" s="18" t="str">
        <f>IF(ISBLANK(AE589),"",VLOOKUP(AE589,'(Linked) Hazard Risk Number HRN'!$B$16:$C$26,2,FALSE))</f>
        <v/>
      </c>
      <c r="AG589" s="373"/>
      <c r="AH589" s="10"/>
      <c r="AI589" s="10"/>
      <c r="AJ589" s="19"/>
    </row>
    <row r="590" spans="2:36" s="2" customFormat="1" ht="28.2" customHeight="1" thickTop="1">
      <c r="B590" s="378"/>
      <c r="C590" s="375"/>
      <c r="D590" s="375"/>
      <c r="E590" s="381"/>
      <c r="F590" s="381"/>
      <c r="G590" s="370"/>
      <c r="H590" s="370"/>
      <c r="I590" s="370"/>
      <c r="J590" s="370"/>
      <c r="K590" s="56"/>
      <c r="L590" s="18" t="str">
        <f>IF(ISBLANK(K590),"",VLOOKUP(K590,'(Linked) Hazard Risk Number HRN'!$D$6:$E$14,2,FALSE))</f>
        <v/>
      </c>
      <c r="M590" s="366"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75"/>
      <c r="V590" s="56"/>
      <c r="W590" s="18" t="str">
        <f>IF(ISBLANK(V590),"",VLOOKUP(V590,'(Linked) Hazard Risk Number HRN'!$D$6:$E$14,2,FALSE))</f>
        <v/>
      </c>
      <c r="X590" s="366" t="str">
        <f>IF(OR(ISBLANK(V588),ISBLANK(V589),ISBLANK(V590),ISBLANK(V591)),"",W588*W589*W590*W591)</f>
        <v/>
      </c>
      <c r="Y590" s="375"/>
      <c r="Z590" s="56"/>
      <c r="AA590" s="18" t="str">
        <f>IF(ISBLANK(Z590),"",VLOOKUP(Z590,'(Linked) Hazard Risk Number HRN'!$D$6:$E$14,2,FALSE))</f>
        <v/>
      </c>
      <c r="AB590" s="366" t="str">
        <f>IF(OR(ISBLANK(Z588),ISBLANK(Z589),ISBLANK(Z590),ISBLANK(Z591)),"",AA588*AA589*AA590*AA591)</f>
        <v/>
      </c>
      <c r="AC590" s="375"/>
      <c r="AD590" s="436"/>
      <c r="AE590" s="56"/>
      <c r="AF590" s="18" t="str">
        <f>IF(ISBLANK(AE590),"",VLOOKUP(AE590,'(Linked) Hazard Risk Number HRN'!$D$6:$E$14,2,FALSE))</f>
        <v/>
      </c>
      <c r="AG590" s="366" t="str">
        <f>IF(OR(ISBLANK(AE588),ISBLANK(AE589),ISBLANK(AE590),ISBLANK(AE591)),"",AF588*AF589*AF590*AF591)</f>
        <v/>
      </c>
      <c r="AH590" s="10"/>
      <c r="AI590" s="10"/>
      <c r="AJ590" s="20"/>
    </row>
    <row r="591" spans="2:36" s="2" customFormat="1" ht="28.2" customHeight="1">
      <c r="B591" s="378"/>
      <c r="C591" s="375"/>
      <c r="D591" s="375"/>
      <c r="E591" s="381"/>
      <c r="F591" s="381"/>
      <c r="G591" s="370"/>
      <c r="H591" s="370"/>
      <c r="I591" s="370"/>
      <c r="J591" s="370"/>
      <c r="K591" s="57"/>
      <c r="L591" s="30" t="str">
        <f>IF(ISBLANK(K591),"",VLOOKUP(K591,'(Linked) Hazard Risk Number HRN'!$D$17:$E$22,2,FALSE))</f>
        <v/>
      </c>
      <c r="M591" s="367"/>
      <c r="N591" s="56"/>
      <c r="O591" s="18" t="str">
        <f>IF(ISBLANK(N591),"",VLOOKUP(N591,'(Linked) PLr Probability Factor'!$B$23:$C$26,2,FALSE))</f>
        <v/>
      </c>
      <c r="P591" s="25" t="s">
        <v>33</v>
      </c>
      <c r="Q591" s="25">
        <f t="shared" ref="Q591" si="926">SUM(R588:R590)</f>
        <v>0</v>
      </c>
      <c r="R591" s="25">
        <f t="shared" si="921"/>
        <v>0</v>
      </c>
      <c r="S591" s="25"/>
      <c r="T591" s="51"/>
      <c r="U591" s="375"/>
      <c r="V591" s="57"/>
      <c r="W591" s="30" t="str">
        <f>IF(ISBLANK(V591),"",VLOOKUP(V591,'(Linked) Hazard Risk Number HRN'!$D$17:$E$22,2,FALSE))</f>
        <v/>
      </c>
      <c r="X591" s="367"/>
      <c r="Y591" s="375"/>
      <c r="Z591" s="57"/>
      <c r="AA591" s="30" t="str">
        <f>IF(ISBLANK(Z591),"",VLOOKUP(Z591,'(Linked) Hazard Risk Number HRN'!$D$17:$E$22,2,FALSE))</f>
        <v/>
      </c>
      <c r="AB591" s="367"/>
      <c r="AC591" s="375"/>
      <c r="AD591" s="436"/>
      <c r="AE591" s="57"/>
      <c r="AF591" s="30" t="str">
        <f>IF(ISBLANK(AE591),"",VLOOKUP(AE591,'(Linked) Hazard Risk Number HRN'!$D$17:$E$22,2,FALSE))</f>
        <v/>
      </c>
      <c r="AG591" s="367"/>
      <c r="AH591" s="10"/>
      <c r="AI591" s="10"/>
      <c r="AJ591" s="21"/>
    </row>
    <row r="592" spans="2:36" s="2" customFormat="1" ht="28.2" customHeight="1" thickBot="1">
      <c r="B592" s="379"/>
      <c r="C592" s="376"/>
      <c r="D592" s="376"/>
      <c r="E592" s="382"/>
      <c r="F592" s="382"/>
      <c r="G592" s="371"/>
      <c r="H592" s="371"/>
      <c r="I592" s="371"/>
      <c r="J592" s="371"/>
      <c r="K592" s="135"/>
      <c r="L592" s="18"/>
      <c r="M592" s="368"/>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76"/>
      <c r="V592" s="135"/>
      <c r="W592" s="18"/>
      <c r="X592" s="368"/>
      <c r="Y592" s="376"/>
      <c r="Z592" s="135"/>
      <c r="AA592" s="18"/>
      <c r="AB592" s="368"/>
      <c r="AC592" s="376"/>
      <c r="AD592" s="437"/>
      <c r="AE592" s="135"/>
      <c r="AF592" s="18"/>
      <c r="AG592" s="368"/>
      <c r="AH592" s="10"/>
      <c r="AI592" s="10"/>
      <c r="AJ592" s="7"/>
    </row>
    <row r="593" spans="2:36" s="2" customFormat="1" ht="28.2" customHeight="1" thickTop="1">
      <c r="B593" s="377">
        <v>118</v>
      </c>
      <c r="C593" s="374"/>
      <c r="D593" s="374"/>
      <c r="E593" s="380"/>
      <c r="F593" s="380"/>
      <c r="G593" s="369"/>
      <c r="H593" s="369"/>
      <c r="I593" s="369"/>
      <c r="J593" s="369"/>
      <c r="K593" s="54"/>
      <c r="L593" s="17" t="str">
        <f>IF(ISBLANK(K593),"",VLOOKUP(K593,'(Linked) Hazard Risk Number HRN'!$B$6:$C$13,2,FALSE))</f>
        <v/>
      </c>
      <c r="M593" s="372"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374"/>
      <c r="V593" s="54"/>
      <c r="W593" s="17" t="str">
        <f>IF(ISBLANK(V593),"",VLOOKUP(V593,'(Linked) Hazard Risk Number HRN'!$B$6:$C$13,2,FALSE))</f>
        <v/>
      </c>
      <c r="X593" s="372" t="str">
        <f>IF(X595="","",IF(X595&gt;500,'(Linked) Hazard Risk Number HRN'!$C$37,IF(X595&gt;50,'(Linked) Hazard Risk Number HRN'!$C$36,IF(X595&gt;25,'(Linked) Hazard Risk Number HRN'!$C$35,IF(X595&gt;5,'(Linked) Hazard Risk Number HRN'!$C$34,IF(X595&gt;0,'(Linked) Hazard Risk Number HRN'!$C$33,""))))))</f>
        <v/>
      </c>
      <c r="Y593" s="374"/>
      <c r="Z593" s="54"/>
      <c r="AA593" s="17" t="str">
        <f>IF(ISBLANK(Z593),"",VLOOKUP(Z593,'(Linked) Hazard Risk Number HRN'!$B$6:$C$13,2,FALSE))</f>
        <v/>
      </c>
      <c r="AB593" s="372" t="str">
        <f>IF(AB595="","",IF(AB595&gt;500,'(Linked) Hazard Risk Number HRN'!$C$37,IF(AB595&gt;50,'(Linked) Hazard Risk Number HRN'!$C$36,IF(AB595&gt;25,'(Linked) Hazard Risk Number HRN'!$C$35,IF(AB595&gt;5,'(Linked) Hazard Risk Number HRN'!$C$34,IF(AB595&gt;0,'(Linked) Hazard Risk Number HRN'!$C$33,""))))))</f>
        <v/>
      </c>
      <c r="AC593" s="374"/>
      <c r="AD593" s="380"/>
      <c r="AE593" s="54"/>
      <c r="AF593" s="17" t="str">
        <f>IF(ISBLANK(AE593),"",VLOOKUP(AE593,'(Linked) Hazard Risk Number HRN'!$B$6:$C$13,2,FALSE))</f>
        <v/>
      </c>
      <c r="AG593" s="372"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78"/>
      <c r="C594" s="375"/>
      <c r="D594" s="375"/>
      <c r="E594" s="381"/>
      <c r="F594" s="381"/>
      <c r="G594" s="370"/>
      <c r="H594" s="370"/>
      <c r="I594" s="370"/>
      <c r="J594" s="370"/>
      <c r="K594" s="55"/>
      <c r="L594" s="18" t="str">
        <f>IF(ISBLANK(K594),"",VLOOKUP(K594,'(Linked) Hazard Risk Number HRN'!$B$16:$C$26,2,FALSE))</f>
        <v/>
      </c>
      <c r="M594" s="373"/>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75"/>
      <c r="V594" s="55"/>
      <c r="W594" s="18" t="str">
        <f>IF(ISBLANK(V594),"",VLOOKUP(V594,'(Linked) Hazard Risk Number HRN'!$B$16:$C$26,2,FALSE))</f>
        <v/>
      </c>
      <c r="X594" s="373"/>
      <c r="Y594" s="375"/>
      <c r="Z594" s="55"/>
      <c r="AA594" s="18" t="str">
        <f>IF(ISBLANK(Z594),"",VLOOKUP(Z594,'(Linked) Hazard Risk Number HRN'!$B$16:$C$26,2,FALSE))</f>
        <v/>
      </c>
      <c r="AB594" s="373"/>
      <c r="AC594" s="375"/>
      <c r="AD594" s="436"/>
      <c r="AE594" s="55"/>
      <c r="AF594" s="18" t="str">
        <f>IF(ISBLANK(AE594),"",VLOOKUP(AE594,'(Linked) Hazard Risk Number HRN'!$B$16:$C$26,2,FALSE))</f>
        <v/>
      </c>
      <c r="AG594" s="373"/>
      <c r="AH594" s="10"/>
      <c r="AI594" s="10"/>
      <c r="AJ594" s="19"/>
    </row>
    <row r="595" spans="2:36" s="2" customFormat="1" ht="28.2" customHeight="1" thickTop="1">
      <c r="B595" s="378"/>
      <c r="C595" s="375"/>
      <c r="D595" s="375"/>
      <c r="E595" s="381"/>
      <c r="F595" s="381"/>
      <c r="G595" s="370"/>
      <c r="H595" s="370"/>
      <c r="I595" s="370"/>
      <c r="J595" s="370"/>
      <c r="K595" s="56"/>
      <c r="L595" s="18" t="str">
        <f>IF(ISBLANK(K595),"",VLOOKUP(K595,'(Linked) Hazard Risk Number HRN'!$D$6:$E$14,2,FALSE))</f>
        <v/>
      </c>
      <c r="M595" s="366"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75"/>
      <c r="V595" s="56"/>
      <c r="W595" s="18" t="str">
        <f>IF(ISBLANK(V595),"",VLOOKUP(V595,'(Linked) Hazard Risk Number HRN'!$D$6:$E$14,2,FALSE))</f>
        <v/>
      </c>
      <c r="X595" s="366" t="str">
        <f>IF(OR(ISBLANK(V593),ISBLANK(V594),ISBLANK(V595),ISBLANK(V596)),"",W593*W594*W595*W596)</f>
        <v/>
      </c>
      <c r="Y595" s="375"/>
      <c r="Z595" s="56"/>
      <c r="AA595" s="18" t="str">
        <f>IF(ISBLANK(Z595),"",VLOOKUP(Z595,'(Linked) Hazard Risk Number HRN'!$D$6:$E$14,2,FALSE))</f>
        <v/>
      </c>
      <c r="AB595" s="366" t="str">
        <f>IF(OR(ISBLANK(Z593),ISBLANK(Z594),ISBLANK(Z595),ISBLANK(Z596)),"",AA593*AA594*AA595*AA596)</f>
        <v/>
      </c>
      <c r="AC595" s="375"/>
      <c r="AD595" s="436"/>
      <c r="AE595" s="56"/>
      <c r="AF595" s="18" t="str">
        <f>IF(ISBLANK(AE595),"",VLOOKUP(AE595,'(Linked) Hazard Risk Number HRN'!$D$6:$E$14,2,FALSE))</f>
        <v/>
      </c>
      <c r="AG595" s="366" t="str">
        <f>IF(OR(ISBLANK(AE593),ISBLANK(AE594),ISBLANK(AE595),ISBLANK(AE596)),"",AF593*AF594*AF595*AF596)</f>
        <v/>
      </c>
      <c r="AH595" s="10"/>
      <c r="AI595" s="10"/>
      <c r="AJ595" s="20"/>
    </row>
    <row r="596" spans="2:36" s="2" customFormat="1" ht="28.2" customHeight="1">
      <c r="B596" s="378"/>
      <c r="C596" s="375"/>
      <c r="D596" s="375"/>
      <c r="E596" s="381"/>
      <c r="F596" s="381"/>
      <c r="G596" s="370"/>
      <c r="H596" s="370"/>
      <c r="I596" s="370"/>
      <c r="J596" s="370"/>
      <c r="K596" s="57"/>
      <c r="L596" s="30" t="str">
        <f>IF(ISBLANK(K596),"",VLOOKUP(K596,'(Linked) Hazard Risk Number HRN'!$D$17:$E$22,2,FALSE))</f>
        <v/>
      </c>
      <c r="M596" s="367"/>
      <c r="N596" s="56"/>
      <c r="O596" s="18" t="str">
        <f>IF(ISBLANK(N596),"",VLOOKUP(N596,'(Linked) PLr Probability Factor'!$B$23:$C$26,2,FALSE))</f>
        <v/>
      </c>
      <c r="P596" s="25" t="s">
        <v>33</v>
      </c>
      <c r="Q596" s="25">
        <f t="shared" ref="Q596" si="934">SUM(R593:R595)</f>
        <v>0</v>
      </c>
      <c r="R596" s="25">
        <f t="shared" si="929"/>
        <v>0</v>
      </c>
      <c r="S596" s="25"/>
      <c r="T596" s="51"/>
      <c r="U596" s="375"/>
      <c r="V596" s="57"/>
      <c r="W596" s="30" t="str">
        <f>IF(ISBLANK(V596),"",VLOOKUP(V596,'(Linked) Hazard Risk Number HRN'!$D$17:$E$22,2,FALSE))</f>
        <v/>
      </c>
      <c r="X596" s="367"/>
      <c r="Y596" s="375"/>
      <c r="Z596" s="57"/>
      <c r="AA596" s="30" t="str">
        <f>IF(ISBLANK(Z596),"",VLOOKUP(Z596,'(Linked) Hazard Risk Number HRN'!$D$17:$E$22,2,FALSE))</f>
        <v/>
      </c>
      <c r="AB596" s="367"/>
      <c r="AC596" s="375"/>
      <c r="AD596" s="436"/>
      <c r="AE596" s="57"/>
      <c r="AF596" s="30" t="str">
        <f>IF(ISBLANK(AE596),"",VLOOKUP(AE596,'(Linked) Hazard Risk Number HRN'!$D$17:$E$22,2,FALSE))</f>
        <v/>
      </c>
      <c r="AG596" s="367"/>
      <c r="AH596" s="10"/>
      <c r="AI596" s="10"/>
      <c r="AJ596" s="21"/>
    </row>
    <row r="597" spans="2:36" s="2" customFormat="1" ht="28.2" customHeight="1" thickBot="1">
      <c r="B597" s="379"/>
      <c r="C597" s="376"/>
      <c r="D597" s="376"/>
      <c r="E597" s="382"/>
      <c r="F597" s="382"/>
      <c r="G597" s="371"/>
      <c r="H597" s="371"/>
      <c r="I597" s="371"/>
      <c r="J597" s="371"/>
      <c r="K597" s="135"/>
      <c r="L597" s="18"/>
      <c r="M597" s="368"/>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76"/>
      <c r="V597" s="135"/>
      <c r="W597" s="18"/>
      <c r="X597" s="368"/>
      <c r="Y597" s="376"/>
      <c r="Z597" s="135"/>
      <c r="AA597" s="18"/>
      <c r="AB597" s="368"/>
      <c r="AC597" s="376"/>
      <c r="AD597" s="437"/>
      <c r="AE597" s="135"/>
      <c r="AF597" s="18"/>
      <c r="AG597" s="368"/>
      <c r="AH597" s="10"/>
      <c r="AI597" s="10"/>
      <c r="AJ597" s="7"/>
    </row>
    <row r="598" spans="2:36" s="2" customFormat="1" ht="28.2" customHeight="1" thickTop="1">
      <c r="B598" s="377">
        <v>119</v>
      </c>
      <c r="C598" s="374"/>
      <c r="D598" s="374"/>
      <c r="E598" s="380"/>
      <c r="F598" s="380"/>
      <c r="G598" s="369"/>
      <c r="H598" s="369"/>
      <c r="I598" s="369"/>
      <c r="J598" s="369"/>
      <c r="K598" s="54"/>
      <c r="L598" s="17" t="str">
        <f>IF(ISBLANK(K598),"",VLOOKUP(K598,'(Linked) Hazard Risk Number HRN'!$B$6:$C$13,2,FALSE))</f>
        <v/>
      </c>
      <c r="M598" s="372"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374"/>
      <c r="V598" s="54"/>
      <c r="W598" s="17" t="str">
        <f>IF(ISBLANK(V598),"",VLOOKUP(V598,'(Linked) Hazard Risk Number HRN'!$B$6:$C$13,2,FALSE))</f>
        <v/>
      </c>
      <c r="X598" s="372" t="str">
        <f>IF(X600="","",IF(X600&gt;500,'(Linked) Hazard Risk Number HRN'!$C$37,IF(X600&gt;50,'(Linked) Hazard Risk Number HRN'!$C$36,IF(X600&gt;25,'(Linked) Hazard Risk Number HRN'!$C$35,IF(X600&gt;5,'(Linked) Hazard Risk Number HRN'!$C$34,IF(X600&gt;0,'(Linked) Hazard Risk Number HRN'!$C$33,""))))))</f>
        <v/>
      </c>
      <c r="Y598" s="374"/>
      <c r="Z598" s="54"/>
      <c r="AA598" s="17" t="str">
        <f>IF(ISBLANK(Z598),"",VLOOKUP(Z598,'(Linked) Hazard Risk Number HRN'!$B$6:$C$13,2,FALSE))</f>
        <v/>
      </c>
      <c r="AB598" s="372" t="str">
        <f>IF(AB600="","",IF(AB600&gt;500,'(Linked) Hazard Risk Number HRN'!$C$37,IF(AB600&gt;50,'(Linked) Hazard Risk Number HRN'!$C$36,IF(AB600&gt;25,'(Linked) Hazard Risk Number HRN'!$C$35,IF(AB600&gt;5,'(Linked) Hazard Risk Number HRN'!$C$34,IF(AB600&gt;0,'(Linked) Hazard Risk Number HRN'!$C$33,""))))))</f>
        <v/>
      </c>
      <c r="AC598" s="374"/>
      <c r="AD598" s="380"/>
      <c r="AE598" s="54"/>
      <c r="AF598" s="17" t="str">
        <f>IF(ISBLANK(AE598),"",VLOOKUP(AE598,'(Linked) Hazard Risk Number HRN'!$B$6:$C$13,2,FALSE))</f>
        <v/>
      </c>
      <c r="AG598" s="372"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78"/>
      <c r="C599" s="375"/>
      <c r="D599" s="375"/>
      <c r="E599" s="381"/>
      <c r="F599" s="381"/>
      <c r="G599" s="370"/>
      <c r="H599" s="370"/>
      <c r="I599" s="370"/>
      <c r="J599" s="370"/>
      <c r="K599" s="55"/>
      <c r="L599" s="18" t="str">
        <f>IF(ISBLANK(K599),"",VLOOKUP(K599,'(Linked) Hazard Risk Number HRN'!$B$16:$C$26,2,FALSE))</f>
        <v/>
      </c>
      <c r="M599" s="373"/>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75"/>
      <c r="V599" s="55"/>
      <c r="W599" s="18" t="str">
        <f>IF(ISBLANK(V599),"",VLOOKUP(V599,'(Linked) Hazard Risk Number HRN'!$B$16:$C$26,2,FALSE))</f>
        <v/>
      </c>
      <c r="X599" s="373"/>
      <c r="Y599" s="375"/>
      <c r="Z599" s="55"/>
      <c r="AA599" s="18" t="str">
        <f>IF(ISBLANK(Z599),"",VLOOKUP(Z599,'(Linked) Hazard Risk Number HRN'!$B$16:$C$26,2,FALSE))</f>
        <v/>
      </c>
      <c r="AB599" s="373"/>
      <c r="AC599" s="375"/>
      <c r="AD599" s="436"/>
      <c r="AE599" s="55"/>
      <c r="AF599" s="18" t="str">
        <f>IF(ISBLANK(AE599),"",VLOOKUP(AE599,'(Linked) Hazard Risk Number HRN'!$B$16:$C$26,2,FALSE))</f>
        <v/>
      </c>
      <c r="AG599" s="373"/>
      <c r="AH599" s="10"/>
      <c r="AI599" s="10"/>
      <c r="AJ599" s="19"/>
    </row>
    <row r="600" spans="2:36" s="2" customFormat="1" ht="28.2" customHeight="1" thickTop="1">
      <c r="B600" s="378"/>
      <c r="C600" s="375"/>
      <c r="D600" s="375"/>
      <c r="E600" s="381"/>
      <c r="F600" s="381"/>
      <c r="G600" s="370"/>
      <c r="H600" s="370"/>
      <c r="I600" s="370"/>
      <c r="J600" s="370"/>
      <c r="K600" s="56"/>
      <c r="L600" s="18" t="str">
        <f>IF(ISBLANK(K600),"",VLOOKUP(K600,'(Linked) Hazard Risk Number HRN'!$D$6:$E$14,2,FALSE))</f>
        <v/>
      </c>
      <c r="M600" s="366"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75"/>
      <c r="V600" s="56"/>
      <c r="W600" s="18" t="str">
        <f>IF(ISBLANK(V600),"",VLOOKUP(V600,'(Linked) Hazard Risk Number HRN'!$D$6:$E$14,2,FALSE))</f>
        <v/>
      </c>
      <c r="X600" s="366" t="str">
        <f>IF(OR(ISBLANK(V598),ISBLANK(V599),ISBLANK(V600),ISBLANK(V601)),"",W598*W599*W600*W601)</f>
        <v/>
      </c>
      <c r="Y600" s="375"/>
      <c r="Z600" s="56"/>
      <c r="AA600" s="18" t="str">
        <f>IF(ISBLANK(Z600),"",VLOOKUP(Z600,'(Linked) Hazard Risk Number HRN'!$D$6:$E$14,2,FALSE))</f>
        <v/>
      </c>
      <c r="AB600" s="366" t="str">
        <f>IF(OR(ISBLANK(Z598),ISBLANK(Z599),ISBLANK(Z600),ISBLANK(Z601)),"",AA598*AA599*AA600*AA601)</f>
        <v/>
      </c>
      <c r="AC600" s="375"/>
      <c r="AD600" s="436"/>
      <c r="AE600" s="56"/>
      <c r="AF600" s="18" t="str">
        <f>IF(ISBLANK(AE600),"",VLOOKUP(AE600,'(Linked) Hazard Risk Number HRN'!$D$6:$E$14,2,FALSE))</f>
        <v/>
      </c>
      <c r="AG600" s="366" t="str">
        <f>IF(OR(ISBLANK(AE598),ISBLANK(AE599),ISBLANK(AE600),ISBLANK(AE601)),"",AF598*AF599*AF600*AF601)</f>
        <v/>
      </c>
      <c r="AH600" s="10"/>
      <c r="AI600" s="10"/>
      <c r="AJ600" s="20"/>
    </row>
    <row r="601" spans="2:36" s="2" customFormat="1" ht="28.2" customHeight="1">
      <c r="B601" s="378"/>
      <c r="C601" s="375"/>
      <c r="D601" s="375"/>
      <c r="E601" s="381"/>
      <c r="F601" s="381"/>
      <c r="G601" s="370"/>
      <c r="H601" s="370"/>
      <c r="I601" s="370"/>
      <c r="J601" s="370"/>
      <c r="K601" s="57"/>
      <c r="L601" s="30" t="str">
        <f>IF(ISBLANK(K601),"",VLOOKUP(K601,'(Linked) Hazard Risk Number HRN'!$D$17:$E$22,2,FALSE))</f>
        <v/>
      </c>
      <c r="M601" s="367"/>
      <c r="N601" s="56"/>
      <c r="O601" s="18" t="str">
        <f>IF(ISBLANK(N601),"",VLOOKUP(N601,'(Linked) PLr Probability Factor'!$B$23:$C$26,2,FALSE))</f>
        <v/>
      </c>
      <c r="P601" s="25" t="s">
        <v>33</v>
      </c>
      <c r="Q601" s="25">
        <f t="shared" ref="Q601" si="942">SUM(R598:R600)</f>
        <v>0</v>
      </c>
      <c r="R601" s="25">
        <f t="shared" si="937"/>
        <v>0</v>
      </c>
      <c r="S601" s="25"/>
      <c r="T601" s="51"/>
      <c r="U601" s="375"/>
      <c r="V601" s="57"/>
      <c r="W601" s="30" t="str">
        <f>IF(ISBLANK(V601),"",VLOOKUP(V601,'(Linked) Hazard Risk Number HRN'!$D$17:$E$22,2,FALSE))</f>
        <v/>
      </c>
      <c r="X601" s="367"/>
      <c r="Y601" s="375"/>
      <c r="Z601" s="57"/>
      <c r="AA601" s="30" t="str">
        <f>IF(ISBLANK(Z601),"",VLOOKUP(Z601,'(Linked) Hazard Risk Number HRN'!$D$17:$E$22,2,FALSE))</f>
        <v/>
      </c>
      <c r="AB601" s="367"/>
      <c r="AC601" s="375"/>
      <c r="AD601" s="436"/>
      <c r="AE601" s="57"/>
      <c r="AF601" s="30" t="str">
        <f>IF(ISBLANK(AE601),"",VLOOKUP(AE601,'(Linked) Hazard Risk Number HRN'!$D$17:$E$22,2,FALSE))</f>
        <v/>
      </c>
      <c r="AG601" s="367"/>
      <c r="AH601" s="10"/>
      <c r="AI601" s="10"/>
      <c r="AJ601" s="21"/>
    </row>
    <row r="602" spans="2:36" s="2" customFormat="1" ht="28.2" customHeight="1" thickBot="1">
      <c r="B602" s="379"/>
      <c r="C602" s="376"/>
      <c r="D602" s="376"/>
      <c r="E602" s="382"/>
      <c r="F602" s="382"/>
      <c r="G602" s="371"/>
      <c r="H602" s="371"/>
      <c r="I602" s="371"/>
      <c r="J602" s="371"/>
      <c r="K602" s="135"/>
      <c r="L602" s="18"/>
      <c r="M602" s="368"/>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76"/>
      <c r="V602" s="135"/>
      <c r="W602" s="18"/>
      <c r="X602" s="368"/>
      <c r="Y602" s="376"/>
      <c r="Z602" s="135"/>
      <c r="AA602" s="18"/>
      <c r="AB602" s="368"/>
      <c r="AC602" s="376"/>
      <c r="AD602" s="437"/>
      <c r="AE602" s="135"/>
      <c r="AF602" s="18"/>
      <c r="AG602" s="368"/>
      <c r="AH602" s="10"/>
      <c r="AI602" s="10"/>
      <c r="AJ602" s="7"/>
    </row>
    <row r="603" spans="2:36" s="2" customFormat="1" ht="28.2" customHeight="1" thickTop="1">
      <c r="B603" s="377">
        <v>120</v>
      </c>
      <c r="C603" s="374"/>
      <c r="D603" s="374"/>
      <c r="E603" s="380"/>
      <c r="F603" s="380"/>
      <c r="G603" s="369"/>
      <c r="H603" s="369"/>
      <c r="I603" s="369"/>
      <c r="J603" s="369"/>
      <c r="K603" s="54"/>
      <c r="L603" s="17" t="str">
        <f>IF(ISBLANK(K603),"",VLOOKUP(K603,'(Linked) Hazard Risk Number HRN'!$B$6:$C$13,2,FALSE))</f>
        <v/>
      </c>
      <c r="M603" s="372"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374"/>
      <c r="V603" s="54"/>
      <c r="W603" s="17" t="str">
        <f>IF(ISBLANK(V603),"",VLOOKUP(V603,'(Linked) Hazard Risk Number HRN'!$B$6:$C$13,2,FALSE))</f>
        <v/>
      </c>
      <c r="X603" s="372" t="str">
        <f>IF(X605="","",IF(X605&gt;500,'(Linked) Hazard Risk Number HRN'!$C$37,IF(X605&gt;50,'(Linked) Hazard Risk Number HRN'!$C$36,IF(X605&gt;25,'(Linked) Hazard Risk Number HRN'!$C$35,IF(X605&gt;5,'(Linked) Hazard Risk Number HRN'!$C$34,IF(X605&gt;0,'(Linked) Hazard Risk Number HRN'!$C$33,""))))))</f>
        <v/>
      </c>
      <c r="Y603" s="374"/>
      <c r="Z603" s="54"/>
      <c r="AA603" s="17" t="str">
        <f>IF(ISBLANK(Z603),"",VLOOKUP(Z603,'(Linked) Hazard Risk Number HRN'!$B$6:$C$13,2,FALSE))</f>
        <v/>
      </c>
      <c r="AB603" s="372" t="str">
        <f>IF(AB605="","",IF(AB605&gt;500,'(Linked) Hazard Risk Number HRN'!$C$37,IF(AB605&gt;50,'(Linked) Hazard Risk Number HRN'!$C$36,IF(AB605&gt;25,'(Linked) Hazard Risk Number HRN'!$C$35,IF(AB605&gt;5,'(Linked) Hazard Risk Number HRN'!$C$34,IF(AB605&gt;0,'(Linked) Hazard Risk Number HRN'!$C$33,""))))))</f>
        <v/>
      </c>
      <c r="AC603" s="374"/>
      <c r="AD603" s="380"/>
      <c r="AE603" s="54"/>
      <c r="AF603" s="17" t="str">
        <f>IF(ISBLANK(AE603),"",VLOOKUP(AE603,'(Linked) Hazard Risk Number HRN'!$B$6:$C$13,2,FALSE))</f>
        <v/>
      </c>
      <c r="AG603" s="372"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78"/>
      <c r="C604" s="375"/>
      <c r="D604" s="375"/>
      <c r="E604" s="381"/>
      <c r="F604" s="381"/>
      <c r="G604" s="370"/>
      <c r="H604" s="370"/>
      <c r="I604" s="370"/>
      <c r="J604" s="370"/>
      <c r="K604" s="55"/>
      <c r="L604" s="18" t="str">
        <f>IF(ISBLANK(K604),"",VLOOKUP(K604,'(Linked) Hazard Risk Number HRN'!$B$16:$C$26,2,FALSE))</f>
        <v/>
      </c>
      <c r="M604" s="373"/>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75"/>
      <c r="V604" s="55"/>
      <c r="W604" s="18" t="str">
        <f>IF(ISBLANK(V604),"",VLOOKUP(V604,'(Linked) Hazard Risk Number HRN'!$B$16:$C$26,2,FALSE))</f>
        <v/>
      </c>
      <c r="X604" s="373"/>
      <c r="Y604" s="375"/>
      <c r="Z604" s="55"/>
      <c r="AA604" s="18" t="str">
        <f>IF(ISBLANK(Z604),"",VLOOKUP(Z604,'(Linked) Hazard Risk Number HRN'!$B$16:$C$26,2,FALSE))</f>
        <v/>
      </c>
      <c r="AB604" s="373"/>
      <c r="AC604" s="375"/>
      <c r="AD604" s="436"/>
      <c r="AE604" s="55"/>
      <c r="AF604" s="18" t="str">
        <f>IF(ISBLANK(AE604),"",VLOOKUP(AE604,'(Linked) Hazard Risk Number HRN'!$B$16:$C$26,2,FALSE))</f>
        <v/>
      </c>
      <c r="AG604" s="373"/>
      <c r="AH604" s="10"/>
      <c r="AI604" s="10"/>
      <c r="AJ604" s="19"/>
    </row>
    <row r="605" spans="2:36" s="2" customFormat="1" ht="28.2" customHeight="1" thickTop="1">
      <c r="B605" s="378"/>
      <c r="C605" s="375"/>
      <c r="D605" s="375"/>
      <c r="E605" s="381"/>
      <c r="F605" s="381"/>
      <c r="G605" s="370"/>
      <c r="H605" s="370"/>
      <c r="I605" s="370"/>
      <c r="J605" s="370"/>
      <c r="K605" s="56"/>
      <c r="L605" s="18" t="str">
        <f>IF(ISBLANK(K605),"",VLOOKUP(K605,'(Linked) Hazard Risk Number HRN'!$D$6:$E$14,2,FALSE))</f>
        <v/>
      </c>
      <c r="M605" s="366"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75"/>
      <c r="V605" s="56"/>
      <c r="W605" s="18" t="str">
        <f>IF(ISBLANK(V605),"",VLOOKUP(V605,'(Linked) Hazard Risk Number HRN'!$D$6:$E$14,2,FALSE))</f>
        <v/>
      </c>
      <c r="X605" s="366" t="str">
        <f>IF(OR(ISBLANK(V603),ISBLANK(V604),ISBLANK(V605),ISBLANK(V606)),"",W603*W604*W605*W606)</f>
        <v/>
      </c>
      <c r="Y605" s="375"/>
      <c r="Z605" s="56"/>
      <c r="AA605" s="18" t="str">
        <f>IF(ISBLANK(Z605),"",VLOOKUP(Z605,'(Linked) Hazard Risk Number HRN'!$D$6:$E$14,2,FALSE))</f>
        <v/>
      </c>
      <c r="AB605" s="366" t="str">
        <f>IF(OR(ISBLANK(Z603),ISBLANK(Z604),ISBLANK(Z605),ISBLANK(Z606)),"",AA603*AA604*AA605*AA606)</f>
        <v/>
      </c>
      <c r="AC605" s="375"/>
      <c r="AD605" s="436"/>
      <c r="AE605" s="56"/>
      <c r="AF605" s="18" t="str">
        <f>IF(ISBLANK(AE605),"",VLOOKUP(AE605,'(Linked) Hazard Risk Number HRN'!$D$6:$E$14,2,FALSE))</f>
        <v/>
      </c>
      <c r="AG605" s="366" t="str">
        <f>IF(OR(ISBLANK(AE603),ISBLANK(AE604),ISBLANK(AE605),ISBLANK(AE606)),"",AF603*AF604*AF605*AF606)</f>
        <v/>
      </c>
      <c r="AH605" s="10"/>
      <c r="AI605" s="10"/>
      <c r="AJ605" s="20"/>
    </row>
    <row r="606" spans="2:36" s="2" customFormat="1" ht="28.2" customHeight="1">
      <c r="B606" s="378"/>
      <c r="C606" s="375"/>
      <c r="D606" s="375"/>
      <c r="E606" s="381"/>
      <c r="F606" s="381"/>
      <c r="G606" s="370"/>
      <c r="H606" s="370"/>
      <c r="I606" s="370"/>
      <c r="J606" s="370"/>
      <c r="K606" s="57"/>
      <c r="L606" s="30" t="str">
        <f>IF(ISBLANK(K606),"",VLOOKUP(K606,'(Linked) Hazard Risk Number HRN'!$D$17:$E$22,2,FALSE))</f>
        <v/>
      </c>
      <c r="M606" s="367"/>
      <c r="N606" s="56"/>
      <c r="O606" s="18" t="str">
        <f>IF(ISBLANK(N606),"",VLOOKUP(N606,'(Linked) PLr Probability Factor'!$B$23:$C$26,2,FALSE))</f>
        <v/>
      </c>
      <c r="P606" s="25" t="s">
        <v>33</v>
      </c>
      <c r="Q606" s="25">
        <f t="shared" ref="Q606" si="950">SUM(R603:R605)</f>
        <v>0</v>
      </c>
      <c r="R606" s="25">
        <f t="shared" si="945"/>
        <v>0</v>
      </c>
      <c r="S606" s="25"/>
      <c r="T606" s="51"/>
      <c r="U606" s="375"/>
      <c r="V606" s="57"/>
      <c r="W606" s="30" t="str">
        <f>IF(ISBLANK(V606),"",VLOOKUP(V606,'(Linked) Hazard Risk Number HRN'!$D$17:$E$22,2,FALSE))</f>
        <v/>
      </c>
      <c r="X606" s="367"/>
      <c r="Y606" s="375"/>
      <c r="Z606" s="57"/>
      <c r="AA606" s="30" t="str">
        <f>IF(ISBLANK(Z606),"",VLOOKUP(Z606,'(Linked) Hazard Risk Number HRN'!$D$17:$E$22,2,FALSE))</f>
        <v/>
      </c>
      <c r="AB606" s="367"/>
      <c r="AC606" s="375"/>
      <c r="AD606" s="436"/>
      <c r="AE606" s="57"/>
      <c r="AF606" s="30" t="str">
        <f>IF(ISBLANK(AE606),"",VLOOKUP(AE606,'(Linked) Hazard Risk Number HRN'!$D$17:$E$22,2,FALSE))</f>
        <v/>
      </c>
      <c r="AG606" s="367"/>
      <c r="AH606" s="10"/>
      <c r="AI606" s="10"/>
      <c r="AJ606" s="21"/>
    </row>
    <row r="607" spans="2:36" s="2" customFormat="1" ht="28.2" customHeight="1" thickBot="1">
      <c r="B607" s="379"/>
      <c r="C607" s="376"/>
      <c r="D607" s="376"/>
      <c r="E607" s="382"/>
      <c r="F607" s="382"/>
      <c r="G607" s="371"/>
      <c r="H607" s="371"/>
      <c r="I607" s="371"/>
      <c r="J607" s="371"/>
      <c r="K607" s="135"/>
      <c r="L607" s="18"/>
      <c r="M607" s="368"/>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76"/>
      <c r="V607" s="135"/>
      <c r="W607" s="18"/>
      <c r="X607" s="368"/>
      <c r="Y607" s="376"/>
      <c r="Z607" s="135"/>
      <c r="AA607" s="18"/>
      <c r="AB607" s="368"/>
      <c r="AC607" s="376"/>
      <c r="AD607" s="437"/>
      <c r="AE607" s="135"/>
      <c r="AF607" s="18"/>
      <c r="AG607" s="368"/>
      <c r="AH607" s="10"/>
      <c r="AI607" s="10"/>
      <c r="AJ607" s="7"/>
    </row>
    <row r="608" spans="2:36" s="2" customFormat="1" ht="28.2" customHeight="1" thickTop="1">
      <c r="B608" s="377">
        <v>121</v>
      </c>
      <c r="C608" s="374"/>
      <c r="D608" s="374"/>
      <c r="E608" s="380"/>
      <c r="F608" s="380"/>
      <c r="G608" s="369"/>
      <c r="H608" s="369"/>
      <c r="I608" s="369"/>
      <c r="J608" s="369"/>
      <c r="K608" s="54"/>
      <c r="L608" s="17" t="str">
        <f>IF(ISBLANK(K608),"",VLOOKUP(K608,'(Linked) Hazard Risk Number HRN'!$B$6:$C$13,2,FALSE))</f>
        <v/>
      </c>
      <c r="M608" s="372"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374"/>
      <c r="V608" s="54"/>
      <c r="W608" s="17" t="str">
        <f>IF(ISBLANK(V608),"",VLOOKUP(V608,'(Linked) Hazard Risk Number HRN'!$B$6:$C$13,2,FALSE))</f>
        <v/>
      </c>
      <c r="X608" s="372" t="str">
        <f>IF(X610="","",IF(X610&gt;500,'(Linked) Hazard Risk Number HRN'!$C$37,IF(X610&gt;50,'(Linked) Hazard Risk Number HRN'!$C$36,IF(X610&gt;25,'(Linked) Hazard Risk Number HRN'!$C$35,IF(X610&gt;5,'(Linked) Hazard Risk Number HRN'!$C$34,IF(X610&gt;0,'(Linked) Hazard Risk Number HRN'!$C$33,""))))))</f>
        <v/>
      </c>
      <c r="Y608" s="374"/>
      <c r="Z608" s="54"/>
      <c r="AA608" s="17" t="str">
        <f>IF(ISBLANK(Z608),"",VLOOKUP(Z608,'(Linked) Hazard Risk Number HRN'!$B$6:$C$13,2,FALSE))</f>
        <v/>
      </c>
      <c r="AB608" s="372" t="str">
        <f>IF(AB610="","",IF(AB610&gt;500,'(Linked) Hazard Risk Number HRN'!$C$37,IF(AB610&gt;50,'(Linked) Hazard Risk Number HRN'!$C$36,IF(AB610&gt;25,'(Linked) Hazard Risk Number HRN'!$C$35,IF(AB610&gt;5,'(Linked) Hazard Risk Number HRN'!$C$34,IF(AB610&gt;0,'(Linked) Hazard Risk Number HRN'!$C$33,""))))))</f>
        <v/>
      </c>
      <c r="AC608" s="374"/>
      <c r="AD608" s="380"/>
      <c r="AE608" s="54"/>
      <c r="AF608" s="17" t="str">
        <f>IF(ISBLANK(AE608),"",VLOOKUP(AE608,'(Linked) Hazard Risk Number HRN'!$B$6:$C$13,2,FALSE))</f>
        <v/>
      </c>
      <c r="AG608" s="372"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78"/>
      <c r="C609" s="375"/>
      <c r="D609" s="375"/>
      <c r="E609" s="381"/>
      <c r="F609" s="381"/>
      <c r="G609" s="370"/>
      <c r="H609" s="370"/>
      <c r="I609" s="370"/>
      <c r="J609" s="370"/>
      <c r="K609" s="55"/>
      <c r="L609" s="18" t="str">
        <f>IF(ISBLANK(K609),"",VLOOKUP(K609,'(Linked) Hazard Risk Number HRN'!$B$16:$C$26,2,FALSE))</f>
        <v/>
      </c>
      <c r="M609" s="373"/>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75"/>
      <c r="V609" s="55"/>
      <c r="W609" s="18" t="str">
        <f>IF(ISBLANK(V609),"",VLOOKUP(V609,'(Linked) Hazard Risk Number HRN'!$B$16:$C$26,2,FALSE))</f>
        <v/>
      </c>
      <c r="X609" s="373"/>
      <c r="Y609" s="375"/>
      <c r="Z609" s="55"/>
      <c r="AA609" s="18" t="str">
        <f>IF(ISBLANK(Z609),"",VLOOKUP(Z609,'(Linked) Hazard Risk Number HRN'!$B$16:$C$26,2,FALSE))</f>
        <v/>
      </c>
      <c r="AB609" s="373"/>
      <c r="AC609" s="375"/>
      <c r="AD609" s="436"/>
      <c r="AE609" s="55"/>
      <c r="AF609" s="18" t="str">
        <f>IF(ISBLANK(AE609),"",VLOOKUP(AE609,'(Linked) Hazard Risk Number HRN'!$B$16:$C$26,2,FALSE))</f>
        <v/>
      </c>
      <c r="AG609" s="373"/>
      <c r="AH609" s="10"/>
      <c r="AI609" s="10"/>
      <c r="AJ609" s="19"/>
    </row>
    <row r="610" spans="2:36" s="2" customFormat="1" ht="28.2" customHeight="1" thickTop="1">
      <c r="B610" s="378"/>
      <c r="C610" s="375"/>
      <c r="D610" s="375"/>
      <c r="E610" s="381"/>
      <c r="F610" s="381"/>
      <c r="G610" s="370"/>
      <c r="H610" s="370"/>
      <c r="I610" s="370"/>
      <c r="J610" s="370"/>
      <c r="K610" s="56"/>
      <c r="L610" s="18" t="str">
        <f>IF(ISBLANK(K610),"",VLOOKUP(K610,'(Linked) Hazard Risk Number HRN'!$D$6:$E$14,2,FALSE))</f>
        <v/>
      </c>
      <c r="M610" s="366"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75"/>
      <c r="V610" s="56"/>
      <c r="W610" s="18" t="str">
        <f>IF(ISBLANK(V610),"",VLOOKUP(V610,'(Linked) Hazard Risk Number HRN'!$D$6:$E$14,2,FALSE))</f>
        <v/>
      </c>
      <c r="X610" s="366" t="str">
        <f>IF(OR(ISBLANK(V608),ISBLANK(V609),ISBLANK(V610),ISBLANK(V611)),"",W608*W609*W610*W611)</f>
        <v/>
      </c>
      <c r="Y610" s="375"/>
      <c r="Z610" s="56"/>
      <c r="AA610" s="18" t="str">
        <f>IF(ISBLANK(Z610),"",VLOOKUP(Z610,'(Linked) Hazard Risk Number HRN'!$D$6:$E$14,2,FALSE))</f>
        <v/>
      </c>
      <c r="AB610" s="366" t="str">
        <f>IF(OR(ISBLANK(Z608),ISBLANK(Z609),ISBLANK(Z610),ISBLANK(Z611)),"",AA608*AA609*AA610*AA611)</f>
        <v/>
      </c>
      <c r="AC610" s="375"/>
      <c r="AD610" s="436"/>
      <c r="AE610" s="56"/>
      <c r="AF610" s="18" t="str">
        <f>IF(ISBLANK(AE610),"",VLOOKUP(AE610,'(Linked) Hazard Risk Number HRN'!$D$6:$E$14,2,FALSE))</f>
        <v/>
      </c>
      <c r="AG610" s="366" t="str">
        <f>IF(OR(ISBLANK(AE608),ISBLANK(AE609),ISBLANK(AE610),ISBLANK(AE611)),"",AF608*AF609*AF610*AF611)</f>
        <v/>
      </c>
      <c r="AH610" s="10"/>
      <c r="AI610" s="10"/>
      <c r="AJ610" s="20"/>
    </row>
    <row r="611" spans="2:36" s="2" customFormat="1" ht="28.2" customHeight="1">
      <c r="B611" s="378"/>
      <c r="C611" s="375"/>
      <c r="D611" s="375"/>
      <c r="E611" s="381"/>
      <c r="F611" s="381"/>
      <c r="G611" s="370"/>
      <c r="H611" s="370"/>
      <c r="I611" s="370"/>
      <c r="J611" s="370"/>
      <c r="K611" s="57"/>
      <c r="L611" s="30" t="str">
        <f>IF(ISBLANK(K611),"",VLOOKUP(K611,'(Linked) Hazard Risk Number HRN'!$D$17:$E$22,2,FALSE))</f>
        <v/>
      </c>
      <c r="M611" s="367"/>
      <c r="N611" s="56"/>
      <c r="O611" s="18" t="str">
        <f>IF(ISBLANK(N611),"",VLOOKUP(N611,'(Linked) PLr Probability Factor'!$B$23:$C$26,2,FALSE))</f>
        <v/>
      </c>
      <c r="P611" s="25" t="s">
        <v>33</v>
      </c>
      <c r="Q611" s="25">
        <f t="shared" ref="Q611" si="958">SUM(R608:R610)</f>
        <v>0</v>
      </c>
      <c r="R611" s="25">
        <f t="shared" si="953"/>
        <v>0</v>
      </c>
      <c r="S611" s="25"/>
      <c r="T611" s="51"/>
      <c r="U611" s="375"/>
      <c r="V611" s="57"/>
      <c r="W611" s="30" t="str">
        <f>IF(ISBLANK(V611),"",VLOOKUP(V611,'(Linked) Hazard Risk Number HRN'!$D$17:$E$22,2,FALSE))</f>
        <v/>
      </c>
      <c r="X611" s="367"/>
      <c r="Y611" s="375"/>
      <c r="Z611" s="57"/>
      <c r="AA611" s="30" t="str">
        <f>IF(ISBLANK(Z611),"",VLOOKUP(Z611,'(Linked) Hazard Risk Number HRN'!$D$17:$E$22,2,FALSE))</f>
        <v/>
      </c>
      <c r="AB611" s="367"/>
      <c r="AC611" s="375"/>
      <c r="AD611" s="436"/>
      <c r="AE611" s="57"/>
      <c r="AF611" s="30" t="str">
        <f>IF(ISBLANK(AE611),"",VLOOKUP(AE611,'(Linked) Hazard Risk Number HRN'!$D$17:$E$22,2,FALSE))</f>
        <v/>
      </c>
      <c r="AG611" s="367"/>
      <c r="AH611" s="10"/>
      <c r="AI611" s="10"/>
      <c r="AJ611" s="21"/>
    </row>
    <row r="612" spans="2:36" s="2" customFormat="1" ht="28.2" customHeight="1" thickBot="1">
      <c r="B612" s="379"/>
      <c r="C612" s="376"/>
      <c r="D612" s="376"/>
      <c r="E612" s="382"/>
      <c r="F612" s="382"/>
      <c r="G612" s="371"/>
      <c r="H612" s="371"/>
      <c r="I612" s="371"/>
      <c r="J612" s="371"/>
      <c r="K612" s="135"/>
      <c r="L612" s="18"/>
      <c r="M612" s="368"/>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76"/>
      <c r="V612" s="135"/>
      <c r="W612" s="18"/>
      <c r="X612" s="368"/>
      <c r="Y612" s="376"/>
      <c r="Z612" s="135"/>
      <c r="AA612" s="18"/>
      <c r="AB612" s="368"/>
      <c r="AC612" s="376"/>
      <c r="AD612" s="437"/>
      <c r="AE612" s="135"/>
      <c r="AF612" s="18"/>
      <c r="AG612" s="368"/>
      <c r="AH612" s="10"/>
      <c r="AI612" s="10"/>
      <c r="AJ612" s="7"/>
    </row>
    <row r="613" spans="2:36" s="2" customFormat="1" ht="28.2" customHeight="1" thickTop="1">
      <c r="B613" s="377">
        <v>122</v>
      </c>
      <c r="C613" s="374"/>
      <c r="D613" s="374"/>
      <c r="E613" s="380"/>
      <c r="F613" s="380"/>
      <c r="G613" s="369"/>
      <c r="H613" s="369"/>
      <c r="I613" s="369"/>
      <c r="J613" s="369"/>
      <c r="K613" s="54"/>
      <c r="L613" s="17" t="str">
        <f>IF(ISBLANK(K613),"",VLOOKUP(K613,'(Linked) Hazard Risk Number HRN'!$B$6:$C$13,2,FALSE))</f>
        <v/>
      </c>
      <c r="M613" s="372"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374"/>
      <c r="V613" s="54"/>
      <c r="W613" s="17" t="str">
        <f>IF(ISBLANK(V613),"",VLOOKUP(V613,'(Linked) Hazard Risk Number HRN'!$B$6:$C$13,2,FALSE))</f>
        <v/>
      </c>
      <c r="X613" s="372" t="str">
        <f>IF(X615="","",IF(X615&gt;500,'(Linked) Hazard Risk Number HRN'!$C$37,IF(X615&gt;50,'(Linked) Hazard Risk Number HRN'!$C$36,IF(X615&gt;25,'(Linked) Hazard Risk Number HRN'!$C$35,IF(X615&gt;5,'(Linked) Hazard Risk Number HRN'!$C$34,IF(X615&gt;0,'(Linked) Hazard Risk Number HRN'!$C$33,""))))))</f>
        <v/>
      </c>
      <c r="Y613" s="374"/>
      <c r="Z613" s="54"/>
      <c r="AA613" s="17" t="str">
        <f>IF(ISBLANK(Z613),"",VLOOKUP(Z613,'(Linked) Hazard Risk Number HRN'!$B$6:$C$13,2,FALSE))</f>
        <v/>
      </c>
      <c r="AB613" s="372" t="str">
        <f>IF(AB615="","",IF(AB615&gt;500,'(Linked) Hazard Risk Number HRN'!$C$37,IF(AB615&gt;50,'(Linked) Hazard Risk Number HRN'!$C$36,IF(AB615&gt;25,'(Linked) Hazard Risk Number HRN'!$C$35,IF(AB615&gt;5,'(Linked) Hazard Risk Number HRN'!$C$34,IF(AB615&gt;0,'(Linked) Hazard Risk Number HRN'!$C$33,""))))))</f>
        <v/>
      </c>
      <c r="AC613" s="374"/>
      <c r="AD613" s="380"/>
      <c r="AE613" s="54"/>
      <c r="AF613" s="17" t="str">
        <f>IF(ISBLANK(AE613),"",VLOOKUP(AE613,'(Linked) Hazard Risk Number HRN'!$B$6:$C$13,2,FALSE))</f>
        <v/>
      </c>
      <c r="AG613" s="372"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78"/>
      <c r="C614" s="375"/>
      <c r="D614" s="375"/>
      <c r="E614" s="381"/>
      <c r="F614" s="381"/>
      <c r="G614" s="370"/>
      <c r="H614" s="370"/>
      <c r="I614" s="370"/>
      <c r="J614" s="370"/>
      <c r="K614" s="55"/>
      <c r="L614" s="18" t="str">
        <f>IF(ISBLANK(K614),"",VLOOKUP(K614,'(Linked) Hazard Risk Number HRN'!$B$16:$C$26,2,FALSE))</f>
        <v/>
      </c>
      <c r="M614" s="373"/>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75"/>
      <c r="V614" s="55"/>
      <c r="W614" s="18" t="str">
        <f>IF(ISBLANK(V614),"",VLOOKUP(V614,'(Linked) Hazard Risk Number HRN'!$B$16:$C$26,2,FALSE))</f>
        <v/>
      </c>
      <c r="X614" s="373"/>
      <c r="Y614" s="375"/>
      <c r="Z614" s="55"/>
      <c r="AA614" s="18" t="str">
        <f>IF(ISBLANK(Z614),"",VLOOKUP(Z614,'(Linked) Hazard Risk Number HRN'!$B$16:$C$26,2,FALSE))</f>
        <v/>
      </c>
      <c r="AB614" s="373"/>
      <c r="AC614" s="375"/>
      <c r="AD614" s="436"/>
      <c r="AE614" s="55"/>
      <c r="AF614" s="18" t="str">
        <f>IF(ISBLANK(AE614),"",VLOOKUP(AE614,'(Linked) Hazard Risk Number HRN'!$B$16:$C$26,2,FALSE))</f>
        <v/>
      </c>
      <c r="AG614" s="373"/>
      <c r="AH614" s="10"/>
      <c r="AI614" s="10"/>
      <c r="AJ614" s="19"/>
    </row>
    <row r="615" spans="2:36" s="2" customFormat="1" ht="28.2" customHeight="1" thickTop="1">
      <c r="B615" s="378"/>
      <c r="C615" s="375"/>
      <c r="D615" s="375"/>
      <c r="E615" s="381"/>
      <c r="F615" s="381"/>
      <c r="G615" s="370"/>
      <c r="H615" s="370"/>
      <c r="I615" s="370"/>
      <c r="J615" s="370"/>
      <c r="K615" s="56"/>
      <c r="L615" s="18" t="str">
        <f>IF(ISBLANK(K615),"",VLOOKUP(K615,'(Linked) Hazard Risk Number HRN'!$D$6:$E$14,2,FALSE))</f>
        <v/>
      </c>
      <c r="M615" s="366"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75"/>
      <c r="V615" s="56"/>
      <c r="W615" s="18" t="str">
        <f>IF(ISBLANK(V615),"",VLOOKUP(V615,'(Linked) Hazard Risk Number HRN'!$D$6:$E$14,2,FALSE))</f>
        <v/>
      </c>
      <c r="X615" s="366" t="str">
        <f>IF(OR(ISBLANK(V613),ISBLANK(V614),ISBLANK(V615),ISBLANK(V616)),"",W613*W614*W615*W616)</f>
        <v/>
      </c>
      <c r="Y615" s="375"/>
      <c r="Z615" s="56"/>
      <c r="AA615" s="18" t="str">
        <f>IF(ISBLANK(Z615),"",VLOOKUP(Z615,'(Linked) Hazard Risk Number HRN'!$D$6:$E$14,2,FALSE))</f>
        <v/>
      </c>
      <c r="AB615" s="366" t="str">
        <f>IF(OR(ISBLANK(Z613),ISBLANK(Z614),ISBLANK(Z615),ISBLANK(Z616)),"",AA613*AA614*AA615*AA616)</f>
        <v/>
      </c>
      <c r="AC615" s="375"/>
      <c r="AD615" s="436"/>
      <c r="AE615" s="56"/>
      <c r="AF615" s="18" t="str">
        <f>IF(ISBLANK(AE615),"",VLOOKUP(AE615,'(Linked) Hazard Risk Number HRN'!$D$6:$E$14,2,FALSE))</f>
        <v/>
      </c>
      <c r="AG615" s="366" t="str">
        <f>IF(OR(ISBLANK(AE613),ISBLANK(AE614),ISBLANK(AE615),ISBLANK(AE616)),"",AF613*AF614*AF615*AF616)</f>
        <v/>
      </c>
      <c r="AH615" s="10"/>
      <c r="AI615" s="10"/>
      <c r="AJ615" s="20"/>
    </row>
    <row r="616" spans="2:36" s="2" customFormat="1" ht="28.2" customHeight="1">
      <c r="B616" s="378"/>
      <c r="C616" s="375"/>
      <c r="D616" s="375"/>
      <c r="E616" s="381"/>
      <c r="F616" s="381"/>
      <c r="G616" s="370"/>
      <c r="H616" s="370"/>
      <c r="I616" s="370"/>
      <c r="J616" s="370"/>
      <c r="K616" s="57"/>
      <c r="L616" s="30" t="str">
        <f>IF(ISBLANK(K616),"",VLOOKUP(K616,'(Linked) Hazard Risk Number HRN'!$D$17:$E$22,2,FALSE))</f>
        <v/>
      </c>
      <c r="M616" s="367"/>
      <c r="N616" s="56"/>
      <c r="O616" s="18" t="str">
        <f>IF(ISBLANK(N616),"",VLOOKUP(N616,'(Linked) PLr Probability Factor'!$B$23:$C$26,2,FALSE))</f>
        <v/>
      </c>
      <c r="P616" s="25" t="s">
        <v>33</v>
      </c>
      <c r="Q616" s="25">
        <f t="shared" ref="Q616" si="966">SUM(R613:R615)</f>
        <v>0</v>
      </c>
      <c r="R616" s="25">
        <f t="shared" si="961"/>
        <v>0</v>
      </c>
      <c r="S616" s="25"/>
      <c r="T616" s="51"/>
      <c r="U616" s="375"/>
      <c r="V616" s="57"/>
      <c r="W616" s="30" t="str">
        <f>IF(ISBLANK(V616),"",VLOOKUP(V616,'(Linked) Hazard Risk Number HRN'!$D$17:$E$22,2,FALSE))</f>
        <v/>
      </c>
      <c r="X616" s="367"/>
      <c r="Y616" s="375"/>
      <c r="Z616" s="57"/>
      <c r="AA616" s="30" t="str">
        <f>IF(ISBLANK(Z616),"",VLOOKUP(Z616,'(Linked) Hazard Risk Number HRN'!$D$17:$E$22,2,FALSE))</f>
        <v/>
      </c>
      <c r="AB616" s="367"/>
      <c r="AC616" s="375"/>
      <c r="AD616" s="436"/>
      <c r="AE616" s="57"/>
      <c r="AF616" s="30" t="str">
        <f>IF(ISBLANK(AE616),"",VLOOKUP(AE616,'(Linked) Hazard Risk Number HRN'!$D$17:$E$22,2,FALSE))</f>
        <v/>
      </c>
      <c r="AG616" s="367"/>
      <c r="AH616" s="10"/>
      <c r="AI616" s="10"/>
      <c r="AJ616" s="21"/>
    </row>
    <row r="617" spans="2:36" s="2" customFormat="1" ht="28.2" customHeight="1" thickBot="1">
      <c r="B617" s="379"/>
      <c r="C617" s="376"/>
      <c r="D617" s="376"/>
      <c r="E617" s="382"/>
      <c r="F617" s="382"/>
      <c r="G617" s="371"/>
      <c r="H617" s="371"/>
      <c r="I617" s="371"/>
      <c r="J617" s="371"/>
      <c r="K617" s="135"/>
      <c r="L617" s="18"/>
      <c r="M617" s="368"/>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76"/>
      <c r="V617" s="135"/>
      <c r="W617" s="18"/>
      <c r="X617" s="368"/>
      <c r="Y617" s="376"/>
      <c r="Z617" s="135"/>
      <c r="AA617" s="18"/>
      <c r="AB617" s="368"/>
      <c r="AC617" s="376"/>
      <c r="AD617" s="437"/>
      <c r="AE617" s="135"/>
      <c r="AF617" s="18"/>
      <c r="AG617" s="368"/>
      <c r="AH617" s="10"/>
      <c r="AI617" s="10"/>
      <c r="AJ617" s="7"/>
    </row>
    <row r="618" spans="2:36" s="2" customFormat="1" ht="28.2" customHeight="1" thickTop="1">
      <c r="B618" s="377">
        <v>123</v>
      </c>
      <c r="C618" s="374"/>
      <c r="D618" s="374"/>
      <c r="E618" s="380"/>
      <c r="F618" s="380"/>
      <c r="G618" s="369"/>
      <c r="H618" s="369"/>
      <c r="I618" s="369"/>
      <c r="J618" s="369"/>
      <c r="K618" s="54"/>
      <c r="L618" s="17" t="str">
        <f>IF(ISBLANK(K618),"",VLOOKUP(K618,'(Linked) Hazard Risk Number HRN'!$B$6:$C$13,2,FALSE))</f>
        <v/>
      </c>
      <c r="M618" s="372"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374"/>
      <c r="V618" s="54"/>
      <c r="W618" s="17" t="str">
        <f>IF(ISBLANK(V618),"",VLOOKUP(V618,'(Linked) Hazard Risk Number HRN'!$B$6:$C$13,2,FALSE))</f>
        <v/>
      </c>
      <c r="X618" s="372" t="str">
        <f>IF(X620="","",IF(X620&gt;500,'(Linked) Hazard Risk Number HRN'!$C$37,IF(X620&gt;50,'(Linked) Hazard Risk Number HRN'!$C$36,IF(X620&gt;25,'(Linked) Hazard Risk Number HRN'!$C$35,IF(X620&gt;5,'(Linked) Hazard Risk Number HRN'!$C$34,IF(X620&gt;0,'(Linked) Hazard Risk Number HRN'!$C$33,""))))))</f>
        <v/>
      </c>
      <c r="Y618" s="374"/>
      <c r="Z618" s="54"/>
      <c r="AA618" s="17" t="str">
        <f>IF(ISBLANK(Z618),"",VLOOKUP(Z618,'(Linked) Hazard Risk Number HRN'!$B$6:$C$13,2,FALSE))</f>
        <v/>
      </c>
      <c r="AB618" s="372" t="str">
        <f>IF(AB620="","",IF(AB620&gt;500,'(Linked) Hazard Risk Number HRN'!$C$37,IF(AB620&gt;50,'(Linked) Hazard Risk Number HRN'!$C$36,IF(AB620&gt;25,'(Linked) Hazard Risk Number HRN'!$C$35,IF(AB620&gt;5,'(Linked) Hazard Risk Number HRN'!$C$34,IF(AB620&gt;0,'(Linked) Hazard Risk Number HRN'!$C$33,""))))))</f>
        <v/>
      </c>
      <c r="AC618" s="374"/>
      <c r="AD618" s="380"/>
      <c r="AE618" s="54"/>
      <c r="AF618" s="17" t="str">
        <f>IF(ISBLANK(AE618),"",VLOOKUP(AE618,'(Linked) Hazard Risk Number HRN'!$B$6:$C$13,2,FALSE))</f>
        <v/>
      </c>
      <c r="AG618" s="372"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78"/>
      <c r="C619" s="375"/>
      <c r="D619" s="375"/>
      <c r="E619" s="381"/>
      <c r="F619" s="381"/>
      <c r="G619" s="370"/>
      <c r="H619" s="370"/>
      <c r="I619" s="370"/>
      <c r="J619" s="370"/>
      <c r="K619" s="55"/>
      <c r="L619" s="18" t="str">
        <f>IF(ISBLANK(K619),"",VLOOKUP(K619,'(Linked) Hazard Risk Number HRN'!$B$16:$C$26,2,FALSE))</f>
        <v/>
      </c>
      <c r="M619" s="373"/>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75"/>
      <c r="V619" s="55"/>
      <c r="W619" s="18" t="str">
        <f>IF(ISBLANK(V619),"",VLOOKUP(V619,'(Linked) Hazard Risk Number HRN'!$B$16:$C$26,2,FALSE))</f>
        <v/>
      </c>
      <c r="X619" s="373"/>
      <c r="Y619" s="375"/>
      <c r="Z619" s="55"/>
      <c r="AA619" s="18" t="str">
        <f>IF(ISBLANK(Z619),"",VLOOKUP(Z619,'(Linked) Hazard Risk Number HRN'!$B$16:$C$26,2,FALSE))</f>
        <v/>
      </c>
      <c r="AB619" s="373"/>
      <c r="AC619" s="375"/>
      <c r="AD619" s="436"/>
      <c r="AE619" s="55"/>
      <c r="AF619" s="18" t="str">
        <f>IF(ISBLANK(AE619),"",VLOOKUP(AE619,'(Linked) Hazard Risk Number HRN'!$B$16:$C$26,2,FALSE))</f>
        <v/>
      </c>
      <c r="AG619" s="373"/>
      <c r="AH619" s="10"/>
      <c r="AI619" s="10"/>
      <c r="AJ619" s="19"/>
    </row>
    <row r="620" spans="2:36" s="2" customFormat="1" ht="28.2" customHeight="1" thickTop="1">
      <c r="B620" s="378"/>
      <c r="C620" s="375"/>
      <c r="D620" s="375"/>
      <c r="E620" s="381"/>
      <c r="F620" s="381"/>
      <c r="G620" s="370"/>
      <c r="H620" s="370"/>
      <c r="I620" s="370"/>
      <c r="J620" s="370"/>
      <c r="K620" s="56"/>
      <c r="L620" s="18" t="str">
        <f>IF(ISBLANK(K620),"",VLOOKUP(K620,'(Linked) Hazard Risk Number HRN'!$D$6:$E$14,2,FALSE))</f>
        <v/>
      </c>
      <c r="M620" s="366"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75"/>
      <c r="V620" s="56"/>
      <c r="W620" s="18" t="str">
        <f>IF(ISBLANK(V620),"",VLOOKUP(V620,'(Linked) Hazard Risk Number HRN'!$D$6:$E$14,2,FALSE))</f>
        <v/>
      </c>
      <c r="X620" s="366" t="str">
        <f>IF(OR(ISBLANK(V618),ISBLANK(V619),ISBLANK(V620),ISBLANK(V621)),"",W618*W619*W620*W621)</f>
        <v/>
      </c>
      <c r="Y620" s="375"/>
      <c r="Z620" s="56"/>
      <c r="AA620" s="18" t="str">
        <f>IF(ISBLANK(Z620),"",VLOOKUP(Z620,'(Linked) Hazard Risk Number HRN'!$D$6:$E$14,2,FALSE))</f>
        <v/>
      </c>
      <c r="AB620" s="366" t="str">
        <f>IF(OR(ISBLANK(Z618),ISBLANK(Z619),ISBLANK(Z620),ISBLANK(Z621)),"",AA618*AA619*AA620*AA621)</f>
        <v/>
      </c>
      <c r="AC620" s="375"/>
      <c r="AD620" s="436"/>
      <c r="AE620" s="56"/>
      <c r="AF620" s="18" t="str">
        <f>IF(ISBLANK(AE620),"",VLOOKUP(AE620,'(Linked) Hazard Risk Number HRN'!$D$6:$E$14,2,FALSE))</f>
        <v/>
      </c>
      <c r="AG620" s="366" t="str">
        <f>IF(OR(ISBLANK(AE618),ISBLANK(AE619),ISBLANK(AE620),ISBLANK(AE621)),"",AF618*AF619*AF620*AF621)</f>
        <v/>
      </c>
      <c r="AH620" s="10"/>
      <c r="AI620" s="10"/>
      <c r="AJ620" s="20"/>
    </row>
    <row r="621" spans="2:36" s="2" customFormat="1" ht="28.2" customHeight="1">
      <c r="B621" s="378"/>
      <c r="C621" s="375"/>
      <c r="D621" s="375"/>
      <c r="E621" s="381"/>
      <c r="F621" s="381"/>
      <c r="G621" s="370"/>
      <c r="H621" s="370"/>
      <c r="I621" s="370"/>
      <c r="J621" s="370"/>
      <c r="K621" s="57"/>
      <c r="L621" s="30" t="str">
        <f>IF(ISBLANK(K621),"",VLOOKUP(K621,'(Linked) Hazard Risk Number HRN'!$D$17:$E$22,2,FALSE))</f>
        <v/>
      </c>
      <c r="M621" s="367"/>
      <c r="N621" s="56"/>
      <c r="O621" s="18" t="str">
        <f>IF(ISBLANK(N621),"",VLOOKUP(N621,'(Linked) PLr Probability Factor'!$B$23:$C$26,2,FALSE))</f>
        <v/>
      </c>
      <c r="P621" s="25" t="s">
        <v>33</v>
      </c>
      <c r="Q621" s="25">
        <f t="shared" ref="Q621" si="974">SUM(R618:R620)</f>
        <v>0</v>
      </c>
      <c r="R621" s="25">
        <f t="shared" si="969"/>
        <v>0</v>
      </c>
      <c r="S621" s="25"/>
      <c r="T621" s="51"/>
      <c r="U621" s="375"/>
      <c r="V621" s="57"/>
      <c r="W621" s="30" t="str">
        <f>IF(ISBLANK(V621),"",VLOOKUP(V621,'(Linked) Hazard Risk Number HRN'!$D$17:$E$22,2,FALSE))</f>
        <v/>
      </c>
      <c r="X621" s="367"/>
      <c r="Y621" s="375"/>
      <c r="Z621" s="57"/>
      <c r="AA621" s="30" t="str">
        <f>IF(ISBLANK(Z621),"",VLOOKUP(Z621,'(Linked) Hazard Risk Number HRN'!$D$17:$E$22,2,FALSE))</f>
        <v/>
      </c>
      <c r="AB621" s="367"/>
      <c r="AC621" s="375"/>
      <c r="AD621" s="436"/>
      <c r="AE621" s="57"/>
      <c r="AF621" s="30" t="str">
        <f>IF(ISBLANK(AE621),"",VLOOKUP(AE621,'(Linked) Hazard Risk Number HRN'!$D$17:$E$22,2,FALSE))</f>
        <v/>
      </c>
      <c r="AG621" s="367"/>
      <c r="AH621" s="10"/>
      <c r="AI621" s="10"/>
      <c r="AJ621" s="21"/>
    </row>
    <row r="622" spans="2:36" s="2" customFormat="1" ht="28.2" customHeight="1" thickBot="1">
      <c r="B622" s="379"/>
      <c r="C622" s="376"/>
      <c r="D622" s="376"/>
      <c r="E622" s="382"/>
      <c r="F622" s="382"/>
      <c r="G622" s="371"/>
      <c r="H622" s="371"/>
      <c r="I622" s="371"/>
      <c r="J622" s="371"/>
      <c r="K622" s="135"/>
      <c r="L622" s="18"/>
      <c r="M622" s="368"/>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76"/>
      <c r="V622" s="135"/>
      <c r="W622" s="18"/>
      <c r="X622" s="368"/>
      <c r="Y622" s="376"/>
      <c r="Z622" s="135"/>
      <c r="AA622" s="18"/>
      <c r="AB622" s="368"/>
      <c r="AC622" s="376"/>
      <c r="AD622" s="437"/>
      <c r="AE622" s="135"/>
      <c r="AF622" s="18"/>
      <c r="AG622" s="368"/>
      <c r="AH622" s="10"/>
      <c r="AI622" s="10"/>
      <c r="AJ622" s="7"/>
    </row>
    <row r="623" spans="2:36" s="2" customFormat="1" ht="28.2" customHeight="1" thickTop="1">
      <c r="B623" s="377">
        <v>124</v>
      </c>
      <c r="C623" s="374"/>
      <c r="D623" s="374"/>
      <c r="E623" s="380"/>
      <c r="F623" s="380"/>
      <c r="G623" s="369"/>
      <c r="H623" s="369"/>
      <c r="I623" s="369"/>
      <c r="J623" s="369"/>
      <c r="K623" s="54"/>
      <c r="L623" s="17" t="str">
        <f>IF(ISBLANK(K623),"",VLOOKUP(K623,'(Linked) Hazard Risk Number HRN'!$B$6:$C$13,2,FALSE))</f>
        <v/>
      </c>
      <c r="M623" s="372"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374"/>
      <c r="V623" s="54"/>
      <c r="W623" s="17" t="str">
        <f>IF(ISBLANK(V623),"",VLOOKUP(V623,'(Linked) Hazard Risk Number HRN'!$B$6:$C$13,2,FALSE))</f>
        <v/>
      </c>
      <c r="X623" s="372" t="str">
        <f>IF(X625="","",IF(X625&gt;500,'(Linked) Hazard Risk Number HRN'!$C$37,IF(X625&gt;50,'(Linked) Hazard Risk Number HRN'!$C$36,IF(X625&gt;25,'(Linked) Hazard Risk Number HRN'!$C$35,IF(X625&gt;5,'(Linked) Hazard Risk Number HRN'!$C$34,IF(X625&gt;0,'(Linked) Hazard Risk Number HRN'!$C$33,""))))))</f>
        <v/>
      </c>
      <c r="Y623" s="374"/>
      <c r="Z623" s="54"/>
      <c r="AA623" s="17" t="str">
        <f>IF(ISBLANK(Z623),"",VLOOKUP(Z623,'(Linked) Hazard Risk Number HRN'!$B$6:$C$13,2,FALSE))</f>
        <v/>
      </c>
      <c r="AB623" s="372" t="str">
        <f>IF(AB625="","",IF(AB625&gt;500,'(Linked) Hazard Risk Number HRN'!$C$37,IF(AB625&gt;50,'(Linked) Hazard Risk Number HRN'!$C$36,IF(AB625&gt;25,'(Linked) Hazard Risk Number HRN'!$C$35,IF(AB625&gt;5,'(Linked) Hazard Risk Number HRN'!$C$34,IF(AB625&gt;0,'(Linked) Hazard Risk Number HRN'!$C$33,""))))))</f>
        <v/>
      </c>
      <c r="AC623" s="374"/>
      <c r="AD623" s="380"/>
      <c r="AE623" s="54"/>
      <c r="AF623" s="17" t="str">
        <f>IF(ISBLANK(AE623),"",VLOOKUP(AE623,'(Linked) Hazard Risk Number HRN'!$B$6:$C$13,2,FALSE))</f>
        <v/>
      </c>
      <c r="AG623" s="372"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78"/>
      <c r="C624" s="375"/>
      <c r="D624" s="375"/>
      <c r="E624" s="381"/>
      <c r="F624" s="381"/>
      <c r="G624" s="370"/>
      <c r="H624" s="370"/>
      <c r="I624" s="370"/>
      <c r="J624" s="370"/>
      <c r="K624" s="55"/>
      <c r="L624" s="18" t="str">
        <f>IF(ISBLANK(K624),"",VLOOKUP(K624,'(Linked) Hazard Risk Number HRN'!$B$16:$C$26,2,FALSE))</f>
        <v/>
      </c>
      <c r="M624" s="373"/>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75"/>
      <c r="V624" s="55"/>
      <c r="W624" s="18" t="str">
        <f>IF(ISBLANK(V624),"",VLOOKUP(V624,'(Linked) Hazard Risk Number HRN'!$B$16:$C$26,2,FALSE))</f>
        <v/>
      </c>
      <c r="X624" s="373"/>
      <c r="Y624" s="375"/>
      <c r="Z624" s="55"/>
      <c r="AA624" s="18" t="str">
        <f>IF(ISBLANK(Z624),"",VLOOKUP(Z624,'(Linked) Hazard Risk Number HRN'!$B$16:$C$26,2,FALSE))</f>
        <v/>
      </c>
      <c r="AB624" s="373"/>
      <c r="AC624" s="375"/>
      <c r="AD624" s="436"/>
      <c r="AE624" s="55"/>
      <c r="AF624" s="18" t="str">
        <f>IF(ISBLANK(AE624),"",VLOOKUP(AE624,'(Linked) Hazard Risk Number HRN'!$B$16:$C$26,2,FALSE))</f>
        <v/>
      </c>
      <c r="AG624" s="373"/>
      <c r="AH624" s="10"/>
      <c r="AI624" s="10"/>
      <c r="AJ624" s="19"/>
    </row>
    <row r="625" spans="2:36" s="2" customFormat="1" ht="28.2" customHeight="1" thickTop="1">
      <c r="B625" s="378"/>
      <c r="C625" s="375"/>
      <c r="D625" s="375"/>
      <c r="E625" s="381"/>
      <c r="F625" s="381"/>
      <c r="G625" s="370"/>
      <c r="H625" s="370"/>
      <c r="I625" s="370"/>
      <c r="J625" s="370"/>
      <c r="K625" s="56"/>
      <c r="L625" s="18" t="str">
        <f>IF(ISBLANK(K625),"",VLOOKUP(K625,'(Linked) Hazard Risk Number HRN'!$D$6:$E$14,2,FALSE))</f>
        <v/>
      </c>
      <c r="M625" s="366"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75"/>
      <c r="V625" s="56"/>
      <c r="W625" s="18" t="str">
        <f>IF(ISBLANK(V625),"",VLOOKUP(V625,'(Linked) Hazard Risk Number HRN'!$D$6:$E$14,2,FALSE))</f>
        <v/>
      </c>
      <c r="X625" s="366" t="str">
        <f>IF(OR(ISBLANK(V623),ISBLANK(V624),ISBLANK(V625),ISBLANK(V626)),"",W623*W624*W625*W626)</f>
        <v/>
      </c>
      <c r="Y625" s="375"/>
      <c r="Z625" s="56"/>
      <c r="AA625" s="18" t="str">
        <f>IF(ISBLANK(Z625),"",VLOOKUP(Z625,'(Linked) Hazard Risk Number HRN'!$D$6:$E$14,2,FALSE))</f>
        <v/>
      </c>
      <c r="AB625" s="366" t="str">
        <f>IF(OR(ISBLANK(Z623),ISBLANK(Z624),ISBLANK(Z625),ISBLANK(Z626)),"",AA623*AA624*AA625*AA626)</f>
        <v/>
      </c>
      <c r="AC625" s="375"/>
      <c r="AD625" s="436"/>
      <c r="AE625" s="56"/>
      <c r="AF625" s="18" t="str">
        <f>IF(ISBLANK(AE625),"",VLOOKUP(AE625,'(Linked) Hazard Risk Number HRN'!$D$6:$E$14,2,FALSE))</f>
        <v/>
      </c>
      <c r="AG625" s="366" t="str">
        <f>IF(OR(ISBLANK(AE623),ISBLANK(AE624),ISBLANK(AE625),ISBLANK(AE626)),"",AF623*AF624*AF625*AF626)</f>
        <v/>
      </c>
      <c r="AH625" s="10"/>
      <c r="AI625" s="10"/>
      <c r="AJ625" s="20"/>
    </row>
    <row r="626" spans="2:36" s="2" customFormat="1" ht="28.2" customHeight="1">
      <c r="B626" s="378"/>
      <c r="C626" s="375"/>
      <c r="D626" s="375"/>
      <c r="E626" s="381"/>
      <c r="F626" s="381"/>
      <c r="G626" s="370"/>
      <c r="H626" s="370"/>
      <c r="I626" s="370"/>
      <c r="J626" s="370"/>
      <c r="K626" s="57"/>
      <c r="L626" s="30" t="str">
        <f>IF(ISBLANK(K626),"",VLOOKUP(K626,'(Linked) Hazard Risk Number HRN'!$D$17:$E$22,2,FALSE))</f>
        <v/>
      </c>
      <c r="M626" s="367"/>
      <c r="N626" s="56"/>
      <c r="O626" s="18" t="str">
        <f>IF(ISBLANK(N626),"",VLOOKUP(N626,'(Linked) PLr Probability Factor'!$B$23:$C$26,2,FALSE))</f>
        <v/>
      </c>
      <c r="P626" s="25" t="s">
        <v>33</v>
      </c>
      <c r="Q626" s="25">
        <f t="shared" ref="Q626" si="982">SUM(R623:R625)</f>
        <v>0</v>
      </c>
      <c r="R626" s="25">
        <f t="shared" si="977"/>
        <v>0</v>
      </c>
      <c r="S626" s="25"/>
      <c r="T626" s="51"/>
      <c r="U626" s="375"/>
      <c r="V626" s="57"/>
      <c r="W626" s="30" t="str">
        <f>IF(ISBLANK(V626),"",VLOOKUP(V626,'(Linked) Hazard Risk Number HRN'!$D$17:$E$22,2,FALSE))</f>
        <v/>
      </c>
      <c r="X626" s="367"/>
      <c r="Y626" s="375"/>
      <c r="Z626" s="57"/>
      <c r="AA626" s="30" t="str">
        <f>IF(ISBLANK(Z626),"",VLOOKUP(Z626,'(Linked) Hazard Risk Number HRN'!$D$17:$E$22,2,FALSE))</f>
        <v/>
      </c>
      <c r="AB626" s="367"/>
      <c r="AC626" s="375"/>
      <c r="AD626" s="436"/>
      <c r="AE626" s="57"/>
      <c r="AF626" s="30" t="str">
        <f>IF(ISBLANK(AE626),"",VLOOKUP(AE626,'(Linked) Hazard Risk Number HRN'!$D$17:$E$22,2,FALSE))</f>
        <v/>
      </c>
      <c r="AG626" s="367"/>
      <c r="AH626" s="10"/>
      <c r="AI626" s="10"/>
      <c r="AJ626" s="21"/>
    </row>
    <row r="627" spans="2:36" s="2" customFormat="1" ht="28.2" customHeight="1" thickBot="1">
      <c r="B627" s="379"/>
      <c r="C627" s="376"/>
      <c r="D627" s="376"/>
      <c r="E627" s="382"/>
      <c r="F627" s="382"/>
      <c r="G627" s="371"/>
      <c r="H627" s="371"/>
      <c r="I627" s="371"/>
      <c r="J627" s="371"/>
      <c r="K627" s="135"/>
      <c r="L627" s="18"/>
      <c r="M627" s="368"/>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76"/>
      <c r="V627" s="135"/>
      <c r="W627" s="18"/>
      <c r="X627" s="368"/>
      <c r="Y627" s="376"/>
      <c r="Z627" s="135"/>
      <c r="AA627" s="18"/>
      <c r="AB627" s="368"/>
      <c r="AC627" s="376"/>
      <c r="AD627" s="437"/>
      <c r="AE627" s="135"/>
      <c r="AF627" s="18"/>
      <c r="AG627" s="368"/>
      <c r="AH627" s="10"/>
      <c r="AI627" s="10"/>
      <c r="AJ627" s="7"/>
    </row>
    <row r="628" spans="2:36" s="2" customFormat="1" ht="28.2" customHeight="1" thickTop="1">
      <c r="B628" s="377">
        <v>125</v>
      </c>
      <c r="C628" s="374"/>
      <c r="D628" s="374"/>
      <c r="E628" s="380"/>
      <c r="F628" s="380"/>
      <c r="G628" s="369"/>
      <c r="H628" s="369"/>
      <c r="I628" s="369"/>
      <c r="J628" s="369"/>
      <c r="K628" s="54"/>
      <c r="L628" s="17" t="str">
        <f>IF(ISBLANK(K628),"",VLOOKUP(K628,'(Linked) Hazard Risk Number HRN'!$B$6:$C$13,2,FALSE))</f>
        <v/>
      </c>
      <c r="M628" s="372"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374"/>
      <c r="V628" s="54"/>
      <c r="W628" s="17" t="str">
        <f>IF(ISBLANK(V628),"",VLOOKUP(V628,'(Linked) Hazard Risk Number HRN'!$B$6:$C$13,2,FALSE))</f>
        <v/>
      </c>
      <c r="X628" s="372" t="str">
        <f>IF(X630="","",IF(X630&gt;500,'(Linked) Hazard Risk Number HRN'!$C$37,IF(X630&gt;50,'(Linked) Hazard Risk Number HRN'!$C$36,IF(X630&gt;25,'(Linked) Hazard Risk Number HRN'!$C$35,IF(X630&gt;5,'(Linked) Hazard Risk Number HRN'!$C$34,IF(X630&gt;0,'(Linked) Hazard Risk Number HRN'!$C$33,""))))))</f>
        <v/>
      </c>
      <c r="Y628" s="374"/>
      <c r="Z628" s="54"/>
      <c r="AA628" s="17" t="str">
        <f>IF(ISBLANK(Z628),"",VLOOKUP(Z628,'(Linked) Hazard Risk Number HRN'!$B$6:$C$13,2,FALSE))</f>
        <v/>
      </c>
      <c r="AB628" s="372" t="str">
        <f>IF(AB630="","",IF(AB630&gt;500,'(Linked) Hazard Risk Number HRN'!$C$37,IF(AB630&gt;50,'(Linked) Hazard Risk Number HRN'!$C$36,IF(AB630&gt;25,'(Linked) Hazard Risk Number HRN'!$C$35,IF(AB630&gt;5,'(Linked) Hazard Risk Number HRN'!$C$34,IF(AB630&gt;0,'(Linked) Hazard Risk Number HRN'!$C$33,""))))))</f>
        <v/>
      </c>
      <c r="AC628" s="374"/>
      <c r="AD628" s="380"/>
      <c r="AE628" s="54"/>
      <c r="AF628" s="17" t="str">
        <f>IF(ISBLANK(AE628),"",VLOOKUP(AE628,'(Linked) Hazard Risk Number HRN'!$B$6:$C$13,2,FALSE))</f>
        <v/>
      </c>
      <c r="AG628" s="372"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78"/>
      <c r="C629" s="375"/>
      <c r="D629" s="375"/>
      <c r="E629" s="381"/>
      <c r="F629" s="381"/>
      <c r="G629" s="370"/>
      <c r="H629" s="370"/>
      <c r="I629" s="370"/>
      <c r="J629" s="370"/>
      <c r="K629" s="55"/>
      <c r="L629" s="18" t="str">
        <f>IF(ISBLANK(K629),"",VLOOKUP(K629,'(Linked) Hazard Risk Number HRN'!$B$16:$C$26,2,FALSE))</f>
        <v/>
      </c>
      <c r="M629" s="373"/>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75"/>
      <c r="V629" s="55"/>
      <c r="W629" s="18" t="str">
        <f>IF(ISBLANK(V629),"",VLOOKUP(V629,'(Linked) Hazard Risk Number HRN'!$B$16:$C$26,2,FALSE))</f>
        <v/>
      </c>
      <c r="X629" s="373"/>
      <c r="Y629" s="375"/>
      <c r="Z629" s="55"/>
      <c r="AA629" s="18" t="str">
        <f>IF(ISBLANK(Z629),"",VLOOKUP(Z629,'(Linked) Hazard Risk Number HRN'!$B$16:$C$26,2,FALSE))</f>
        <v/>
      </c>
      <c r="AB629" s="373"/>
      <c r="AC629" s="375"/>
      <c r="AD629" s="436"/>
      <c r="AE629" s="55"/>
      <c r="AF629" s="18" t="str">
        <f>IF(ISBLANK(AE629),"",VLOOKUP(AE629,'(Linked) Hazard Risk Number HRN'!$B$16:$C$26,2,FALSE))</f>
        <v/>
      </c>
      <c r="AG629" s="373"/>
      <c r="AH629" s="10"/>
      <c r="AI629" s="10"/>
      <c r="AJ629" s="19"/>
    </row>
    <row r="630" spans="2:36" s="2" customFormat="1" ht="28.2" customHeight="1" thickTop="1">
      <c r="B630" s="378"/>
      <c r="C630" s="375"/>
      <c r="D630" s="375"/>
      <c r="E630" s="381"/>
      <c r="F630" s="381"/>
      <c r="G630" s="370"/>
      <c r="H630" s="370"/>
      <c r="I630" s="370"/>
      <c r="J630" s="370"/>
      <c r="K630" s="56"/>
      <c r="L630" s="18" t="str">
        <f>IF(ISBLANK(K630),"",VLOOKUP(K630,'(Linked) Hazard Risk Number HRN'!$D$6:$E$14,2,FALSE))</f>
        <v/>
      </c>
      <c r="M630" s="366"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75"/>
      <c r="V630" s="56"/>
      <c r="W630" s="18" t="str">
        <f>IF(ISBLANK(V630),"",VLOOKUP(V630,'(Linked) Hazard Risk Number HRN'!$D$6:$E$14,2,FALSE))</f>
        <v/>
      </c>
      <c r="X630" s="366" t="str">
        <f>IF(OR(ISBLANK(V628),ISBLANK(V629),ISBLANK(V630),ISBLANK(V631)),"",W628*W629*W630*W631)</f>
        <v/>
      </c>
      <c r="Y630" s="375"/>
      <c r="Z630" s="56"/>
      <c r="AA630" s="18" t="str">
        <f>IF(ISBLANK(Z630),"",VLOOKUP(Z630,'(Linked) Hazard Risk Number HRN'!$D$6:$E$14,2,FALSE))</f>
        <v/>
      </c>
      <c r="AB630" s="366" t="str">
        <f>IF(OR(ISBLANK(Z628),ISBLANK(Z629),ISBLANK(Z630),ISBLANK(Z631)),"",AA628*AA629*AA630*AA631)</f>
        <v/>
      </c>
      <c r="AC630" s="375"/>
      <c r="AD630" s="436"/>
      <c r="AE630" s="56"/>
      <c r="AF630" s="18" t="str">
        <f>IF(ISBLANK(AE630),"",VLOOKUP(AE630,'(Linked) Hazard Risk Number HRN'!$D$6:$E$14,2,FALSE))</f>
        <v/>
      </c>
      <c r="AG630" s="366" t="str">
        <f>IF(OR(ISBLANK(AE628),ISBLANK(AE629),ISBLANK(AE630),ISBLANK(AE631)),"",AF628*AF629*AF630*AF631)</f>
        <v/>
      </c>
      <c r="AH630" s="10"/>
      <c r="AI630" s="10"/>
      <c r="AJ630" s="20"/>
    </row>
    <row r="631" spans="2:36" s="2" customFormat="1" ht="28.2" customHeight="1">
      <c r="B631" s="378"/>
      <c r="C631" s="375"/>
      <c r="D631" s="375"/>
      <c r="E631" s="381"/>
      <c r="F631" s="381"/>
      <c r="G631" s="370"/>
      <c r="H631" s="370"/>
      <c r="I631" s="370"/>
      <c r="J631" s="370"/>
      <c r="K631" s="57"/>
      <c r="L631" s="30" t="str">
        <f>IF(ISBLANK(K631),"",VLOOKUP(K631,'(Linked) Hazard Risk Number HRN'!$D$17:$E$22,2,FALSE))</f>
        <v/>
      </c>
      <c r="M631" s="367"/>
      <c r="N631" s="56"/>
      <c r="O631" s="18" t="str">
        <f>IF(ISBLANK(N631),"",VLOOKUP(N631,'(Linked) PLr Probability Factor'!$B$23:$C$26,2,FALSE))</f>
        <v/>
      </c>
      <c r="P631" s="25" t="s">
        <v>33</v>
      </c>
      <c r="Q631" s="25">
        <f t="shared" ref="Q631" si="990">SUM(R628:R630)</f>
        <v>0</v>
      </c>
      <c r="R631" s="25">
        <f t="shared" si="985"/>
        <v>0</v>
      </c>
      <c r="S631" s="25"/>
      <c r="T631" s="51"/>
      <c r="U631" s="375"/>
      <c r="V631" s="57"/>
      <c r="W631" s="30" t="str">
        <f>IF(ISBLANK(V631),"",VLOOKUP(V631,'(Linked) Hazard Risk Number HRN'!$D$17:$E$22,2,FALSE))</f>
        <v/>
      </c>
      <c r="X631" s="367"/>
      <c r="Y631" s="375"/>
      <c r="Z631" s="57"/>
      <c r="AA631" s="30" t="str">
        <f>IF(ISBLANK(Z631),"",VLOOKUP(Z631,'(Linked) Hazard Risk Number HRN'!$D$17:$E$22,2,FALSE))</f>
        <v/>
      </c>
      <c r="AB631" s="367"/>
      <c r="AC631" s="375"/>
      <c r="AD631" s="436"/>
      <c r="AE631" s="57"/>
      <c r="AF631" s="30" t="str">
        <f>IF(ISBLANK(AE631),"",VLOOKUP(AE631,'(Linked) Hazard Risk Number HRN'!$D$17:$E$22,2,FALSE))</f>
        <v/>
      </c>
      <c r="AG631" s="367"/>
      <c r="AH631" s="10"/>
      <c r="AI631" s="10"/>
      <c r="AJ631" s="21"/>
    </row>
    <row r="632" spans="2:36" s="2" customFormat="1" ht="28.2" customHeight="1" thickBot="1">
      <c r="B632" s="379"/>
      <c r="C632" s="376"/>
      <c r="D632" s="376"/>
      <c r="E632" s="382"/>
      <c r="F632" s="382"/>
      <c r="G632" s="371"/>
      <c r="H632" s="371"/>
      <c r="I632" s="371"/>
      <c r="J632" s="371"/>
      <c r="K632" s="135"/>
      <c r="L632" s="18"/>
      <c r="M632" s="368"/>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76"/>
      <c r="V632" s="135"/>
      <c r="W632" s="18"/>
      <c r="X632" s="368"/>
      <c r="Y632" s="376"/>
      <c r="Z632" s="135"/>
      <c r="AA632" s="18"/>
      <c r="AB632" s="368"/>
      <c r="AC632" s="376"/>
      <c r="AD632" s="437"/>
      <c r="AE632" s="135"/>
      <c r="AF632" s="18"/>
      <c r="AG632" s="368"/>
      <c r="AH632" s="10"/>
      <c r="AI632" s="10"/>
      <c r="AJ632" s="7"/>
    </row>
    <row r="633" spans="2:36" s="2" customFormat="1" ht="28.2" customHeight="1" thickTop="1">
      <c r="B633" s="377">
        <v>126</v>
      </c>
      <c r="C633" s="374"/>
      <c r="D633" s="374"/>
      <c r="E633" s="380"/>
      <c r="F633" s="380"/>
      <c r="G633" s="369"/>
      <c r="H633" s="369"/>
      <c r="I633" s="369"/>
      <c r="J633" s="369"/>
      <c r="K633" s="54"/>
      <c r="L633" s="17" t="str">
        <f>IF(ISBLANK(K633),"",VLOOKUP(K633,'(Linked) Hazard Risk Number HRN'!$B$6:$C$13,2,FALSE))</f>
        <v/>
      </c>
      <c r="M633" s="372"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374"/>
      <c r="V633" s="54"/>
      <c r="W633" s="17" t="str">
        <f>IF(ISBLANK(V633),"",VLOOKUP(V633,'(Linked) Hazard Risk Number HRN'!$B$6:$C$13,2,FALSE))</f>
        <v/>
      </c>
      <c r="X633" s="372" t="str">
        <f>IF(X635="","",IF(X635&gt;500,'(Linked) Hazard Risk Number HRN'!$C$37,IF(X635&gt;50,'(Linked) Hazard Risk Number HRN'!$C$36,IF(X635&gt;25,'(Linked) Hazard Risk Number HRN'!$C$35,IF(X635&gt;5,'(Linked) Hazard Risk Number HRN'!$C$34,IF(X635&gt;0,'(Linked) Hazard Risk Number HRN'!$C$33,""))))))</f>
        <v/>
      </c>
      <c r="Y633" s="374"/>
      <c r="Z633" s="54"/>
      <c r="AA633" s="17" t="str">
        <f>IF(ISBLANK(Z633),"",VLOOKUP(Z633,'(Linked) Hazard Risk Number HRN'!$B$6:$C$13,2,FALSE))</f>
        <v/>
      </c>
      <c r="AB633" s="372" t="str">
        <f>IF(AB635="","",IF(AB635&gt;500,'(Linked) Hazard Risk Number HRN'!$C$37,IF(AB635&gt;50,'(Linked) Hazard Risk Number HRN'!$C$36,IF(AB635&gt;25,'(Linked) Hazard Risk Number HRN'!$C$35,IF(AB635&gt;5,'(Linked) Hazard Risk Number HRN'!$C$34,IF(AB635&gt;0,'(Linked) Hazard Risk Number HRN'!$C$33,""))))))</f>
        <v/>
      </c>
      <c r="AC633" s="374"/>
      <c r="AD633" s="380"/>
      <c r="AE633" s="54"/>
      <c r="AF633" s="17" t="str">
        <f>IF(ISBLANK(AE633),"",VLOOKUP(AE633,'(Linked) Hazard Risk Number HRN'!$B$6:$C$13,2,FALSE))</f>
        <v/>
      </c>
      <c r="AG633" s="372"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78"/>
      <c r="C634" s="375"/>
      <c r="D634" s="375"/>
      <c r="E634" s="381"/>
      <c r="F634" s="381"/>
      <c r="G634" s="370"/>
      <c r="H634" s="370"/>
      <c r="I634" s="370"/>
      <c r="J634" s="370"/>
      <c r="K634" s="55"/>
      <c r="L634" s="18" t="str">
        <f>IF(ISBLANK(K634),"",VLOOKUP(K634,'(Linked) Hazard Risk Number HRN'!$B$16:$C$26,2,FALSE))</f>
        <v/>
      </c>
      <c r="M634" s="373"/>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75"/>
      <c r="V634" s="55"/>
      <c r="W634" s="18" t="str">
        <f>IF(ISBLANK(V634),"",VLOOKUP(V634,'(Linked) Hazard Risk Number HRN'!$B$16:$C$26,2,FALSE))</f>
        <v/>
      </c>
      <c r="X634" s="373"/>
      <c r="Y634" s="375"/>
      <c r="Z634" s="55"/>
      <c r="AA634" s="18" t="str">
        <f>IF(ISBLANK(Z634),"",VLOOKUP(Z634,'(Linked) Hazard Risk Number HRN'!$B$16:$C$26,2,FALSE))</f>
        <v/>
      </c>
      <c r="AB634" s="373"/>
      <c r="AC634" s="375"/>
      <c r="AD634" s="436"/>
      <c r="AE634" s="55"/>
      <c r="AF634" s="18" t="str">
        <f>IF(ISBLANK(AE634),"",VLOOKUP(AE634,'(Linked) Hazard Risk Number HRN'!$B$16:$C$26,2,FALSE))</f>
        <v/>
      </c>
      <c r="AG634" s="373"/>
      <c r="AH634" s="10"/>
      <c r="AI634" s="10"/>
      <c r="AJ634" s="19"/>
    </row>
    <row r="635" spans="2:36" s="2" customFormat="1" ht="28.2" customHeight="1" thickTop="1">
      <c r="B635" s="378"/>
      <c r="C635" s="375"/>
      <c r="D635" s="375"/>
      <c r="E635" s="381"/>
      <c r="F635" s="381"/>
      <c r="G635" s="370"/>
      <c r="H635" s="370"/>
      <c r="I635" s="370"/>
      <c r="J635" s="370"/>
      <c r="K635" s="56"/>
      <c r="L635" s="18" t="str">
        <f>IF(ISBLANK(K635),"",VLOOKUP(K635,'(Linked) Hazard Risk Number HRN'!$D$6:$E$14,2,FALSE))</f>
        <v/>
      </c>
      <c r="M635" s="366"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75"/>
      <c r="V635" s="56"/>
      <c r="W635" s="18" t="str">
        <f>IF(ISBLANK(V635),"",VLOOKUP(V635,'(Linked) Hazard Risk Number HRN'!$D$6:$E$14,2,FALSE))</f>
        <v/>
      </c>
      <c r="X635" s="366" t="str">
        <f>IF(OR(ISBLANK(V633),ISBLANK(V634),ISBLANK(V635),ISBLANK(V636)),"",W633*W634*W635*W636)</f>
        <v/>
      </c>
      <c r="Y635" s="375"/>
      <c r="Z635" s="56"/>
      <c r="AA635" s="18" t="str">
        <f>IF(ISBLANK(Z635),"",VLOOKUP(Z635,'(Linked) Hazard Risk Number HRN'!$D$6:$E$14,2,FALSE))</f>
        <v/>
      </c>
      <c r="AB635" s="366" t="str">
        <f>IF(OR(ISBLANK(Z633),ISBLANK(Z634),ISBLANK(Z635),ISBLANK(Z636)),"",AA633*AA634*AA635*AA636)</f>
        <v/>
      </c>
      <c r="AC635" s="375"/>
      <c r="AD635" s="436"/>
      <c r="AE635" s="56"/>
      <c r="AF635" s="18" t="str">
        <f>IF(ISBLANK(AE635),"",VLOOKUP(AE635,'(Linked) Hazard Risk Number HRN'!$D$6:$E$14,2,FALSE))</f>
        <v/>
      </c>
      <c r="AG635" s="366" t="str">
        <f>IF(OR(ISBLANK(AE633),ISBLANK(AE634),ISBLANK(AE635),ISBLANK(AE636)),"",AF633*AF634*AF635*AF636)</f>
        <v/>
      </c>
      <c r="AH635" s="10"/>
      <c r="AI635" s="10"/>
      <c r="AJ635" s="20"/>
    </row>
    <row r="636" spans="2:36" s="2" customFormat="1" ht="28.2" customHeight="1">
      <c r="B636" s="378"/>
      <c r="C636" s="375"/>
      <c r="D636" s="375"/>
      <c r="E636" s="381"/>
      <c r="F636" s="381"/>
      <c r="G636" s="370"/>
      <c r="H636" s="370"/>
      <c r="I636" s="370"/>
      <c r="J636" s="370"/>
      <c r="K636" s="57"/>
      <c r="L636" s="30" t="str">
        <f>IF(ISBLANK(K636),"",VLOOKUP(K636,'(Linked) Hazard Risk Number HRN'!$D$17:$E$22,2,FALSE))</f>
        <v/>
      </c>
      <c r="M636" s="367"/>
      <c r="N636" s="56"/>
      <c r="O636" s="18" t="str">
        <f>IF(ISBLANK(N636),"",VLOOKUP(N636,'(Linked) PLr Probability Factor'!$B$23:$C$26,2,FALSE))</f>
        <v/>
      </c>
      <c r="P636" s="25" t="s">
        <v>33</v>
      </c>
      <c r="Q636" s="25">
        <f t="shared" ref="Q636" si="998">SUM(R633:R635)</f>
        <v>0</v>
      </c>
      <c r="R636" s="25">
        <f t="shared" si="993"/>
        <v>0</v>
      </c>
      <c r="S636" s="25"/>
      <c r="T636" s="51"/>
      <c r="U636" s="375"/>
      <c r="V636" s="57"/>
      <c r="W636" s="30" t="str">
        <f>IF(ISBLANK(V636),"",VLOOKUP(V636,'(Linked) Hazard Risk Number HRN'!$D$17:$E$22,2,FALSE))</f>
        <v/>
      </c>
      <c r="X636" s="367"/>
      <c r="Y636" s="375"/>
      <c r="Z636" s="57"/>
      <c r="AA636" s="30" t="str">
        <f>IF(ISBLANK(Z636),"",VLOOKUP(Z636,'(Linked) Hazard Risk Number HRN'!$D$17:$E$22,2,FALSE))</f>
        <v/>
      </c>
      <c r="AB636" s="367"/>
      <c r="AC636" s="375"/>
      <c r="AD636" s="436"/>
      <c r="AE636" s="57"/>
      <c r="AF636" s="30" t="str">
        <f>IF(ISBLANK(AE636),"",VLOOKUP(AE636,'(Linked) Hazard Risk Number HRN'!$D$17:$E$22,2,FALSE))</f>
        <v/>
      </c>
      <c r="AG636" s="367"/>
      <c r="AH636" s="10"/>
      <c r="AI636" s="10"/>
      <c r="AJ636" s="21"/>
    </row>
    <row r="637" spans="2:36" s="2" customFormat="1" ht="28.2" customHeight="1" thickBot="1">
      <c r="B637" s="379"/>
      <c r="C637" s="376"/>
      <c r="D637" s="376"/>
      <c r="E637" s="382"/>
      <c r="F637" s="382"/>
      <c r="G637" s="371"/>
      <c r="H637" s="371"/>
      <c r="I637" s="371"/>
      <c r="J637" s="371"/>
      <c r="K637" s="135"/>
      <c r="L637" s="18"/>
      <c r="M637" s="368"/>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76"/>
      <c r="V637" s="135"/>
      <c r="W637" s="18"/>
      <c r="X637" s="368"/>
      <c r="Y637" s="376"/>
      <c r="Z637" s="135"/>
      <c r="AA637" s="18"/>
      <c r="AB637" s="368"/>
      <c r="AC637" s="376"/>
      <c r="AD637" s="437"/>
      <c r="AE637" s="135"/>
      <c r="AF637" s="18"/>
      <c r="AG637" s="368"/>
      <c r="AH637" s="10"/>
      <c r="AI637" s="10"/>
      <c r="AJ637" s="7"/>
    </row>
    <row r="638" spans="2:36" s="2" customFormat="1" ht="28.2" customHeight="1" thickTop="1">
      <c r="B638" s="377">
        <v>127</v>
      </c>
      <c r="C638" s="374"/>
      <c r="D638" s="374"/>
      <c r="E638" s="380"/>
      <c r="F638" s="380"/>
      <c r="G638" s="369"/>
      <c r="H638" s="369"/>
      <c r="I638" s="369"/>
      <c r="J638" s="369"/>
      <c r="K638" s="54"/>
      <c r="L638" s="17" t="str">
        <f>IF(ISBLANK(K638),"",VLOOKUP(K638,'(Linked) Hazard Risk Number HRN'!$B$6:$C$13,2,FALSE))</f>
        <v/>
      </c>
      <c r="M638" s="372"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374"/>
      <c r="V638" s="54"/>
      <c r="W638" s="17" t="str">
        <f>IF(ISBLANK(V638),"",VLOOKUP(V638,'(Linked) Hazard Risk Number HRN'!$B$6:$C$13,2,FALSE))</f>
        <v/>
      </c>
      <c r="X638" s="372" t="str">
        <f>IF(X640="","",IF(X640&gt;500,'(Linked) Hazard Risk Number HRN'!$C$37,IF(X640&gt;50,'(Linked) Hazard Risk Number HRN'!$C$36,IF(X640&gt;25,'(Linked) Hazard Risk Number HRN'!$C$35,IF(X640&gt;5,'(Linked) Hazard Risk Number HRN'!$C$34,IF(X640&gt;0,'(Linked) Hazard Risk Number HRN'!$C$33,""))))))</f>
        <v/>
      </c>
      <c r="Y638" s="374"/>
      <c r="Z638" s="54"/>
      <c r="AA638" s="17" t="str">
        <f>IF(ISBLANK(Z638),"",VLOOKUP(Z638,'(Linked) Hazard Risk Number HRN'!$B$6:$C$13,2,FALSE))</f>
        <v/>
      </c>
      <c r="AB638" s="372" t="str">
        <f>IF(AB640="","",IF(AB640&gt;500,'(Linked) Hazard Risk Number HRN'!$C$37,IF(AB640&gt;50,'(Linked) Hazard Risk Number HRN'!$C$36,IF(AB640&gt;25,'(Linked) Hazard Risk Number HRN'!$C$35,IF(AB640&gt;5,'(Linked) Hazard Risk Number HRN'!$C$34,IF(AB640&gt;0,'(Linked) Hazard Risk Number HRN'!$C$33,""))))))</f>
        <v/>
      </c>
      <c r="AC638" s="374"/>
      <c r="AD638" s="380"/>
      <c r="AE638" s="54"/>
      <c r="AF638" s="17" t="str">
        <f>IF(ISBLANK(AE638),"",VLOOKUP(AE638,'(Linked) Hazard Risk Number HRN'!$B$6:$C$13,2,FALSE))</f>
        <v/>
      </c>
      <c r="AG638" s="372"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78"/>
      <c r="C639" s="375"/>
      <c r="D639" s="375"/>
      <c r="E639" s="381"/>
      <c r="F639" s="381"/>
      <c r="G639" s="370"/>
      <c r="H639" s="370"/>
      <c r="I639" s="370"/>
      <c r="J639" s="370"/>
      <c r="K639" s="55"/>
      <c r="L639" s="18" t="str">
        <f>IF(ISBLANK(K639),"",VLOOKUP(K639,'(Linked) Hazard Risk Number HRN'!$B$16:$C$26,2,FALSE))</f>
        <v/>
      </c>
      <c r="M639" s="373"/>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75"/>
      <c r="V639" s="55"/>
      <c r="W639" s="18" t="str">
        <f>IF(ISBLANK(V639),"",VLOOKUP(V639,'(Linked) Hazard Risk Number HRN'!$B$16:$C$26,2,FALSE))</f>
        <v/>
      </c>
      <c r="X639" s="373"/>
      <c r="Y639" s="375"/>
      <c r="Z639" s="55"/>
      <c r="AA639" s="18" t="str">
        <f>IF(ISBLANK(Z639),"",VLOOKUP(Z639,'(Linked) Hazard Risk Number HRN'!$B$16:$C$26,2,FALSE))</f>
        <v/>
      </c>
      <c r="AB639" s="373"/>
      <c r="AC639" s="375"/>
      <c r="AD639" s="436"/>
      <c r="AE639" s="55"/>
      <c r="AF639" s="18" t="str">
        <f>IF(ISBLANK(AE639),"",VLOOKUP(AE639,'(Linked) Hazard Risk Number HRN'!$B$16:$C$26,2,FALSE))</f>
        <v/>
      </c>
      <c r="AG639" s="373"/>
      <c r="AH639" s="10"/>
      <c r="AI639" s="10"/>
      <c r="AJ639" s="19"/>
    </row>
    <row r="640" spans="2:36" s="2" customFormat="1" ht="28.2" customHeight="1" thickTop="1">
      <c r="B640" s="378"/>
      <c r="C640" s="375"/>
      <c r="D640" s="375"/>
      <c r="E640" s="381"/>
      <c r="F640" s="381"/>
      <c r="G640" s="370"/>
      <c r="H640" s="370"/>
      <c r="I640" s="370"/>
      <c r="J640" s="370"/>
      <c r="K640" s="56"/>
      <c r="L640" s="18" t="str">
        <f>IF(ISBLANK(K640),"",VLOOKUP(K640,'(Linked) Hazard Risk Number HRN'!$D$6:$E$14,2,FALSE))</f>
        <v/>
      </c>
      <c r="M640" s="366"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75"/>
      <c r="V640" s="56"/>
      <c r="W640" s="18" t="str">
        <f>IF(ISBLANK(V640),"",VLOOKUP(V640,'(Linked) Hazard Risk Number HRN'!$D$6:$E$14,2,FALSE))</f>
        <v/>
      </c>
      <c r="X640" s="366" t="str">
        <f>IF(OR(ISBLANK(V638),ISBLANK(V639),ISBLANK(V640),ISBLANK(V641)),"",W638*W639*W640*W641)</f>
        <v/>
      </c>
      <c r="Y640" s="375"/>
      <c r="Z640" s="56"/>
      <c r="AA640" s="18" t="str">
        <f>IF(ISBLANK(Z640),"",VLOOKUP(Z640,'(Linked) Hazard Risk Number HRN'!$D$6:$E$14,2,FALSE))</f>
        <v/>
      </c>
      <c r="AB640" s="366" t="str">
        <f>IF(OR(ISBLANK(Z638),ISBLANK(Z639),ISBLANK(Z640),ISBLANK(Z641)),"",AA638*AA639*AA640*AA641)</f>
        <v/>
      </c>
      <c r="AC640" s="375"/>
      <c r="AD640" s="436"/>
      <c r="AE640" s="56"/>
      <c r="AF640" s="18" t="str">
        <f>IF(ISBLANK(AE640),"",VLOOKUP(AE640,'(Linked) Hazard Risk Number HRN'!$D$6:$E$14,2,FALSE))</f>
        <v/>
      </c>
      <c r="AG640" s="366" t="str">
        <f>IF(OR(ISBLANK(AE638),ISBLANK(AE639),ISBLANK(AE640),ISBLANK(AE641)),"",AF638*AF639*AF640*AF641)</f>
        <v/>
      </c>
      <c r="AH640" s="10"/>
      <c r="AI640" s="10"/>
      <c r="AJ640" s="20"/>
    </row>
    <row r="641" spans="2:36" s="2" customFormat="1" ht="28.2" customHeight="1">
      <c r="B641" s="378"/>
      <c r="C641" s="375"/>
      <c r="D641" s="375"/>
      <c r="E641" s="381"/>
      <c r="F641" s="381"/>
      <c r="G641" s="370"/>
      <c r="H641" s="370"/>
      <c r="I641" s="370"/>
      <c r="J641" s="370"/>
      <c r="K641" s="57"/>
      <c r="L641" s="30" t="str">
        <f>IF(ISBLANK(K641),"",VLOOKUP(K641,'(Linked) Hazard Risk Number HRN'!$D$17:$E$22,2,FALSE))</f>
        <v/>
      </c>
      <c r="M641" s="367"/>
      <c r="N641" s="56"/>
      <c r="O641" s="18" t="str">
        <f>IF(ISBLANK(N641),"",VLOOKUP(N641,'(Linked) PLr Probability Factor'!$B$23:$C$26,2,FALSE))</f>
        <v/>
      </c>
      <c r="P641" s="25" t="s">
        <v>33</v>
      </c>
      <c r="Q641" s="25">
        <f t="shared" ref="Q641" si="1006">SUM(R638:R640)</f>
        <v>0</v>
      </c>
      <c r="R641" s="25">
        <f t="shared" si="1001"/>
        <v>0</v>
      </c>
      <c r="S641" s="25"/>
      <c r="T641" s="51"/>
      <c r="U641" s="375"/>
      <c r="V641" s="57"/>
      <c r="W641" s="30" t="str">
        <f>IF(ISBLANK(V641),"",VLOOKUP(V641,'(Linked) Hazard Risk Number HRN'!$D$17:$E$22,2,FALSE))</f>
        <v/>
      </c>
      <c r="X641" s="367"/>
      <c r="Y641" s="375"/>
      <c r="Z641" s="57"/>
      <c r="AA641" s="30" t="str">
        <f>IF(ISBLANK(Z641),"",VLOOKUP(Z641,'(Linked) Hazard Risk Number HRN'!$D$17:$E$22,2,FALSE))</f>
        <v/>
      </c>
      <c r="AB641" s="367"/>
      <c r="AC641" s="375"/>
      <c r="AD641" s="436"/>
      <c r="AE641" s="57"/>
      <c r="AF641" s="30" t="str">
        <f>IF(ISBLANK(AE641),"",VLOOKUP(AE641,'(Linked) Hazard Risk Number HRN'!$D$17:$E$22,2,FALSE))</f>
        <v/>
      </c>
      <c r="AG641" s="367"/>
      <c r="AH641" s="10"/>
      <c r="AI641" s="10"/>
      <c r="AJ641" s="21"/>
    </row>
    <row r="642" spans="2:36" s="2" customFormat="1" ht="28.2" customHeight="1" thickBot="1">
      <c r="B642" s="379"/>
      <c r="C642" s="376"/>
      <c r="D642" s="376"/>
      <c r="E642" s="382"/>
      <c r="F642" s="382"/>
      <c r="G642" s="371"/>
      <c r="H642" s="371"/>
      <c r="I642" s="371"/>
      <c r="J642" s="371"/>
      <c r="K642" s="135"/>
      <c r="L642" s="18"/>
      <c r="M642" s="368"/>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76"/>
      <c r="V642" s="135"/>
      <c r="W642" s="18"/>
      <c r="X642" s="368"/>
      <c r="Y642" s="376"/>
      <c r="Z642" s="135"/>
      <c r="AA642" s="18"/>
      <c r="AB642" s="368"/>
      <c r="AC642" s="376"/>
      <c r="AD642" s="437"/>
      <c r="AE642" s="135"/>
      <c r="AF642" s="18"/>
      <c r="AG642" s="368"/>
      <c r="AH642" s="10"/>
      <c r="AI642" s="10"/>
      <c r="AJ642" s="7"/>
    </row>
    <row r="643" spans="2:36" s="2" customFormat="1" ht="28.2" customHeight="1" thickTop="1">
      <c r="B643" s="377">
        <v>128</v>
      </c>
      <c r="C643" s="374"/>
      <c r="D643" s="374"/>
      <c r="E643" s="380"/>
      <c r="F643" s="380"/>
      <c r="G643" s="369"/>
      <c r="H643" s="369"/>
      <c r="I643" s="369"/>
      <c r="J643" s="369"/>
      <c r="K643" s="54"/>
      <c r="L643" s="17" t="str">
        <f>IF(ISBLANK(K643),"",VLOOKUP(K643,'(Linked) Hazard Risk Number HRN'!$B$6:$C$13,2,FALSE))</f>
        <v/>
      </c>
      <c r="M643" s="372"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374"/>
      <c r="V643" s="54"/>
      <c r="W643" s="17" t="str">
        <f>IF(ISBLANK(V643),"",VLOOKUP(V643,'(Linked) Hazard Risk Number HRN'!$B$6:$C$13,2,FALSE))</f>
        <v/>
      </c>
      <c r="X643" s="372" t="str">
        <f>IF(X645="","",IF(X645&gt;500,'(Linked) Hazard Risk Number HRN'!$C$37,IF(X645&gt;50,'(Linked) Hazard Risk Number HRN'!$C$36,IF(X645&gt;25,'(Linked) Hazard Risk Number HRN'!$C$35,IF(X645&gt;5,'(Linked) Hazard Risk Number HRN'!$C$34,IF(X645&gt;0,'(Linked) Hazard Risk Number HRN'!$C$33,""))))))</f>
        <v/>
      </c>
      <c r="Y643" s="374"/>
      <c r="Z643" s="54"/>
      <c r="AA643" s="17" t="str">
        <f>IF(ISBLANK(Z643),"",VLOOKUP(Z643,'(Linked) Hazard Risk Number HRN'!$B$6:$C$13,2,FALSE))</f>
        <v/>
      </c>
      <c r="AB643" s="372" t="str">
        <f>IF(AB645="","",IF(AB645&gt;500,'(Linked) Hazard Risk Number HRN'!$C$37,IF(AB645&gt;50,'(Linked) Hazard Risk Number HRN'!$C$36,IF(AB645&gt;25,'(Linked) Hazard Risk Number HRN'!$C$35,IF(AB645&gt;5,'(Linked) Hazard Risk Number HRN'!$C$34,IF(AB645&gt;0,'(Linked) Hazard Risk Number HRN'!$C$33,""))))))</f>
        <v/>
      </c>
      <c r="AC643" s="374"/>
      <c r="AD643" s="380"/>
      <c r="AE643" s="54"/>
      <c r="AF643" s="17" t="str">
        <f>IF(ISBLANK(AE643),"",VLOOKUP(AE643,'(Linked) Hazard Risk Number HRN'!$B$6:$C$13,2,FALSE))</f>
        <v/>
      </c>
      <c r="AG643" s="372"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78"/>
      <c r="C644" s="375"/>
      <c r="D644" s="375"/>
      <c r="E644" s="381"/>
      <c r="F644" s="381"/>
      <c r="G644" s="370"/>
      <c r="H644" s="370"/>
      <c r="I644" s="370"/>
      <c r="J644" s="370"/>
      <c r="K644" s="55"/>
      <c r="L644" s="18" t="str">
        <f>IF(ISBLANK(K644),"",VLOOKUP(K644,'(Linked) Hazard Risk Number HRN'!$B$16:$C$26,2,FALSE))</f>
        <v/>
      </c>
      <c r="M644" s="373"/>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75"/>
      <c r="V644" s="55"/>
      <c r="W644" s="18" t="str">
        <f>IF(ISBLANK(V644),"",VLOOKUP(V644,'(Linked) Hazard Risk Number HRN'!$B$16:$C$26,2,FALSE))</f>
        <v/>
      </c>
      <c r="X644" s="373"/>
      <c r="Y644" s="375"/>
      <c r="Z644" s="55"/>
      <c r="AA644" s="18" t="str">
        <f>IF(ISBLANK(Z644),"",VLOOKUP(Z644,'(Linked) Hazard Risk Number HRN'!$B$16:$C$26,2,FALSE))</f>
        <v/>
      </c>
      <c r="AB644" s="373"/>
      <c r="AC644" s="375"/>
      <c r="AD644" s="436"/>
      <c r="AE644" s="55"/>
      <c r="AF644" s="18" t="str">
        <f>IF(ISBLANK(AE644),"",VLOOKUP(AE644,'(Linked) Hazard Risk Number HRN'!$B$16:$C$26,2,FALSE))</f>
        <v/>
      </c>
      <c r="AG644" s="373"/>
      <c r="AH644" s="10"/>
      <c r="AI644" s="10"/>
      <c r="AJ644" s="19"/>
    </row>
    <row r="645" spans="2:36" s="2" customFormat="1" ht="28.2" customHeight="1" thickTop="1">
      <c r="B645" s="378"/>
      <c r="C645" s="375"/>
      <c r="D645" s="375"/>
      <c r="E645" s="381"/>
      <c r="F645" s="381"/>
      <c r="G645" s="370"/>
      <c r="H645" s="370"/>
      <c r="I645" s="370"/>
      <c r="J645" s="370"/>
      <c r="K645" s="56"/>
      <c r="L645" s="18" t="str">
        <f>IF(ISBLANK(K645),"",VLOOKUP(K645,'(Linked) Hazard Risk Number HRN'!$D$6:$E$14,2,FALSE))</f>
        <v/>
      </c>
      <c r="M645" s="366"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75"/>
      <c r="V645" s="56"/>
      <c r="W645" s="18" t="str">
        <f>IF(ISBLANK(V645),"",VLOOKUP(V645,'(Linked) Hazard Risk Number HRN'!$D$6:$E$14,2,FALSE))</f>
        <v/>
      </c>
      <c r="X645" s="366" t="str">
        <f>IF(OR(ISBLANK(V643),ISBLANK(V644),ISBLANK(V645),ISBLANK(V646)),"",W643*W644*W645*W646)</f>
        <v/>
      </c>
      <c r="Y645" s="375"/>
      <c r="Z645" s="56"/>
      <c r="AA645" s="18" t="str">
        <f>IF(ISBLANK(Z645),"",VLOOKUP(Z645,'(Linked) Hazard Risk Number HRN'!$D$6:$E$14,2,FALSE))</f>
        <v/>
      </c>
      <c r="AB645" s="366" t="str">
        <f>IF(OR(ISBLANK(Z643),ISBLANK(Z644),ISBLANK(Z645),ISBLANK(Z646)),"",AA643*AA644*AA645*AA646)</f>
        <v/>
      </c>
      <c r="AC645" s="375"/>
      <c r="AD645" s="436"/>
      <c r="AE645" s="56"/>
      <c r="AF645" s="18" t="str">
        <f>IF(ISBLANK(AE645),"",VLOOKUP(AE645,'(Linked) Hazard Risk Number HRN'!$D$6:$E$14,2,FALSE))</f>
        <v/>
      </c>
      <c r="AG645" s="366" t="str">
        <f>IF(OR(ISBLANK(AE643),ISBLANK(AE644),ISBLANK(AE645),ISBLANK(AE646)),"",AF643*AF644*AF645*AF646)</f>
        <v/>
      </c>
      <c r="AH645" s="10"/>
      <c r="AI645" s="10"/>
      <c r="AJ645" s="20"/>
    </row>
    <row r="646" spans="2:36" s="2" customFormat="1" ht="28.2" customHeight="1">
      <c r="B646" s="378"/>
      <c r="C646" s="375"/>
      <c r="D646" s="375"/>
      <c r="E646" s="381"/>
      <c r="F646" s="381"/>
      <c r="G646" s="370"/>
      <c r="H646" s="370"/>
      <c r="I646" s="370"/>
      <c r="J646" s="370"/>
      <c r="K646" s="57"/>
      <c r="L646" s="30" t="str">
        <f>IF(ISBLANK(K646),"",VLOOKUP(K646,'(Linked) Hazard Risk Number HRN'!$D$17:$E$22,2,FALSE))</f>
        <v/>
      </c>
      <c r="M646" s="367"/>
      <c r="N646" s="56"/>
      <c r="O646" s="18" t="str">
        <f>IF(ISBLANK(N646),"",VLOOKUP(N646,'(Linked) PLr Probability Factor'!$B$23:$C$26,2,FALSE))</f>
        <v/>
      </c>
      <c r="P646" s="25" t="s">
        <v>33</v>
      </c>
      <c r="Q646" s="25">
        <f t="shared" ref="Q646" si="1014">SUM(R643:R645)</f>
        <v>0</v>
      </c>
      <c r="R646" s="25">
        <f t="shared" si="1009"/>
        <v>0</v>
      </c>
      <c r="S646" s="25"/>
      <c r="T646" s="51"/>
      <c r="U646" s="375"/>
      <c r="V646" s="57"/>
      <c r="W646" s="30" t="str">
        <f>IF(ISBLANK(V646),"",VLOOKUP(V646,'(Linked) Hazard Risk Number HRN'!$D$17:$E$22,2,FALSE))</f>
        <v/>
      </c>
      <c r="X646" s="367"/>
      <c r="Y646" s="375"/>
      <c r="Z646" s="57"/>
      <c r="AA646" s="30" t="str">
        <f>IF(ISBLANK(Z646),"",VLOOKUP(Z646,'(Linked) Hazard Risk Number HRN'!$D$17:$E$22,2,FALSE))</f>
        <v/>
      </c>
      <c r="AB646" s="367"/>
      <c r="AC646" s="375"/>
      <c r="AD646" s="436"/>
      <c r="AE646" s="57"/>
      <c r="AF646" s="30" t="str">
        <f>IF(ISBLANK(AE646),"",VLOOKUP(AE646,'(Linked) Hazard Risk Number HRN'!$D$17:$E$22,2,FALSE))</f>
        <v/>
      </c>
      <c r="AG646" s="367"/>
      <c r="AH646" s="10"/>
      <c r="AI646" s="10"/>
      <c r="AJ646" s="21"/>
    </row>
    <row r="647" spans="2:36" s="2" customFormat="1" ht="28.2" customHeight="1" thickBot="1">
      <c r="B647" s="379"/>
      <c r="C647" s="376"/>
      <c r="D647" s="376"/>
      <c r="E647" s="382"/>
      <c r="F647" s="382"/>
      <c r="G647" s="371"/>
      <c r="H647" s="371"/>
      <c r="I647" s="371"/>
      <c r="J647" s="371"/>
      <c r="K647" s="135"/>
      <c r="L647" s="18"/>
      <c r="M647" s="368"/>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76"/>
      <c r="V647" s="135"/>
      <c r="W647" s="18"/>
      <c r="X647" s="368"/>
      <c r="Y647" s="376"/>
      <c r="Z647" s="135"/>
      <c r="AA647" s="18"/>
      <c r="AB647" s="368"/>
      <c r="AC647" s="376"/>
      <c r="AD647" s="437"/>
      <c r="AE647" s="135"/>
      <c r="AF647" s="18"/>
      <c r="AG647" s="368"/>
      <c r="AH647" s="10"/>
      <c r="AI647" s="10"/>
      <c r="AJ647" s="7"/>
    </row>
    <row r="648" spans="2:36" s="2" customFormat="1" ht="28.2" customHeight="1" thickTop="1">
      <c r="B648" s="377">
        <v>129</v>
      </c>
      <c r="C648" s="374"/>
      <c r="D648" s="374"/>
      <c r="E648" s="380"/>
      <c r="F648" s="380"/>
      <c r="G648" s="369"/>
      <c r="H648" s="369"/>
      <c r="I648" s="369"/>
      <c r="J648" s="369"/>
      <c r="K648" s="54"/>
      <c r="L648" s="17" t="str">
        <f>IF(ISBLANK(K648),"",VLOOKUP(K648,'(Linked) Hazard Risk Number HRN'!$B$6:$C$13,2,FALSE))</f>
        <v/>
      </c>
      <c r="M648" s="372"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374"/>
      <c r="V648" s="54"/>
      <c r="W648" s="17" t="str">
        <f>IF(ISBLANK(V648),"",VLOOKUP(V648,'(Linked) Hazard Risk Number HRN'!$B$6:$C$13,2,FALSE))</f>
        <v/>
      </c>
      <c r="X648" s="372" t="str">
        <f>IF(X650="","",IF(X650&gt;500,'(Linked) Hazard Risk Number HRN'!$C$37,IF(X650&gt;50,'(Linked) Hazard Risk Number HRN'!$C$36,IF(X650&gt;25,'(Linked) Hazard Risk Number HRN'!$C$35,IF(X650&gt;5,'(Linked) Hazard Risk Number HRN'!$C$34,IF(X650&gt;0,'(Linked) Hazard Risk Number HRN'!$C$33,""))))))</f>
        <v/>
      </c>
      <c r="Y648" s="374"/>
      <c r="Z648" s="54"/>
      <c r="AA648" s="17" t="str">
        <f>IF(ISBLANK(Z648),"",VLOOKUP(Z648,'(Linked) Hazard Risk Number HRN'!$B$6:$C$13,2,FALSE))</f>
        <v/>
      </c>
      <c r="AB648" s="372" t="str">
        <f>IF(AB650="","",IF(AB650&gt;500,'(Linked) Hazard Risk Number HRN'!$C$37,IF(AB650&gt;50,'(Linked) Hazard Risk Number HRN'!$C$36,IF(AB650&gt;25,'(Linked) Hazard Risk Number HRN'!$C$35,IF(AB650&gt;5,'(Linked) Hazard Risk Number HRN'!$C$34,IF(AB650&gt;0,'(Linked) Hazard Risk Number HRN'!$C$33,""))))))</f>
        <v/>
      </c>
      <c r="AC648" s="374"/>
      <c r="AD648" s="380"/>
      <c r="AE648" s="54"/>
      <c r="AF648" s="17" t="str">
        <f>IF(ISBLANK(AE648),"",VLOOKUP(AE648,'(Linked) Hazard Risk Number HRN'!$B$6:$C$13,2,FALSE))</f>
        <v/>
      </c>
      <c r="AG648" s="372"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78"/>
      <c r="C649" s="375"/>
      <c r="D649" s="375"/>
      <c r="E649" s="381"/>
      <c r="F649" s="381"/>
      <c r="G649" s="370"/>
      <c r="H649" s="370"/>
      <c r="I649" s="370"/>
      <c r="J649" s="370"/>
      <c r="K649" s="55"/>
      <c r="L649" s="18" t="str">
        <f>IF(ISBLANK(K649),"",VLOOKUP(K649,'(Linked) Hazard Risk Number HRN'!$B$16:$C$26,2,FALSE))</f>
        <v/>
      </c>
      <c r="M649" s="373"/>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75"/>
      <c r="V649" s="55"/>
      <c r="W649" s="18" t="str">
        <f>IF(ISBLANK(V649),"",VLOOKUP(V649,'(Linked) Hazard Risk Number HRN'!$B$16:$C$26,2,FALSE))</f>
        <v/>
      </c>
      <c r="X649" s="373"/>
      <c r="Y649" s="375"/>
      <c r="Z649" s="55"/>
      <c r="AA649" s="18" t="str">
        <f>IF(ISBLANK(Z649),"",VLOOKUP(Z649,'(Linked) Hazard Risk Number HRN'!$B$16:$C$26,2,FALSE))</f>
        <v/>
      </c>
      <c r="AB649" s="373"/>
      <c r="AC649" s="375"/>
      <c r="AD649" s="436"/>
      <c r="AE649" s="55"/>
      <c r="AF649" s="18" t="str">
        <f>IF(ISBLANK(AE649),"",VLOOKUP(AE649,'(Linked) Hazard Risk Number HRN'!$B$16:$C$26,2,FALSE))</f>
        <v/>
      </c>
      <c r="AG649" s="373"/>
      <c r="AH649" s="10"/>
      <c r="AI649" s="10"/>
      <c r="AJ649" s="19"/>
    </row>
    <row r="650" spans="2:36" s="2" customFormat="1" ht="28.2" customHeight="1" thickTop="1">
      <c r="B650" s="378"/>
      <c r="C650" s="375"/>
      <c r="D650" s="375"/>
      <c r="E650" s="381"/>
      <c r="F650" s="381"/>
      <c r="G650" s="370"/>
      <c r="H650" s="370"/>
      <c r="I650" s="370"/>
      <c r="J650" s="370"/>
      <c r="K650" s="56"/>
      <c r="L650" s="18" t="str">
        <f>IF(ISBLANK(K650),"",VLOOKUP(K650,'(Linked) Hazard Risk Number HRN'!$D$6:$E$14,2,FALSE))</f>
        <v/>
      </c>
      <c r="M650" s="366"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75"/>
      <c r="V650" s="56"/>
      <c r="W650" s="18" t="str">
        <f>IF(ISBLANK(V650),"",VLOOKUP(V650,'(Linked) Hazard Risk Number HRN'!$D$6:$E$14,2,FALSE))</f>
        <v/>
      </c>
      <c r="X650" s="366" t="str">
        <f>IF(OR(ISBLANK(V648),ISBLANK(V649),ISBLANK(V650),ISBLANK(V651)),"",W648*W649*W650*W651)</f>
        <v/>
      </c>
      <c r="Y650" s="375"/>
      <c r="Z650" s="56"/>
      <c r="AA650" s="18" t="str">
        <f>IF(ISBLANK(Z650),"",VLOOKUP(Z650,'(Linked) Hazard Risk Number HRN'!$D$6:$E$14,2,FALSE))</f>
        <v/>
      </c>
      <c r="AB650" s="366" t="str">
        <f>IF(OR(ISBLANK(Z648),ISBLANK(Z649),ISBLANK(Z650),ISBLANK(Z651)),"",AA648*AA649*AA650*AA651)</f>
        <v/>
      </c>
      <c r="AC650" s="375"/>
      <c r="AD650" s="436"/>
      <c r="AE650" s="56"/>
      <c r="AF650" s="18" t="str">
        <f>IF(ISBLANK(AE650),"",VLOOKUP(AE650,'(Linked) Hazard Risk Number HRN'!$D$6:$E$14,2,FALSE))</f>
        <v/>
      </c>
      <c r="AG650" s="366" t="str">
        <f>IF(OR(ISBLANK(AE648),ISBLANK(AE649),ISBLANK(AE650),ISBLANK(AE651)),"",AF648*AF649*AF650*AF651)</f>
        <v/>
      </c>
      <c r="AH650" s="10"/>
      <c r="AI650" s="10"/>
      <c r="AJ650" s="20"/>
    </row>
    <row r="651" spans="2:36" s="2" customFormat="1" ht="28.2" customHeight="1">
      <c r="B651" s="378"/>
      <c r="C651" s="375"/>
      <c r="D651" s="375"/>
      <c r="E651" s="381"/>
      <c r="F651" s="381"/>
      <c r="G651" s="370"/>
      <c r="H651" s="370"/>
      <c r="I651" s="370"/>
      <c r="J651" s="370"/>
      <c r="K651" s="57"/>
      <c r="L651" s="30" t="str">
        <f>IF(ISBLANK(K651),"",VLOOKUP(K651,'(Linked) Hazard Risk Number HRN'!$D$17:$E$22,2,FALSE))</f>
        <v/>
      </c>
      <c r="M651" s="367"/>
      <c r="N651" s="56"/>
      <c r="O651" s="18" t="str">
        <f>IF(ISBLANK(N651),"",VLOOKUP(N651,'(Linked) PLr Probability Factor'!$B$23:$C$26,2,FALSE))</f>
        <v/>
      </c>
      <c r="P651" s="25" t="s">
        <v>33</v>
      </c>
      <c r="Q651" s="25">
        <f t="shared" ref="Q651" si="1022">SUM(R648:R650)</f>
        <v>0</v>
      </c>
      <c r="R651" s="25">
        <f t="shared" si="1017"/>
        <v>0</v>
      </c>
      <c r="S651" s="25"/>
      <c r="T651" s="51"/>
      <c r="U651" s="375"/>
      <c r="V651" s="57"/>
      <c r="W651" s="30" t="str">
        <f>IF(ISBLANK(V651),"",VLOOKUP(V651,'(Linked) Hazard Risk Number HRN'!$D$17:$E$22,2,FALSE))</f>
        <v/>
      </c>
      <c r="X651" s="367"/>
      <c r="Y651" s="375"/>
      <c r="Z651" s="57"/>
      <c r="AA651" s="30" t="str">
        <f>IF(ISBLANK(Z651),"",VLOOKUP(Z651,'(Linked) Hazard Risk Number HRN'!$D$17:$E$22,2,FALSE))</f>
        <v/>
      </c>
      <c r="AB651" s="367"/>
      <c r="AC651" s="375"/>
      <c r="AD651" s="436"/>
      <c r="AE651" s="57"/>
      <c r="AF651" s="30" t="str">
        <f>IF(ISBLANK(AE651),"",VLOOKUP(AE651,'(Linked) Hazard Risk Number HRN'!$D$17:$E$22,2,FALSE))</f>
        <v/>
      </c>
      <c r="AG651" s="367"/>
      <c r="AH651" s="10"/>
      <c r="AI651" s="10"/>
      <c r="AJ651" s="21"/>
    </row>
    <row r="652" spans="2:36" s="2" customFormat="1" ht="28.2" customHeight="1" thickBot="1">
      <c r="B652" s="379"/>
      <c r="C652" s="376"/>
      <c r="D652" s="376"/>
      <c r="E652" s="382"/>
      <c r="F652" s="382"/>
      <c r="G652" s="371"/>
      <c r="H652" s="371"/>
      <c r="I652" s="371"/>
      <c r="J652" s="371"/>
      <c r="K652" s="135"/>
      <c r="L652" s="18"/>
      <c r="M652" s="368"/>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76"/>
      <c r="V652" s="135"/>
      <c r="W652" s="18"/>
      <c r="X652" s="368"/>
      <c r="Y652" s="376"/>
      <c r="Z652" s="135"/>
      <c r="AA652" s="18"/>
      <c r="AB652" s="368"/>
      <c r="AC652" s="376"/>
      <c r="AD652" s="437"/>
      <c r="AE652" s="135"/>
      <c r="AF652" s="18"/>
      <c r="AG652" s="368"/>
      <c r="AH652" s="10"/>
      <c r="AI652" s="10"/>
      <c r="AJ652" s="7"/>
    </row>
    <row r="653" spans="2:36" s="2" customFormat="1" ht="28.2" customHeight="1" thickTop="1">
      <c r="B653" s="377">
        <v>130</v>
      </c>
      <c r="C653" s="374"/>
      <c r="D653" s="374"/>
      <c r="E653" s="380"/>
      <c r="F653" s="380"/>
      <c r="G653" s="369"/>
      <c r="H653" s="369"/>
      <c r="I653" s="369"/>
      <c r="J653" s="369"/>
      <c r="K653" s="54"/>
      <c r="L653" s="17" t="str">
        <f>IF(ISBLANK(K653),"",VLOOKUP(K653,'(Linked) Hazard Risk Number HRN'!$B$6:$C$13,2,FALSE))</f>
        <v/>
      </c>
      <c r="M653" s="372"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374"/>
      <c r="V653" s="54"/>
      <c r="W653" s="17" t="str">
        <f>IF(ISBLANK(V653),"",VLOOKUP(V653,'(Linked) Hazard Risk Number HRN'!$B$6:$C$13,2,FALSE))</f>
        <v/>
      </c>
      <c r="X653" s="372" t="str">
        <f>IF(X655="","",IF(X655&gt;500,'(Linked) Hazard Risk Number HRN'!$C$37,IF(X655&gt;50,'(Linked) Hazard Risk Number HRN'!$C$36,IF(X655&gt;25,'(Linked) Hazard Risk Number HRN'!$C$35,IF(X655&gt;5,'(Linked) Hazard Risk Number HRN'!$C$34,IF(X655&gt;0,'(Linked) Hazard Risk Number HRN'!$C$33,""))))))</f>
        <v/>
      </c>
      <c r="Y653" s="374"/>
      <c r="Z653" s="54"/>
      <c r="AA653" s="17" t="str">
        <f>IF(ISBLANK(Z653),"",VLOOKUP(Z653,'(Linked) Hazard Risk Number HRN'!$B$6:$C$13,2,FALSE))</f>
        <v/>
      </c>
      <c r="AB653" s="372" t="str">
        <f>IF(AB655="","",IF(AB655&gt;500,'(Linked) Hazard Risk Number HRN'!$C$37,IF(AB655&gt;50,'(Linked) Hazard Risk Number HRN'!$C$36,IF(AB655&gt;25,'(Linked) Hazard Risk Number HRN'!$C$35,IF(AB655&gt;5,'(Linked) Hazard Risk Number HRN'!$C$34,IF(AB655&gt;0,'(Linked) Hazard Risk Number HRN'!$C$33,""))))))</f>
        <v/>
      </c>
      <c r="AC653" s="374"/>
      <c r="AD653" s="380"/>
      <c r="AE653" s="54"/>
      <c r="AF653" s="17" t="str">
        <f>IF(ISBLANK(AE653),"",VLOOKUP(AE653,'(Linked) Hazard Risk Number HRN'!$B$6:$C$13,2,FALSE))</f>
        <v/>
      </c>
      <c r="AG653" s="372"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78"/>
      <c r="C654" s="375"/>
      <c r="D654" s="375"/>
      <c r="E654" s="381"/>
      <c r="F654" s="381"/>
      <c r="G654" s="370"/>
      <c r="H654" s="370"/>
      <c r="I654" s="370"/>
      <c r="J654" s="370"/>
      <c r="K654" s="55"/>
      <c r="L654" s="18" t="str">
        <f>IF(ISBLANK(K654),"",VLOOKUP(K654,'(Linked) Hazard Risk Number HRN'!$B$16:$C$26,2,FALSE))</f>
        <v/>
      </c>
      <c r="M654" s="373"/>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75"/>
      <c r="V654" s="55"/>
      <c r="W654" s="18" t="str">
        <f>IF(ISBLANK(V654),"",VLOOKUP(V654,'(Linked) Hazard Risk Number HRN'!$B$16:$C$26,2,FALSE))</f>
        <v/>
      </c>
      <c r="X654" s="373"/>
      <c r="Y654" s="375"/>
      <c r="Z654" s="55"/>
      <c r="AA654" s="18" t="str">
        <f>IF(ISBLANK(Z654),"",VLOOKUP(Z654,'(Linked) Hazard Risk Number HRN'!$B$16:$C$26,2,FALSE))</f>
        <v/>
      </c>
      <c r="AB654" s="373"/>
      <c r="AC654" s="375"/>
      <c r="AD654" s="436"/>
      <c r="AE654" s="55"/>
      <c r="AF654" s="18" t="str">
        <f>IF(ISBLANK(AE654),"",VLOOKUP(AE654,'(Linked) Hazard Risk Number HRN'!$B$16:$C$26,2,FALSE))</f>
        <v/>
      </c>
      <c r="AG654" s="373"/>
      <c r="AH654" s="10"/>
      <c r="AI654" s="10"/>
      <c r="AJ654" s="19"/>
    </row>
    <row r="655" spans="2:36" s="2" customFormat="1" ht="28.2" customHeight="1" thickTop="1">
      <c r="B655" s="378"/>
      <c r="C655" s="375"/>
      <c r="D655" s="375"/>
      <c r="E655" s="381"/>
      <c r="F655" s="381"/>
      <c r="G655" s="370"/>
      <c r="H655" s="370"/>
      <c r="I655" s="370"/>
      <c r="J655" s="370"/>
      <c r="K655" s="56"/>
      <c r="L655" s="18" t="str">
        <f>IF(ISBLANK(K655),"",VLOOKUP(K655,'(Linked) Hazard Risk Number HRN'!$D$6:$E$14,2,FALSE))</f>
        <v/>
      </c>
      <c r="M655" s="366"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75"/>
      <c r="V655" s="56"/>
      <c r="W655" s="18" t="str">
        <f>IF(ISBLANK(V655),"",VLOOKUP(V655,'(Linked) Hazard Risk Number HRN'!$D$6:$E$14,2,FALSE))</f>
        <v/>
      </c>
      <c r="X655" s="366" t="str">
        <f>IF(OR(ISBLANK(V653),ISBLANK(V654),ISBLANK(V655),ISBLANK(V656)),"",W653*W654*W655*W656)</f>
        <v/>
      </c>
      <c r="Y655" s="375"/>
      <c r="Z655" s="56"/>
      <c r="AA655" s="18" t="str">
        <f>IF(ISBLANK(Z655),"",VLOOKUP(Z655,'(Linked) Hazard Risk Number HRN'!$D$6:$E$14,2,FALSE))</f>
        <v/>
      </c>
      <c r="AB655" s="366" t="str">
        <f>IF(OR(ISBLANK(Z653),ISBLANK(Z654),ISBLANK(Z655),ISBLANK(Z656)),"",AA653*AA654*AA655*AA656)</f>
        <v/>
      </c>
      <c r="AC655" s="375"/>
      <c r="AD655" s="436"/>
      <c r="AE655" s="56"/>
      <c r="AF655" s="18" t="str">
        <f>IF(ISBLANK(AE655),"",VLOOKUP(AE655,'(Linked) Hazard Risk Number HRN'!$D$6:$E$14,2,FALSE))</f>
        <v/>
      </c>
      <c r="AG655" s="366" t="str">
        <f>IF(OR(ISBLANK(AE653),ISBLANK(AE654),ISBLANK(AE655),ISBLANK(AE656)),"",AF653*AF654*AF655*AF656)</f>
        <v/>
      </c>
      <c r="AH655" s="10"/>
      <c r="AI655" s="10"/>
      <c r="AJ655" s="20"/>
    </row>
    <row r="656" spans="2:36" s="2" customFormat="1" ht="28.2" customHeight="1">
      <c r="B656" s="378"/>
      <c r="C656" s="375"/>
      <c r="D656" s="375"/>
      <c r="E656" s="381"/>
      <c r="F656" s="381"/>
      <c r="G656" s="370"/>
      <c r="H656" s="370"/>
      <c r="I656" s="370"/>
      <c r="J656" s="370"/>
      <c r="K656" s="57"/>
      <c r="L656" s="30" t="str">
        <f>IF(ISBLANK(K656),"",VLOOKUP(K656,'(Linked) Hazard Risk Number HRN'!$D$17:$E$22,2,FALSE))</f>
        <v/>
      </c>
      <c r="M656" s="367"/>
      <c r="N656" s="56"/>
      <c r="O656" s="18" t="str">
        <f>IF(ISBLANK(N656),"",VLOOKUP(N656,'(Linked) PLr Probability Factor'!$B$23:$C$26,2,FALSE))</f>
        <v/>
      </c>
      <c r="P656" s="25" t="s">
        <v>33</v>
      </c>
      <c r="Q656" s="25">
        <f t="shared" ref="Q656" si="1030">SUM(R653:R655)</f>
        <v>0</v>
      </c>
      <c r="R656" s="25">
        <f t="shared" si="1025"/>
        <v>0</v>
      </c>
      <c r="S656" s="25"/>
      <c r="T656" s="51"/>
      <c r="U656" s="375"/>
      <c r="V656" s="57"/>
      <c r="W656" s="30" t="str">
        <f>IF(ISBLANK(V656),"",VLOOKUP(V656,'(Linked) Hazard Risk Number HRN'!$D$17:$E$22,2,FALSE))</f>
        <v/>
      </c>
      <c r="X656" s="367"/>
      <c r="Y656" s="375"/>
      <c r="Z656" s="57"/>
      <c r="AA656" s="30" t="str">
        <f>IF(ISBLANK(Z656),"",VLOOKUP(Z656,'(Linked) Hazard Risk Number HRN'!$D$17:$E$22,2,FALSE))</f>
        <v/>
      </c>
      <c r="AB656" s="367"/>
      <c r="AC656" s="375"/>
      <c r="AD656" s="436"/>
      <c r="AE656" s="57"/>
      <c r="AF656" s="30" t="str">
        <f>IF(ISBLANK(AE656),"",VLOOKUP(AE656,'(Linked) Hazard Risk Number HRN'!$D$17:$E$22,2,FALSE))</f>
        <v/>
      </c>
      <c r="AG656" s="367"/>
      <c r="AH656" s="10"/>
      <c r="AI656" s="10"/>
      <c r="AJ656" s="21"/>
    </row>
    <row r="657" spans="2:36" s="2" customFormat="1" ht="28.2" customHeight="1" thickBot="1">
      <c r="B657" s="379"/>
      <c r="C657" s="376"/>
      <c r="D657" s="376"/>
      <c r="E657" s="382"/>
      <c r="F657" s="382"/>
      <c r="G657" s="371"/>
      <c r="H657" s="371"/>
      <c r="I657" s="371"/>
      <c r="J657" s="371"/>
      <c r="K657" s="135"/>
      <c r="L657" s="18"/>
      <c r="M657" s="368"/>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76"/>
      <c r="V657" s="135"/>
      <c r="W657" s="18"/>
      <c r="X657" s="368"/>
      <c r="Y657" s="376"/>
      <c r="Z657" s="135"/>
      <c r="AA657" s="18"/>
      <c r="AB657" s="368"/>
      <c r="AC657" s="376"/>
      <c r="AD657" s="437"/>
      <c r="AE657" s="135"/>
      <c r="AF657" s="18"/>
      <c r="AG657" s="368"/>
      <c r="AH657" s="10"/>
      <c r="AI657" s="10"/>
      <c r="AJ657" s="7"/>
    </row>
    <row r="658" spans="2:36" s="2" customFormat="1" ht="28.2" customHeight="1" thickTop="1">
      <c r="B658" s="377">
        <v>131</v>
      </c>
      <c r="C658" s="374"/>
      <c r="D658" s="374"/>
      <c r="E658" s="380"/>
      <c r="F658" s="380"/>
      <c r="G658" s="369"/>
      <c r="H658" s="369"/>
      <c r="I658" s="369"/>
      <c r="J658" s="369"/>
      <c r="K658" s="54"/>
      <c r="L658" s="17" t="str">
        <f>IF(ISBLANK(K658),"",VLOOKUP(K658,'(Linked) Hazard Risk Number HRN'!$B$6:$C$13,2,FALSE))</f>
        <v/>
      </c>
      <c r="M658" s="372"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374"/>
      <c r="V658" s="54"/>
      <c r="W658" s="17" t="str">
        <f>IF(ISBLANK(V658),"",VLOOKUP(V658,'(Linked) Hazard Risk Number HRN'!$B$6:$C$13,2,FALSE))</f>
        <v/>
      </c>
      <c r="X658" s="372" t="str">
        <f>IF(X660="","",IF(X660&gt;500,'(Linked) Hazard Risk Number HRN'!$C$37,IF(X660&gt;50,'(Linked) Hazard Risk Number HRN'!$C$36,IF(X660&gt;25,'(Linked) Hazard Risk Number HRN'!$C$35,IF(X660&gt;5,'(Linked) Hazard Risk Number HRN'!$C$34,IF(X660&gt;0,'(Linked) Hazard Risk Number HRN'!$C$33,""))))))</f>
        <v/>
      </c>
      <c r="Y658" s="374"/>
      <c r="Z658" s="54"/>
      <c r="AA658" s="17" t="str">
        <f>IF(ISBLANK(Z658),"",VLOOKUP(Z658,'(Linked) Hazard Risk Number HRN'!$B$6:$C$13,2,FALSE))</f>
        <v/>
      </c>
      <c r="AB658" s="372" t="str">
        <f>IF(AB660="","",IF(AB660&gt;500,'(Linked) Hazard Risk Number HRN'!$C$37,IF(AB660&gt;50,'(Linked) Hazard Risk Number HRN'!$C$36,IF(AB660&gt;25,'(Linked) Hazard Risk Number HRN'!$C$35,IF(AB660&gt;5,'(Linked) Hazard Risk Number HRN'!$C$34,IF(AB660&gt;0,'(Linked) Hazard Risk Number HRN'!$C$33,""))))))</f>
        <v/>
      </c>
      <c r="AC658" s="374"/>
      <c r="AD658" s="380"/>
      <c r="AE658" s="54"/>
      <c r="AF658" s="17" t="str">
        <f>IF(ISBLANK(AE658),"",VLOOKUP(AE658,'(Linked) Hazard Risk Number HRN'!$B$6:$C$13,2,FALSE))</f>
        <v/>
      </c>
      <c r="AG658" s="372"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78"/>
      <c r="C659" s="375"/>
      <c r="D659" s="375"/>
      <c r="E659" s="381"/>
      <c r="F659" s="381"/>
      <c r="G659" s="370"/>
      <c r="H659" s="370"/>
      <c r="I659" s="370"/>
      <c r="J659" s="370"/>
      <c r="K659" s="55"/>
      <c r="L659" s="18" t="str">
        <f>IF(ISBLANK(K659),"",VLOOKUP(K659,'(Linked) Hazard Risk Number HRN'!$B$16:$C$26,2,FALSE))</f>
        <v/>
      </c>
      <c r="M659" s="373"/>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75"/>
      <c r="V659" s="55"/>
      <c r="W659" s="18" t="str">
        <f>IF(ISBLANK(V659),"",VLOOKUP(V659,'(Linked) Hazard Risk Number HRN'!$B$16:$C$26,2,FALSE))</f>
        <v/>
      </c>
      <c r="X659" s="373"/>
      <c r="Y659" s="375"/>
      <c r="Z659" s="55"/>
      <c r="AA659" s="18" t="str">
        <f>IF(ISBLANK(Z659),"",VLOOKUP(Z659,'(Linked) Hazard Risk Number HRN'!$B$16:$C$26,2,FALSE))</f>
        <v/>
      </c>
      <c r="AB659" s="373"/>
      <c r="AC659" s="375"/>
      <c r="AD659" s="436"/>
      <c r="AE659" s="55"/>
      <c r="AF659" s="18" t="str">
        <f>IF(ISBLANK(AE659),"",VLOOKUP(AE659,'(Linked) Hazard Risk Number HRN'!$B$16:$C$26,2,FALSE))</f>
        <v/>
      </c>
      <c r="AG659" s="373"/>
      <c r="AH659" s="10"/>
      <c r="AI659" s="10"/>
      <c r="AJ659" s="19"/>
    </row>
    <row r="660" spans="2:36" s="2" customFormat="1" ht="28.2" customHeight="1" thickTop="1">
      <c r="B660" s="378"/>
      <c r="C660" s="375"/>
      <c r="D660" s="375"/>
      <c r="E660" s="381"/>
      <c r="F660" s="381"/>
      <c r="G660" s="370"/>
      <c r="H660" s="370"/>
      <c r="I660" s="370"/>
      <c r="J660" s="370"/>
      <c r="K660" s="56"/>
      <c r="L660" s="18" t="str">
        <f>IF(ISBLANK(K660),"",VLOOKUP(K660,'(Linked) Hazard Risk Number HRN'!$D$6:$E$14,2,FALSE))</f>
        <v/>
      </c>
      <c r="M660" s="366"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75"/>
      <c r="V660" s="56"/>
      <c r="W660" s="18" t="str">
        <f>IF(ISBLANK(V660),"",VLOOKUP(V660,'(Linked) Hazard Risk Number HRN'!$D$6:$E$14,2,FALSE))</f>
        <v/>
      </c>
      <c r="X660" s="366" t="str">
        <f>IF(OR(ISBLANK(V658),ISBLANK(V659),ISBLANK(V660),ISBLANK(V661)),"",W658*W659*W660*W661)</f>
        <v/>
      </c>
      <c r="Y660" s="375"/>
      <c r="Z660" s="56"/>
      <c r="AA660" s="18" t="str">
        <f>IF(ISBLANK(Z660),"",VLOOKUP(Z660,'(Linked) Hazard Risk Number HRN'!$D$6:$E$14,2,FALSE))</f>
        <v/>
      </c>
      <c r="AB660" s="366" t="str">
        <f>IF(OR(ISBLANK(Z658),ISBLANK(Z659),ISBLANK(Z660),ISBLANK(Z661)),"",AA658*AA659*AA660*AA661)</f>
        <v/>
      </c>
      <c r="AC660" s="375"/>
      <c r="AD660" s="436"/>
      <c r="AE660" s="56"/>
      <c r="AF660" s="18" t="str">
        <f>IF(ISBLANK(AE660),"",VLOOKUP(AE660,'(Linked) Hazard Risk Number HRN'!$D$6:$E$14,2,FALSE))</f>
        <v/>
      </c>
      <c r="AG660" s="366" t="str">
        <f>IF(OR(ISBLANK(AE658),ISBLANK(AE659),ISBLANK(AE660),ISBLANK(AE661)),"",AF658*AF659*AF660*AF661)</f>
        <v/>
      </c>
      <c r="AH660" s="10"/>
      <c r="AI660" s="10"/>
      <c r="AJ660" s="20"/>
    </row>
    <row r="661" spans="2:36" s="2" customFormat="1" ht="28.2" customHeight="1">
      <c r="B661" s="378"/>
      <c r="C661" s="375"/>
      <c r="D661" s="375"/>
      <c r="E661" s="381"/>
      <c r="F661" s="381"/>
      <c r="G661" s="370"/>
      <c r="H661" s="370"/>
      <c r="I661" s="370"/>
      <c r="J661" s="370"/>
      <c r="K661" s="57"/>
      <c r="L661" s="30" t="str">
        <f>IF(ISBLANK(K661),"",VLOOKUP(K661,'(Linked) Hazard Risk Number HRN'!$D$17:$E$22,2,FALSE))</f>
        <v/>
      </c>
      <c r="M661" s="367"/>
      <c r="N661" s="56"/>
      <c r="O661" s="18" t="str">
        <f>IF(ISBLANK(N661),"",VLOOKUP(N661,'(Linked) PLr Probability Factor'!$B$23:$C$26,2,FALSE))</f>
        <v/>
      </c>
      <c r="P661" s="25" t="s">
        <v>33</v>
      </c>
      <c r="Q661" s="25">
        <f t="shared" ref="Q661" si="1038">SUM(R658:R660)</f>
        <v>0</v>
      </c>
      <c r="R661" s="25">
        <f t="shared" si="1033"/>
        <v>0</v>
      </c>
      <c r="S661" s="25"/>
      <c r="T661" s="51"/>
      <c r="U661" s="375"/>
      <c r="V661" s="57"/>
      <c r="W661" s="30" t="str">
        <f>IF(ISBLANK(V661),"",VLOOKUP(V661,'(Linked) Hazard Risk Number HRN'!$D$17:$E$22,2,FALSE))</f>
        <v/>
      </c>
      <c r="X661" s="367"/>
      <c r="Y661" s="375"/>
      <c r="Z661" s="57"/>
      <c r="AA661" s="30" t="str">
        <f>IF(ISBLANK(Z661),"",VLOOKUP(Z661,'(Linked) Hazard Risk Number HRN'!$D$17:$E$22,2,FALSE))</f>
        <v/>
      </c>
      <c r="AB661" s="367"/>
      <c r="AC661" s="375"/>
      <c r="AD661" s="436"/>
      <c r="AE661" s="57"/>
      <c r="AF661" s="30" t="str">
        <f>IF(ISBLANK(AE661),"",VLOOKUP(AE661,'(Linked) Hazard Risk Number HRN'!$D$17:$E$22,2,FALSE))</f>
        <v/>
      </c>
      <c r="AG661" s="367"/>
      <c r="AH661" s="10"/>
      <c r="AI661" s="10"/>
      <c r="AJ661" s="21"/>
    </row>
    <row r="662" spans="2:36" s="2" customFormat="1" ht="28.2" customHeight="1" thickBot="1">
      <c r="B662" s="379"/>
      <c r="C662" s="376"/>
      <c r="D662" s="376"/>
      <c r="E662" s="382"/>
      <c r="F662" s="382"/>
      <c r="G662" s="371"/>
      <c r="H662" s="371"/>
      <c r="I662" s="371"/>
      <c r="J662" s="371"/>
      <c r="K662" s="135"/>
      <c r="L662" s="18"/>
      <c r="M662" s="368"/>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76"/>
      <c r="V662" s="135"/>
      <c r="W662" s="18"/>
      <c r="X662" s="368"/>
      <c r="Y662" s="376"/>
      <c r="Z662" s="135"/>
      <c r="AA662" s="18"/>
      <c r="AB662" s="368"/>
      <c r="AC662" s="376"/>
      <c r="AD662" s="437"/>
      <c r="AE662" s="135"/>
      <c r="AF662" s="18"/>
      <c r="AG662" s="368"/>
      <c r="AH662" s="10"/>
      <c r="AI662" s="10"/>
      <c r="AJ662" s="7"/>
    </row>
    <row r="663" spans="2:36" s="2" customFormat="1" ht="28.2" customHeight="1" thickTop="1">
      <c r="B663" s="377">
        <v>132</v>
      </c>
      <c r="C663" s="374"/>
      <c r="D663" s="374"/>
      <c r="E663" s="380"/>
      <c r="F663" s="380"/>
      <c r="G663" s="369"/>
      <c r="H663" s="369"/>
      <c r="I663" s="369"/>
      <c r="J663" s="369"/>
      <c r="K663" s="54"/>
      <c r="L663" s="17" t="str">
        <f>IF(ISBLANK(K663),"",VLOOKUP(K663,'(Linked) Hazard Risk Number HRN'!$B$6:$C$13,2,FALSE))</f>
        <v/>
      </c>
      <c r="M663" s="372"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374"/>
      <c r="V663" s="54"/>
      <c r="W663" s="17" t="str">
        <f>IF(ISBLANK(V663),"",VLOOKUP(V663,'(Linked) Hazard Risk Number HRN'!$B$6:$C$13,2,FALSE))</f>
        <v/>
      </c>
      <c r="X663" s="372" t="str">
        <f>IF(X665="","",IF(X665&gt;500,'(Linked) Hazard Risk Number HRN'!$C$37,IF(X665&gt;50,'(Linked) Hazard Risk Number HRN'!$C$36,IF(X665&gt;25,'(Linked) Hazard Risk Number HRN'!$C$35,IF(X665&gt;5,'(Linked) Hazard Risk Number HRN'!$C$34,IF(X665&gt;0,'(Linked) Hazard Risk Number HRN'!$C$33,""))))))</f>
        <v/>
      </c>
      <c r="Y663" s="374"/>
      <c r="Z663" s="54"/>
      <c r="AA663" s="17" t="str">
        <f>IF(ISBLANK(Z663),"",VLOOKUP(Z663,'(Linked) Hazard Risk Number HRN'!$B$6:$C$13,2,FALSE))</f>
        <v/>
      </c>
      <c r="AB663" s="372" t="str">
        <f>IF(AB665="","",IF(AB665&gt;500,'(Linked) Hazard Risk Number HRN'!$C$37,IF(AB665&gt;50,'(Linked) Hazard Risk Number HRN'!$C$36,IF(AB665&gt;25,'(Linked) Hazard Risk Number HRN'!$C$35,IF(AB665&gt;5,'(Linked) Hazard Risk Number HRN'!$C$34,IF(AB665&gt;0,'(Linked) Hazard Risk Number HRN'!$C$33,""))))))</f>
        <v/>
      </c>
      <c r="AC663" s="374"/>
      <c r="AD663" s="380"/>
      <c r="AE663" s="54"/>
      <c r="AF663" s="17" t="str">
        <f>IF(ISBLANK(AE663),"",VLOOKUP(AE663,'(Linked) Hazard Risk Number HRN'!$B$6:$C$13,2,FALSE))</f>
        <v/>
      </c>
      <c r="AG663" s="372"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78"/>
      <c r="C664" s="375"/>
      <c r="D664" s="375"/>
      <c r="E664" s="381"/>
      <c r="F664" s="381"/>
      <c r="G664" s="370"/>
      <c r="H664" s="370"/>
      <c r="I664" s="370"/>
      <c r="J664" s="370"/>
      <c r="K664" s="55"/>
      <c r="L664" s="18" t="str">
        <f>IF(ISBLANK(K664),"",VLOOKUP(K664,'(Linked) Hazard Risk Number HRN'!$B$16:$C$26,2,FALSE))</f>
        <v/>
      </c>
      <c r="M664" s="373"/>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75"/>
      <c r="V664" s="55"/>
      <c r="W664" s="18" t="str">
        <f>IF(ISBLANK(V664),"",VLOOKUP(V664,'(Linked) Hazard Risk Number HRN'!$B$16:$C$26,2,FALSE))</f>
        <v/>
      </c>
      <c r="X664" s="373"/>
      <c r="Y664" s="375"/>
      <c r="Z664" s="55"/>
      <c r="AA664" s="18" t="str">
        <f>IF(ISBLANK(Z664),"",VLOOKUP(Z664,'(Linked) Hazard Risk Number HRN'!$B$16:$C$26,2,FALSE))</f>
        <v/>
      </c>
      <c r="AB664" s="373"/>
      <c r="AC664" s="375"/>
      <c r="AD664" s="436"/>
      <c r="AE664" s="55"/>
      <c r="AF664" s="18" t="str">
        <f>IF(ISBLANK(AE664),"",VLOOKUP(AE664,'(Linked) Hazard Risk Number HRN'!$B$16:$C$26,2,FALSE))</f>
        <v/>
      </c>
      <c r="AG664" s="373"/>
      <c r="AH664" s="10"/>
      <c r="AI664" s="10"/>
      <c r="AJ664" s="19"/>
    </row>
    <row r="665" spans="2:36" s="2" customFormat="1" ht="28.2" customHeight="1" thickTop="1">
      <c r="B665" s="378"/>
      <c r="C665" s="375"/>
      <c r="D665" s="375"/>
      <c r="E665" s="381"/>
      <c r="F665" s="381"/>
      <c r="G665" s="370"/>
      <c r="H665" s="370"/>
      <c r="I665" s="370"/>
      <c r="J665" s="370"/>
      <c r="K665" s="56"/>
      <c r="L665" s="18" t="str">
        <f>IF(ISBLANK(K665),"",VLOOKUP(K665,'(Linked) Hazard Risk Number HRN'!$D$6:$E$14,2,FALSE))</f>
        <v/>
      </c>
      <c r="M665" s="366"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75"/>
      <c r="V665" s="56"/>
      <c r="W665" s="18" t="str">
        <f>IF(ISBLANK(V665),"",VLOOKUP(V665,'(Linked) Hazard Risk Number HRN'!$D$6:$E$14,2,FALSE))</f>
        <v/>
      </c>
      <c r="X665" s="366" t="str">
        <f>IF(OR(ISBLANK(V663),ISBLANK(V664),ISBLANK(V665),ISBLANK(V666)),"",W663*W664*W665*W666)</f>
        <v/>
      </c>
      <c r="Y665" s="375"/>
      <c r="Z665" s="56"/>
      <c r="AA665" s="18" t="str">
        <f>IF(ISBLANK(Z665),"",VLOOKUP(Z665,'(Linked) Hazard Risk Number HRN'!$D$6:$E$14,2,FALSE))</f>
        <v/>
      </c>
      <c r="AB665" s="366" t="str">
        <f>IF(OR(ISBLANK(Z663),ISBLANK(Z664),ISBLANK(Z665),ISBLANK(Z666)),"",AA663*AA664*AA665*AA666)</f>
        <v/>
      </c>
      <c r="AC665" s="375"/>
      <c r="AD665" s="436"/>
      <c r="AE665" s="56"/>
      <c r="AF665" s="18" t="str">
        <f>IF(ISBLANK(AE665),"",VLOOKUP(AE665,'(Linked) Hazard Risk Number HRN'!$D$6:$E$14,2,FALSE))</f>
        <v/>
      </c>
      <c r="AG665" s="366" t="str">
        <f>IF(OR(ISBLANK(AE663),ISBLANK(AE664),ISBLANK(AE665),ISBLANK(AE666)),"",AF663*AF664*AF665*AF666)</f>
        <v/>
      </c>
      <c r="AH665" s="10"/>
      <c r="AI665" s="10"/>
      <c r="AJ665" s="20"/>
    </row>
    <row r="666" spans="2:36" s="2" customFormat="1" ht="28.2" customHeight="1">
      <c r="B666" s="378"/>
      <c r="C666" s="375"/>
      <c r="D666" s="375"/>
      <c r="E666" s="381"/>
      <c r="F666" s="381"/>
      <c r="G666" s="370"/>
      <c r="H666" s="370"/>
      <c r="I666" s="370"/>
      <c r="J666" s="370"/>
      <c r="K666" s="57"/>
      <c r="L666" s="30" t="str">
        <f>IF(ISBLANK(K666),"",VLOOKUP(K666,'(Linked) Hazard Risk Number HRN'!$D$17:$E$22,2,FALSE))</f>
        <v/>
      </c>
      <c r="M666" s="367"/>
      <c r="N666" s="56"/>
      <c r="O666" s="18" t="str">
        <f>IF(ISBLANK(N666),"",VLOOKUP(N666,'(Linked) PLr Probability Factor'!$B$23:$C$26,2,FALSE))</f>
        <v/>
      </c>
      <c r="P666" s="25" t="s">
        <v>33</v>
      </c>
      <c r="Q666" s="25">
        <f t="shared" ref="Q666" si="1046">SUM(R663:R665)</f>
        <v>0</v>
      </c>
      <c r="R666" s="25">
        <f t="shared" si="1041"/>
        <v>0</v>
      </c>
      <c r="S666" s="25"/>
      <c r="T666" s="51"/>
      <c r="U666" s="375"/>
      <c r="V666" s="57"/>
      <c r="W666" s="30" t="str">
        <f>IF(ISBLANK(V666),"",VLOOKUP(V666,'(Linked) Hazard Risk Number HRN'!$D$17:$E$22,2,FALSE))</f>
        <v/>
      </c>
      <c r="X666" s="367"/>
      <c r="Y666" s="375"/>
      <c r="Z666" s="57"/>
      <c r="AA666" s="30" t="str">
        <f>IF(ISBLANK(Z666),"",VLOOKUP(Z666,'(Linked) Hazard Risk Number HRN'!$D$17:$E$22,2,FALSE))</f>
        <v/>
      </c>
      <c r="AB666" s="367"/>
      <c r="AC666" s="375"/>
      <c r="AD666" s="436"/>
      <c r="AE666" s="57"/>
      <c r="AF666" s="30" t="str">
        <f>IF(ISBLANK(AE666),"",VLOOKUP(AE666,'(Linked) Hazard Risk Number HRN'!$D$17:$E$22,2,FALSE))</f>
        <v/>
      </c>
      <c r="AG666" s="367"/>
      <c r="AH666" s="10"/>
      <c r="AI666" s="10"/>
      <c r="AJ666" s="21"/>
    </row>
    <row r="667" spans="2:36" s="2" customFormat="1" ht="28.2" customHeight="1" thickBot="1">
      <c r="B667" s="379"/>
      <c r="C667" s="376"/>
      <c r="D667" s="376"/>
      <c r="E667" s="382"/>
      <c r="F667" s="382"/>
      <c r="G667" s="371"/>
      <c r="H667" s="371"/>
      <c r="I667" s="371"/>
      <c r="J667" s="371"/>
      <c r="K667" s="135"/>
      <c r="L667" s="18"/>
      <c r="M667" s="368"/>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76"/>
      <c r="V667" s="135"/>
      <c r="W667" s="18"/>
      <c r="X667" s="368"/>
      <c r="Y667" s="376"/>
      <c r="Z667" s="135"/>
      <c r="AA667" s="18"/>
      <c r="AB667" s="368"/>
      <c r="AC667" s="376"/>
      <c r="AD667" s="437"/>
      <c r="AE667" s="135"/>
      <c r="AF667" s="18"/>
      <c r="AG667" s="368"/>
      <c r="AH667" s="10"/>
      <c r="AI667" s="10"/>
      <c r="AJ667" s="7"/>
    </row>
    <row r="668" spans="2:36" s="2" customFormat="1" ht="28.2" customHeight="1" thickTop="1">
      <c r="B668" s="377">
        <v>133</v>
      </c>
      <c r="C668" s="374"/>
      <c r="D668" s="374"/>
      <c r="E668" s="380"/>
      <c r="F668" s="380"/>
      <c r="G668" s="369"/>
      <c r="H668" s="369"/>
      <c r="I668" s="369"/>
      <c r="J668" s="369"/>
      <c r="K668" s="54"/>
      <c r="L668" s="17" t="str">
        <f>IF(ISBLANK(K668),"",VLOOKUP(K668,'(Linked) Hazard Risk Number HRN'!$B$6:$C$13,2,FALSE))</f>
        <v/>
      </c>
      <c r="M668" s="372"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374"/>
      <c r="V668" s="54"/>
      <c r="W668" s="17" t="str">
        <f>IF(ISBLANK(V668),"",VLOOKUP(V668,'(Linked) Hazard Risk Number HRN'!$B$6:$C$13,2,FALSE))</f>
        <v/>
      </c>
      <c r="X668" s="372" t="str">
        <f>IF(X670="","",IF(X670&gt;500,'(Linked) Hazard Risk Number HRN'!$C$37,IF(X670&gt;50,'(Linked) Hazard Risk Number HRN'!$C$36,IF(X670&gt;25,'(Linked) Hazard Risk Number HRN'!$C$35,IF(X670&gt;5,'(Linked) Hazard Risk Number HRN'!$C$34,IF(X670&gt;0,'(Linked) Hazard Risk Number HRN'!$C$33,""))))))</f>
        <v/>
      </c>
      <c r="Y668" s="374"/>
      <c r="Z668" s="54"/>
      <c r="AA668" s="17" t="str">
        <f>IF(ISBLANK(Z668),"",VLOOKUP(Z668,'(Linked) Hazard Risk Number HRN'!$B$6:$C$13,2,FALSE))</f>
        <v/>
      </c>
      <c r="AB668" s="372" t="str">
        <f>IF(AB670="","",IF(AB670&gt;500,'(Linked) Hazard Risk Number HRN'!$C$37,IF(AB670&gt;50,'(Linked) Hazard Risk Number HRN'!$C$36,IF(AB670&gt;25,'(Linked) Hazard Risk Number HRN'!$C$35,IF(AB670&gt;5,'(Linked) Hazard Risk Number HRN'!$C$34,IF(AB670&gt;0,'(Linked) Hazard Risk Number HRN'!$C$33,""))))))</f>
        <v/>
      </c>
      <c r="AC668" s="374"/>
      <c r="AD668" s="380"/>
      <c r="AE668" s="54"/>
      <c r="AF668" s="17" t="str">
        <f>IF(ISBLANK(AE668),"",VLOOKUP(AE668,'(Linked) Hazard Risk Number HRN'!$B$6:$C$13,2,FALSE))</f>
        <v/>
      </c>
      <c r="AG668" s="372"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78"/>
      <c r="C669" s="375"/>
      <c r="D669" s="375"/>
      <c r="E669" s="381"/>
      <c r="F669" s="381"/>
      <c r="G669" s="370"/>
      <c r="H669" s="370"/>
      <c r="I669" s="370"/>
      <c r="J669" s="370"/>
      <c r="K669" s="55"/>
      <c r="L669" s="18" t="str">
        <f>IF(ISBLANK(K669),"",VLOOKUP(K669,'(Linked) Hazard Risk Number HRN'!$B$16:$C$26,2,FALSE))</f>
        <v/>
      </c>
      <c r="M669" s="373"/>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75"/>
      <c r="V669" s="55"/>
      <c r="W669" s="18" t="str">
        <f>IF(ISBLANK(V669),"",VLOOKUP(V669,'(Linked) Hazard Risk Number HRN'!$B$16:$C$26,2,FALSE))</f>
        <v/>
      </c>
      <c r="X669" s="373"/>
      <c r="Y669" s="375"/>
      <c r="Z669" s="55"/>
      <c r="AA669" s="18" t="str">
        <f>IF(ISBLANK(Z669),"",VLOOKUP(Z669,'(Linked) Hazard Risk Number HRN'!$B$16:$C$26,2,FALSE))</f>
        <v/>
      </c>
      <c r="AB669" s="373"/>
      <c r="AC669" s="375"/>
      <c r="AD669" s="436"/>
      <c r="AE669" s="55"/>
      <c r="AF669" s="18" t="str">
        <f>IF(ISBLANK(AE669),"",VLOOKUP(AE669,'(Linked) Hazard Risk Number HRN'!$B$16:$C$26,2,FALSE))</f>
        <v/>
      </c>
      <c r="AG669" s="373"/>
      <c r="AH669" s="10"/>
      <c r="AI669" s="10"/>
      <c r="AJ669" s="19"/>
    </row>
    <row r="670" spans="2:36" s="2" customFormat="1" ht="28.2" customHeight="1" thickTop="1">
      <c r="B670" s="378"/>
      <c r="C670" s="375"/>
      <c r="D670" s="375"/>
      <c r="E670" s="381"/>
      <c r="F670" s="381"/>
      <c r="G670" s="370"/>
      <c r="H670" s="370"/>
      <c r="I670" s="370"/>
      <c r="J670" s="370"/>
      <c r="K670" s="56"/>
      <c r="L670" s="18" t="str">
        <f>IF(ISBLANK(K670),"",VLOOKUP(K670,'(Linked) Hazard Risk Number HRN'!$D$6:$E$14,2,FALSE))</f>
        <v/>
      </c>
      <c r="M670" s="366"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75"/>
      <c r="V670" s="56"/>
      <c r="W670" s="18" t="str">
        <f>IF(ISBLANK(V670),"",VLOOKUP(V670,'(Linked) Hazard Risk Number HRN'!$D$6:$E$14,2,FALSE))</f>
        <v/>
      </c>
      <c r="X670" s="366" t="str">
        <f>IF(OR(ISBLANK(V668),ISBLANK(V669),ISBLANK(V670),ISBLANK(V671)),"",W668*W669*W670*W671)</f>
        <v/>
      </c>
      <c r="Y670" s="375"/>
      <c r="Z670" s="56"/>
      <c r="AA670" s="18" t="str">
        <f>IF(ISBLANK(Z670),"",VLOOKUP(Z670,'(Linked) Hazard Risk Number HRN'!$D$6:$E$14,2,FALSE))</f>
        <v/>
      </c>
      <c r="AB670" s="366" t="str">
        <f>IF(OR(ISBLANK(Z668),ISBLANK(Z669),ISBLANK(Z670),ISBLANK(Z671)),"",AA668*AA669*AA670*AA671)</f>
        <v/>
      </c>
      <c r="AC670" s="375"/>
      <c r="AD670" s="436"/>
      <c r="AE670" s="56"/>
      <c r="AF670" s="18" t="str">
        <f>IF(ISBLANK(AE670),"",VLOOKUP(AE670,'(Linked) Hazard Risk Number HRN'!$D$6:$E$14,2,FALSE))</f>
        <v/>
      </c>
      <c r="AG670" s="366" t="str">
        <f>IF(OR(ISBLANK(AE668),ISBLANK(AE669),ISBLANK(AE670),ISBLANK(AE671)),"",AF668*AF669*AF670*AF671)</f>
        <v/>
      </c>
      <c r="AH670" s="10"/>
      <c r="AI670" s="10"/>
      <c r="AJ670" s="20"/>
    </row>
    <row r="671" spans="2:36" s="2" customFormat="1" ht="28.2" customHeight="1">
      <c r="B671" s="378"/>
      <c r="C671" s="375"/>
      <c r="D671" s="375"/>
      <c r="E671" s="381"/>
      <c r="F671" s="381"/>
      <c r="G671" s="370"/>
      <c r="H671" s="370"/>
      <c r="I671" s="370"/>
      <c r="J671" s="370"/>
      <c r="K671" s="57"/>
      <c r="L671" s="30" t="str">
        <f>IF(ISBLANK(K671),"",VLOOKUP(K671,'(Linked) Hazard Risk Number HRN'!$D$17:$E$22,2,FALSE))</f>
        <v/>
      </c>
      <c r="M671" s="367"/>
      <c r="N671" s="56"/>
      <c r="O671" s="18" t="str">
        <f>IF(ISBLANK(N671),"",VLOOKUP(N671,'(Linked) PLr Probability Factor'!$B$23:$C$26,2,FALSE))</f>
        <v/>
      </c>
      <c r="P671" s="25" t="s">
        <v>33</v>
      </c>
      <c r="Q671" s="25">
        <f t="shared" ref="Q671" si="1054">SUM(R668:R670)</f>
        <v>0</v>
      </c>
      <c r="R671" s="25">
        <f t="shared" si="1049"/>
        <v>0</v>
      </c>
      <c r="S671" s="25"/>
      <c r="T671" s="51"/>
      <c r="U671" s="375"/>
      <c r="V671" s="57"/>
      <c r="W671" s="30" t="str">
        <f>IF(ISBLANK(V671),"",VLOOKUP(V671,'(Linked) Hazard Risk Number HRN'!$D$17:$E$22,2,FALSE))</f>
        <v/>
      </c>
      <c r="X671" s="367"/>
      <c r="Y671" s="375"/>
      <c r="Z671" s="57"/>
      <c r="AA671" s="30" t="str">
        <f>IF(ISBLANK(Z671),"",VLOOKUP(Z671,'(Linked) Hazard Risk Number HRN'!$D$17:$E$22,2,FALSE))</f>
        <v/>
      </c>
      <c r="AB671" s="367"/>
      <c r="AC671" s="375"/>
      <c r="AD671" s="436"/>
      <c r="AE671" s="57"/>
      <c r="AF671" s="30" t="str">
        <f>IF(ISBLANK(AE671),"",VLOOKUP(AE671,'(Linked) Hazard Risk Number HRN'!$D$17:$E$22,2,FALSE))</f>
        <v/>
      </c>
      <c r="AG671" s="367"/>
      <c r="AH671" s="10"/>
      <c r="AI671" s="10"/>
      <c r="AJ671" s="21"/>
    </row>
    <row r="672" spans="2:36" s="2" customFormat="1" ht="28.2" customHeight="1" thickBot="1">
      <c r="B672" s="379"/>
      <c r="C672" s="376"/>
      <c r="D672" s="376"/>
      <c r="E672" s="382"/>
      <c r="F672" s="382"/>
      <c r="G672" s="371"/>
      <c r="H672" s="371"/>
      <c r="I672" s="371"/>
      <c r="J672" s="371"/>
      <c r="K672" s="135"/>
      <c r="L672" s="18"/>
      <c r="M672" s="368"/>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76"/>
      <c r="V672" s="135"/>
      <c r="W672" s="18"/>
      <c r="X672" s="368"/>
      <c r="Y672" s="376"/>
      <c r="Z672" s="135"/>
      <c r="AA672" s="18"/>
      <c r="AB672" s="368"/>
      <c r="AC672" s="376"/>
      <c r="AD672" s="437"/>
      <c r="AE672" s="135"/>
      <c r="AF672" s="18"/>
      <c r="AG672" s="368"/>
      <c r="AH672" s="10"/>
      <c r="AI672" s="10"/>
      <c r="AJ672" s="7"/>
    </row>
    <row r="673" spans="2:36" s="2" customFormat="1" ht="28.2" customHeight="1" thickTop="1">
      <c r="B673" s="377">
        <v>134</v>
      </c>
      <c r="C673" s="374"/>
      <c r="D673" s="374"/>
      <c r="E673" s="380"/>
      <c r="F673" s="380"/>
      <c r="G673" s="369"/>
      <c r="H673" s="369"/>
      <c r="I673" s="369"/>
      <c r="J673" s="369"/>
      <c r="K673" s="54"/>
      <c r="L673" s="17" t="str">
        <f>IF(ISBLANK(K673),"",VLOOKUP(K673,'(Linked) Hazard Risk Number HRN'!$B$6:$C$13,2,FALSE))</f>
        <v/>
      </c>
      <c r="M673" s="372"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374"/>
      <c r="V673" s="54"/>
      <c r="W673" s="17" t="str">
        <f>IF(ISBLANK(V673),"",VLOOKUP(V673,'(Linked) Hazard Risk Number HRN'!$B$6:$C$13,2,FALSE))</f>
        <v/>
      </c>
      <c r="X673" s="372" t="str">
        <f>IF(X675="","",IF(X675&gt;500,'(Linked) Hazard Risk Number HRN'!$C$37,IF(X675&gt;50,'(Linked) Hazard Risk Number HRN'!$C$36,IF(X675&gt;25,'(Linked) Hazard Risk Number HRN'!$C$35,IF(X675&gt;5,'(Linked) Hazard Risk Number HRN'!$C$34,IF(X675&gt;0,'(Linked) Hazard Risk Number HRN'!$C$33,""))))))</f>
        <v/>
      </c>
      <c r="Y673" s="374"/>
      <c r="Z673" s="54"/>
      <c r="AA673" s="17" t="str">
        <f>IF(ISBLANK(Z673),"",VLOOKUP(Z673,'(Linked) Hazard Risk Number HRN'!$B$6:$C$13,2,FALSE))</f>
        <v/>
      </c>
      <c r="AB673" s="372" t="str">
        <f>IF(AB675="","",IF(AB675&gt;500,'(Linked) Hazard Risk Number HRN'!$C$37,IF(AB675&gt;50,'(Linked) Hazard Risk Number HRN'!$C$36,IF(AB675&gt;25,'(Linked) Hazard Risk Number HRN'!$C$35,IF(AB675&gt;5,'(Linked) Hazard Risk Number HRN'!$C$34,IF(AB675&gt;0,'(Linked) Hazard Risk Number HRN'!$C$33,""))))))</f>
        <v/>
      </c>
      <c r="AC673" s="374"/>
      <c r="AD673" s="380"/>
      <c r="AE673" s="54"/>
      <c r="AF673" s="17" t="str">
        <f>IF(ISBLANK(AE673),"",VLOOKUP(AE673,'(Linked) Hazard Risk Number HRN'!$B$6:$C$13,2,FALSE))</f>
        <v/>
      </c>
      <c r="AG673" s="372"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78"/>
      <c r="C674" s="375"/>
      <c r="D674" s="375"/>
      <c r="E674" s="381"/>
      <c r="F674" s="381"/>
      <c r="G674" s="370"/>
      <c r="H674" s="370"/>
      <c r="I674" s="370"/>
      <c r="J674" s="370"/>
      <c r="K674" s="55"/>
      <c r="L674" s="18" t="str">
        <f>IF(ISBLANK(K674),"",VLOOKUP(K674,'(Linked) Hazard Risk Number HRN'!$B$16:$C$26,2,FALSE))</f>
        <v/>
      </c>
      <c r="M674" s="373"/>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75"/>
      <c r="V674" s="55"/>
      <c r="W674" s="18" t="str">
        <f>IF(ISBLANK(V674),"",VLOOKUP(V674,'(Linked) Hazard Risk Number HRN'!$B$16:$C$26,2,FALSE))</f>
        <v/>
      </c>
      <c r="X674" s="373"/>
      <c r="Y674" s="375"/>
      <c r="Z674" s="55"/>
      <c r="AA674" s="18" t="str">
        <f>IF(ISBLANK(Z674),"",VLOOKUP(Z674,'(Linked) Hazard Risk Number HRN'!$B$16:$C$26,2,FALSE))</f>
        <v/>
      </c>
      <c r="AB674" s="373"/>
      <c r="AC674" s="375"/>
      <c r="AD674" s="436"/>
      <c r="AE674" s="55"/>
      <c r="AF674" s="18" t="str">
        <f>IF(ISBLANK(AE674),"",VLOOKUP(AE674,'(Linked) Hazard Risk Number HRN'!$B$16:$C$26,2,FALSE))</f>
        <v/>
      </c>
      <c r="AG674" s="373"/>
      <c r="AH674" s="10"/>
      <c r="AI674" s="10"/>
      <c r="AJ674" s="19"/>
    </row>
    <row r="675" spans="2:36" s="2" customFormat="1" ht="28.2" customHeight="1" thickTop="1">
      <c r="B675" s="378"/>
      <c r="C675" s="375"/>
      <c r="D675" s="375"/>
      <c r="E675" s="381"/>
      <c r="F675" s="381"/>
      <c r="G675" s="370"/>
      <c r="H675" s="370"/>
      <c r="I675" s="370"/>
      <c r="J675" s="370"/>
      <c r="K675" s="56"/>
      <c r="L675" s="18" t="str">
        <f>IF(ISBLANK(K675),"",VLOOKUP(K675,'(Linked) Hazard Risk Number HRN'!$D$6:$E$14,2,FALSE))</f>
        <v/>
      </c>
      <c r="M675" s="366"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75"/>
      <c r="V675" s="56"/>
      <c r="W675" s="18" t="str">
        <f>IF(ISBLANK(V675),"",VLOOKUP(V675,'(Linked) Hazard Risk Number HRN'!$D$6:$E$14,2,FALSE))</f>
        <v/>
      </c>
      <c r="X675" s="366" t="str">
        <f>IF(OR(ISBLANK(V673),ISBLANK(V674),ISBLANK(V675),ISBLANK(V676)),"",W673*W674*W675*W676)</f>
        <v/>
      </c>
      <c r="Y675" s="375"/>
      <c r="Z675" s="56"/>
      <c r="AA675" s="18" t="str">
        <f>IF(ISBLANK(Z675),"",VLOOKUP(Z675,'(Linked) Hazard Risk Number HRN'!$D$6:$E$14,2,FALSE))</f>
        <v/>
      </c>
      <c r="AB675" s="366" t="str">
        <f>IF(OR(ISBLANK(Z673),ISBLANK(Z674),ISBLANK(Z675),ISBLANK(Z676)),"",AA673*AA674*AA675*AA676)</f>
        <v/>
      </c>
      <c r="AC675" s="375"/>
      <c r="AD675" s="436"/>
      <c r="AE675" s="56"/>
      <c r="AF675" s="18" t="str">
        <f>IF(ISBLANK(AE675),"",VLOOKUP(AE675,'(Linked) Hazard Risk Number HRN'!$D$6:$E$14,2,FALSE))</f>
        <v/>
      </c>
      <c r="AG675" s="366" t="str">
        <f>IF(OR(ISBLANK(AE673),ISBLANK(AE674),ISBLANK(AE675),ISBLANK(AE676)),"",AF673*AF674*AF675*AF676)</f>
        <v/>
      </c>
      <c r="AH675" s="10"/>
      <c r="AI675" s="10"/>
      <c r="AJ675" s="20"/>
    </row>
    <row r="676" spans="2:36" s="2" customFormat="1" ht="28.2" customHeight="1">
      <c r="B676" s="378"/>
      <c r="C676" s="375"/>
      <c r="D676" s="375"/>
      <c r="E676" s="381"/>
      <c r="F676" s="381"/>
      <c r="G676" s="370"/>
      <c r="H676" s="370"/>
      <c r="I676" s="370"/>
      <c r="J676" s="370"/>
      <c r="K676" s="57"/>
      <c r="L676" s="30" t="str">
        <f>IF(ISBLANK(K676),"",VLOOKUP(K676,'(Linked) Hazard Risk Number HRN'!$D$17:$E$22,2,FALSE))</f>
        <v/>
      </c>
      <c r="M676" s="367"/>
      <c r="N676" s="56"/>
      <c r="O676" s="18" t="str">
        <f>IF(ISBLANK(N676),"",VLOOKUP(N676,'(Linked) PLr Probability Factor'!$B$23:$C$26,2,FALSE))</f>
        <v/>
      </c>
      <c r="P676" s="25" t="s">
        <v>33</v>
      </c>
      <c r="Q676" s="25">
        <f t="shared" ref="Q676" si="1062">SUM(R673:R675)</f>
        <v>0</v>
      </c>
      <c r="R676" s="25">
        <f t="shared" si="1057"/>
        <v>0</v>
      </c>
      <c r="S676" s="25"/>
      <c r="T676" s="51"/>
      <c r="U676" s="375"/>
      <c r="V676" s="57"/>
      <c r="W676" s="30" t="str">
        <f>IF(ISBLANK(V676),"",VLOOKUP(V676,'(Linked) Hazard Risk Number HRN'!$D$17:$E$22,2,FALSE))</f>
        <v/>
      </c>
      <c r="X676" s="367"/>
      <c r="Y676" s="375"/>
      <c r="Z676" s="57"/>
      <c r="AA676" s="30" t="str">
        <f>IF(ISBLANK(Z676),"",VLOOKUP(Z676,'(Linked) Hazard Risk Number HRN'!$D$17:$E$22,2,FALSE))</f>
        <v/>
      </c>
      <c r="AB676" s="367"/>
      <c r="AC676" s="375"/>
      <c r="AD676" s="436"/>
      <c r="AE676" s="57"/>
      <c r="AF676" s="30" t="str">
        <f>IF(ISBLANK(AE676),"",VLOOKUP(AE676,'(Linked) Hazard Risk Number HRN'!$D$17:$E$22,2,FALSE))</f>
        <v/>
      </c>
      <c r="AG676" s="367"/>
      <c r="AH676" s="10"/>
      <c r="AI676" s="10"/>
      <c r="AJ676" s="21"/>
    </row>
    <row r="677" spans="2:36" s="2" customFormat="1" ht="28.2" customHeight="1" thickBot="1">
      <c r="B677" s="379"/>
      <c r="C677" s="376"/>
      <c r="D677" s="376"/>
      <c r="E677" s="382"/>
      <c r="F677" s="382"/>
      <c r="G677" s="371"/>
      <c r="H677" s="371"/>
      <c r="I677" s="371"/>
      <c r="J677" s="371"/>
      <c r="K677" s="135"/>
      <c r="L677" s="18"/>
      <c r="M677" s="368"/>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76"/>
      <c r="V677" s="135"/>
      <c r="W677" s="18"/>
      <c r="X677" s="368"/>
      <c r="Y677" s="376"/>
      <c r="Z677" s="135"/>
      <c r="AA677" s="18"/>
      <c r="AB677" s="368"/>
      <c r="AC677" s="376"/>
      <c r="AD677" s="437"/>
      <c r="AE677" s="135"/>
      <c r="AF677" s="18"/>
      <c r="AG677" s="368"/>
      <c r="AH677" s="10"/>
      <c r="AI677" s="10"/>
      <c r="AJ677" s="7"/>
    </row>
    <row r="678" spans="2:36" s="2" customFormat="1" ht="28.2" customHeight="1" thickTop="1">
      <c r="B678" s="377">
        <v>135</v>
      </c>
      <c r="C678" s="374"/>
      <c r="D678" s="374"/>
      <c r="E678" s="380"/>
      <c r="F678" s="380"/>
      <c r="G678" s="369"/>
      <c r="H678" s="369"/>
      <c r="I678" s="369"/>
      <c r="J678" s="369"/>
      <c r="K678" s="54"/>
      <c r="L678" s="17" t="str">
        <f>IF(ISBLANK(K678),"",VLOOKUP(K678,'(Linked) Hazard Risk Number HRN'!$B$6:$C$13,2,FALSE))</f>
        <v/>
      </c>
      <c r="M678" s="372"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374"/>
      <c r="V678" s="54"/>
      <c r="W678" s="17" t="str">
        <f>IF(ISBLANK(V678),"",VLOOKUP(V678,'(Linked) Hazard Risk Number HRN'!$B$6:$C$13,2,FALSE))</f>
        <v/>
      </c>
      <c r="X678" s="372" t="str">
        <f>IF(X680="","",IF(X680&gt;500,'(Linked) Hazard Risk Number HRN'!$C$37,IF(X680&gt;50,'(Linked) Hazard Risk Number HRN'!$C$36,IF(X680&gt;25,'(Linked) Hazard Risk Number HRN'!$C$35,IF(X680&gt;5,'(Linked) Hazard Risk Number HRN'!$C$34,IF(X680&gt;0,'(Linked) Hazard Risk Number HRN'!$C$33,""))))))</f>
        <v/>
      </c>
      <c r="Y678" s="374"/>
      <c r="Z678" s="54"/>
      <c r="AA678" s="17" t="str">
        <f>IF(ISBLANK(Z678),"",VLOOKUP(Z678,'(Linked) Hazard Risk Number HRN'!$B$6:$C$13,2,FALSE))</f>
        <v/>
      </c>
      <c r="AB678" s="372" t="str">
        <f>IF(AB680="","",IF(AB680&gt;500,'(Linked) Hazard Risk Number HRN'!$C$37,IF(AB680&gt;50,'(Linked) Hazard Risk Number HRN'!$C$36,IF(AB680&gt;25,'(Linked) Hazard Risk Number HRN'!$C$35,IF(AB680&gt;5,'(Linked) Hazard Risk Number HRN'!$C$34,IF(AB680&gt;0,'(Linked) Hazard Risk Number HRN'!$C$33,""))))))</f>
        <v/>
      </c>
      <c r="AC678" s="374"/>
      <c r="AD678" s="380"/>
      <c r="AE678" s="54"/>
      <c r="AF678" s="17" t="str">
        <f>IF(ISBLANK(AE678),"",VLOOKUP(AE678,'(Linked) Hazard Risk Number HRN'!$B$6:$C$13,2,FALSE))</f>
        <v/>
      </c>
      <c r="AG678" s="372"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78"/>
      <c r="C679" s="375"/>
      <c r="D679" s="375"/>
      <c r="E679" s="381"/>
      <c r="F679" s="381"/>
      <c r="G679" s="370"/>
      <c r="H679" s="370"/>
      <c r="I679" s="370"/>
      <c r="J679" s="370"/>
      <c r="K679" s="55"/>
      <c r="L679" s="18" t="str">
        <f>IF(ISBLANK(K679),"",VLOOKUP(K679,'(Linked) Hazard Risk Number HRN'!$B$16:$C$26,2,FALSE))</f>
        <v/>
      </c>
      <c r="M679" s="373"/>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75"/>
      <c r="V679" s="55"/>
      <c r="W679" s="18" t="str">
        <f>IF(ISBLANK(V679),"",VLOOKUP(V679,'(Linked) Hazard Risk Number HRN'!$B$16:$C$26,2,FALSE))</f>
        <v/>
      </c>
      <c r="X679" s="373"/>
      <c r="Y679" s="375"/>
      <c r="Z679" s="55"/>
      <c r="AA679" s="18" t="str">
        <f>IF(ISBLANK(Z679),"",VLOOKUP(Z679,'(Linked) Hazard Risk Number HRN'!$B$16:$C$26,2,FALSE))</f>
        <v/>
      </c>
      <c r="AB679" s="373"/>
      <c r="AC679" s="375"/>
      <c r="AD679" s="436"/>
      <c r="AE679" s="55"/>
      <c r="AF679" s="18" t="str">
        <f>IF(ISBLANK(AE679),"",VLOOKUP(AE679,'(Linked) Hazard Risk Number HRN'!$B$16:$C$26,2,FALSE))</f>
        <v/>
      </c>
      <c r="AG679" s="373"/>
      <c r="AH679" s="10"/>
      <c r="AI679" s="10"/>
      <c r="AJ679" s="19"/>
    </row>
    <row r="680" spans="2:36" s="2" customFormat="1" ht="28.2" customHeight="1" thickTop="1">
      <c r="B680" s="378"/>
      <c r="C680" s="375"/>
      <c r="D680" s="375"/>
      <c r="E680" s="381"/>
      <c r="F680" s="381"/>
      <c r="G680" s="370"/>
      <c r="H680" s="370"/>
      <c r="I680" s="370"/>
      <c r="J680" s="370"/>
      <c r="K680" s="56"/>
      <c r="L680" s="18" t="str">
        <f>IF(ISBLANK(K680),"",VLOOKUP(K680,'(Linked) Hazard Risk Number HRN'!$D$6:$E$14,2,FALSE))</f>
        <v/>
      </c>
      <c r="M680" s="366"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75"/>
      <c r="V680" s="56"/>
      <c r="W680" s="18" t="str">
        <f>IF(ISBLANK(V680),"",VLOOKUP(V680,'(Linked) Hazard Risk Number HRN'!$D$6:$E$14,2,FALSE))</f>
        <v/>
      </c>
      <c r="X680" s="366" t="str">
        <f>IF(OR(ISBLANK(V678),ISBLANK(V679),ISBLANK(V680),ISBLANK(V681)),"",W678*W679*W680*W681)</f>
        <v/>
      </c>
      <c r="Y680" s="375"/>
      <c r="Z680" s="56"/>
      <c r="AA680" s="18" t="str">
        <f>IF(ISBLANK(Z680),"",VLOOKUP(Z680,'(Linked) Hazard Risk Number HRN'!$D$6:$E$14,2,FALSE))</f>
        <v/>
      </c>
      <c r="AB680" s="366" t="str">
        <f>IF(OR(ISBLANK(Z678),ISBLANK(Z679),ISBLANK(Z680),ISBLANK(Z681)),"",AA678*AA679*AA680*AA681)</f>
        <v/>
      </c>
      <c r="AC680" s="375"/>
      <c r="AD680" s="436"/>
      <c r="AE680" s="56"/>
      <c r="AF680" s="18" t="str">
        <f>IF(ISBLANK(AE680),"",VLOOKUP(AE680,'(Linked) Hazard Risk Number HRN'!$D$6:$E$14,2,FALSE))</f>
        <v/>
      </c>
      <c r="AG680" s="366" t="str">
        <f>IF(OR(ISBLANK(AE678),ISBLANK(AE679),ISBLANK(AE680),ISBLANK(AE681)),"",AF678*AF679*AF680*AF681)</f>
        <v/>
      </c>
      <c r="AH680" s="10"/>
      <c r="AI680" s="10"/>
      <c r="AJ680" s="20"/>
    </row>
    <row r="681" spans="2:36" s="2" customFormat="1" ht="28.2" customHeight="1">
      <c r="B681" s="378"/>
      <c r="C681" s="375"/>
      <c r="D681" s="375"/>
      <c r="E681" s="381"/>
      <c r="F681" s="381"/>
      <c r="G681" s="370"/>
      <c r="H681" s="370"/>
      <c r="I681" s="370"/>
      <c r="J681" s="370"/>
      <c r="K681" s="57"/>
      <c r="L681" s="30" t="str">
        <f>IF(ISBLANK(K681),"",VLOOKUP(K681,'(Linked) Hazard Risk Number HRN'!$D$17:$E$22,2,FALSE))</f>
        <v/>
      </c>
      <c r="M681" s="367"/>
      <c r="N681" s="56"/>
      <c r="O681" s="18" t="str">
        <f>IF(ISBLANK(N681),"",VLOOKUP(N681,'(Linked) PLr Probability Factor'!$B$23:$C$26,2,FALSE))</f>
        <v/>
      </c>
      <c r="P681" s="25" t="s">
        <v>33</v>
      </c>
      <c r="Q681" s="25">
        <f t="shared" ref="Q681" si="1070">SUM(R678:R680)</f>
        <v>0</v>
      </c>
      <c r="R681" s="25">
        <f t="shared" si="1065"/>
        <v>0</v>
      </c>
      <c r="S681" s="25"/>
      <c r="T681" s="51"/>
      <c r="U681" s="375"/>
      <c r="V681" s="57"/>
      <c r="W681" s="30" t="str">
        <f>IF(ISBLANK(V681),"",VLOOKUP(V681,'(Linked) Hazard Risk Number HRN'!$D$17:$E$22,2,FALSE))</f>
        <v/>
      </c>
      <c r="X681" s="367"/>
      <c r="Y681" s="375"/>
      <c r="Z681" s="57"/>
      <c r="AA681" s="30" t="str">
        <f>IF(ISBLANK(Z681),"",VLOOKUP(Z681,'(Linked) Hazard Risk Number HRN'!$D$17:$E$22,2,FALSE))</f>
        <v/>
      </c>
      <c r="AB681" s="367"/>
      <c r="AC681" s="375"/>
      <c r="AD681" s="436"/>
      <c r="AE681" s="57"/>
      <c r="AF681" s="30" t="str">
        <f>IF(ISBLANK(AE681),"",VLOOKUP(AE681,'(Linked) Hazard Risk Number HRN'!$D$17:$E$22,2,FALSE))</f>
        <v/>
      </c>
      <c r="AG681" s="367"/>
      <c r="AH681" s="10"/>
      <c r="AI681" s="10"/>
      <c r="AJ681" s="21"/>
    </row>
    <row r="682" spans="2:36" s="2" customFormat="1" ht="28.2" customHeight="1" thickBot="1">
      <c r="B682" s="379"/>
      <c r="C682" s="376"/>
      <c r="D682" s="376"/>
      <c r="E682" s="382"/>
      <c r="F682" s="382"/>
      <c r="G682" s="371"/>
      <c r="H682" s="371"/>
      <c r="I682" s="371"/>
      <c r="J682" s="371"/>
      <c r="K682" s="135"/>
      <c r="L682" s="18"/>
      <c r="M682" s="368"/>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76"/>
      <c r="V682" s="135"/>
      <c r="W682" s="18"/>
      <c r="X682" s="368"/>
      <c r="Y682" s="376"/>
      <c r="Z682" s="135"/>
      <c r="AA682" s="18"/>
      <c r="AB682" s="368"/>
      <c r="AC682" s="376"/>
      <c r="AD682" s="437"/>
      <c r="AE682" s="135"/>
      <c r="AF682" s="18"/>
      <c r="AG682" s="368"/>
      <c r="AH682" s="10"/>
      <c r="AI682" s="10"/>
      <c r="AJ682" s="7"/>
    </row>
    <row r="683" spans="2:36" s="2" customFormat="1" ht="28.2" customHeight="1" thickTop="1">
      <c r="B683" s="377">
        <v>136</v>
      </c>
      <c r="C683" s="374"/>
      <c r="D683" s="374"/>
      <c r="E683" s="380"/>
      <c r="F683" s="380"/>
      <c r="G683" s="369"/>
      <c r="H683" s="369"/>
      <c r="I683" s="369"/>
      <c r="J683" s="369"/>
      <c r="K683" s="54"/>
      <c r="L683" s="17" t="str">
        <f>IF(ISBLANK(K683),"",VLOOKUP(K683,'(Linked) Hazard Risk Number HRN'!$B$6:$C$13,2,FALSE))</f>
        <v/>
      </c>
      <c r="M683" s="372"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374"/>
      <c r="V683" s="54"/>
      <c r="W683" s="17" t="str">
        <f>IF(ISBLANK(V683),"",VLOOKUP(V683,'(Linked) Hazard Risk Number HRN'!$B$6:$C$13,2,FALSE))</f>
        <v/>
      </c>
      <c r="X683" s="372" t="str">
        <f>IF(X685="","",IF(X685&gt;500,'(Linked) Hazard Risk Number HRN'!$C$37,IF(X685&gt;50,'(Linked) Hazard Risk Number HRN'!$C$36,IF(X685&gt;25,'(Linked) Hazard Risk Number HRN'!$C$35,IF(X685&gt;5,'(Linked) Hazard Risk Number HRN'!$C$34,IF(X685&gt;0,'(Linked) Hazard Risk Number HRN'!$C$33,""))))))</f>
        <v/>
      </c>
      <c r="Y683" s="374"/>
      <c r="Z683" s="54"/>
      <c r="AA683" s="17" t="str">
        <f>IF(ISBLANK(Z683),"",VLOOKUP(Z683,'(Linked) Hazard Risk Number HRN'!$B$6:$C$13,2,FALSE))</f>
        <v/>
      </c>
      <c r="AB683" s="372" t="str">
        <f>IF(AB685="","",IF(AB685&gt;500,'(Linked) Hazard Risk Number HRN'!$C$37,IF(AB685&gt;50,'(Linked) Hazard Risk Number HRN'!$C$36,IF(AB685&gt;25,'(Linked) Hazard Risk Number HRN'!$C$35,IF(AB685&gt;5,'(Linked) Hazard Risk Number HRN'!$C$34,IF(AB685&gt;0,'(Linked) Hazard Risk Number HRN'!$C$33,""))))))</f>
        <v/>
      </c>
      <c r="AC683" s="374"/>
      <c r="AD683" s="380"/>
      <c r="AE683" s="54"/>
      <c r="AF683" s="17" t="str">
        <f>IF(ISBLANK(AE683),"",VLOOKUP(AE683,'(Linked) Hazard Risk Number HRN'!$B$6:$C$13,2,FALSE))</f>
        <v/>
      </c>
      <c r="AG683" s="372"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78"/>
      <c r="C684" s="375"/>
      <c r="D684" s="375"/>
      <c r="E684" s="381"/>
      <c r="F684" s="381"/>
      <c r="G684" s="370"/>
      <c r="H684" s="370"/>
      <c r="I684" s="370"/>
      <c r="J684" s="370"/>
      <c r="K684" s="55"/>
      <c r="L684" s="18" t="str">
        <f>IF(ISBLANK(K684),"",VLOOKUP(K684,'(Linked) Hazard Risk Number HRN'!$B$16:$C$26,2,FALSE))</f>
        <v/>
      </c>
      <c r="M684" s="373"/>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75"/>
      <c r="V684" s="55"/>
      <c r="W684" s="18" t="str">
        <f>IF(ISBLANK(V684),"",VLOOKUP(V684,'(Linked) Hazard Risk Number HRN'!$B$16:$C$26,2,FALSE))</f>
        <v/>
      </c>
      <c r="X684" s="373"/>
      <c r="Y684" s="375"/>
      <c r="Z684" s="55"/>
      <c r="AA684" s="18" t="str">
        <f>IF(ISBLANK(Z684),"",VLOOKUP(Z684,'(Linked) Hazard Risk Number HRN'!$B$16:$C$26,2,FALSE))</f>
        <v/>
      </c>
      <c r="AB684" s="373"/>
      <c r="AC684" s="375"/>
      <c r="AD684" s="436"/>
      <c r="AE684" s="55"/>
      <c r="AF684" s="18" t="str">
        <f>IF(ISBLANK(AE684),"",VLOOKUP(AE684,'(Linked) Hazard Risk Number HRN'!$B$16:$C$26,2,FALSE))</f>
        <v/>
      </c>
      <c r="AG684" s="373"/>
      <c r="AH684" s="10"/>
      <c r="AI684" s="10"/>
      <c r="AJ684" s="19"/>
    </row>
    <row r="685" spans="2:36" s="2" customFormat="1" ht="28.2" customHeight="1" thickTop="1">
      <c r="B685" s="378"/>
      <c r="C685" s="375"/>
      <c r="D685" s="375"/>
      <c r="E685" s="381"/>
      <c r="F685" s="381"/>
      <c r="G685" s="370"/>
      <c r="H685" s="370"/>
      <c r="I685" s="370"/>
      <c r="J685" s="370"/>
      <c r="K685" s="56"/>
      <c r="L685" s="18" t="str">
        <f>IF(ISBLANK(K685),"",VLOOKUP(K685,'(Linked) Hazard Risk Number HRN'!$D$6:$E$14,2,FALSE))</f>
        <v/>
      </c>
      <c r="M685" s="366"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75"/>
      <c r="V685" s="56"/>
      <c r="W685" s="18" t="str">
        <f>IF(ISBLANK(V685),"",VLOOKUP(V685,'(Linked) Hazard Risk Number HRN'!$D$6:$E$14,2,FALSE))</f>
        <v/>
      </c>
      <c r="X685" s="366" t="str">
        <f>IF(OR(ISBLANK(V683),ISBLANK(V684),ISBLANK(V685),ISBLANK(V686)),"",W683*W684*W685*W686)</f>
        <v/>
      </c>
      <c r="Y685" s="375"/>
      <c r="Z685" s="56"/>
      <c r="AA685" s="18" t="str">
        <f>IF(ISBLANK(Z685),"",VLOOKUP(Z685,'(Linked) Hazard Risk Number HRN'!$D$6:$E$14,2,FALSE))</f>
        <v/>
      </c>
      <c r="AB685" s="366" t="str">
        <f>IF(OR(ISBLANK(Z683),ISBLANK(Z684),ISBLANK(Z685),ISBLANK(Z686)),"",AA683*AA684*AA685*AA686)</f>
        <v/>
      </c>
      <c r="AC685" s="375"/>
      <c r="AD685" s="436"/>
      <c r="AE685" s="56"/>
      <c r="AF685" s="18" t="str">
        <f>IF(ISBLANK(AE685),"",VLOOKUP(AE685,'(Linked) Hazard Risk Number HRN'!$D$6:$E$14,2,FALSE))</f>
        <v/>
      </c>
      <c r="AG685" s="366" t="str">
        <f>IF(OR(ISBLANK(AE683),ISBLANK(AE684),ISBLANK(AE685),ISBLANK(AE686)),"",AF683*AF684*AF685*AF686)</f>
        <v/>
      </c>
      <c r="AH685" s="10"/>
      <c r="AI685" s="10"/>
      <c r="AJ685" s="20"/>
    </row>
    <row r="686" spans="2:36" s="2" customFormat="1" ht="28.2" customHeight="1">
      <c r="B686" s="378"/>
      <c r="C686" s="375"/>
      <c r="D686" s="375"/>
      <c r="E686" s="381"/>
      <c r="F686" s="381"/>
      <c r="G686" s="370"/>
      <c r="H686" s="370"/>
      <c r="I686" s="370"/>
      <c r="J686" s="370"/>
      <c r="K686" s="57"/>
      <c r="L686" s="30" t="str">
        <f>IF(ISBLANK(K686),"",VLOOKUP(K686,'(Linked) Hazard Risk Number HRN'!$D$17:$E$22,2,FALSE))</f>
        <v/>
      </c>
      <c r="M686" s="367"/>
      <c r="N686" s="56"/>
      <c r="O686" s="18" t="str">
        <f>IF(ISBLANK(N686),"",VLOOKUP(N686,'(Linked) PLr Probability Factor'!$B$23:$C$26,2,FALSE))</f>
        <v/>
      </c>
      <c r="P686" s="25" t="s">
        <v>33</v>
      </c>
      <c r="Q686" s="25">
        <f t="shared" ref="Q686" si="1078">SUM(R683:R685)</f>
        <v>0</v>
      </c>
      <c r="R686" s="25">
        <f t="shared" si="1073"/>
        <v>0</v>
      </c>
      <c r="S686" s="25"/>
      <c r="T686" s="51"/>
      <c r="U686" s="375"/>
      <c r="V686" s="57"/>
      <c r="W686" s="30" t="str">
        <f>IF(ISBLANK(V686),"",VLOOKUP(V686,'(Linked) Hazard Risk Number HRN'!$D$17:$E$22,2,FALSE))</f>
        <v/>
      </c>
      <c r="X686" s="367"/>
      <c r="Y686" s="375"/>
      <c r="Z686" s="57"/>
      <c r="AA686" s="30" t="str">
        <f>IF(ISBLANK(Z686),"",VLOOKUP(Z686,'(Linked) Hazard Risk Number HRN'!$D$17:$E$22,2,FALSE))</f>
        <v/>
      </c>
      <c r="AB686" s="367"/>
      <c r="AC686" s="375"/>
      <c r="AD686" s="436"/>
      <c r="AE686" s="57"/>
      <c r="AF686" s="30" t="str">
        <f>IF(ISBLANK(AE686),"",VLOOKUP(AE686,'(Linked) Hazard Risk Number HRN'!$D$17:$E$22,2,FALSE))</f>
        <v/>
      </c>
      <c r="AG686" s="367"/>
      <c r="AH686" s="10"/>
      <c r="AI686" s="10"/>
      <c r="AJ686" s="21"/>
    </row>
    <row r="687" spans="2:36" s="2" customFormat="1" ht="28.2" customHeight="1" thickBot="1">
      <c r="B687" s="379"/>
      <c r="C687" s="376"/>
      <c r="D687" s="376"/>
      <c r="E687" s="382"/>
      <c r="F687" s="382"/>
      <c r="G687" s="371"/>
      <c r="H687" s="371"/>
      <c r="I687" s="371"/>
      <c r="J687" s="371"/>
      <c r="K687" s="135"/>
      <c r="L687" s="18"/>
      <c r="M687" s="368"/>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76"/>
      <c r="V687" s="135"/>
      <c r="W687" s="18"/>
      <c r="X687" s="368"/>
      <c r="Y687" s="376"/>
      <c r="Z687" s="135"/>
      <c r="AA687" s="18"/>
      <c r="AB687" s="368"/>
      <c r="AC687" s="376"/>
      <c r="AD687" s="437"/>
      <c r="AE687" s="135"/>
      <c r="AF687" s="18"/>
      <c r="AG687" s="368"/>
      <c r="AH687" s="10"/>
      <c r="AI687" s="10"/>
      <c r="AJ687" s="7"/>
    </row>
    <row r="688" spans="2:36" s="2" customFormat="1" ht="28.2" customHeight="1" thickTop="1">
      <c r="B688" s="377">
        <v>137</v>
      </c>
      <c r="C688" s="374"/>
      <c r="D688" s="374"/>
      <c r="E688" s="380"/>
      <c r="F688" s="380"/>
      <c r="G688" s="369"/>
      <c r="H688" s="369"/>
      <c r="I688" s="369"/>
      <c r="J688" s="369"/>
      <c r="K688" s="54"/>
      <c r="L688" s="17" t="str">
        <f>IF(ISBLANK(K688),"",VLOOKUP(K688,'(Linked) Hazard Risk Number HRN'!$B$6:$C$13,2,FALSE))</f>
        <v/>
      </c>
      <c r="M688" s="372"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374"/>
      <c r="V688" s="54"/>
      <c r="W688" s="17" t="str">
        <f>IF(ISBLANK(V688),"",VLOOKUP(V688,'(Linked) Hazard Risk Number HRN'!$B$6:$C$13,2,FALSE))</f>
        <v/>
      </c>
      <c r="X688" s="372" t="str">
        <f>IF(X690="","",IF(X690&gt;500,'(Linked) Hazard Risk Number HRN'!$C$37,IF(X690&gt;50,'(Linked) Hazard Risk Number HRN'!$C$36,IF(X690&gt;25,'(Linked) Hazard Risk Number HRN'!$C$35,IF(X690&gt;5,'(Linked) Hazard Risk Number HRN'!$C$34,IF(X690&gt;0,'(Linked) Hazard Risk Number HRN'!$C$33,""))))))</f>
        <v/>
      </c>
      <c r="Y688" s="374"/>
      <c r="Z688" s="54"/>
      <c r="AA688" s="17" t="str">
        <f>IF(ISBLANK(Z688),"",VLOOKUP(Z688,'(Linked) Hazard Risk Number HRN'!$B$6:$C$13,2,FALSE))</f>
        <v/>
      </c>
      <c r="AB688" s="372" t="str">
        <f>IF(AB690="","",IF(AB690&gt;500,'(Linked) Hazard Risk Number HRN'!$C$37,IF(AB690&gt;50,'(Linked) Hazard Risk Number HRN'!$C$36,IF(AB690&gt;25,'(Linked) Hazard Risk Number HRN'!$C$35,IF(AB690&gt;5,'(Linked) Hazard Risk Number HRN'!$C$34,IF(AB690&gt;0,'(Linked) Hazard Risk Number HRN'!$C$33,""))))))</f>
        <v/>
      </c>
      <c r="AC688" s="374"/>
      <c r="AD688" s="380"/>
      <c r="AE688" s="54"/>
      <c r="AF688" s="17" t="str">
        <f>IF(ISBLANK(AE688),"",VLOOKUP(AE688,'(Linked) Hazard Risk Number HRN'!$B$6:$C$13,2,FALSE))</f>
        <v/>
      </c>
      <c r="AG688" s="372"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78"/>
      <c r="C689" s="375"/>
      <c r="D689" s="375"/>
      <c r="E689" s="381"/>
      <c r="F689" s="381"/>
      <c r="G689" s="370"/>
      <c r="H689" s="370"/>
      <c r="I689" s="370"/>
      <c r="J689" s="370"/>
      <c r="K689" s="55"/>
      <c r="L689" s="18" t="str">
        <f>IF(ISBLANK(K689),"",VLOOKUP(K689,'(Linked) Hazard Risk Number HRN'!$B$16:$C$26,2,FALSE))</f>
        <v/>
      </c>
      <c r="M689" s="373"/>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75"/>
      <c r="V689" s="55"/>
      <c r="W689" s="18" t="str">
        <f>IF(ISBLANK(V689),"",VLOOKUP(V689,'(Linked) Hazard Risk Number HRN'!$B$16:$C$26,2,FALSE))</f>
        <v/>
      </c>
      <c r="X689" s="373"/>
      <c r="Y689" s="375"/>
      <c r="Z689" s="55"/>
      <c r="AA689" s="18" t="str">
        <f>IF(ISBLANK(Z689),"",VLOOKUP(Z689,'(Linked) Hazard Risk Number HRN'!$B$16:$C$26,2,FALSE))</f>
        <v/>
      </c>
      <c r="AB689" s="373"/>
      <c r="AC689" s="375"/>
      <c r="AD689" s="436"/>
      <c r="AE689" s="55"/>
      <c r="AF689" s="18" t="str">
        <f>IF(ISBLANK(AE689),"",VLOOKUP(AE689,'(Linked) Hazard Risk Number HRN'!$B$16:$C$26,2,FALSE))</f>
        <v/>
      </c>
      <c r="AG689" s="373"/>
      <c r="AH689" s="10"/>
      <c r="AI689" s="10"/>
      <c r="AJ689" s="19"/>
    </row>
    <row r="690" spans="2:36" s="2" customFormat="1" ht="28.2" customHeight="1" thickTop="1">
      <c r="B690" s="378"/>
      <c r="C690" s="375"/>
      <c r="D690" s="375"/>
      <c r="E690" s="381"/>
      <c r="F690" s="381"/>
      <c r="G690" s="370"/>
      <c r="H690" s="370"/>
      <c r="I690" s="370"/>
      <c r="J690" s="370"/>
      <c r="K690" s="56"/>
      <c r="L690" s="18" t="str">
        <f>IF(ISBLANK(K690),"",VLOOKUP(K690,'(Linked) Hazard Risk Number HRN'!$D$6:$E$14,2,FALSE))</f>
        <v/>
      </c>
      <c r="M690" s="366"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75"/>
      <c r="V690" s="56"/>
      <c r="W690" s="18" t="str">
        <f>IF(ISBLANK(V690),"",VLOOKUP(V690,'(Linked) Hazard Risk Number HRN'!$D$6:$E$14,2,FALSE))</f>
        <v/>
      </c>
      <c r="X690" s="366" t="str">
        <f>IF(OR(ISBLANK(V688),ISBLANK(V689),ISBLANK(V690),ISBLANK(V691)),"",W688*W689*W690*W691)</f>
        <v/>
      </c>
      <c r="Y690" s="375"/>
      <c r="Z690" s="56"/>
      <c r="AA690" s="18" t="str">
        <f>IF(ISBLANK(Z690),"",VLOOKUP(Z690,'(Linked) Hazard Risk Number HRN'!$D$6:$E$14,2,FALSE))</f>
        <v/>
      </c>
      <c r="AB690" s="366" t="str">
        <f>IF(OR(ISBLANK(Z688),ISBLANK(Z689),ISBLANK(Z690),ISBLANK(Z691)),"",AA688*AA689*AA690*AA691)</f>
        <v/>
      </c>
      <c r="AC690" s="375"/>
      <c r="AD690" s="436"/>
      <c r="AE690" s="56"/>
      <c r="AF690" s="18" t="str">
        <f>IF(ISBLANK(AE690),"",VLOOKUP(AE690,'(Linked) Hazard Risk Number HRN'!$D$6:$E$14,2,FALSE))</f>
        <v/>
      </c>
      <c r="AG690" s="366" t="str">
        <f>IF(OR(ISBLANK(AE688),ISBLANK(AE689),ISBLANK(AE690),ISBLANK(AE691)),"",AF688*AF689*AF690*AF691)</f>
        <v/>
      </c>
      <c r="AH690" s="10"/>
      <c r="AI690" s="10"/>
      <c r="AJ690" s="20"/>
    </row>
    <row r="691" spans="2:36" s="2" customFormat="1" ht="28.2" customHeight="1">
      <c r="B691" s="378"/>
      <c r="C691" s="375"/>
      <c r="D691" s="375"/>
      <c r="E691" s="381"/>
      <c r="F691" s="381"/>
      <c r="G691" s="370"/>
      <c r="H691" s="370"/>
      <c r="I691" s="370"/>
      <c r="J691" s="370"/>
      <c r="K691" s="57"/>
      <c r="L691" s="30" t="str">
        <f>IF(ISBLANK(K691),"",VLOOKUP(K691,'(Linked) Hazard Risk Number HRN'!$D$17:$E$22,2,FALSE))</f>
        <v/>
      </c>
      <c r="M691" s="367"/>
      <c r="N691" s="56"/>
      <c r="O691" s="18" t="str">
        <f>IF(ISBLANK(N691),"",VLOOKUP(N691,'(Linked) PLr Probability Factor'!$B$23:$C$26,2,FALSE))</f>
        <v/>
      </c>
      <c r="P691" s="25" t="s">
        <v>33</v>
      </c>
      <c r="Q691" s="25">
        <f t="shared" ref="Q691" si="1086">SUM(R688:R690)</f>
        <v>0</v>
      </c>
      <c r="R691" s="25">
        <f t="shared" si="1081"/>
        <v>0</v>
      </c>
      <c r="S691" s="25"/>
      <c r="T691" s="51"/>
      <c r="U691" s="375"/>
      <c r="V691" s="57"/>
      <c r="W691" s="30" t="str">
        <f>IF(ISBLANK(V691),"",VLOOKUP(V691,'(Linked) Hazard Risk Number HRN'!$D$17:$E$22,2,FALSE))</f>
        <v/>
      </c>
      <c r="X691" s="367"/>
      <c r="Y691" s="375"/>
      <c r="Z691" s="57"/>
      <c r="AA691" s="30" t="str">
        <f>IF(ISBLANK(Z691),"",VLOOKUP(Z691,'(Linked) Hazard Risk Number HRN'!$D$17:$E$22,2,FALSE))</f>
        <v/>
      </c>
      <c r="AB691" s="367"/>
      <c r="AC691" s="375"/>
      <c r="AD691" s="436"/>
      <c r="AE691" s="57"/>
      <c r="AF691" s="30" t="str">
        <f>IF(ISBLANK(AE691),"",VLOOKUP(AE691,'(Linked) Hazard Risk Number HRN'!$D$17:$E$22,2,FALSE))</f>
        <v/>
      </c>
      <c r="AG691" s="367"/>
      <c r="AH691" s="10"/>
      <c r="AI691" s="10"/>
      <c r="AJ691" s="21"/>
    </row>
    <row r="692" spans="2:36" s="2" customFormat="1" ht="28.2" customHeight="1" thickBot="1">
      <c r="B692" s="379"/>
      <c r="C692" s="376"/>
      <c r="D692" s="376"/>
      <c r="E692" s="382"/>
      <c r="F692" s="382"/>
      <c r="G692" s="371"/>
      <c r="H692" s="371"/>
      <c r="I692" s="371"/>
      <c r="J692" s="371"/>
      <c r="K692" s="135"/>
      <c r="L692" s="18"/>
      <c r="M692" s="368"/>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76"/>
      <c r="V692" s="135"/>
      <c r="W692" s="18"/>
      <c r="X692" s="368"/>
      <c r="Y692" s="376"/>
      <c r="Z692" s="135"/>
      <c r="AA692" s="18"/>
      <c r="AB692" s="368"/>
      <c r="AC692" s="376"/>
      <c r="AD692" s="437"/>
      <c r="AE692" s="135"/>
      <c r="AF692" s="18"/>
      <c r="AG692" s="368"/>
      <c r="AH692" s="10"/>
      <c r="AI692" s="10"/>
      <c r="AJ692" s="7"/>
    </row>
    <row r="693" spans="2:36" s="2" customFormat="1" ht="28.2" customHeight="1" thickTop="1">
      <c r="B693" s="377">
        <v>138</v>
      </c>
      <c r="C693" s="374"/>
      <c r="D693" s="374"/>
      <c r="E693" s="380"/>
      <c r="F693" s="380"/>
      <c r="G693" s="369"/>
      <c r="H693" s="369"/>
      <c r="I693" s="369"/>
      <c r="J693" s="369"/>
      <c r="K693" s="54"/>
      <c r="L693" s="17" t="str">
        <f>IF(ISBLANK(K693),"",VLOOKUP(K693,'(Linked) Hazard Risk Number HRN'!$B$6:$C$13,2,FALSE))</f>
        <v/>
      </c>
      <c r="M693" s="372"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374"/>
      <c r="V693" s="54"/>
      <c r="W693" s="17" t="str">
        <f>IF(ISBLANK(V693),"",VLOOKUP(V693,'(Linked) Hazard Risk Number HRN'!$B$6:$C$13,2,FALSE))</f>
        <v/>
      </c>
      <c r="X693" s="372" t="str">
        <f>IF(X695="","",IF(X695&gt;500,'(Linked) Hazard Risk Number HRN'!$C$37,IF(X695&gt;50,'(Linked) Hazard Risk Number HRN'!$C$36,IF(X695&gt;25,'(Linked) Hazard Risk Number HRN'!$C$35,IF(X695&gt;5,'(Linked) Hazard Risk Number HRN'!$C$34,IF(X695&gt;0,'(Linked) Hazard Risk Number HRN'!$C$33,""))))))</f>
        <v/>
      </c>
      <c r="Y693" s="374"/>
      <c r="Z693" s="54"/>
      <c r="AA693" s="17" t="str">
        <f>IF(ISBLANK(Z693),"",VLOOKUP(Z693,'(Linked) Hazard Risk Number HRN'!$B$6:$C$13,2,FALSE))</f>
        <v/>
      </c>
      <c r="AB693" s="372" t="str">
        <f>IF(AB695="","",IF(AB695&gt;500,'(Linked) Hazard Risk Number HRN'!$C$37,IF(AB695&gt;50,'(Linked) Hazard Risk Number HRN'!$C$36,IF(AB695&gt;25,'(Linked) Hazard Risk Number HRN'!$C$35,IF(AB695&gt;5,'(Linked) Hazard Risk Number HRN'!$C$34,IF(AB695&gt;0,'(Linked) Hazard Risk Number HRN'!$C$33,""))))))</f>
        <v/>
      </c>
      <c r="AC693" s="374"/>
      <c r="AD693" s="380"/>
      <c r="AE693" s="54"/>
      <c r="AF693" s="17" t="str">
        <f>IF(ISBLANK(AE693),"",VLOOKUP(AE693,'(Linked) Hazard Risk Number HRN'!$B$6:$C$13,2,FALSE))</f>
        <v/>
      </c>
      <c r="AG693" s="372"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78"/>
      <c r="C694" s="375"/>
      <c r="D694" s="375"/>
      <c r="E694" s="381"/>
      <c r="F694" s="381"/>
      <c r="G694" s="370"/>
      <c r="H694" s="370"/>
      <c r="I694" s="370"/>
      <c r="J694" s="370"/>
      <c r="K694" s="55"/>
      <c r="L694" s="18" t="str">
        <f>IF(ISBLANK(K694),"",VLOOKUP(K694,'(Linked) Hazard Risk Number HRN'!$B$16:$C$26,2,FALSE))</f>
        <v/>
      </c>
      <c r="M694" s="373"/>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75"/>
      <c r="V694" s="55"/>
      <c r="W694" s="18" t="str">
        <f>IF(ISBLANK(V694),"",VLOOKUP(V694,'(Linked) Hazard Risk Number HRN'!$B$16:$C$26,2,FALSE))</f>
        <v/>
      </c>
      <c r="X694" s="373"/>
      <c r="Y694" s="375"/>
      <c r="Z694" s="55"/>
      <c r="AA694" s="18" t="str">
        <f>IF(ISBLANK(Z694),"",VLOOKUP(Z694,'(Linked) Hazard Risk Number HRN'!$B$16:$C$26,2,FALSE))</f>
        <v/>
      </c>
      <c r="AB694" s="373"/>
      <c r="AC694" s="375"/>
      <c r="AD694" s="436"/>
      <c r="AE694" s="55"/>
      <c r="AF694" s="18" t="str">
        <f>IF(ISBLANK(AE694),"",VLOOKUP(AE694,'(Linked) Hazard Risk Number HRN'!$B$16:$C$26,2,FALSE))</f>
        <v/>
      </c>
      <c r="AG694" s="373"/>
      <c r="AH694" s="10"/>
      <c r="AI694" s="10"/>
      <c r="AJ694" s="19"/>
    </row>
    <row r="695" spans="2:36" s="2" customFormat="1" ht="28.2" customHeight="1" thickTop="1">
      <c r="B695" s="378"/>
      <c r="C695" s="375"/>
      <c r="D695" s="375"/>
      <c r="E695" s="381"/>
      <c r="F695" s="381"/>
      <c r="G695" s="370"/>
      <c r="H695" s="370"/>
      <c r="I695" s="370"/>
      <c r="J695" s="370"/>
      <c r="K695" s="56"/>
      <c r="L695" s="18" t="str">
        <f>IF(ISBLANK(K695),"",VLOOKUP(K695,'(Linked) Hazard Risk Number HRN'!$D$6:$E$14,2,FALSE))</f>
        <v/>
      </c>
      <c r="M695" s="366"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75"/>
      <c r="V695" s="56"/>
      <c r="W695" s="18" t="str">
        <f>IF(ISBLANK(V695),"",VLOOKUP(V695,'(Linked) Hazard Risk Number HRN'!$D$6:$E$14,2,FALSE))</f>
        <v/>
      </c>
      <c r="X695" s="366" t="str">
        <f>IF(OR(ISBLANK(V693),ISBLANK(V694),ISBLANK(V695),ISBLANK(V696)),"",W693*W694*W695*W696)</f>
        <v/>
      </c>
      <c r="Y695" s="375"/>
      <c r="Z695" s="56"/>
      <c r="AA695" s="18" t="str">
        <f>IF(ISBLANK(Z695),"",VLOOKUP(Z695,'(Linked) Hazard Risk Number HRN'!$D$6:$E$14,2,FALSE))</f>
        <v/>
      </c>
      <c r="AB695" s="366" t="str">
        <f>IF(OR(ISBLANK(Z693),ISBLANK(Z694),ISBLANK(Z695),ISBLANK(Z696)),"",AA693*AA694*AA695*AA696)</f>
        <v/>
      </c>
      <c r="AC695" s="375"/>
      <c r="AD695" s="436"/>
      <c r="AE695" s="56"/>
      <c r="AF695" s="18" t="str">
        <f>IF(ISBLANK(AE695),"",VLOOKUP(AE695,'(Linked) Hazard Risk Number HRN'!$D$6:$E$14,2,FALSE))</f>
        <v/>
      </c>
      <c r="AG695" s="366" t="str">
        <f>IF(OR(ISBLANK(AE693),ISBLANK(AE694),ISBLANK(AE695),ISBLANK(AE696)),"",AF693*AF694*AF695*AF696)</f>
        <v/>
      </c>
      <c r="AH695" s="10"/>
      <c r="AI695" s="10"/>
      <c r="AJ695" s="20"/>
    </row>
    <row r="696" spans="2:36" s="2" customFormat="1" ht="28.2" customHeight="1">
      <c r="B696" s="378"/>
      <c r="C696" s="375"/>
      <c r="D696" s="375"/>
      <c r="E696" s="381"/>
      <c r="F696" s="381"/>
      <c r="G696" s="370"/>
      <c r="H696" s="370"/>
      <c r="I696" s="370"/>
      <c r="J696" s="370"/>
      <c r="K696" s="57"/>
      <c r="L696" s="30" t="str">
        <f>IF(ISBLANK(K696),"",VLOOKUP(K696,'(Linked) Hazard Risk Number HRN'!$D$17:$E$22,2,FALSE))</f>
        <v/>
      </c>
      <c r="M696" s="367"/>
      <c r="N696" s="56"/>
      <c r="O696" s="18" t="str">
        <f>IF(ISBLANK(N696),"",VLOOKUP(N696,'(Linked) PLr Probability Factor'!$B$23:$C$26,2,FALSE))</f>
        <v/>
      </c>
      <c r="P696" s="25" t="s">
        <v>33</v>
      </c>
      <c r="Q696" s="25">
        <f t="shared" ref="Q696" si="1094">SUM(R693:R695)</f>
        <v>0</v>
      </c>
      <c r="R696" s="25">
        <f t="shared" si="1089"/>
        <v>0</v>
      </c>
      <c r="S696" s="25"/>
      <c r="T696" s="51"/>
      <c r="U696" s="375"/>
      <c r="V696" s="57"/>
      <c r="W696" s="30" t="str">
        <f>IF(ISBLANK(V696),"",VLOOKUP(V696,'(Linked) Hazard Risk Number HRN'!$D$17:$E$22,2,FALSE))</f>
        <v/>
      </c>
      <c r="X696" s="367"/>
      <c r="Y696" s="375"/>
      <c r="Z696" s="57"/>
      <c r="AA696" s="30" t="str">
        <f>IF(ISBLANK(Z696),"",VLOOKUP(Z696,'(Linked) Hazard Risk Number HRN'!$D$17:$E$22,2,FALSE))</f>
        <v/>
      </c>
      <c r="AB696" s="367"/>
      <c r="AC696" s="375"/>
      <c r="AD696" s="436"/>
      <c r="AE696" s="57"/>
      <c r="AF696" s="30" t="str">
        <f>IF(ISBLANK(AE696),"",VLOOKUP(AE696,'(Linked) Hazard Risk Number HRN'!$D$17:$E$22,2,FALSE))</f>
        <v/>
      </c>
      <c r="AG696" s="367"/>
      <c r="AH696" s="10"/>
      <c r="AI696" s="10"/>
      <c r="AJ696" s="21"/>
    </row>
    <row r="697" spans="2:36" s="2" customFormat="1" ht="28.2" customHeight="1" thickBot="1">
      <c r="B697" s="379"/>
      <c r="C697" s="376"/>
      <c r="D697" s="376"/>
      <c r="E697" s="382"/>
      <c r="F697" s="382"/>
      <c r="G697" s="371"/>
      <c r="H697" s="371"/>
      <c r="I697" s="371"/>
      <c r="J697" s="371"/>
      <c r="K697" s="135"/>
      <c r="L697" s="18"/>
      <c r="M697" s="368"/>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76"/>
      <c r="V697" s="135"/>
      <c r="W697" s="18"/>
      <c r="X697" s="368"/>
      <c r="Y697" s="376"/>
      <c r="Z697" s="135"/>
      <c r="AA697" s="18"/>
      <c r="AB697" s="368"/>
      <c r="AC697" s="376"/>
      <c r="AD697" s="437"/>
      <c r="AE697" s="135"/>
      <c r="AF697" s="18"/>
      <c r="AG697" s="368"/>
      <c r="AH697" s="10"/>
      <c r="AI697" s="10"/>
      <c r="AJ697" s="7"/>
    </row>
    <row r="698" spans="2:36" s="2" customFormat="1" ht="28.2" customHeight="1" thickTop="1">
      <c r="B698" s="377">
        <v>139</v>
      </c>
      <c r="C698" s="374"/>
      <c r="D698" s="374"/>
      <c r="E698" s="380"/>
      <c r="F698" s="380"/>
      <c r="G698" s="369"/>
      <c r="H698" s="369"/>
      <c r="I698" s="369"/>
      <c r="J698" s="369"/>
      <c r="K698" s="54"/>
      <c r="L698" s="17" t="str">
        <f>IF(ISBLANK(K698),"",VLOOKUP(K698,'(Linked) Hazard Risk Number HRN'!$B$6:$C$13,2,FALSE))</f>
        <v/>
      </c>
      <c r="M698" s="372"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374"/>
      <c r="V698" s="54"/>
      <c r="W698" s="17" t="str">
        <f>IF(ISBLANK(V698),"",VLOOKUP(V698,'(Linked) Hazard Risk Number HRN'!$B$6:$C$13,2,FALSE))</f>
        <v/>
      </c>
      <c r="X698" s="372" t="str">
        <f>IF(X700="","",IF(X700&gt;500,'(Linked) Hazard Risk Number HRN'!$C$37,IF(X700&gt;50,'(Linked) Hazard Risk Number HRN'!$C$36,IF(X700&gt;25,'(Linked) Hazard Risk Number HRN'!$C$35,IF(X700&gt;5,'(Linked) Hazard Risk Number HRN'!$C$34,IF(X700&gt;0,'(Linked) Hazard Risk Number HRN'!$C$33,""))))))</f>
        <v/>
      </c>
      <c r="Y698" s="374"/>
      <c r="Z698" s="54"/>
      <c r="AA698" s="17" t="str">
        <f>IF(ISBLANK(Z698),"",VLOOKUP(Z698,'(Linked) Hazard Risk Number HRN'!$B$6:$C$13,2,FALSE))</f>
        <v/>
      </c>
      <c r="AB698" s="372" t="str">
        <f>IF(AB700="","",IF(AB700&gt;500,'(Linked) Hazard Risk Number HRN'!$C$37,IF(AB700&gt;50,'(Linked) Hazard Risk Number HRN'!$C$36,IF(AB700&gt;25,'(Linked) Hazard Risk Number HRN'!$C$35,IF(AB700&gt;5,'(Linked) Hazard Risk Number HRN'!$C$34,IF(AB700&gt;0,'(Linked) Hazard Risk Number HRN'!$C$33,""))))))</f>
        <v/>
      </c>
      <c r="AC698" s="374"/>
      <c r="AD698" s="380"/>
      <c r="AE698" s="54"/>
      <c r="AF698" s="17" t="str">
        <f>IF(ISBLANK(AE698),"",VLOOKUP(AE698,'(Linked) Hazard Risk Number HRN'!$B$6:$C$13,2,FALSE))</f>
        <v/>
      </c>
      <c r="AG698" s="372"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78"/>
      <c r="C699" s="375"/>
      <c r="D699" s="375"/>
      <c r="E699" s="381"/>
      <c r="F699" s="381"/>
      <c r="G699" s="370"/>
      <c r="H699" s="370"/>
      <c r="I699" s="370"/>
      <c r="J699" s="370"/>
      <c r="K699" s="55"/>
      <c r="L699" s="18" t="str">
        <f>IF(ISBLANK(K699),"",VLOOKUP(K699,'(Linked) Hazard Risk Number HRN'!$B$16:$C$26,2,FALSE))</f>
        <v/>
      </c>
      <c r="M699" s="373"/>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75"/>
      <c r="V699" s="55"/>
      <c r="W699" s="18" t="str">
        <f>IF(ISBLANK(V699),"",VLOOKUP(V699,'(Linked) Hazard Risk Number HRN'!$B$16:$C$26,2,FALSE))</f>
        <v/>
      </c>
      <c r="X699" s="373"/>
      <c r="Y699" s="375"/>
      <c r="Z699" s="55"/>
      <c r="AA699" s="18" t="str">
        <f>IF(ISBLANK(Z699),"",VLOOKUP(Z699,'(Linked) Hazard Risk Number HRN'!$B$16:$C$26,2,FALSE))</f>
        <v/>
      </c>
      <c r="AB699" s="373"/>
      <c r="AC699" s="375"/>
      <c r="AD699" s="436"/>
      <c r="AE699" s="55"/>
      <c r="AF699" s="18" t="str">
        <f>IF(ISBLANK(AE699),"",VLOOKUP(AE699,'(Linked) Hazard Risk Number HRN'!$B$16:$C$26,2,FALSE))</f>
        <v/>
      </c>
      <c r="AG699" s="373"/>
      <c r="AH699" s="10"/>
      <c r="AI699" s="10"/>
      <c r="AJ699" s="19"/>
    </row>
    <row r="700" spans="2:36" s="2" customFormat="1" ht="28.2" customHeight="1" thickTop="1">
      <c r="B700" s="378"/>
      <c r="C700" s="375"/>
      <c r="D700" s="375"/>
      <c r="E700" s="381"/>
      <c r="F700" s="381"/>
      <c r="G700" s="370"/>
      <c r="H700" s="370"/>
      <c r="I700" s="370"/>
      <c r="J700" s="370"/>
      <c r="K700" s="56"/>
      <c r="L700" s="18" t="str">
        <f>IF(ISBLANK(K700),"",VLOOKUP(K700,'(Linked) Hazard Risk Number HRN'!$D$6:$E$14,2,FALSE))</f>
        <v/>
      </c>
      <c r="M700" s="366"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75"/>
      <c r="V700" s="56"/>
      <c r="W700" s="18" t="str">
        <f>IF(ISBLANK(V700),"",VLOOKUP(V700,'(Linked) Hazard Risk Number HRN'!$D$6:$E$14,2,FALSE))</f>
        <v/>
      </c>
      <c r="X700" s="366" t="str">
        <f>IF(OR(ISBLANK(V698),ISBLANK(V699),ISBLANK(V700),ISBLANK(V701)),"",W698*W699*W700*W701)</f>
        <v/>
      </c>
      <c r="Y700" s="375"/>
      <c r="Z700" s="56"/>
      <c r="AA700" s="18" t="str">
        <f>IF(ISBLANK(Z700),"",VLOOKUP(Z700,'(Linked) Hazard Risk Number HRN'!$D$6:$E$14,2,FALSE))</f>
        <v/>
      </c>
      <c r="AB700" s="366" t="str">
        <f>IF(OR(ISBLANK(Z698),ISBLANK(Z699),ISBLANK(Z700),ISBLANK(Z701)),"",AA698*AA699*AA700*AA701)</f>
        <v/>
      </c>
      <c r="AC700" s="375"/>
      <c r="AD700" s="436"/>
      <c r="AE700" s="56"/>
      <c r="AF700" s="18" t="str">
        <f>IF(ISBLANK(AE700),"",VLOOKUP(AE700,'(Linked) Hazard Risk Number HRN'!$D$6:$E$14,2,FALSE))</f>
        <v/>
      </c>
      <c r="AG700" s="366" t="str">
        <f>IF(OR(ISBLANK(AE698),ISBLANK(AE699),ISBLANK(AE700),ISBLANK(AE701)),"",AF698*AF699*AF700*AF701)</f>
        <v/>
      </c>
      <c r="AH700" s="10"/>
      <c r="AI700" s="10"/>
      <c r="AJ700" s="20"/>
    </row>
    <row r="701" spans="2:36" s="2" customFormat="1" ht="28.2" customHeight="1">
      <c r="B701" s="378"/>
      <c r="C701" s="375"/>
      <c r="D701" s="375"/>
      <c r="E701" s="381"/>
      <c r="F701" s="381"/>
      <c r="G701" s="370"/>
      <c r="H701" s="370"/>
      <c r="I701" s="370"/>
      <c r="J701" s="370"/>
      <c r="K701" s="57"/>
      <c r="L701" s="30" t="str">
        <f>IF(ISBLANK(K701),"",VLOOKUP(K701,'(Linked) Hazard Risk Number HRN'!$D$17:$E$22,2,FALSE))</f>
        <v/>
      </c>
      <c r="M701" s="367"/>
      <c r="N701" s="56"/>
      <c r="O701" s="18" t="str">
        <f>IF(ISBLANK(N701),"",VLOOKUP(N701,'(Linked) PLr Probability Factor'!$B$23:$C$26,2,FALSE))</f>
        <v/>
      </c>
      <c r="P701" s="25" t="s">
        <v>33</v>
      </c>
      <c r="Q701" s="25">
        <f t="shared" ref="Q701" si="1102">SUM(R698:R700)</f>
        <v>0</v>
      </c>
      <c r="R701" s="25">
        <f t="shared" si="1097"/>
        <v>0</v>
      </c>
      <c r="S701" s="25"/>
      <c r="T701" s="51"/>
      <c r="U701" s="375"/>
      <c r="V701" s="57"/>
      <c r="W701" s="30" t="str">
        <f>IF(ISBLANK(V701),"",VLOOKUP(V701,'(Linked) Hazard Risk Number HRN'!$D$17:$E$22,2,FALSE))</f>
        <v/>
      </c>
      <c r="X701" s="367"/>
      <c r="Y701" s="375"/>
      <c r="Z701" s="57"/>
      <c r="AA701" s="30" t="str">
        <f>IF(ISBLANK(Z701),"",VLOOKUP(Z701,'(Linked) Hazard Risk Number HRN'!$D$17:$E$22,2,FALSE))</f>
        <v/>
      </c>
      <c r="AB701" s="367"/>
      <c r="AC701" s="375"/>
      <c r="AD701" s="436"/>
      <c r="AE701" s="57"/>
      <c r="AF701" s="30" t="str">
        <f>IF(ISBLANK(AE701),"",VLOOKUP(AE701,'(Linked) Hazard Risk Number HRN'!$D$17:$E$22,2,FALSE))</f>
        <v/>
      </c>
      <c r="AG701" s="367"/>
      <c r="AH701" s="10"/>
      <c r="AI701" s="10"/>
      <c r="AJ701" s="21"/>
    </row>
    <row r="702" spans="2:36" s="2" customFormat="1" ht="28.2" customHeight="1" thickBot="1">
      <c r="B702" s="379"/>
      <c r="C702" s="376"/>
      <c r="D702" s="376"/>
      <c r="E702" s="382"/>
      <c r="F702" s="382"/>
      <c r="G702" s="371"/>
      <c r="H702" s="371"/>
      <c r="I702" s="371"/>
      <c r="J702" s="371"/>
      <c r="K702" s="135"/>
      <c r="L702" s="18"/>
      <c r="M702" s="368"/>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76"/>
      <c r="V702" s="135"/>
      <c r="W702" s="18"/>
      <c r="X702" s="368"/>
      <c r="Y702" s="376"/>
      <c r="Z702" s="135"/>
      <c r="AA702" s="18"/>
      <c r="AB702" s="368"/>
      <c r="AC702" s="376"/>
      <c r="AD702" s="437"/>
      <c r="AE702" s="135"/>
      <c r="AF702" s="18"/>
      <c r="AG702" s="368"/>
      <c r="AH702" s="10"/>
      <c r="AI702" s="10"/>
      <c r="AJ702" s="7"/>
    </row>
    <row r="703" spans="2:36" s="2" customFormat="1" ht="28.2" customHeight="1" thickTop="1">
      <c r="B703" s="377">
        <v>140</v>
      </c>
      <c r="C703" s="374"/>
      <c r="D703" s="374"/>
      <c r="E703" s="380"/>
      <c r="F703" s="380"/>
      <c r="G703" s="369"/>
      <c r="H703" s="369"/>
      <c r="I703" s="369"/>
      <c r="J703" s="369"/>
      <c r="K703" s="54"/>
      <c r="L703" s="17" t="str">
        <f>IF(ISBLANK(K703),"",VLOOKUP(K703,'(Linked) Hazard Risk Number HRN'!$B$6:$C$13,2,FALSE))</f>
        <v/>
      </c>
      <c r="M703" s="372"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374"/>
      <c r="V703" s="54"/>
      <c r="W703" s="17" t="str">
        <f>IF(ISBLANK(V703),"",VLOOKUP(V703,'(Linked) Hazard Risk Number HRN'!$B$6:$C$13,2,FALSE))</f>
        <v/>
      </c>
      <c r="X703" s="372" t="str">
        <f>IF(X705="","",IF(X705&gt;500,'(Linked) Hazard Risk Number HRN'!$C$37,IF(X705&gt;50,'(Linked) Hazard Risk Number HRN'!$C$36,IF(X705&gt;25,'(Linked) Hazard Risk Number HRN'!$C$35,IF(X705&gt;5,'(Linked) Hazard Risk Number HRN'!$C$34,IF(X705&gt;0,'(Linked) Hazard Risk Number HRN'!$C$33,""))))))</f>
        <v/>
      </c>
      <c r="Y703" s="374"/>
      <c r="Z703" s="54"/>
      <c r="AA703" s="17" t="str">
        <f>IF(ISBLANK(Z703),"",VLOOKUP(Z703,'(Linked) Hazard Risk Number HRN'!$B$6:$C$13,2,FALSE))</f>
        <v/>
      </c>
      <c r="AB703" s="372" t="str">
        <f>IF(AB705="","",IF(AB705&gt;500,'(Linked) Hazard Risk Number HRN'!$C$37,IF(AB705&gt;50,'(Linked) Hazard Risk Number HRN'!$C$36,IF(AB705&gt;25,'(Linked) Hazard Risk Number HRN'!$C$35,IF(AB705&gt;5,'(Linked) Hazard Risk Number HRN'!$C$34,IF(AB705&gt;0,'(Linked) Hazard Risk Number HRN'!$C$33,""))))))</f>
        <v/>
      </c>
      <c r="AC703" s="374"/>
      <c r="AD703" s="380"/>
      <c r="AE703" s="54"/>
      <c r="AF703" s="17" t="str">
        <f>IF(ISBLANK(AE703),"",VLOOKUP(AE703,'(Linked) Hazard Risk Number HRN'!$B$6:$C$13,2,FALSE))</f>
        <v/>
      </c>
      <c r="AG703" s="372"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78"/>
      <c r="C704" s="375"/>
      <c r="D704" s="375"/>
      <c r="E704" s="381"/>
      <c r="F704" s="381"/>
      <c r="G704" s="370"/>
      <c r="H704" s="370"/>
      <c r="I704" s="370"/>
      <c r="J704" s="370"/>
      <c r="K704" s="55"/>
      <c r="L704" s="18" t="str">
        <f>IF(ISBLANK(K704),"",VLOOKUP(K704,'(Linked) Hazard Risk Number HRN'!$B$16:$C$26,2,FALSE))</f>
        <v/>
      </c>
      <c r="M704" s="373"/>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75"/>
      <c r="V704" s="55"/>
      <c r="W704" s="18" t="str">
        <f>IF(ISBLANK(V704),"",VLOOKUP(V704,'(Linked) Hazard Risk Number HRN'!$B$16:$C$26,2,FALSE))</f>
        <v/>
      </c>
      <c r="X704" s="373"/>
      <c r="Y704" s="375"/>
      <c r="Z704" s="55"/>
      <c r="AA704" s="18" t="str">
        <f>IF(ISBLANK(Z704),"",VLOOKUP(Z704,'(Linked) Hazard Risk Number HRN'!$B$16:$C$26,2,FALSE))</f>
        <v/>
      </c>
      <c r="AB704" s="373"/>
      <c r="AC704" s="375"/>
      <c r="AD704" s="436"/>
      <c r="AE704" s="55"/>
      <c r="AF704" s="18" t="str">
        <f>IF(ISBLANK(AE704),"",VLOOKUP(AE704,'(Linked) Hazard Risk Number HRN'!$B$16:$C$26,2,FALSE))</f>
        <v/>
      </c>
      <c r="AG704" s="373"/>
      <c r="AH704" s="10"/>
      <c r="AI704" s="10"/>
      <c r="AJ704" s="19"/>
    </row>
    <row r="705" spans="2:36" s="2" customFormat="1" ht="28.2" customHeight="1" thickTop="1">
      <c r="B705" s="378"/>
      <c r="C705" s="375"/>
      <c r="D705" s="375"/>
      <c r="E705" s="381"/>
      <c r="F705" s="381"/>
      <c r="G705" s="370"/>
      <c r="H705" s="370"/>
      <c r="I705" s="370"/>
      <c r="J705" s="370"/>
      <c r="K705" s="56"/>
      <c r="L705" s="18" t="str">
        <f>IF(ISBLANK(K705),"",VLOOKUP(K705,'(Linked) Hazard Risk Number HRN'!$D$6:$E$14,2,FALSE))</f>
        <v/>
      </c>
      <c r="M705" s="366"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75"/>
      <c r="V705" s="56"/>
      <c r="W705" s="18" t="str">
        <f>IF(ISBLANK(V705),"",VLOOKUP(V705,'(Linked) Hazard Risk Number HRN'!$D$6:$E$14,2,FALSE))</f>
        <v/>
      </c>
      <c r="X705" s="366" t="str">
        <f>IF(OR(ISBLANK(V703),ISBLANK(V704),ISBLANK(V705),ISBLANK(V706)),"",W703*W704*W705*W706)</f>
        <v/>
      </c>
      <c r="Y705" s="375"/>
      <c r="Z705" s="56"/>
      <c r="AA705" s="18" t="str">
        <f>IF(ISBLANK(Z705),"",VLOOKUP(Z705,'(Linked) Hazard Risk Number HRN'!$D$6:$E$14,2,FALSE))</f>
        <v/>
      </c>
      <c r="AB705" s="366" t="str">
        <f>IF(OR(ISBLANK(Z703),ISBLANK(Z704),ISBLANK(Z705),ISBLANK(Z706)),"",AA703*AA704*AA705*AA706)</f>
        <v/>
      </c>
      <c r="AC705" s="375"/>
      <c r="AD705" s="436"/>
      <c r="AE705" s="56"/>
      <c r="AF705" s="18" t="str">
        <f>IF(ISBLANK(AE705),"",VLOOKUP(AE705,'(Linked) Hazard Risk Number HRN'!$D$6:$E$14,2,FALSE))</f>
        <v/>
      </c>
      <c r="AG705" s="366" t="str">
        <f>IF(OR(ISBLANK(AE703),ISBLANK(AE704),ISBLANK(AE705),ISBLANK(AE706)),"",AF703*AF704*AF705*AF706)</f>
        <v/>
      </c>
      <c r="AH705" s="10"/>
      <c r="AI705" s="10"/>
      <c r="AJ705" s="20"/>
    </row>
    <row r="706" spans="2:36" s="2" customFormat="1" ht="28.2" customHeight="1">
      <c r="B706" s="378"/>
      <c r="C706" s="375"/>
      <c r="D706" s="375"/>
      <c r="E706" s="381"/>
      <c r="F706" s="381"/>
      <c r="G706" s="370"/>
      <c r="H706" s="370"/>
      <c r="I706" s="370"/>
      <c r="J706" s="370"/>
      <c r="K706" s="57"/>
      <c r="L706" s="30" t="str">
        <f>IF(ISBLANK(K706),"",VLOOKUP(K706,'(Linked) Hazard Risk Number HRN'!$D$17:$E$22,2,FALSE))</f>
        <v/>
      </c>
      <c r="M706" s="367"/>
      <c r="N706" s="56"/>
      <c r="O706" s="18" t="str">
        <f>IF(ISBLANK(N706),"",VLOOKUP(N706,'(Linked) PLr Probability Factor'!$B$23:$C$26,2,FALSE))</f>
        <v/>
      </c>
      <c r="P706" s="25" t="s">
        <v>33</v>
      </c>
      <c r="Q706" s="25">
        <f t="shared" ref="Q706" si="1110">SUM(R703:R705)</f>
        <v>0</v>
      </c>
      <c r="R706" s="25">
        <f t="shared" si="1105"/>
        <v>0</v>
      </c>
      <c r="S706" s="25"/>
      <c r="T706" s="51"/>
      <c r="U706" s="375"/>
      <c r="V706" s="57"/>
      <c r="W706" s="30" t="str">
        <f>IF(ISBLANK(V706),"",VLOOKUP(V706,'(Linked) Hazard Risk Number HRN'!$D$17:$E$22,2,FALSE))</f>
        <v/>
      </c>
      <c r="X706" s="367"/>
      <c r="Y706" s="375"/>
      <c r="Z706" s="57"/>
      <c r="AA706" s="30" t="str">
        <f>IF(ISBLANK(Z706),"",VLOOKUP(Z706,'(Linked) Hazard Risk Number HRN'!$D$17:$E$22,2,FALSE))</f>
        <v/>
      </c>
      <c r="AB706" s="367"/>
      <c r="AC706" s="375"/>
      <c r="AD706" s="436"/>
      <c r="AE706" s="57"/>
      <c r="AF706" s="30" t="str">
        <f>IF(ISBLANK(AE706),"",VLOOKUP(AE706,'(Linked) Hazard Risk Number HRN'!$D$17:$E$22,2,FALSE))</f>
        <v/>
      </c>
      <c r="AG706" s="367"/>
      <c r="AH706" s="10"/>
      <c r="AI706" s="10"/>
      <c r="AJ706" s="21"/>
    </row>
    <row r="707" spans="2:36" s="2" customFormat="1" ht="28.2" customHeight="1" thickBot="1">
      <c r="B707" s="379"/>
      <c r="C707" s="376"/>
      <c r="D707" s="376"/>
      <c r="E707" s="382"/>
      <c r="F707" s="382"/>
      <c r="G707" s="371"/>
      <c r="H707" s="371"/>
      <c r="I707" s="371"/>
      <c r="J707" s="371"/>
      <c r="K707" s="135"/>
      <c r="L707" s="18"/>
      <c r="M707" s="368"/>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76"/>
      <c r="V707" s="135"/>
      <c r="W707" s="18"/>
      <c r="X707" s="368"/>
      <c r="Y707" s="376"/>
      <c r="Z707" s="135"/>
      <c r="AA707" s="18"/>
      <c r="AB707" s="368"/>
      <c r="AC707" s="376"/>
      <c r="AD707" s="437"/>
      <c r="AE707" s="135"/>
      <c r="AF707" s="18"/>
      <c r="AG707" s="368"/>
      <c r="AH707" s="10"/>
      <c r="AI707" s="10"/>
      <c r="AJ707" s="7"/>
    </row>
    <row r="708" spans="2:36" s="2" customFormat="1" ht="28.2" customHeight="1" thickTop="1">
      <c r="B708" s="377">
        <v>141</v>
      </c>
      <c r="C708" s="374"/>
      <c r="D708" s="374"/>
      <c r="E708" s="380"/>
      <c r="F708" s="380"/>
      <c r="G708" s="369"/>
      <c r="H708" s="369"/>
      <c r="I708" s="369"/>
      <c r="J708" s="369"/>
      <c r="K708" s="54"/>
      <c r="L708" s="17" t="str">
        <f>IF(ISBLANK(K708),"",VLOOKUP(K708,'(Linked) Hazard Risk Number HRN'!$B$6:$C$13,2,FALSE))</f>
        <v/>
      </c>
      <c r="M708" s="372"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374"/>
      <c r="V708" s="54"/>
      <c r="W708" s="17" t="str">
        <f>IF(ISBLANK(V708),"",VLOOKUP(V708,'(Linked) Hazard Risk Number HRN'!$B$6:$C$13,2,FALSE))</f>
        <v/>
      </c>
      <c r="X708" s="372" t="str">
        <f>IF(X710="","",IF(X710&gt;500,'(Linked) Hazard Risk Number HRN'!$C$37,IF(X710&gt;50,'(Linked) Hazard Risk Number HRN'!$C$36,IF(X710&gt;25,'(Linked) Hazard Risk Number HRN'!$C$35,IF(X710&gt;5,'(Linked) Hazard Risk Number HRN'!$C$34,IF(X710&gt;0,'(Linked) Hazard Risk Number HRN'!$C$33,""))))))</f>
        <v/>
      </c>
      <c r="Y708" s="374"/>
      <c r="Z708" s="54"/>
      <c r="AA708" s="17" t="str">
        <f>IF(ISBLANK(Z708),"",VLOOKUP(Z708,'(Linked) Hazard Risk Number HRN'!$B$6:$C$13,2,FALSE))</f>
        <v/>
      </c>
      <c r="AB708" s="372" t="str">
        <f>IF(AB710="","",IF(AB710&gt;500,'(Linked) Hazard Risk Number HRN'!$C$37,IF(AB710&gt;50,'(Linked) Hazard Risk Number HRN'!$C$36,IF(AB710&gt;25,'(Linked) Hazard Risk Number HRN'!$C$35,IF(AB710&gt;5,'(Linked) Hazard Risk Number HRN'!$C$34,IF(AB710&gt;0,'(Linked) Hazard Risk Number HRN'!$C$33,""))))))</f>
        <v/>
      </c>
      <c r="AC708" s="374"/>
      <c r="AD708" s="380"/>
      <c r="AE708" s="54"/>
      <c r="AF708" s="17" t="str">
        <f>IF(ISBLANK(AE708),"",VLOOKUP(AE708,'(Linked) Hazard Risk Number HRN'!$B$6:$C$13,2,FALSE))</f>
        <v/>
      </c>
      <c r="AG708" s="372"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78"/>
      <c r="C709" s="375"/>
      <c r="D709" s="375"/>
      <c r="E709" s="381"/>
      <c r="F709" s="381"/>
      <c r="G709" s="370"/>
      <c r="H709" s="370"/>
      <c r="I709" s="370"/>
      <c r="J709" s="370"/>
      <c r="K709" s="55"/>
      <c r="L709" s="18" t="str">
        <f>IF(ISBLANK(K709),"",VLOOKUP(K709,'(Linked) Hazard Risk Number HRN'!$B$16:$C$26,2,FALSE))</f>
        <v/>
      </c>
      <c r="M709" s="373"/>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75"/>
      <c r="V709" s="55"/>
      <c r="W709" s="18" t="str">
        <f>IF(ISBLANK(V709),"",VLOOKUP(V709,'(Linked) Hazard Risk Number HRN'!$B$16:$C$26,2,FALSE))</f>
        <v/>
      </c>
      <c r="X709" s="373"/>
      <c r="Y709" s="375"/>
      <c r="Z709" s="55"/>
      <c r="AA709" s="18" t="str">
        <f>IF(ISBLANK(Z709),"",VLOOKUP(Z709,'(Linked) Hazard Risk Number HRN'!$B$16:$C$26,2,FALSE))</f>
        <v/>
      </c>
      <c r="AB709" s="373"/>
      <c r="AC709" s="375"/>
      <c r="AD709" s="436"/>
      <c r="AE709" s="55"/>
      <c r="AF709" s="18" t="str">
        <f>IF(ISBLANK(AE709),"",VLOOKUP(AE709,'(Linked) Hazard Risk Number HRN'!$B$16:$C$26,2,FALSE))</f>
        <v/>
      </c>
      <c r="AG709" s="373"/>
      <c r="AH709" s="10"/>
      <c r="AI709" s="10"/>
      <c r="AJ709" s="19"/>
    </row>
    <row r="710" spans="2:36" s="2" customFormat="1" ht="28.2" customHeight="1" thickTop="1">
      <c r="B710" s="378"/>
      <c r="C710" s="375"/>
      <c r="D710" s="375"/>
      <c r="E710" s="381"/>
      <c r="F710" s="381"/>
      <c r="G710" s="370"/>
      <c r="H710" s="370"/>
      <c r="I710" s="370"/>
      <c r="J710" s="370"/>
      <c r="K710" s="56"/>
      <c r="L710" s="18" t="str">
        <f>IF(ISBLANK(K710),"",VLOOKUP(K710,'(Linked) Hazard Risk Number HRN'!$D$6:$E$14,2,FALSE))</f>
        <v/>
      </c>
      <c r="M710" s="366"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75"/>
      <c r="V710" s="56"/>
      <c r="W710" s="18" t="str">
        <f>IF(ISBLANK(V710),"",VLOOKUP(V710,'(Linked) Hazard Risk Number HRN'!$D$6:$E$14,2,FALSE))</f>
        <v/>
      </c>
      <c r="X710" s="366" t="str">
        <f>IF(OR(ISBLANK(V708),ISBLANK(V709),ISBLANK(V710),ISBLANK(V711)),"",W708*W709*W710*W711)</f>
        <v/>
      </c>
      <c r="Y710" s="375"/>
      <c r="Z710" s="56"/>
      <c r="AA710" s="18" t="str">
        <f>IF(ISBLANK(Z710),"",VLOOKUP(Z710,'(Linked) Hazard Risk Number HRN'!$D$6:$E$14,2,FALSE))</f>
        <v/>
      </c>
      <c r="AB710" s="366" t="str">
        <f>IF(OR(ISBLANK(Z708),ISBLANK(Z709),ISBLANK(Z710),ISBLANK(Z711)),"",AA708*AA709*AA710*AA711)</f>
        <v/>
      </c>
      <c r="AC710" s="375"/>
      <c r="AD710" s="436"/>
      <c r="AE710" s="56"/>
      <c r="AF710" s="18" t="str">
        <f>IF(ISBLANK(AE710),"",VLOOKUP(AE710,'(Linked) Hazard Risk Number HRN'!$D$6:$E$14,2,FALSE))</f>
        <v/>
      </c>
      <c r="AG710" s="366" t="str">
        <f>IF(OR(ISBLANK(AE708),ISBLANK(AE709),ISBLANK(AE710),ISBLANK(AE711)),"",AF708*AF709*AF710*AF711)</f>
        <v/>
      </c>
      <c r="AH710" s="10"/>
      <c r="AI710" s="10"/>
      <c r="AJ710" s="20"/>
    </row>
    <row r="711" spans="2:36" s="2" customFormat="1" ht="28.2" customHeight="1">
      <c r="B711" s="378"/>
      <c r="C711" s="375"/>
      <c r="D711" s="375"/>
      <c r="E711" s="381"/>
      <c r="F711" s="381"/>
      <c r="G711" s="370"/>
      <c r="H711" s="370"/>
      <c r="I711" s="370"/>
      <c r="J711" s="370"/>
      <c r="K711" s="57"/>
      <c r="L711" s="30" t="str">
        <f>IF(ISBLANK(K711),"",VLOOKUP(K711,'(Linked) Hazard Risk Number HRN'!$D$17:$E$22,2,FALSE))</f>
        <v/>
      </c>
      <c r="M711" s="367"/>
      <c r="N711" s="56"/>
      <c r="O711" s="18" t="str">
        <f>IF(ISBLANK(N711),"",VLOOKUP(N711,'(Linked) PLr Probability Factor'!$B$23:$C$26,2,FALSE))</f>
        <v/>
      </c>
      <c r="P711" s="25" t="s">
        <v>33</v>
      </c>
      <c r="Q711" s="25">
        <f t="shared" ref="Q711" si="1118">SUM(R708:R710)</f>
        <v>0</v>
      </c>
      <c r="R711" s="25">
        <f t="shared" si="1113"/>
        <v>0</v>
      </c>
      <c r="S711" s="25"/>
      <c r="T711" s="51"/>
      <c r="U711" s="375"/>
      <c r="V711" s="57"/>
      <c r="W711" s="30" t="str">
        <f>IF(ISBLANK(V711),"",VLOOKUP(V711,'(Linked) Hazard Risk Number HRN'!$D$17:$E$22,2,FALSE))</f>
        <v/>
      </c>
      <c r="X711" s="367"/>
      <c r="Y711" s="375"/>
      <c r="Z711" s="57"/>
      <c r="AA711" s="30" t="str">
        <f>IF(ISBLANK(Z711),"",VLOOKUP(Z711,'(Linked) Hazard Risk Number HRN'!$D$17:$E$22,2,FALSE))</f>
        <v/>
      </c>
      <c r="AB711" s="367"/>
      <c r="AC711" s="375"/>
      <c r="AD711" s="436"/>
      <c r="AE711" s="57"/>
      <c r="AF711" s="30" t="str">
        <f>IF(ISBLANK(AE711),"",VLOOKUP(AE711,'(Linked) Hazard Risk Number HRN'!$D$17:$E$22,2,FALSE))</f>
        <v/>
      </c>
      <c r="AG711" s="367"/>
      <c r="AH711" s="10"/>
      <c r="AI711" s="10"/>
      <c r="AJ711" s="21"/>
    </row>
    <row r="712" spans="2:36" s="2" customFormat="1" ht="28.2" customHeight="1" thickBot="1">
      <c r="B712" s="379"/>
      <c r="C712" s="376"/>
      <c r="D712" s="376"/>
      <c r="E712" s="382"/>
      <c r="F712" s="382"/>
      <c r="G712" s="371"/>
      <c r="H712" s="371"/>
      <c r="I712" s="371"/>
      <c r="J712" s="371"/>
      <c r="K712" s="135"/>
      <c r="L712" s="18"/>
      <c r="M712" s="368"/>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76"/>
      <c r="V712" s="135"/>
      <c r="W712" s="18"/>
      <c r="X712" s="368"/>
      <c r="Y712" s="376"/>
      <c r="Z712" s="135"/>
      <c r="AA712" s="18"/>
      <c r="AB712" s="368"/>
      <c r="AC712" s="376"/>
      <c r="AD712" s="437"/>
      <c r="AE712" s="135"/>
      <c r="AF712" s="18"/>
      <c r="AG712" s="368"/>
      <c r="AH712" s="10"/>
      <c r="AI712" s="10"/>
      <c r="AJ712" s="7"/>
    </row>
    <row r="713" spans="2:36" s="2" customFormat="1" ht="28.2" customHeight="1" thickTop="1">
      <c r="B713" s="377">
        <v>142</v>
      </c>
      <c r="C713" s="374"/>
      <c r="D713" s="374"/>
      <c r="E713" s="380"/>
      <c r="F713" s="380"/>
      <c r="G713" s="369"/>
      <c r="H713" s="369"/>
      <c r="I713" s="369"/>
      <c r="J713" s="369"/>
      <c r="K713" s="54"/>
      <c r="L713" s="17" t="str">
        <f>IF(ISBLANK(K713),"",VLOOKUP(K713,'(Linked) Hazard Risk Number HRN'!$B$6:$C$13,2,FALSE))</f>
        <v/>
      </c>
      <c r="M713" s="372"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374"/>
      <c r="V713" s="54"/>
      <c r="W713" s="17" t="str">
        <f>IF(ISBLANK(V713),"",VLOOKUP(V713,'(Linked) Hazard Risk Number HRN'!$B$6:$C$13,2,FALSE))</f>
        <v/>
      </c>
      <c r="X713" s="372" t="str">
        <f>IF(X715="","",IF(X715&gt;500,'(Linked) Hazard Risk Number HRN'!$C$37,IF(X715&gt;50,'(Linked) Hazard Risk Number HRN'!$C$36,IF(X715&gt;25,'(Linked) Hazard Risk Number HRN'!$C$35,IF(X715&gt;5,'(Linked) Hazard Risk Number HRN'!$C$34,IF(X715&gt;0,'(Linked) Hazard Risk Number HRN'!$C$33,""))))))</f>
        <v/>
      </c>
      <c r="Y713" s="374"/>
      <c r="Z713" s="54"/>
      <c r="AA713" s="17" t="str">
        <f>IF(ISBLANK(Z713),"",VLOOKUP(Z713,'(Linked) Hazard Risk Number HRN'!$B$6:$C$13,2,FALSE))</f>
        <v/>
      </c>
      <c r="AB713" s="372" t="str">
        <f>IF(AB715="","",IF(AB715&gt;500,'(Linked) Hazard Risk Number HRN'!$C$37,IF(AB715&gt;50,'(Linked) Hazard Risk Number HRN'!$C$36,IF(AB715&gt;25,'(Linked) Hazard Risk Number HRN'!$C$35,IF(AB715&gt;5,'(Linked) Hazard Risk Number HRN'!$C$34,IF(AB715&gt;0,'(Linked) Hazard Risk Number HRN'!$C$33,""))))))</f>
        <v/>
      </c>
      <c r="AC713" s="374"/>
      <c r="AD713" s="380"/>
      <c r="AE713" s="54"/>
      <c r="AF713" s="17" t="str">
        <f>IF(ISBLANK(AE713),"",VLOOKUP(AE713,'(Linked) Hazard Risk Number HRN'!$B$6:$C$13,2,FALSE))</f>
        <v/>
      </c>
      <c r="AG713" s="372"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78"/>
      <c r="C714" s="375"/>
      <c r="D714" s="375"/>
      <c r="E714" s="381"/>
      <c r="F714" s="381"/>
      <c r="G714" s="370"/>
      <c r="H714" s="370"/>
      <c r="I714" s="370"/>
      <c r="J714" s="370"/>
      <c r="K714" s="55"/>
      <c r="L714" s="18" t="str">
        <f>IF(ISBLANK(K714),"",VLOOKUP(K714,'(Linked) Hazard Risk Number HRN'!$B$16:$C$26,2,FALSE))</f>
        <v/>
      </c>
      <c r="M714" s="373"/>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75"/>
      <c r="V714" s="55"/>
      <c r="W714" s="18" t="str">
        <f>IF(ISBLANK(V714),"",VLOOKUP(V714,'(Linked) Hazard Risk Number HRN'!$B$16:$C$26,2,FALSE))</f>
        <v/>
      </c>
      <c r="X714" s="373"/>
      <c r="Y714" s="375"/>
      <c r="Z714" s="55"/>
      <c r="AA714" s="18" t="str">
        <f>IF(ISBLANK(Z714),"",VLOOKUP(Z714,'(Linked) Hazard Risk Number HRN'!$B$16:$C$26,2,FALSE))</f>
        <v/>
      </c>
      <c r="AB714" s="373"/>
      <c r="AC714" s="375"/>
      <c r="AD714" s="436"/>
      <c r="AE714" s="55"/>
      <c r="AF714" s="18" t="str">
        <f>IF(ISBLANK(AE714),"",VLOOKUP(AE714,'(Linked) Hazard Risk Number HRN'!$B$16:$C$26,2,FALSE))</f>
        <v/>
      </c>
      <c r="AG714" s="373"/>
      <c r="AH714" s="10"/>
      <c r="AI714" s="10"/>
      <c r="AJ714" s="19"/>
    </row>
    <row r="715" spans="2:36" s="2" customFormat="1" ht="28.2" customHeight="1" thickTop="1">
      <c r="B715" s="378"/>
      <c r="C715" s="375"/>
      <c r="D715" s="375"/>
      <c r="E715" s="381"/>
      <c r="F715" s="381"/>
      <c r="G715" s="370"/>
      <c r="H715" s="370"/>
      <c r="I715" s="370"/>
      <c r="J715" s="370"/>
      <c r="K715" s="56"/>
      <c r="L715" s="18" t="str">
        <f>IF(ISBLANK(K715),"",VLOOKUP(K715,'(Linked) Hazard Risk Number HRN'!$D$6:$E$14,2,FALSE))</f>
        <v/>
      </c>
      <c r="M715" s="366"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75"/>
      <c r="V715" s="56"/>
      <c r="W715" s="18" t="str">
        <f>IF(ISBLANK(V715),"",VLOOKUP(V715,'(Linked) Hazard Risk Number HRN'!$D$6:$E$14,2,FALSE))</f>
        <v/>
      </c>
      <c r="X715" s="366" t="str">
        <f>IF(OR(ISBLANK(V713),ISBLANK(V714),ISBLANK(V715),ISBLANK(V716)),"",W713*W714*W715*W716)</f>
        <v/>
      </c>
      <c r="Y715" s="375"/>
      <c r="Z715" s="56"/>
      <c r="AA715" s="18" t="str">
        <f>IF(ISBLANK(Z715),"",VLOOKUP(Z715,'(Linked) Hazard Risk Number HRN'!$D$6:$E$14,2,FALSE))</f>
        <v/>
      </c>
      <c r="AB715" s="366" t="str">
        <f>IF(OR(ISBLANK(Z713),ISBLANK(Z714),ISBLANK(Z715),ISBLANK(Z716)),"",AA713*AA714*AA715*AA716)</f>
        <v/>
      </c>
      <c r="AC715" s="375"/>
      <c r="AD715" s="436"/>
      <c r="AE715" s="56"/>
      <c r="AF715" s="18" t="str">
        <f>IF(ISBLANK(AE715),"",VLOOKUP(AE715,'(Linked) Hazard Risk Number HRN'!$D$6:$E$14,2,FALSE))</f>
        <v/>
      </c>
      <c r="AG715" s="366" t="str">
        <f>IF(OR(ISBLANK(AE713),ISBLANK(AE714),ISBLANK(AE715),ISBLANK(AE716)),"",AF713*AF714*AF715*AF716)</f>
        <v/>
      </c>
      <c r="AH715" s="10"/>
      <c r="AI715" s="10"/>
      <c r="AJ715" s="20"/>
    </row>
    <row r="716" spans="2:36" s="2" customFormat="1" ht="28.2" customHeight="1">
      <c r="B716" s="378"/>
      <c r="C716" s="375"/>
      <c r="D716" s="375"/>
      <c r="E716" s="381"/>
      <c r="F716" s="381"/>
      <c r="G716" s="370"/>
      <c r="H716" s="370"/>
      <c r="I716" s="370"/>
      <c r="J716" s="370"/>
      <c r="K716" s="57"/>
      <c r="L716" s="30" t="str">
        <f>IF(ISBLANK(K716),"",VLOOKUP(K716,'(Linked) Hazard Risk Number HRN'!$D$17:$E$22,2,FALSE))</f>
        <v/>
      </c>
      <c r="M716" s="367"/>
      <c r="N716" s="56"/>
      <c r="O716" s="18" t="str">
        <f>IF(ISBLANK(N716),"",VLOOKUP(N716,'(Linked) PLr Probability Factor'!$B$23:$C$26,2,FALSE))</f>
        <v/>
      </c>
      <c r="P716" s="25" t="s">
        <v>33</v>
      </c>
      <c r="Q716" s="25">
        <f t="shared" ref="Q716" si="1126">SUM(R713:R715)</f>
        <v>0</v>
      </c>
      <c r="R716" s="25">
        <f t="shared" si="1121"/>
        <v>0</v>
      </c>
      <c r="S716" s="25"/>
      <c r="T716" s="51"/>
      <c r="U716" s="375"/>
      <c r="V716" s="57"/>
      <c r="W716" s="30" t="str">
        <f>IF(ISBLANK(V716),"",VLOOKUP(V716,'(Linked) Hazard Risk Number HRN'!$D$17:$E$22,2,FALSE))</f>
        <v/>
      </c>
      <c r="X716" s="367"/>
      <c r="Y716" s="375"/>
      <c r="Z716" s="57"/>
      <c r="AA716" s="30" t="str">
        <f>IF(ISBLANK(Z716),"",VLOOKUP(Z716,'(Linked) Hazard Risk Number HRN'!$D$17:$E$22,2,FALSE))</f>
        <v/>
      </c>
      <c r="AB716" s="367"/>
      <c r="AC716" s="375"/>
      <c r="AD716" s="436"/>
      <c r="AE716" s="57"/>
      <c r="AF716" s="30" t="str">
        <f>IF(ISBLANK(AE716),"",VLOOKUP(AE716,'(Linked) Hazard Risk Number HRN'!$D$17:$E$22,2,FALSE))</f>
        <v/>
      </c>
      <c r="AG716" s="367"/>
      <c r="AH716" s="10"/>
      <c r="AI716" s="10"/>
      <c r="AJ716" s="21"/>
    </row>
    <row r="717" spans="2:36" s="2" customFormat="1" ht="28.2" customHeight="1" thickBot="1">
      <c r="B717" s="379"/>
      <c r="C717" s="376"/>
      <c r="D717" s="376"/>
      <c r="E717" s="382"/>
      <c r="F717" s="382"/>
      <c r="G717" s="371"/>
      <c r="H717" s="371"/>
      <c r="I717" s="371"/>
      <c r="J717" s="371"/>
      <c r="K717" s="135"/>
      <c r="L717" s="18"/>
      <c r="M717" s="368"/>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76"/>
      <c r="V717" s="135"/>
      <c r="W717" s="18"/>
      <c r="X717" s="368"/>
      <c r="Y717" s="376"/>
      <c r="Z717" s="135"/>
      <c r="AA717" s="18"/>
      <c r="AB717" s="368"/>
      <c r="AC717" s="376"/>
      <c r="AD717" s="437"/>
      <c r="AE717" s="135"/>
      <c r="AF717" s="18"/>
      <c r="AG717" s="368"/>
      <c r="AH717" s="10"/>
      <c r="AI717" s="10"/>
      <c r="AJ717" s="7"/>
    </row>
    <row r="718" spans="2:36" s="2" customFormat="1" ht="28.2" customHeight="1" thickTop="1">
      <c r="B718" s="377">
        <v>143</v>
      </c>
      <c r="C718" s="374"/>
      <c r="D718" s="374"/>
      <c r="E718" s="380"/>
      <c r="F718" s="380"/>
      <c r="G718" s="369"/>
      <c r="H718" s="369"/>
      <c r="I718" s="369"/>
      <c r="J718" s="369"/>
      <c r="K718" s="54"/>
      <c r="L718" s="17" t="str">
        <f>IF(ISBLANK(K718),"",VLOOKUP(K718,'(Linked) Hazard Risk Number HRN'!$B$6:$C$13,2,FALSE))</f>
        <v/>
      </c>
      <c r="M718" s="372"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374"/>
      <c r="V718" s="54"/>
      <c r="W718" s="17" t="str">
        <f>IF(ISBLANK(V718),"",VLOOKUP(V718,'(Linked) Hazard Risk Number HRN'!$B$6:$C$13,2,FALSE))</f>
        <v/>
      </c>
      <c r="X718" s="372" t="str">
        <f>IF(X720="","",IF(X720&gt;500,'(Linked) Hazard Risk Number HRN'!$C$37,IF(X720&gt;50,'(Linked) Hazard Risk Number HRN'!$C$36,IF(X720&gt;25,'(Linked) Hazard Risk Number HRN'!$C$35,IF(X720&gt;5,'(Linked) Hazard Risk Number HRN'!$C$34,IF(X720&gt;0,'(Linked) Hazard Risk Number HRN'!$C$33,""))))))</f>
        <v/>
      </c>
      <c r="Y718" s="374"/>
      <c r="Z718" s="54"/>
      <c r="AA718" s="17" t="str">
        <f>IF(ISBLANK(Z718),"",VLOOKUP(Z718,'(Linked) Hazard Risk Number HRN'!$B$6:$C$13,2,FALSE))</f>
        <v/>
      </c>
      <c r="AB718" s="372" t="str">
        <f>IF(AB720="","",IF(AB720&gt;500,'(Linked) Hazard Risk Number HRN'!$C$37,IF(AB720&gt;50,'(Linked) Hazard Risk Number HRN'!$C$36,IF(AB720&gt;25,'(Linked) Hazard Risk Number HRN'!$C$35,IF(AB720&gt;5,'(Linked) Hazard Risk Number HRN'!$C$34,IF(AB720&gt;0,'(Linked) Hazard Risk Number HRN'!$C$33,""))))))</f>
        <v/>
      </c>
      <c r="AC718" s="374"/>
      <c r="AD718" s="380"/>
      <c r="AE718" s="54"/>
      <c r="AF718" s="17" t="str">
        <f>IF(ISBLANK(AE718),"",VLOOKUP(AE718,'(Linked) Hazard Risk Number HRN'!$B$6:$C$13,2,FALSE))</f>
        <v/>
      </c>
      <c r="AG718" s="372"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78"/>
      <c r="C719" s="375"/>
      <c r="D719" s="375"/>
      <c r="E719" s="381"/>
      <c r="F719" s="381"/>
      <c r="G719" s="370"/>
      <c r="H719" s="370"/>
      <c r="I719" s="370"/>
      <c r="J719" s="370"/>
      <c r="K719" s="55"/>
      <c r="L719" s="18" t="str">
        <f>IF(ISBLANK(K719),"",VLOOKUP(K719,'(Linked) Hazard Risk Number HRN'!$B$16:$C$26,2,FALSE))</f>
        <v/>
      </c>
      <c r="M719" s="373"/>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75"/>
      <c r="V719" s="55"/>
      <c r="W719" s="18" t="str">
        <f>IF(ISBLANK(V719),"",VLOOKUP(V719,'(Linked) Hazard Risk Number HRN'!$B$16:$C$26,2,FALSE))</f>
        <v/>
      </c>
      <c r="X719" s="373"/>
      <c r="Y719" s="375"/>
      <c r="Z719" s="55"/>
      <c r="AA719" s="18" t="str">
        <f>IF(ISBLANK(Z719),"",VLOOKUP(Z719,'(Linked) Hazard Risk Number HRN'!$B$16:$C$26,2,FALSE))</f>
        <v/>
      </c>
      <c r="AB719" s="373"/>
      <c r="AC719" s="375"/>
      <c r="AD719" s="436"/>
      <c r="AE719" s="55"/>
      <c r="AF719" s="18" t="str">
        <f>IF(ISBLANK(AE719),"",VLOOKUP(AE719,'(Linked) Hazard Risk Number HRN'!$B$16:$C$26,2,FALSE))</f>
        <v/>
      </c>
      <c r="AG719" s="373"/>
      <c r="AH719" s="10"/>
      <c r="AI719" s="10"/>
      <c r="AJ719" s="19"/>
    </row>
    <row r="720" spans="2:36" s="2" customFormat="1" ht="28.2" customHeight="1" thickTop="1">
      <c r="B720" s="378"/>
      <c r="C720" s="375"/>
      <c r="D720" s="375"/>
      <c r="E720" s="381"/>
      <c r="F720" s="381"/>
      <c r="G720" s="370"/>
      <c r="H720" s="370"/>
      <c r="I720" s="370"/>
      <c r="J720" s="370"/>
      <c r="K720" s="56"/>
      <c r="L720" s="18" t="str">
        <f>IF(ISBLANK(K720),"",VLOOKUP(K720,'(Linked) Hazard Risk Number HRN'!$D$6:$E$14,2,FALSE))</f>
        <v/>
      </c>
      <c r="M720" s="366"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75"/>
      <c r="V720" s="56"/>
      <c r="W720" s="18" t="str">
        <f>IF(ISBLANK(V720),"",VLOOKUP(V720,'(Linked) Hazard Risk Number HRN'!$D$6:$E$14,2,FALSE))</f>
        <v/>
      </c>
      <c r="X720" s="366" t="str">
        <f>IF(OR(ISBLANK(V718),ISBLANK(V719),ISBLANK(V720),ISBLANK(V721)),"",W718*W719*W720*W721)</f>
        <v/>
      </c>
      <c r="Y720" s="375"/>
      <c r="Z720" s="56"/>
      <c r="AA720" s="18" t="str">
        <f>IF(ISBLANK(Z720),"",VLOOKUP(Z720,'(Linked) Hazard Risk Number HRN'!$D$6:$E$14,2,FALSE))</f>
        <v/>
      </c>
      <c r="AB720" s="366" t="str">
        <f>IF(OR(ISBLANK(Z718),ISBLANK(Z719),ISBLANK(Z720),ISBLANK(Z721)),"",AA718*AA719*AA720*AA721)</f>
        <v/>
      </c>
      <c r="AC720" s="375"/>
      <c r="AD720" s="436"/>
      <c r="AE720" s="56"/>
      <c r="AF720" s="18" t="str">
        <f>IF(ISBLANK(AE720),"",VLOOKUP(AE720,'(Linked) Hazard Risk Number HRN'!$D$6:$E$14,2,FALSE))</f>
        <v/>
      </c>
      <c r="AG720" s="366" t="str">
        <f>IF(OR(ISBLANK(AE718),ISBLANK(AE719),ISBLANK(AE720),ISBLANK(AE721)),"",AF718*AF719*AF720*AF721)</f>
        <v/>
      </c>
      <c r="AH720" s="10"/>
      <c r="AI720" s="10"/>
      <c r="AJ720" s="20"/>
    </row>
    <row r="721" spans="2:36" s="2" customFormat="1" ht="28.2" customHeight="1">
      <c r="B721" s="378"/>
      <c r="C721" s="375"/>
      <c r="D721" s="375"/>
      <c r="E721" s="381"/>
      <c r="F721" s="381"/>
      <c r="G721" s="370"/>
      <c r="H721" s="370"/>
      <c r="I721" s="370"/>
      <c r="J721" s="370"/>
      <c r="K721" s="57"/>
      <c r="L721" s="30" t="str">
        <f>IF(ISBLANK(K721),"",VLOOKUP(K721,'(Linked) Hazard Risk Number HRN'!$D$17:$E$22,2,FALSE))</f>
        <v/>
      </c>
      <c r="M721" s="367"/>
      <c r="N721" s="56"/>
      <c r="O721" s="18" t="str">
        <f>IF(ISBLANK(N721),"",VLOOKUP(N721,'(Linked) PLr Probability Factor'!$B$23:$C$26,2,FALSE))</f>
        <v/>
      </c>
      <c r="P721" s="25" t="s">
        <v>33</v>
      </c>
      <c r="Q721" s="25">
        <f t="shared" ref="Q721" si="1134">SUM(R718:R720)</f>
        <v>0</v>
      </c>
      <c r="R721" s="25">
        <f t="shared" si="1129"/>
        <v>0</v>
      </c>
      <c r="S721" s="25"/>
      <c r="T721" s="51"/>
      <c r="U721" s="375"/>
      <c r="V721" s="57"/>
      <c r="W721" s="30" t="str">
        <f>IF(ISBLANK(V721),"",VLOOKUP(V721,'(Linked) Hazard Risk Number HRN'!$D$17:$E$22,2,FALSE))</f>
        <v/>
      </c>
      <c r="X721" s="367"/>
      <c r="Y721" s="375"/>
      <c r="Z721" s="57"/>
      <c r="AA721" s="30" t="str">
        <f>IF(ISBLANK(Z721),"",VLOOKUP(Z721,'(Linked) Hazard Risk Number HRN'!$D$17:$E$22,2,FALSE))</f>
        <v/>
      </c>
      <c r="AB721" s="367"/>
      <c r="AC721" s="375"/>
      <c r="AD721" s="436"/>
      <c r="AE721" s="57"/>
      <c r="AF721" s="30" t="str">
        <f>IF(ISBLANK(AE721),"",VLOOKUP(AE721,'(Linked) Hazard Risk Number HRN'!$D$17:$E$22,2,FALSE))</f>
        <v/>
      </c>
      <c r="AG721" s="367"/>
      <c r="AH721" s="10"/>
      <c r="AI721" s="10"/>
      <c r="AJ721" s="21"/>
    </row>
    <row r="722" spans="2:36" s="2" customFormat="1" ht="28.2" customHeight="1" thickBot="1">
      <c r="B722" s="379"/>
      <c r="C722" s="376"/>
      <c r="D722" s="376"/>
      <c r="E722" s="382"/>
      <c r="F722" s="382"/>
      <c r="G722" s="371"/>
      <c r="H722" s="371"/>
      <c r="I722" s="371"/>
      <c r="J722" s="371"/>
      <c r="K722" s="135"/>
      <c r="L722" s="18"/>
      <c r="M722" s="368"/>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76"/>
      <c r="V722" s="135"/>
      <c r="W722" s="18"/>
      <c r="X722" s="368"/>
      <c r="Y722" s="376"/>
      <c r="Z722" s="135"/>
      <c r="AA722" s="18"/>
      <c r="AB722" s="368"/>
      <c r="AC722" s="376"/>
      <c r="AD722" s="437"/>
      <c r="AE722" s="135"/>
      <c r="AF722" s="18"/>
      <c r="AG722" s="368"/>
      <c r="AH722" s="10"/>
      <c r="AI722" s="10"/>
      <c r="AJ722" s="7"/>
    </row>
    <row r="723" spans="2:36" s="2" customFormat="1" ht="28.2" customHeight="1" thickTop="1">
      <c r="B723" s="377">
        <v>144</v>
      </c>
      <c r="C723" s="374"/>
      <c r="D723" s="374"/>
      <c r="E723" s="380"/>
      <c r="F723" s="380"/>
      <c r="G723" s="369"/>
      <c r="H723" s="369"/>
      <c r="I723" s="369"/>
      <c r="J723" s="369"/>
      <c r="K723" s="54"/>
      <c r="L723" s="17" t="str">
        <f>IF(ISBLANK(K723),"",VLOOKUP(K723,'(Linked) Hazard Risk Number HRN'!$B$6:$C$13,2,FALSE))</f>
        <v/>
      </c>
      <c r="M723" s="372"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374"/>
      <c r="V723" s="54"/>
      <c r="W723" s="17" t="str">
        <f>IF(ISBLANK(V723),"",VLOOKUP(V723,'(Linked) Hazard Risk Number HRN'!$B$6:$C$13,2,FALSE))</f>
        <v/>
      </c>
      <c r="X723" s="372" t="str">
        <f>IF(X725="","",IF(X725&gt;500,'(Linked) Hazard Risk Number HRN'!$C$37,IF(X725&gt;50,'(Linked) Hazard Risk Number HRN'!$C$36,IF(X725&gt;25,'(Linked) Hazard Risk Number HRN'!$C$35,IF(X725&gt;5,'(Linked) Hazard Risk Number HRN'!$C$34,IF(X725&gt;0,'(Linked) Hazard Risk Number HRN'!$C$33,""))))))</f>
        <v/>
      </c>
      <c r="Y723" s="374"/>
      <c r="Z723" s="54"/>
      <c r="AA723" s="17" t="str">
        <f>IF(ISBLANK(Z723),"",VLOOKUP(Z723,'(Linked) Hazard Risk Number HRN'!$B$6:$C$13,2,FALSE))</f>
        <v/>
      </c>
      <c r="AB723" s="372" t="str">
        <f>IF(AB725="","",IF(AB725&gt;500,'(Linked) Hazard Risk Number HRN'!$C$37,IF(AB725&gt;50,'(Linked) Hazard Risk Number HRN'!$C$36,IF(AB725&gt;25,'(Linked) Hazard Risk Number HRN'!$C$35,IF(AB725&gt;5,'(Linked) Hazard Risk Number HRN'!$C$34,IF(AB725&gt;0,'(Linked) Hazard Risk Number HRN'!$C$33,""))))))</f>
        <v/>
      </c>
      <c r="AC723" s="374"/>
      <c r="AD723" s="380"/>
      <c r="AE723" s="54"/>
      <c r="AF723" s="17" t="str">
        <f>IF(ISBLANK(AE723),"",VLOOKUP(AE723,'(Linked) Hazard Risk Number HRN'!$B$6:$C$13,2,FALSE))</f>
        <v/>
      </c>
      <c r="AG723" s="372"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78"/>
      <c r="C724" s="375"/>
      <c r="D724" s="375"/>
      <c r="E724" s="381"/>
      <c r="F724" s="381"/>
      <c r="G724" s="370"/>
      <c r="H724" s="370"/>
      <c r="I724" s="370"/>
      <c r="J724" s="370"/>
      <c r="K724" s="55"/>
      <c r="L724" s="18" t="str">
        <f>IF(ISBLANK(K724),"",VLOOKUP(K724,'(Linked) Hazard Risk Number HRN'!$B$16:$C$26,2,FALSE))</f>
        <v/>
      </c>
      <c r="M724" s="373"/>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75"/>
      <c r="V724" s="55"/>
      <c r="W724" s="18" t="str">
        <f>IF(ISBLANK(V724),"",VLOOKUP(V724,'(Linked) Hazard Risk Number HRN'!$B$16:$C$26,2,FALSE))</f>
        <v/>
      </c>
      <c r="X724" s="373"/>
      <c r="Y724" s="375"/>
      <c r="Z724" s="55"/>
      <c r="AA724" s="18" t="str">
        <f>IF(ISBLANK(Z724),"",VLOOKUP(Z724,'(Linked) Hazard Risk Number HRN'!$B$16:$C$26,2,FALSE))</f>
        <v/>
      </c>
      <c r="AB724" s="373"/>
      <c r="AC724" s="375"/>
      <c r="AD724" s="436"/>
      <c r="AE724" s="55"/>
      <c r="AF724" s="18" t="str">
        <f>IF(ISBLANK(AE724),"",VLOOKUP(AE724,'(Linked) Hazard Risk Number HRN'!$B$16:$C$26,2,FALSE))</f>
        <v/>
      </c>
      <c r="AG724" s="373"/>
      <c r="AH724" s="10"/>
      <c r="AI724" s="10"/>
      <c r="AJ724" s="19"/>
    </row>
    <row r="725" spans="2:36" s="2" customFormat="1" ht="28.2" customHeight="1" thickTop="1">
      <c r="B725" s="378"/>
      <c r="C725" s="375"/>
      <c r="D725" s="375"/>
      <c r="E725" s="381"/>
      <c r="F725" s="381"/>
      <c r="G725" s="370"/>
      <c r="H725" s="370"/>
      <c r="I725" s="370"/>
      <c r="J725" s="370"/>
      <c r="K725" s="56"/>
      <c r="L725" s="18" t="str">
        <f>IF(ISBLANK(K725),"",VLOOKUP(K725,'(Linked) Hazard Risk Number HRN'!$D$6:$E$14,2,FALSE))</f>
        <v/>
      </c>
      <c r="M725" s="366"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75"/>
      <c r="V725" s="56"/>
      <c r="W725" s="18" t="str">
        <f>IF(ISBLANK(V725),"",VLOOKUP(V725,'(Linked) Hazard Risk Number HRN'!$D$6:$E$14,2,FALSE))</f>
        <v/>
      </c>
      <c r="X725" s="366" t="str">
        <f>IF(OR(ISBLANK(V723),ISBLANK(V724),ISBLANK(V725),ISBLANK(V726)),"",W723*W724*W725*W726)</f>
        <v/>
      </c>
      <c r="Y725" s="375"/>
      <c r="Z725" s="56"/>
      <c r="AA725" s="18" t="str">
        <f>IF(ISBLANK(Z725),"",VLOOKUP(Z725,'(Linked) Hazard Risk Number HRN'!$D$6:$E$14,2,FALSE))</f>
        <v/>
      </c>
      <c r="AB725" s="366" t="str">
        <f>IF(OR(ISBLANK(Z723),ISBLANK(Z724),ISBLANK(Z725),ISBLANK(Z726)),"",AA723*AA724*AA725*AA726)</f>
        <v/>
      </c>
      <c r="AC725" s="375"/>
      <c r="AD725" s="436"/>
      <c r="AE725" s="56"/>
      <c r="AF725" s="18" t="str">
        <f>IF(ISBLANK(AE725),"",VLOOKUP(AE725,'(Linked) Hazard Risk Number HRN'!$D$6:$E$14,2,FALSE))</f>
        <v/>
      </c>
      <c r="AG725" s="366" t="str">
        <f>IF(OR(ISBLANK(AE723),ISBLANK(AE724),ISBLANK(AE725),ISBLANK(AE726)),"",AF723*AF724*AF725*AF726)</f>
        <v/>
      </c>
      <c r="AH725" s="10"/>
      <c r="AI725" s="10"/>
      <c r="AJ725" s="20"/>
    </row>
    <row r="726" spans="2:36" s="2" customFormat="1" ht="28.2" customHeight="1">
      <c r="B726" s="378"/>
      <c r="C726" s="375"/>
      <c r="D726" s="375"/>
      <c r="E726" s="381"/>
      <c r="F726" s="381"/>
      <c r="G726" s="370"/>
      <c r="H726" s="370"/>
      <c r="I726" s="370"/>
      <c r="J726" s="370"/>
      <c r="K726" s="57"/>
      <c r="L726" s="30" t="str">
        <f>IF(ISBLANK(K726),"",VLOOKUP(K726,'(Linked) Hazard Risk Number HRN'!$D$17:$E$22,2,FALSE))</f>
        <v/>
      </c>
      <c r="M726" s="367"/>
      <c r="N726" s="56"/>
      <c r="O726" s="18" t="str">
        <f>IF(ISBLANK(N726),"",VLOOKUP(N726,'(Linked) PLr Probability Factor'!$B$23:$C$26,2,FALSE))</f>
        <v/>
      </c>
      <c r="P726" s="25" t="s">
        <v>33</v>
      </c>
      <c r="Q726" s="25">
        <f t="shared" ref="Q726" si="1142">SUM(R723:R725)</f>
        <v>0</v>
      </c>
      <c r="R726" s="25">
        <f t="shared" si="1137"/>
        <v>0</v>
      </c>
      <c r="S726" s="25"/>
      <c r="T726" s="51"/>
      <c r="U726" s="375"/>
      <c r="V726" s="57"/>
      <c r="W726" s="30" t="str">
        <f>IF(ISBLANK(V726),"",VLOOKUP(V726,'(Linked) Hazard Risk Number HRN'!$D$17:$E$22,2,FALSE))</f>
        <v/>
      </c>
      <c r="X726" s="367"/>
      <c r="Y726" s="375"/>
      <c r="Z726" s="57"/>
      <c r="AA726" s="30" t="str">
        <f>IF(ISBLANK(Z726),"",VLOOKUP(Z726,'(Linked) Hazard Risk Number HRN'!$D$17:$E$22,2,FALSE))</f>
        <v/>
      </c>
      <c r="AB726" s="367"/>
      <c r="AC726" s="375"/>
      <c r="AD726" s="436"/>
      <c r="AE726" s="57"/>
      <c r="AF726" s="30" t="str">
        <f>IF(ISBLANK(AE726),"",VLOOKUP(AE726,'(Linked) Hazard Risk Number HRN'!$D$17:$E$22,2,FALSE))</f>
        <v/>
      </c>
      <c r="AG726" s="367"/>
      <c r="AH726" s="10"/>
      <c r="AI726" s="10"/>
      <c r="AJ726" s="21"/>
    </row>
    <row r="727" spans="2:36" s="2" customFormat="1" ht="28.2" customHeight="1" thickBot="1">
      <c r="B727" s="379"/>
      <c r="C727" s="376"/>
      <c r="D727" s="376"/>
      <c r="E727" s="382"/>
      <c r="F727" s="382"/>
      <c r="G727" s="371"/>
      <c r="H727" s="371"/>
      <c r="I727" s="371"/>
      <c r="J727" s="371"/>
      <c r="K727" s="135"/>
      <c r="L727" s="18"/>
      <c r="M727" s="368"/>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76"/>
      <c r="V727" s="135"/>
      <c r="W727" s="18"/>
      <c r="X727" s="368"/>
      <c r="Y727" s="376"/>
      <c r="Z727" s="135"/>
      <c r="AA727" s="18"/>
      <c r="AB727" s="368"/>
      <c r="AC727" s="376"/>
      <c r="AD727" s="437"/>
      <c r="AE727" s="135"/>
      <c r="AF727" s="18"/>
      <c r="AG727" s="368"/>
      <c r="AH727" s="10"/>
      <c r="AI727" s="10"/>
      <c r="AJ727" s="7"/>
    </row>
    <row r="728" spans="2:36" s="2" customFormat="1" ht="28.2" customHeight="1" thickTop="1">
      <c r="B728" s="377">
        <v>145</v>
      </c>
      <c r="C728" s="374"/>
      <c r="D728" s="374"/>
      <c r="E728" s="380"/>
      <c r="F728" s="380"/>
      <c r="G728" s="369"/>
      <c r="H728" s="369"/>
      <c r="I728" s="369"/>
      <c r="J728" s="369"/>
      <c r="K728" s="54"/>
      <c r="L728" s="17" t="str">
        <f>IF(ISBLANK(K728),"",VLOOKUP(K728,'(Linked) Hazard Risk Number HRN'!$B$6:$C$13,2,FALSE))</f>
        <v/>
      </c>
      <c r="M728" s="372"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374"/>
      <c r="V728" s="54"/>
      <c r="W728" s="17" t="str">
        <f>IF(ISBLANK(V728),"",VLOOKUP(V728,'(Linked) Hazard Risk Number HRN'!$B$6:$C$13,2,FALSE))</f>
        <v/>
      </c>
      <c r="X728" s="372" t="str">
        <f>IF(X730="","",IF(X730&gt;500,'(Linked) Hazard Risk Number HRN'!$C$37,IF(X730&gt;50,'(Linked) Hazard Risk Number HRN'!$C$36,IF(X730&gt;25,'(Linked) Hazard Risk Number HRN'!$C$35,IF(X730&gt;5,'(Linked) Hazard Risk Number HRN'!$C$34,IF(X730&gt;0,'(Linked) Hazard Risk Number HRN'!$C$33,""))))))</f>
        <v/>
      </c>
      <c r="Y728" s="374"/>
      <c r="Z728" s="54"/>
      <c r="AA728" s="17" t="str">
        <f>IF(ISBLANK(Z728),"",VLOOKUP(Z728,'(Linked) Hazard Risk Number HRN'!$B$6:$C$13,2,FALSE))</f>
        <v/>
      </c>
      <c r="AB728" s="372" t="str">
        <f>IF(AB730="","",IF(AB730&gt;500,'(Linked) Hazard Risk Number HRN'!$C$37,IF(AB730&gt;50,'(Linked) Hazard Risk Number HRN'!$C$36,IF(AB730&gt;25,'(Linked) Hazard Risk Number HRN'!$C$35,IF(AB730&gt;5,'(Linked) Hazard Risk Number HRN'!$C$34,IF(AB730&gt;0,'(Linked) Hazard Risk Number HRN'!$C$33,""))))))</f>
        <v/>
      </c>
      <c r="AC728" s="374"/>
      <c r="AD728" s="380"/>
      <c r="AE728" s="54"/>
      <c r="AF728" s="17" t="str">
        <f>IF(ISBLANK(AE728),"",VLOOKUP(AE728,'(Linked) Hazard Risk Number HRN'!$B$6:$C$13,2,FALSE))</f>
        <v/>
      </c>
      <c r="AG728" s="372"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78"/>
      <c r="C729" s="375"/>
      <c r="D729" s="375"/>
      <c r="E729" s="381"/>
      <c r="F729" s="381"/>
      <c r="G729" s="370"/>
      <c r="H729" s="370"/>
      <c r="I729" s="370"/>
      <c r="J729" s="370"/>
      <c r="K729" s="55"/>
      <c r="L729" s="18" t="str">
        <f>IF(ISBLANK(K729),"",VLOOKUP(K729,'(Linked) Hazard Risk Number HRN'!$B$16:$C$26,2,FALSE))</f>
        <v/>
      </c>
      <c r="M729" s="373"/>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75"/>
      <c r="V729" s="55"/>
      <c r="W729" s="18" t="str">
        <f>IF(ISBLANK(V729),"",VLOOKUP(V729,'(Linked) Hazard Risk Number HRN'!$B$16:$C$26,2,FALSE))</f>
        <v/>
      </c>
      <c r="X729" s="373"/>
      <c r="Y729" s="375"/>
      <c r="Z729" s="55"/>
      <c r="AA729" s="18" t="str">
        <f>IF(ISBLANK(Z729),"",VLOOKUP(Z729,'(Linked) Hazard Risk Number HRN'!$B$16:$C$26,2,FALSE))</f>
        <v/>
      </c>
      <c r="AB729" s="373"/>
      <c r="AC729" s="375"/>
      <c r="AD729" s="436"/>
      <c r="AE729" s="55"/>
      <c r="AF729" s="18" t="str">
        <f>IF(ISBLANK(AE729),"",VLOOKUP(AE729,'(Linked) Hazard Risk Number HRN'!$B$16:$C$26,2,FALSE))</f>
        <v/>
      </c>
      <c r="AG729" s="373"/>
      <c r="AH729" s="10"/>
      <c r="AI729" s="10"/>
      <c r="AJ729" s="19"/>
    </row>
    <row r="730" spans="2:36" s="2" customFormat="1" ht="28.2" customHeight="1" thickTop="1">
      <c r="B730" s="378"/>
      <c r="C730" s="375"/>
      <c r="D730" s="375"/>
      <c r="E730" s="381"/>
      <c r="F730" s="381"/>
      <c r="G730" s="370"/>
      <c r="H730" s="370"/>
      <c r="I730" s="370"/>
      <c r="J730" s="370"/>
      <c r="K730" s="56"/>
      <c r="L730" s="18" t="str">
        <f>IF(ISBLANK(K730),"",VLOOKUP(K730,'(Linked) Hazard Risk Number HRN'!$D$6:$E$14,2,FALSE))</f>
        <v/>
      </c>
      <c r="M730" s="366"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75"/>
      <c r="V730" s="56"/>
      <c r="W730" s="18" t="str">
        <f>IF(ISBLANK(V730),"",VLOOKUP(V730,'(Linked) Hazard Risk Number HRN'!$D$6:$E$14,2,FALSE))</f>
        <v/>
      </c>
      <c r="X730" s="366" t="str">
        <f>IF(OR(ISBLANK(V728),ISBLANK(V729),ISBLANK(V730),ISBLANK(V731)),"",W728*W729*W730*W731)</f>
        <v/>
      </c>
      <c r="Y730" s="375"/>
      <c r="Z730" s="56"/>
      <c r="AA730" s="18" t="str">
        <f>IF(ISBLANK(Z730),"",VLOOKUP(Z730,'(Linked) Hazard Risk Number HRN'!$D$6:$E$14,2,FALSE))</f>
        <v/>
      </c>
      <c r="AB730" s="366" t="str">
        <f>IF(OR(ISBLANK(Z728),ISBLANK(Z729),ISBLANK(Z730),ISBLANK(Z731)),"",AA728*AA729*AA730*AA731)</f>
        <v/>
      </c>
      <c r="AC730" s="375"/>
      <c r="AD730" s="436"/>
      <c r="AE730" s="56"/>
      <c r="AF730" s="18" t="str">
        <f>IF(ISBLANK(AE730),"",VLOOKUP(AE730,'(Linked) Hazard Risk Number HRN'!$D$6:$E$14,2,FALSE))</f>
        <v/>
      </c>
      <c r="AG730" s="366" t="str">
        <f>IF(OR(ISBLANK(AE728),ISBLANK(AE729),ISBLANK(AE730),ISBLANK(AE731)),"",AF728*AF729*AF730*AF731)</f>
        <v/>
      </c>
      <c r="AH730" s="10"/>
      <c r="AI730" s="10"/>
      <c r="AJ730" s="20"/>
    </row>
    <row r="731" spans="2:36" s="2" customFormat="1" ht="28.2" customHeight="1">
      <c r="B731" s="378"/>
      <c r="C731" s="375"/>
      <c r="D731" s="375"/>
      <c r="E731" s="381"/>
      <c r="F731" s="381"/>
      <c r="G731" s="370"/>
      <c r="H731" s="370"/>
      <c r="I731" s="370"/>
      <c r="J731" s="370"/>
      <c r="K731" s="57"/>
      <c r="L731" s="30" t="str">
        <f>IF(ISBLANK(K731),"",VLOOKUP(K731,'(Linked) Hazard Risk Number HRN'!$D$17:$E$22,2,FALSE))</f>
        <v/>
      </c>
      <c r="M731" s="367"/>
      <c r="N731" s="56"/>
      <c r="O731" s="18" t="str">
        <f>IF(ISBLANK(N731),"",VLOOKUP(N731,'(Linked) PLr Probability Factor'!$B$23:$C$26,2,FALSE))</f>
        <v/>
      </c>
      <c r="P731" s="25" t="s">
        <v>33</v>
      </c>
      <c r="Q731" s="25">
        <f t="shared" ref="Q731" si="1150">SUM(R728:R730)</f>
        <v>0</v>
      </c>
      <c r="R731" s="25">
        <f t="shared" si="1145"/>
        <v>0</v>
      </c>
      <c r="S731" s="25"/>
      <c r="T731" s="51"/>
      <c r="U731" s="375"/>
      <c r="V731" s="57"/>
      <c r="W731" s="30" t="str">
        <f>IF(ISBLANK(V731),"",VLOOKUP(V731,'(Linked) Hazard Risk Number HRN'!$D$17:$E$22,2,FALSE))</f>
        <v/>
      </c>
      <c r="X731" s="367"/>
      <c r="Y731" s="375"/>
      <c r="Z731" s="57"/>
      <c r="AA731" s="30" t="str">
        <f>IF(ISBLANK(Z731),"",VLOOKUP(Z731,'(Linked) Hazard Risk Number HRN'!$D$17:$E$22,2,FALSE))</f>
        <v/>
      </c>
      <c r="AB731" s="367"/>
      <c r="AC731" s="375"/>
      <c r="AD731" s="436"/>
      <c r="AE731" s="57"/>
      <c r="AF731" s="30" t="str">
        <f>IF(ISBLANK(AE731),"",VLOOKUP(AE731,'(Linked) Hazard Risk Number HRN'!$D$17:$E$22,2,FALSE))</f>
        <v/>
      </c>
      <c r="AG731" s="367"/>
      <c r="AH731" s="10"/>
      <c r="AI731" s="10"/>
      <c r="AJ731" s="21"/>
    </row>
    <row r="732" spans="2:36" s="2" customFormat="1" ht="28.2" customHeight="1" thickBot="1">
      <c r="B732" s="379"/>
      <c r="C732" s="376"/>
      <c r="D732" s="376"/>
      <c r="E732" s="382"/>
      <c r="F732" s="382"/>
      <c r="G732" s="371"/>
      <c r="H732" s="371"/>
      <c r="I732" s="371"/>
      <c r="J732" s="371"/>
      <c r="K732" s="135"/>
      <c r="L732" s="18"/>
      <c r="M732" s="368"/>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76"/>
      <c r="V732" s="135"/>
      <c r="W732" s="18"/>
      <c r="X732" s="368"/>
      <c r="Y732" s="376"/>
      <c r="Z732" s="135"/>
      <c r="AA732" s="18"/>
      <c r="AB732" s="368"/>
      <c r="AC732" s="376"/>
      <c r="AD732" s="437"/>
      <c r="AE732" s="135"/>
      <c r="AF732" s="18"/>
      <c r="AG732" s="368"/>
      <c r="AH732" s="10"/>
      <c r="AI732" s="10"/>
      <c r="AJ732" s="7"/>
    </row>
    <row r="733" spans="2:36" s="2" customFormat="1" ht="28.2" customHeight="1" thickTop="1">
      <c r="B733" s="377">
        <v>146</v>
      </c>
      <c r="C733" s="374"/>
      <c r="D733" s="374"/>
      <c r="E733" s="380"/>
      <c r="F733" s="380"/>
      <c r="G733" s="369"/>
      <c r="H733" s="369"/>
      <c r="I733" s="369"/>
      <c r="J733" s="369"/>
      <c r="K733" s="54"/>
      <c r="L733" s="17" t="str">
        <f>IF(ISBLANK(K733),"",VLOOKUP(K733,'(Linked) Hazard Risk Number HRN'!$B$6:$C$13,2,FALSE))</f>
        <v/>
      </c>
      <c r="M733" s="372"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374"/>
      <c r="V733" s="54"/>
      <c r="W733" s="17" t="str">
        <f>IF(ISBLANK(V733),"",VLOOKUP(V733,'(Linked) Hazard Risk Number HRN'!$B$6:$C$13,2,FALSE))</f>
        <v/>
      </c>
      <c r="X733" s="372" t="str">
        <f>IF(X735="","",IF(X735&gt;500,'(Linked) Hazard Risk Number HRN'!$C$37,IF(X735&gt;50,'(Linked) Hazard Risk Number HRN'!$C$36,IF(X735&gt;25,'(Linked) Hazard Risk Number HRN'!$C$35,IF(X735&gt;5,'(Linked) Hazard Risk Number HRN'!$C$34,IF(X735&gt;0,'(Linked) Hazard Risk Number HRN'!$C$33,""))))))</f>
        <v/>
      </c>
      <c r="Y733" s="374"/>
      <c r="Z733" s="54"/>
      <c r="AA733" s="17" t="str">
        <f>IF(ISBLANK(Z733),"",VLOOKUP(Z733,'(Linked) Hazard Risk Number HRN'!$B$6:$C$13,2,FALSE))</f>
        <v/>
      </c>
      <c r="AB733" s="372" t="str">
        <f>IF(AB735="","",IF(AB735&gt;500,'(Linked) Hazard Risk Number HRN'!$C$37,IF(AB735&gt;50,'(Linked) Hazard Risk Number HRN'!$C$36,IF(AB735&gt;25,'(Linked) Hazard Risk Number HRN'!$C$35,IF(AB735&gt;5,'(Linked) Hazard Risk Number HRN'!$C$34,IF(AB735&gt;0,'(Linked) Hazard Risk Number HRN'!$C$33,""))))))</f>
        <v/>
      </c>
      <c r="AC733" s="374"/>
      <c r="AD733" s="380"/>
      <c r="AE733" s="54"/>
      <c r="AF733" s="17" t="str">
        <f>IF(ISBLANK(AE733),"",VLOOKUP(AE733,'(Linked) Hazard Risk Number HRN'!$B$6:$C$13,2,FALSE))</f>
        <v/>
      </c>
      <c r="AG733" s="372"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78"/>
      <c r="C734" s="375"/>
      <c r="D734" s="375"/>
      <c r="E734" s="381"/>
      <c r="F734" s="381"/>
      <c r="G734" s="370"/>
      <c r="H734" s="370"/>
      <c r="I734" s="370"/>
      <c r="J734" s="370"/>
      <c r="K734" s="55"/>
      <c r="L734" s="18" t="str">
        <f>IF(ISBLANK(K734),"",VLOOKUP(K734,'(Linked) Hazard Risk Number HRN'!$B$16:$C$26,2,FALSE))</f>
        <v/>
      </c>
      <c r="M734" s="373"/>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75"/>
      <c r="V734" s="55"/>
      <c r="W734" s="18" t="str">
        <f>IF(ISBLANK(V734),"",VLOOKUP(V734,'(Linked) Hazard Risk Number HRN'!$B$16:$C$26,2,FALSE))</f>
        <v/>
      </c>
      <c r="X734" s="373"/>
      <c r="Y734" s="375"/>
      <c r="Z734" s="55"/>
      <c r="AA734" s="18" t="str">
        <f>IF(ISBLANK(Z734),"",VLOOKUP(Z734,'(Linked) Hazard Risk Number HRN'!$B$16:$C$26,2,FALSE))</f>
        <v/>
      </c>
      <c r="AB734" s="373"/>
      <c r="AC734" s="375"/>
      <c r="AD734" s="436"/>
      <c r="AE734" s="55"/>
      <c r="AF734" s="18" t="str">
        <f>IF(ISBLANK(AE734),"",VLOOKUP(AE734,'(Linked) Hazard Risk Number HRN'!$B$16:$C$26,2,FALSE))</f>
        <v/>
      </c>
      <c r="AG734" s="373"/>
      <c r="AH734" s="10"/>
      <c r="AI734" s="10"/>
      <c r="AJ734" s="19"/>
    </row>
    <row r="735" spans="2:36" s="2" customFormat="1" ht="28.2" customHeight="1" thickTop="1">
      <c r="B735" s="378"/>
      <c r="C735" s="375"/>
      <c r="D735" s="375"/>
      <c r="E735" s="381"/>
      <c r="F735" s="381"/>
      <c r="G735" s="370"/>
      <c r="H735" s="370"/>
      <c r="I735" s="370"/>
      <c r="J735" s="370"/>
      <c r="K735" s="56"/>
      <c r="L735" s="18" t="str">
        <f>IF(ISBLANK(K735),"",VLOOKUP(K735,'(Linked) Hazard Risk Number HRN'!$D$6:$E$14,2,FALSE))</f>
        <v/>
      </c>
      <c r="M735" s="366"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75"/>
      <c r="V735" s="56"/>
      <c r="W735" s="18" t="str">
        <f>IF(ISBLANK(V735),"",VLOOKUP(V735,'(Linked) Hazard Risk Number HRN'!$D$6:$E$14,2,FALSE))</f>
        <v/>
      </c>
      <c r="X735" s="366" t="str">
        <f>IF(OR(ISBLANK(V733),ISBLANK(V734),ISBLANK(V735),ISBLANK(V736)),"",W733*W734*W735*W736)</f>
        <v/>
      </c>
      <c r="Y735" s="375"/>
      <c r="Z735" s="56"/>
      <c r="AA735" s="18" t="str">
        <f>IF(ISBLANK(Z735),"",VLOOKUP(Z735,'(Linked) Hazard Risk Number HRN'!$D$6:$E$14,2,FALSE))</f>
        <v/>
      </c>
      <c r="AB735" s="366" t="str">
        <f>IF(OR(ISBLANK(Z733),ISBLANK(Z734),ISBLANK(Z735),ISBLANK(Z736)),"",AA733*AA734*AA735*AA736)</f>
        <v/>
      </c>
      <c r="AC735" s="375"/>
      <c r="AD735" s="436"/>
      <c r="AE735" s="56"/>
      <c r="AF735" s="18" t="str">
        <f>IF(ISBLANK(AE735),"",VLOOKUP(AE735,'(Linked) Hazard Risk Number HRN'!$D$6:$E$14,2,FALSE))</f>
        <v/>
      </c>
      <c r="AG735" s="366" t="str">
        <f>IF(OR(ISBLANK(AE733),ISBLANK(AE734),ISBLANK(AE735),ISBLANK(AE736)),"",AF733*AF734*AF735*AF736)</f>
        <v/>
      </c>
      <c r="AH735" s="10"/>
      <c r="AI735" s="10"/>
      <c r="AJ735" s="20"/>
    </row>
    <row r="736" spans="2:36" s="2" customFormat="1" ht="28.2" customHeight="1">
      <c r="B736" s="378"/>
      <c r="C736" s="375"/>
      <c r="D736" s="375"/>
      <c r="E736" s="381"/>
      <c r="F736" s="381"/>
      <c r="G736" s="370"/>
      <c r="H736" s="370"/>
      <c r="I736" s="370"/>
      <c r="J736" s="370"/>
      <c r="K736" s="57"/>
      <c r="L736" s="30" t="str">
        <f>IF(ISBLANK(K736),"",VLOOKUP(K736,'(Linked) Hazard Risk Number HRN'!$D$17:$E$22,2,FALSE))</f>
        <v/>
      </c>
      <c r="M736" s="367"/>
      <c r="N736" s="56"/>
      <c r="O736" s="18" t="str">
        <f>IF(ISBLANK(N736),"",VLOOKUP(N736,'(Linked) PLr Probability Factor'!$B$23:$C$26,2,FALSE))</f>
        <v/>
      </c>
      <c r="P736" s="25" t="s">
        <v>33</v>
      </c>
      <c r="Q736" s="25">
        <f t="shared" ref="Q736" si="1158">SUM(R733:R735)</f>
        <v>0</v>
      </c>
      <c r="R736" s="25">
        <f t="shared" si="1153"/>
        <v>0</v>
      </c>
      <c r="S736" s="25"/>
      <c r="T736" s="51"/>
      <c r="U736" s="375"/>
      <c r="V736" s="57"/>
      <c r="W736" s="30" t="str">
        <f>IF(ISBLANK(V736),"",VLOOKUP(V736,'(Linked) Hazard Risk Number HRN'!$D$17:$E$22,2,FALSE))</f>
        <v/>
      </c>
      <c r="X736" s="367"/>
      <c r="Y736" s="375"/>
      <c r="Z736" s="57"/>
      <c r="AA736" s="30" t="str">
        <f>IF(ISBLANK(Z736),"",VLOOKUP(Z736,'(Linked) Hazard Risk Number HRN'!$D$17:$E$22,2,FALSE))</f>
        <v/>
      </c>
      <c r="AB736" s="367"/>
      <c r="AC736" s="375"/>
      <c r="AD736" s="436"/>
      <c r="AE736" s="57"/>
      <c r="AF736" s="30" t="str">
        <f>IF(ISBLANK(AE736),"",VLOOKUP(AE736,'(Linked) Hazard Risk Number HRN'!$D$17:$E$22,2,FALSE))</f>
        <v/>
      </c>
      <c r="AG736" s="367"/>
      <c r="AH736" s="10"/>
      <c r="AI736" s="10"/>
      <c r="AJ736" s="21"/>
    </row>
    <row r="737" spans="2:36" s="2" customFormat="1" ht="28.2" customHeight="1" thickBot="1">
      <c r="B737" s="379"/>
      <c r="C737" s="376"/>
      <c r="D737" s="376"/>
      <c r="E737" s="382"/>
      <c r="F737" s="382"/>
      <c r="G737" s="371"/>
      <c r="H737" s="371"/>
      <c r="I737" s="371"/>
      <c r="J737" s="371"/>
      <c r="K737" s="135"/>
      <c r="L737" s="18"/>
      <c r="M737" s="368"/>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76"/>
      <c r="V737" s="135"/>
      <c r="W737" s="18"/>
      <c r="X737" s="368"/>
      <c r="Y737" s="376"/>
      <c r="Z737" s="135"/>
      <c r="AA737" s="18"/>
      <c r="AB737" s="368"/>
      <c r="AC737" s="376"/>
      <c r="AD737" s="437"/>
      <c r="AE737" s="135"/>
      <c r="AF737" s="18"/>
      <c r="AG737" s="368"/>
      <c r="AH737" s="10"/>
      <c r="AI737" s="10"/>
      <c r="AJ737" s="7"/>
    </row>
    <row r="738" spans="2:36" s="2" customFormat="1" ht="28.2" customHeight="1" thickTop="1">
      <c r="B738" s="377">
        <v>147</v>
      </c>
      <c r="C738" s="374"/>
      <c r="D738" s="374"/>
      <c r="E738" s="380"/>
      <c r="F738" s="380"/>
      <c r="G738" s="369"/>
      <c r="H738" s="369"/>
      <c r="I738" s="369"/>
      <c r="J738" s="369"/>
      <c r="K738" s="54"/>
      <c r="L738" s="17" t="str">
        <f>IF(ISBLANK(K738),"",VLOOKUP(K738,'(Linked) Hazard Risk Number HRN'!$B$6:$C$13,2,FALSE))</f>
        <v/>
      </c>
      <c r="M738" s="372"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374"/>
      <c r="V738" s="54"/>
      <c r="W738" s="17" t="str">
        <f>IF(ISBLANK(V738),"",VLOOKUP(V738,'(Linked) Hazard Risk Number HRN'!$B$6:$C$13,2,FALSE))</f>
        <v/>
      </c>
      <c r="X738" s="372" t="str">
        <f>IF(X740="","",IF(X740&gt;500,'(Linked) Hazard Risk Number HRN'!$C$37,IF(X740&gt;50,'(Linked) Hazard Risk Number HRN'!$C$36,IF(X740&gt;25,'(Linked) Hazard Risk Number HRN'!$C$35,IF(X740&gt;5,'(Linked) Hazard Risk Number HRN'!$C$34,IF(X740&gt;0,'(Linked) Hazard Risk Number HRN'!$C$33,""))))))</f>
        <v/>
      </c>
      <c r="Y738" s="374"/>
      <c r="Z738" s="54"/>
      <c r="AA738" s="17" t="str">
        <f>IF(ISBLANK(Z738),"",VLOOKUP(Z738,'(Linked) Hazard Risk Number HRN'!$B$6:$C$13,2,FALSE))</f>
        <v/>
      </c>
      <c r="AB738" s="372" t="str">
        <f>IF(AB740="","",IF(AB740&gt;500,'(Linked) Hazard Risk Number HRN'!$C$37,IF(AB740&gt;50,'(Linked) Hazard Risk Number HRN'!$C$36,IF(AB740&gt;25,'(Linked) Hazard Risk Number HRN'!$C$35,IF(AB740&gt;5,'(Linked) Hazard Risk Number HRN'!$C$34,IF(AB740&gt;0,'(Linked) Hazard Risk Number HRN'!$C$33,""))))))</f>
        <v/>
      </c>
      <c r="AC738" s="374"/>
      <c r="AD738" s="380"/>
      <c r="AE738" s="54"/>
      <c r="AF738" s="17" t="str">
        <f>IF(ISBLANK(AE738),"",VLOOKUP(AE738,'(Linked) Hazard Risk Number HRN'!$B$6:$C$13,2,FALSE))</f>
        <v/>
      </c>
      <c r="AG738" s="372"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78"/>
      <c r="C739" s="375"/>
      <c r="D739" s="375"/>
      <c r="E739" s="381"/>
      <c r="F739" s="381"/>
      <c r="G739" s="370"/>
      <c r="H739" s="370"/>
      <c r="I739" s="370"/>
      <c r="J739" s="370"/>
      <c r="K739" s="55"/>
      <c r="L739" s="18" t="str">
        <f>IF(ISBLANK(K739),"",VLOOKUP(K739,'(Linked) Hazard Risk Number HRN'!$B$16:$C$26,2,FALSE))</f>
        <v/>
      </c>
      <c r="M739" s="373"/>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75"/>
      <c r="V739" s="55"/>
      <c r="W739" s="18" t="str">
        <f>IF(ISBLANK(V739),"",VLOOKUP(V739,'(Linked) Hazard Risk Number HRN'!$B$16:$C$26,2,FALSE))</f>
        <v/>
      </c>
      <c r="X739" s="373"/>
      <c r="Y739" s="375"/>
      <c r="Z739" s="55"/>
      <c r="AA739" s="18" t="str">
        <f>IF(ISBLANK(Z739),"",VLOOKUP(Z739,'(Linked) Hazard Risk Number HRN'!$B$16:$C$26,2,FALSE))</f>
        <v/>
      </c>
      <c r="AB739" s="373"/>
      <c r="AC739" s="375"/>
      <c r="AD739" s="436"/>
      <c r="AE739" s="55"/>
      <c r="AF739" s="18" t="str">
        <f>IF(ISBLANK(AE739),"",VLOOKUP(AE739,'(Linked) Hazard Risk Number HRN'!$B$16:$C$26,2,FALSE))</f>
        <v/>
      </c>
      <c r="AG739" s="373"/>
      <c r="AH739" s="10"/>
      <c r="AI739" s="10"/>
      <c r="AJ739" s="19"/>
    </row>
    <row r="740" spans="2:36" s="2" customFormat="1" ht="28.2" customHeight="1" thickTop="1">
      <c r="B740" s="378"/>
      <c r="C740" s="375"/>
      <c r="D740" s="375"/>
      <c r="E740" s="381"/>
      <c r="F740" s="381"/>
      <c r="G740" s="370"/>
      <c r="H740" s="370"/>
      <c r="I740" s="370"/>
      <c r="J740" s="370"/>
      <c r="K740" s="56"/>
      <c r="L740" s="18" t="str">
        <f>IF(ISBLANK(K740),"",VLOOKUP(K740,'(Linked) Hazard Risk Number HRN'!$D$6:$E$14,2,FALSE))</f>
        <v/>
      </c>
      <c r="M740" s="366"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75"/>
      <c r="V740" s="56"/>
      <c r="W740" s="18" t="str">
        <f>IF(ISBLANK(V740),"",VLOOKUP(V740,'(Linked) Hazard Risk Number HRN'!$D$6:$E$14,2,FALSE))</f>
        <v/>
      </c>
      <c r="X740" s="366" t="str">
        <f>IF(OR(ISBLANK(V738),ISBLANK(V739),ISBLANK(V740),ISBLANK(V741)),"",W738*W739*W740*W741)</f>
        <v/>
      </c>
      <c r="Y740" s="375"/>
      <c r="Z740" s="56"/>
      <c r="AA740" s="18" t="str">
        <f>IF(ISBLANK(Z740),"",VLOOKUP(Z740,'(Linked) Hazard Risk Number HRN'!$D$6:$E$14,2,FALSE))</f>
        <v/>
      </c>
      <c r="AB740" s="366" t="str">
        <f>IF(OR(ISBLANK(Z738),ISBLANK(Z739),ISBLANK(Z740),ISBLANK(Z741)),"",AA738*AA739*AA740*AA741)</f>
        <v/>
      </c>
      <c r="AC740" s="375"/>
      <c r="AD740" s="436"/>
      <c r="AE740" s="56"/>
      <c r="AF740" s="18" t="str">
        <f>IF(ISBLANK(AE740),"",VLOOKUP(AE740,'(Linked) Hazard Risk Number HRN'!$D$6:$E$14,2,FALSE))</f>
        <v/>
      </c>
      <c r="AG740" s="366" t="str">
        <f>IF(OR(ISBLANK(AE738),ISBLANK(AE739),ISBLANK(AE740),ISBLANK(AE741)),"",AF738*AF739*AF740*AF741)</f>
        <v/>
      </c>
      <c r="AH740" s="10"/>
      <c r="AI740" s="10"/>
      <c r="AJ740" s="20"/>
    </row>
    <row r="741" spans="2:36" s="2" customFormat="1" ht="28.2" customHeight="1">
      <c r="B741" s="378"/>
      <c r="C741" s="375"/>
      <c r="D741" s="375"/>
      <c r="E741" s="381"/>
      <c r="F741" s="381"/>
      <c r="G741" s="370"/>
      <c r="H741" s="370"/>
      <c r="I741" s="370"/>
      <c r="J741" s="370"/>
      <c r="K741" s="57"/>
      <c r="L741" s="30" t="str">
        <f>IF(ISBLANK(K741),"",VLOOKUP(K741,'(Linked) Hazard Risk Number HRN'!$D$17:$E$22,2,FALSE))</f>
        <v/>
      </c>
      <c r="M741" s="367"/>
      <c r="N741" s="56"/>
      <c r="O741" s="18" t="str">
        <f>IF(ISBLANK(N741),"",VLOOKUP(N741,'(Linked) PLr Probability Factor'!$B$23:$C$26,2,FALSE))</f>
        <v/>
      </c>
      <c r="P741" s="25" t="s">
        <v>33</v>
      </c>
      <c r="Q741" s="25">
        <f t="shared" ref="Q741" si="1166">SUM(R738:R740)</f>
        <v>0</v>
      </c>
      <c r="R741" s="25">
        <f t="shared" si="1161"/>
        <v>0</v>
      </c>
      <c r="S741" s="25"/>
      <c r="T741" s="51"/>
      <c r="U741" s="375"/>
      <c r="V741" s="57"/>
      <c r="W741" s="30" t="str">
        <f>IF(ISBLANK(V741),"",VLOOKUP(V741,'(Linked) Hazard Risk Number HRN'!$D$17:$E$22,2,FALSE))</f>
        <v/>
      </c>
      <c r="X741" s="367"/>
      <c r="Y741" s="375"/>
      <c r="Z741" s="57"/>
      <c r="AA741" s="30" t="str">
        <f>IF(ISBLANK(Z741),"",VLOOKUP(Z741,'(Linked) Hazard Risk Number HRN'!$D$17:$E$22,2,FALSE))</f>
        <v/>
      </c>
      <c r="AB741" s="367"/>
      <c r="AC741" s="375"/>
      <c r="AD741" s="436"/>
      <c r="AE741" s="57"/>
      <c r="AF741" s="30" t="str">
        <f>IF(ISBLANK(AE741),"",VLOOKUP(AE741,'(Linked) Hazard Risk Number HRN'!$D$17:$E$22,2,FALSE))</f>
        <v/>
      </c>
      <c r="AG741" s="367"/>
      <c r="AH741" s="10"/>
      <c r="AI741" s="10"/>
      <c r="AJ741" s="21"/>
    </row>
    <row r="742" spans="2:36" s="2" customFormat="1" ht="28.2" customHeight="1" thickBot="1">
      <c r="B742" s="379"/>
      <c r="C742" s="376"/>
      <c r="D742" s="376"/>
      <c r="E742" s="382"/>
      <c r="F742" s="382"/>
      <c r="G742" s="371"/>
      <c r="H742" s="371"/>
      <c r="I742" s="371"/>
      <c r="J742" s="371"/>
      <c r="K742" s="135"/>
      <c r="L742" s="18"/>
      <c r="M742" s="368"/>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76"/>
      <c r="V742" s="135"/>
      <c r="W742" s="18"/>
      <c r="X742" s="368"/>
      <c r="Y742" s="376"/>
      <c r="Z742" s="135"/>
      <c r="AA742" s="18"/>
      <c r="AB742" s="368"/>
      <c r="AC742" s="376"/>
      <c r="AD742" s="437"/>
      <c r="AE742" s="135"/>
      <c r="AF742" s="18"/>
      <c r="AG742" s="368"/>
      <c r="AH742" s="10"/>
      <c r="AI742" s="10"/>
      <c r="AJ742" s="7"/>
    </row>
    <row r="743" spans="2:36" s="2" customFormat="1" ht="28.2" customHeight="1" thickTop="1">
      <c r="B743" s="377">
        <v>148</v>
      </c>
      <c r="C743" s="374"/>
      <c r="D743" s="374"/>
      <c r="E743" s="380"/>
      <c r="F743" s="380"/>
      <c r="G743" s="369"/>
      <c r="H743" s="369"/>
      <c r="I743" s="369"/>
      <c r="J743" s="369"/>
      <c r="K743" s="54"/>
      <c r="L743" s="17" t="str">
        <f>IF(ISBLANK(K743),"",VLOOKUP(K743,'(Linked) Hazard Risk Number HRN'!$B$6:$C$13,2,FALSE))</f>
        <v/>
      </c>
      <c r="M743" s="372"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374"/>
      <c r="V743" s="54"/>
      <c r="W743" s="17" t="str">
        <f>IF(ISBLANK(V743),"",VLOOKUP(V743,'(Linked) Hazard Risk Number HRN'!$B$6:$C$13,2,FALSE))</f>
        <v/>
      </c>
      <c r="X743" s="372" t="str">
        <f>IF(X745="","",IF(X745&gt;500,'(Linked) Hazard Risk Number HRN'!$C$37,IF(X745&gt;50,'(Linked) Hazard Risk Number HRN'!$C$36,IF(X745&gt;25,'(Linked) Hazard Risk Number HRN'!$C$35,IF(X745&gt;5,'(Linked) Hazard Risk Number HRN'!$C$34,IF(X745&gt;0,'(Linked) Hazard Risk Number HRN'!$C$33,""))))))</f>
        <v/>
      </c>
      <c r="Y743" s="374"/>
      <c r="Z743" s="54"/>
      <c r="AA743" s="17" t="str">
        <f>IF(ISBLANK(Z743),"",VLOOKUP(Z743,'(Linked) Hazard Risk Number HRN'!$B$6:$C$13,2,FALSE))</f>
        <v/>
      </c>
      <c r="AB743" s="372" t="str">
        <f>IF(AB745="","",IF(AB745&gt;500,'(Linked) Hazard Risk Number HRN'!$C$37,IF(AB745&gt;50,'(Linked) Hazard Risk Number HRN'!$C$36,IF(AB745&gt;25,'(Linked) Hazard Risk Number HRN'!$C$35,IF(AB745&gt;5,'(Linked) Hazard Risk Number HRN'!$C$34,IF(AB745&gt;0,'(Linked) Hazard Risk Number HRN'!$C$33,""))))))</f>
        <v/>
      </c>
      <c r="AC743" s="374"/>
      <c r="AD743" s="380"/>
      <c r="AE743" s="54"/>
      <c r="AF743" s="17" t="str">
        <f>IF(ISBLANK(AE743),"",VLOOKUP(AE743,'(Linked) Hazard Risk Number HRN'!$B$6:$C$13,2,FALSE))</f>
        <v/>
      </c>
      <c r="AG743" s="372"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78"/>
      <c r="C744" s="375"/>
      <c r="D744" s="375"/>
      <c r="E744" s="381"/>
      <c r="F744" s="381"/>
      <c r="G744" s="370"/>
      <c r="H744" s="370"/>
      <c r="I744" s="370"/>
      <c r="J744" s="370"/>
      <c r="K744" s="55"/>
      <c r="L744" s="18" t="str">
        <f>IF(ISBLANK(K744),"",VLOOKUP(K744,'(Linked) Hazard Risk Number HRN'!$B$16:$C$26,2,FALSE))</f>
        <v/>
      </c>
      <c r="M744" s="373"/>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75"/>
      <c r="V744" s="55"/>
      <c r="W744" s="18" t="str">
        <f>IF(ISBLANK(V744),"",VLOOKUP(V744,'(Linked) Hazard Risk Number HRN'!$B$16:$C$26,2,FALSE))</f>
        <v/>
      </c>
      <c r="X744" s="373"/>
      <c r="Y744" s="375"/>
      <c r="Z744" s="55"/>
      <c r="AA744" s="18" t="str">
        <f>IF(ISBLANK(Z744),"",VLOOKUP(Z744,'(Linked) Hazard Risk Number HRN'!$B$16:$C$26,2,FALSE))</f>
        <v/>
      </c>
      <c r="AB744" s="373"/>
      <c r="AC744" s="375"/>
      <c r="AD744" s="436"/>
      <c r="AE744" s="55"/>
      <c r="AF744" s="18" t="str">
        <f>IF(ISBLANK(AE744),"",VLOOKUP(AE744,'(Linked) Hazard Risk Number HRN'!$B$16:$C$26,2,FALSE))</f>
        <v/>
      </c>
      <c r="AG744" s="373"/>
      <c r="AH744" s="10"/>
      <c r="AI744" s="10"/>
      <c r="AJ744" s="19"/>
    </row>
    <row r="745" spans="2:36" s="2" customFormat="1" ht="28.2" customHeight="1" thickTop="1">
      <c r="B745" s="378"/>
      <c r="C745" s="375"/>
      <c r="D745" s="375"/>
      <c r="E745" s="381"/>
      <c r="F745" s="381"/>
      <c r="G745" s="370"/>
      <c r="H745" s="370"/>
      <c r="I745" s="370"/>
      <c r="J745" s="370"/>
      <c r="K745" s="56"/>
      <c r="L745" s="18" t="str">
        <f>IF(ISBLANK(K745),"",VLOOKUP(K745,'(Linked) Hazard Risk Number HRN'!$D$6:$E$14,2,FALSE))</f>
        <v/>
      </c>
      <c r="M745" s="366"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75"/>
      <c r="V745" s="56"/>
      <c r="W745" s="18" t="str">
        <f>IF(ISBLANK(V745),"",VLOOKUP(V745,'(Linked) Hazard Risk Number HRN'!$D$6:$E$14,2,FALSE))</f>
        <v/>
      </c>
      <c r="X745" s="366" t="str">
        <f>IF(OR(ISBLANK(V743),ISBLANK(V744),ISBLANK(V745),ISBLANK(V746)),"",W743*W744*W745*W746)</f>
        <v/>
      </c>
      <c r="Y745" s="375"/>
      <c r="Z745" s="56"/>
      <c r="AA745" s="18" t="str">
        <f>IF(ISBLANK(Z745),"",VLOOKUP(Z745,'(Linked) Hazard Risk Number HRN'!$D$6:$E$14,2,FALSE))</f>
        <v/>
      </c>
      <c r="AB745" s="366" t="str">
        <f>IF(OR(ISBLANK(Z743),ISBLANK(Z744),ISBLANK(Z745),ISBLANK(Z746)),"",AA743*AA744*AA745*AA746)</f>
        <v/>
      </c>
      <c r="AC745" s="375"/>
      <c r="AD745" s="436"/>
      <c r="AE745" s="56"/>
      <c r="AF745" s="18" t="str">
        <f>IF(ISBLANK(AE745),"",VLOOKUP(AE745,'(Linked) Hazard Risk Number HRN'!$D$6:$E$14,2,FALSE))</f>
        <v/>
      </c>
      <c r="AG745" s="366" t="str">
        <f>IF(OR(ISBLANK(AE743),ISBLANK(AE744),ISBLANK(AE745),ISBLANK(AE746)),"",AF743*AF744*AF745*AF746)</f>
        <v/>
      </c>
      <c r="AH745" s="10"/>
      <c r="AI745" s="10"/>
      <c r="AJ745" s="20"/>
    </row>
    <row r="746" spans="2:36" s="2" customFormat="1" ht="28.2" customHeight="1">
      <c r="B746" s="378"/>
      <c r="C746" s="375"/>
      <c r="D746" s="375"/>
      <c r="E746" s="381"/>
      <c r="F746" s="381"/>
      <c r="G746" s="370"/>
      <c r="H746" s="370"/>
      <c r="I746" s="370"/>
      <c r="J746" s="370"/>
      <c r="K746" s="57"/>
      <c r="L746" s="30" t="str">
        <f>IF(ISBLANK(K746),"",VLOOKUP(K746,'(Linked) Hazard Risk Number HRN'!$D$17:$E$22,2,FALSE))</f>
        <v/>
      </c>
      <c r="M746" s="367"/>
      <c r="N746" s="56"/>
      <c r="O746" s="18" t="str">
        <f>IF(ISBLANK(N746),"",VLOOKUP(N746,'(Linked) PLr Probability Factor'!$B$23:$C$26,2,FALSE))</f>
        <v/>
      </c>
      <c r="P746" s="25" t="s">
        <v>33</v>
      </c>
      <c r="Q746" s="25">
        <f t="shared" ref="Q746" si="1174">SUM(R743:R745)</f>
        <v>0</v>
      </c>
      <c r="R746" s="25">
        <f t="shared" si="1169"/>
        <v>0</v>
      </c>
      <c r="S746" s="25"/>
      <c r="T746" s="51"/>
      <c r="U746" s="375"/>
      <c r="V746" s="57"/>
      <c r="W746" s="30" t="str">
        <f>IF(ISBLANK(V746),"",VLOOKUP(V746,'(Linked) Hazard Risk Number HRN'!$D$17:$E$22,2,FALSE))</f>
        <v/>
      </c>
      <c r="X746" s="367"/>
      <c r="Y746" s="375"/>
      <c r="Z746" s="57"/>
      <c r="AA746" s="30" t="str">
        <f>IF(ISBLANK(Z746),"",VLOOKUP(Z746,'(Linked) Hazard Risk Number HRN'!$D$17:$E$22,2,FALSE))</f>
        <v/>
      </c>
      <c r="AB746" s="367"/>
      <c r="AC746" s="375"/>
      <c r="AD746" s="436"/>
      <c r="AE746" s="57"/>
      <c r="AF746" s="30" t="str">
        <f>IF(ISBLANK(AE746),"",VLOOKUP(AE746,'(Linked) Hazard Risk Number HRN'!$D$17:$E$22,2,FALSE))</f>
        <v/>
      </c>
      <c r="AG746" s="367"/>
      <c r="AH746" s="10"/>
      <c r="AI746" s="10"/>
      <c r="AJ746" s="21"/>
    </row>
    <row r="747" spans="2:36" s="2" customFormat="1" ht="28.2" customHeight="1" thickBot="1">
      <c r="B747" s="379"/>
      <c r="C747" s="376"/>
      <c r="D747" s="376"/>
      <c r="E747" s="382"/>
      <c r="F747" s="382"/>
      <c r="G747" s="371"/>
      <c r="H747" s="371"/>
      <c r="I747" s="371"/>
      <c r="J747" s="371"/>
      <c r="K747" s="135"/>
      <c r="L747" s="18"/>
      <c r="M747" s="368"/>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76"/>
      <c r="V747" s="135"/>
      <c r="W747" s="18"/>
      <c r="X747" s="368"/>
      <c r="Y747" s="376"/>
      <c r="Z747" s="135"/>
      <c r="AA747" s="18"/>
      <c r="AB747" s="368"/>
      <c r="AC747" s="376"/>
      <c r="AD747" s="437"/>
      <c r="AE747" s="135"/>
      <c r="AF747" s="18"/>
      <c r="AG747" s="368"/>
      <c r="AH747" s="10"/>
      <c r="AI747" s="10"/>
      <c r="AJ747" s="7"/>
    </row>
    <row r="748" spans="2:36" s="2" customFormat="1" ht="28.2" customHeight="1" thickTop="1">
      <c r="B748" s="377">
        <v>149</v>
      </c>
      <c r="C748" s="374"/>
      <c r="D748" s="374"/>
      <c r="E748" s="380"/>
      <c r="F748" s="380"/>
      <c r="G748" s="369"/>
      <c r="H748" s="369"/>
      <c r="I748" s="369"/>
      <c r="J748" s="369"/>
      <c r="K748" s="54"/>
      <c r="L748" s="17" t="str">
        <f>IF(ISBLANK(K748),"",VLOOKUP(K748,'(Linked) Hazard Risk Number HRN'!$B$6:$C$13,2,FALSE))</f>
        <v/>
      </c>
      <c r="M748" s="372"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374"/>
      <c r="V748" s="54"/>
      <c r="W748" s="17" t="str">
        <f>IF(ISBLANK(V748),"",VLOOKUP(V748,'(Linked) Hazard Risk Number HRN'!$B$6:$C$13,2,FALSE))</f>
        <v/>
      </c>
      <c r="X748" s="372" t="str">
        <f>IF(X750="","",IF(X750&gt;500,'(Linked) Hazard Risk Number HRN'!$C$37,IF(X750&gt;50,'(Linked) Hazard Risk Number HRN'!$C$36,IF(X750&gt;25,'(Linked) Hazard Risk Number HRN'!$C$35,IF(X750&gt;5,'(Linked) Hazard Risk Number HRN'!$C$34,IF(X750&gt;0,'(Linked) Hazard Risk Number HRN'!$C$33,""))))))</f>
        <v/>
      </c>
      <c r="Y748" s="374"/>
      <c r="Z748" s="54"/>
      <c r="AA748" s="17" t="str">
        <f>IF(ISBLANK(Z748),"",VLOOKUP(Z748,'(Linked) Hazard Risk Number HRN'!$B$6:$C$13,2,FALSE))</f>
        <v/>
      </c>
      <c r="AB748" s="372" t="str">
        <f>IF(AB750="","",IF(AB750&gt;500,'(Linked) Hazard Risk Number HRN'!$C$37,IF(AB750&gt;50,'(Linked) Hazard Risk Number HRN'!$C$36,IF(AB750&gt;25,'(Linked) Hazard Risk Number HRN'!$C$35,IF(AB750&gt;5,'(Linked) Hazard Risk Number HRN'!$C$34,IF(AB750&gt;0,'(Linked) Hazard Risk Number HRN'!$C$33,""))))))</f>
        <v/>
      </c>
      <c r="AC748" s="374"/>
      <c r="AD748" s="380"/>
      <c r="AE748" s="54"/>
      <c r="AF748" s="17" t="str">
        <f>IF(ISBLANK(AE748),"",VLOOKUP(AE748,'(Linked) Hazard Risk Number HRN'!$B$6:$C$13,2,FALSE))</f>
        <v/>
      </c>
      <c r="AG748" s="372"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78"/>
      <c r="C749" s="375"/>
      <c r="D749" s="375"/>
      <c r="E749" s="381"/>
      <c r="F749" s="381"/>
      <c r="G749" s="370"/>
      <c r="H749" s="370"/>
      <c r="I749" s="370"/>
      <c r="J749" s="370"/>
      <c r="K749" s="55"/>
      <c r="L749" s="18" t="str">
        <f>IF(ISBLANK(K749),"",VLOOKUP(K749,'(Linked) Hazard Risk Number HRN'!$B$16:$C$26,2,FALSE))</f>
        <v/>
      </c>
      <c r="M749" s="373"/>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75"/>
      <c r="V749" s="55"/>
      <c r="W749" s="18" t="str">
        <f>IF(ISBLANK(V749),"",VLOOKUP(V749,'(Linked) Hazard Risk Number HRN'!$B$16:$C$26,2,FALSE))</f>
        <v/>
      </c>
      <c r="X749" s="373"/>
      <c r="Y749" s="375"/>
      <c r="Z749" s="55"/>
      <c r="AA749" s="18" t="str">
        <f>IF(ISBLANK(Z749),"",VLOOKUP(Z749,'(Linked) Hazard Risk Number HRN'!$B$16:$C$26,2,FALSE))</f>
        <v/>
      </c>
      <c r="AB749" s="373"/>
      <c r="AC749" s="375"/>
      <c r="AD749" s="436"/>
      <c r="AE749" s="55"/>
      <c r="AF749" s="18" t="str">
        <f>IF(ISBLANK(AE749),"",VLOOKUP(AE749,'(Linked) Hazard Risk Number HRN'!$B$16:$C$26,2,FALSE))</f>
        <v/>
      </c>
      <c r="AG749" s="373"/>
      <c r="AH749" s="10"/>
      <c r="AI749" s="10"/>
      <c r="AJ749" s="19"/>
    </row>
    <row r="750" spans="2:36" s="2" customFormat="1" ht="28.2" customHeight="1" thickTop="1">
      <c r="B750" s="378"/>
      <c r="C750" s="375"/>
      <c r="D750" s="375"/>
      <c r="E750" s="381"/>
      <c r="F750" s="381"/>
      <c r="G750" s="370"/>
      <c r="H750" s="370"/>
      <c r="I750" s="370"/>
      <c r="J750" s="370"/>
      <c r="K750" s="56"/>
      <c r="L750" s="18" t="str">
        <f>IF(ISBLANK(K750),"",VLOOKUP(K750,'(Linked) Hazard Risk Number HRN'!$D$6:$E$14,2,FALSE))</f>
        <v/>
      </c>
      <c r="M750" s="366"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75"/>
      <c r="V750" s="56"/>
      <c r="W750" s="18" t="str">
        <f>IF(ISBLANK(V750),"",VLOOKUP(V750,'(Linked) Hazard Risk Number HRN'!$D$6:$E$14,2,FALSE))</f>
        <v/>
      </c>
      <c r="X750" s="366" t="str">
        <f>IF(OR(ISBLANK(V748),ISBLANK(V749),ISBLANK(V750),ISBLANK(V751)),"",W748*W749*W750*W751)</f>
        <v/>
      </c>
      <c r="Y750" s="375"/>
      <c r="Z750" s="56"/>
      <c r="AA750" s="18" t="str">
        <f>IF(ISBLANK(Z750),"",VLOOKUP(Z750,'(Linked) Hazard Risk Number HRN'!$D$6:$E$14,2,FALSE))</f>
        <v/>
      </c>
      <c r="AB750" s="366" t="str">
        <f>IF(OR(ISBLANK(Z748),ISBLANK(Z749),ISBLANK(Z750),ISBLANK(Z751)),"",AA748*AA749*AA750*AA751)</f>
        <v/>
      </c>
      <c r="AC750" s="375"/>
      <c r="AD750" s="436"/>
      <c r="AE750" s="56"/>
      <c r="AF750" s="18" t="str">
        <f>IF(ISBLANK(AE750),"",VLOOKUP(AE750,'(Linked) Hazard Risk Number HRN'!$D$6:$E$14,2,FALSE))</f>
        <v/>
      </c>
      <c r="AG750" s="366" t="str">
        <f>IF(OR(ISBLANK(AE748),ISBLANK(AE749),ISBLANK(AE750),ISBLANK(AE751)),"",AF748*AF749*AF750*AF751)</f>
        <v/>
      </c>
      <c r="AH750" s="10"/>
      <c r="AI750" s="10"/>
      <c r="AJ750" s="20"/>
    </row>
    <row r="751" spans="2:36" s="2" customFormat="1" ht="28.2" customHeight="1">
      <c r="B751" s="378"/>
      <c r="C751" s="375"/>
      <c r="D751" s="375"/>
      <c r="E751" s="381"/>
      <c r="F751" s="381"/>
      <c r="G751" s="370"/>
      <c r="H751" s="370"/>
      <c r="I751" s="370"/>
      <c r="J751" s="370"/>
      <c r="K751" s="57"/>
      <c r="L751" s="30" t="str">
        <f>IF(ISBLANK(K751),"",VLOOKUP(K751,'(Linked) Hazard Risk Number HRN'!$D$17:$E$22,2,FALSE))</f>
        <v/>
      </c>
      <c r="M751" s="367"/>
      <c r="N751" s="56"/>
      <c r="O751" s="18" t="str">
        <f>IF(ISBLANK(N751),"",VLOOKUP(N751,'(Linked) PLr Probability Factor'!$B$23:$C$26,2,FALSE))</f>
        <v/>
      </c>
      <c r="P751" s="25" t="s">
        <v>33</v>
      </c>
      <c r="Q751" s="25">
        <f t="shared" ref="Q751" si="1182">SUM(R748:R750)</f>
        <v>0</v>
      </c>
      <c r="R751" s="25">
        <f t="shared" si="1177"/>
        <v>0</v>
      </c>
      <c r="S751" s="25"/>
      <c r="T751" s="51"/>
      <c r="U751" s="375"/>
      <c r="V751" s="57"/>
      <c r="W751" s="30" t="str">
        <f>IF(ISBLANK(V751),"",VLOOKUP(V751,'(Linked) Hazard Risk Number HRN'!$D$17:$E$22,2,FALSE))</f>
        <v/>
      </c>
      <c r="X751" s="367"/>
      <c r="Y751" s="375"/>
      <c r="Z751" s="57"/>
      <c r="AA751" s="30" t="str">
        <f>IF(ISBLANK(Z751),"",VLOOKUP(Z751,'(Linked) Hazard Risk Number HRN'!$D$17:$E$22,2,FALSE))</f>
        <v/>
      </c>
      <c r="AB751" s="367"/>
      <c r="AC751" s="375"/>
      <c r="AD751" s="436"/>
      <c r="AE751" s="57"/>
      <c r="AF751" s="30" t="str">
        <f>IF(ISBLANK(AE751),"",VLOOKUP(AE751,'(Linked) Hazard Risk Number HRN'!$D$17:$E$22,2,FALSE))</f>
        <v/>
      </c>
      <c r="AG751" s="367"/>
      <c r="AH751" s="10"/>
      <c r="AI751" s="10"/>
      <c r="AJ751" s="21"/>
    </row>
    <row r="752" spans="2:36" s="2" customFormat="1" ht="28.2" customHeight="1" thickBot="1">
      <c r="B752" s="379"/>
      <c r="C752" s="376"/>
      <c r="D752" s="376"/>
      <c r="E752" s="382"/>
      <c r="F752" s="382"/>
      <c r="G752" s="371"/>
      <c r="H752" s="371"/>
      <c r="I752" s="371"/>
      <c r="J752" s="371"/>
      <c r="K752" s="135"/>
      <c r="L752" s="18"/>
      <c r="M752" s="368"/>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76"/>
      <c r="V752" s="135"/>
      <c r="W752" s="18"/>
      <c r="X752" s="368"/>
      <c r="Y752" s="376"/>
      <c r="Z752" s="135"/>
      <c r="AA752" s="18"/>
      <c r="AB752" s="368"/>
      <c r="AC752" s="376"/>
      <c r="AD752" s="437"/>
      <c r="AE752" s="135"/>
      <c r="AF752" s="18"/>
      <c r="AG752" s="368"/>
      <c r="AH752" s="10"/>
      <c r="AI752" s="10"/>
      <c r="AJ752" s="7"/>
    </row>
    <row r="753" spans="2:36" s="2" customFormat="1" ht="28.2" customHeight="1" thickTop="1">
      <c r="B753" s="377">
        <v>150</v>
      </c>
      <c r="C753" s="374"/>
      <c r="D753" s="374"/>
      <c r="E753" s="380"/>
      <c r="F753" s="380"/>
      <c r="G753" s="369"/>
      <c r="H753" s="369"/>
      <c r="I753" s="369"/>
      <c r="J753" s="369"/>
      <c r="K753" s="54"/>
      <c r="L753" s="17" t="str">
        <f>IF(ISBLANK(K753),"",VLOOKUP(K753,'(Linked) Hazard Risk Number HRN'!$B$6:$C$13,2,FALSE))</f>
        <v/>
      </c>
      <c r="M753" s="372"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374"/>
      <c r="V753" s="54"/>
      <c r="W753" s="17" t="str">
        <f>IF(ISBLANK(V753),"",VLOOKUP(V753,'(Linked) Hazard Risk Number HRN'!$B$6:$C$13,2,FALSE))</f>
        <v/>
      </c>
      <c r="X753" s="372" t="str">
        <f>IF(X755="","",IF(X755&gt;500,'(Linked) Hazard Risk Number HRN'!$C$37,IF(X755&gt;50,'(Linked) Hazard Risk Number HRN'!$C$36,IF(X755&gt;25,'(Linked) Hazard Risk Number HRN'!$C$35,IF(X755&gt;5,'(Linked) Hazard Risk Number HRN'!$C$34,IF(X755&gt;0,'(Linked) Hazard Risk Number HRN'!$C$33,""))))))</f>
        <v/>
      </c>
      <c r="Y753" s="374"/>
      <c r="Z753" s="54"/>
      <c r="AA753" s="17" t="str">
        <f>IF(ISBLANK(Z753),"",VLOOKUP(Z753,'(Linked) Hazard Risk Number HRN'!$B$6:$C$13,2,FALSE))</f>
        <v/>
      </c>
      <c r="AB753" s="372" t="str">
        <f>IF(AB755="","",IF(AB755&gt;500,'(Linked) Hazard Risk Number HRN'!$C$37,IF(AB755&gt;50,'(Linked) Hazard Risk Number HRN'!$C$36,IF(AB755&gt;25,'(Linked) Hazard Risk Number HRN'!$C$35,IF(AB755&gt;5,'(Linked) Hazard Risk Number HRN'!$C$34,IF(AB755&gt;0,'(Linked) Hazard Risk Number HRN'!$C$33,""))))))</f>
        <v/>
      </c>
      <c r="AC753" s="374"/>
      <c r="AD753" s="380"/>
      <c r="AE753" s="54"/>
      <c r="AF753" s="17" t="str">
        <f>IF(ISBLANK(AE753),"",VLOOKUP(AE753,'(Linked) Hazard Risk Number HRN'!$B$6:$C$13,2,FALSE))</f>
        <v/>
      </c>
      <c r="AG753" s="372"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78"/>
      <c r="C754" s="375"/>
      <c r="D754" s="375"/>
      <c r="E754" s="381"/>
      <c r="F754" s="381"/>
      <c r="G754" s="370"/>
      <c r="H754" s="370"/>
      <c r="I754" s="370"/>
      <c r="J754" s="370"/>
      <c r="K754" s="55"/>
      <c r="L754" s="18" t="str">
        <f>IF(ISBLANK(K754),"",VLOOKUP(K754,'(Linked) Hazard Risk Number HRN'!$B$16:$C$26,2,FALSE))</f>
        <v/>
      </c>
      <c r="M754" s="373"/>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75"/>
      <c r="V754" s="55"/>
      <c r="W754" s="18" t="str">
        <f>IF(ISBLANK(V754),"",VLOOKUP(V754,'(Linked) Hazard Risk Number HRN'!$B$16:$C$26,2,FALSE))</f>
        <v/>
      </c>
      <c r="X754" s="373"/>
      <c r="Y754" s="375"/>
      <c r="Z754" s="55"/>
      <c r="AA754" s="18" t="str">
        <f>IF(ISBLANK(Z754),"",VLOOKUP(Z754,'(Linked) Hazard Risk Number HRN'!$B$16:$C$26,2,FALSE))</f>
        <v/>
      </c>
      <c r="AB754" s="373"/>
      <c r="AC754" s="375"/>
      <c r="AD754" s="436"/>
      <c r="AE754" s="55"/>
      <c r="AF754" s="18" t="str">
        <f>IF(ISBLANK(AE754),"",VLOOKUP(AE754,'(Linked) Hazard Risk Number HRN'!$B$16:$C$26,2,FALSE))</f>
        <v/>
      </c>
      <c r="AG754" s="373"/>
      <c r="AH754" s="10"/>
      <c r="AI754" s="10"/>
      <c r="AJ754" s="19"/>
    </row>
    <row r="755" spans="2:36" s="2" customFormat="1" ht="28.2" customHeight="1" thickTop="1">
      <c r="B755" s="378"/>
      <c r="C755" s="375"/>
      <c r="D755" s="375"/>
      <c r="E755" s="381"/>
      <c r="F755" s="381"/>
      <c r="G755" s="370"/>
      <c r="H755" s="370"/>
      <c r="I755" s="370"/>
      <c r="J755" s="370"/>
      <c r="K755" s="56"/>
      <c r="L755" s="18" t="str">
        <f>IF(ISBLANK(K755),"",VLOOKUP(K755,'(Linked) Hazard Risk Number HRN'!$D$6:$E$14,2,FALSE))</f>
        <v/>
      </c>
      <c r="M755" s="366"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75"/>
      <c r="V755" s="56"/>
      <c r="W755" s="18" t="str">
        <f>IF(ISBLANK(V755),"",VLOOKUP(V755,'(Linked) Hazard Risk Number HRN'!$D$6:$E$14,2,FALSE))</f>
        <v/>
      </c>
      <c r="X755" s="366" t="str">
        <f>IF(OR(ISBLANK(V753),ISBLANK(V754),ISBLANK(V755),ISBLANK(V756)),"",W753*W754*W755*W756)</f>
        <v/>
      </c>
      <c r="Y755" s="375"/>
      <c r="Z755" s="56"/>
      <c r="AA755" s="18" t="str">
        <f>IF(ISBLANK(Z755),"",VLOOKUP(Z755,'(Linked) Hazard Risk Number HRN'!$D$6:$E$14,2,FALSE))</f>
        <v/>
      </c>
      <c r="AB755" s="366" t="str">
        <f>IF(OR(ISBLANK(Z753),ISBLANK(Z754),ISBLANK(Z755),ISBLANK(Z756)),"",AA753*AA754*AA755*AA756)</f>
        <v/>
      </c>
      <c r="AC755" s="375"/>
      <c r="AD755" s="436"/>
      <c r="AE755" s="56"/>
      <c r="AF755" s="18" t="str">
        <f>IF(ISBLANK(AE755),"",VLOOKUP(AE755,'(Linked) Hazard Risk Number HRN'!$D$6:$E$14,2,FALSE))</f>
        <v/>
      </c>
      <c r="AG755" s="366" t="str">
        <f>IF(OR(ISBLANK(AE753),ISBLANK(AE754),ISBLANK(AE755),ISBLANK(AE756)),"",AF753*AF754*AF755*AF756)</f>
        <v/>
      </c>
      <c r="AH755" s="10"/>
      <c r="AI755" s="10"/>
      <c r="AJ755" s="20"/>
    </row>
    <row r="756" spans="2:36" s="2" customFormat="1" ht="28.2" customHeight="1">
      <c r="B756" s="378"/>
      <c r="C756" s="375"/>
      <c r="D756" s="375"/>
      <c r="E756" s="381"/>
      <c r="F756" s="381"/>
      <c r="G756" s="370"/>
      <c r="H756" s="370"/>
      <c r="I756" s="370"/>
      <c r="J756" s="370"/>
      <c r="K756" s="57"/>
      <c r="L756" s="30" t="str">
        <f>IF(ISBLANK(K756),"",VLOOKUP(K756,'(Linked) Hazard Risk Number HRN'!$D$17:$E$22,2,FALSE))</f>
        <v/>
      </c>
      <c r="M756" s="367"/>
      <c r="N756" s="56"/>
      <c r="O756" s="18" t="str">
        <f>IF(ISBLANK(N756),"",VLOOKUP(N756,'(Linked) PLr Probability Factor'!$B$23:$C$26,2,FALSE))</f>
        <v/>
      </c>
      <c r="P756" s="25" t="s">
        <v>33</v>
      </c>
      <c r="Q756" s="25">
        <f t="shared" ref="Q756" si="1190">SUM(R753:R755)</f>
        <v>0</v>
      </c>
      <c r="R756" s="25">
        <f t="shared" si="1185"/>
        <v>0</v>
      </c>
      <c r="S756" s="25"/>
      <c r="T756" s="51"/>
      <c r="U756" s="375"/>
      <c r="V756" s="57"/>
      <c r="W756" s="30" t="str">
        <f>IF(ISBLANK(V756),"",VLOOKUP(V756,'(Linked) Hazard Risk Number HRN'!$D$17:$E$22,2,FALSE))</f>
        <v/>
      </c>
      <c r="X756" s="367"/>
      <c r="Y756" s="375"/>
      <c r="Z756" s="57"/>
      <c r="AA756" s="30" t="str">
        <f>IF(ISBLANK(Z756),"",VLOOKUP(Z756,'(Linked) Hazard Risk Number HRN'!$D$17:$E$22,2,FALSE))</f>
        <v/>
      </c>
      <c r="AB756" s="367"/>
      <c r="AC756" s="375"/>
      <c r="AD756" s="436"/>
      <c r="AE756" s="57"/>
      <c r="AF756" s="30" t="str">
        <f>IF(ISBLANK(AE756),"",VLOOKUP(AE756,'(Linked) Hazard Risk Number HRN'!$D$17:$E$22,2,FALSE))</f>
        <v/>
      </c>
      <c r="AG756" s="367"/>
      <c r="AH756" s="10"/>
      <c r="AI756" s="10"/>
      <c r="AJ756" s="21"/>
    </row>
    <row r="757" spans="2:36" s="2" customFormat="1" ht="28.2" customHeight="1" thickBot="1">
      <c r="B757" s="379"/>
      <c r="C757" s="376"/>
      <c r="D757" s="376"/>
      <c r="E757" s="382"/>
      <c r="F757" s="382"/>
      <c r="G757" s="371"/>
      <c r="H757" s="371"/>
      <c r="I757" s="371"/>
      <c r="J757" s="371"/>
      <c r="K757" s="135"/>
      <c r="L757" s="18"/>
      <c r="M757" s="368"/>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76"/>
      <c r="V757" s="135"/>
      <c r="W757" s="18"/>
      <c r="X757" s="368"/>
      <c r="Y757" s="376"/>
      <c r="Z757" s="135"/>
      <c r="AA757" s="18"/>
      <c r="AB757" s="368"/>
      <c r="AC757" s="376"/>
      <c r="AD757" s="437"/>
      <c r="AE757" s="135"/>
      <c r="AF757" s="18"/>
      <c r="AG757" s="368"/>
      <c r="AH757" s="10"/>
      <c r="AI757" s="10"/>
      <c r="AJ757" s="7"/>
    </row>
    <row r="758" spans="2:36" s="2" customFormat="1" ht="28.2" customHeight="1" thickTop="1">
      <c r="B758" s="377">
        <v>151</v>
      </c>
      <c r="C758" s="374"/>
      <c r="D758" s="374"/>
      <c r="E758" s="380"/>
      <c r="F758" s="380"/>
      <c r="G758" s="369"/>
      <c r="H758" s="369"/>
      <c r="I758" s="369"/>
      <c r="J758" s="369"/>
      <c r="K758" s="54"/>
      <c r="L758" s="17" t="str">
        <f>IF(ISBLANK(K758),"",VLOOKUP(K758,'(Linked) Hazard Risk Number HRN'!$B$6:$C$13,2,FALSE))</f>
        <v/>
      </c>
      <c r="M758" s="372"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374"/>
      <c r="V758" s="54"/>
      <c r="W758" s="17" t="str">
        <f>IF(ISBLANK(V758),"",VLOOKUP(V758,'(Linked) Hazard Risk Number HRN'!$B$6:$C$13,2,FALSE))</f>
        <v/>
      </c>
      <c r="X758" s="372" t="str">
        <f>IF(X760="","",IF(X760&gt;500,'(Linked) Hazard Risk Number HRN'!$C$37,IF(X760&gt;50,'(Linked) Hazard Risk Number HRN'!$C$36,IF(X760&gt;25,'(Linked) Hazard Risk Number HRN'!$C$35,IF(X760&gt;5,'(Linked) Hazard Risk Number HRN'!$C$34,IF(X760&gt;0,'(Linked) Hazard Risk Number HRN'!$C$33,""))))))</f>
        <v/>
      </c>
      <c r="Y758" s="374"/>
      <c r="Z758" s="54"/>
      <c r="AA758" s="17" t="str">
        <f>IF(ISBLANK(Z758),"",VLOOKUP(Z758,'(Linked) Hazard Risk Number HRN'!$B$6:$C$13,2,FALSE))</f>
        <v/>
      </c>
      <c r="AB758" s="372" t="str">
        <f>IF(AB760="","",IF(AB760&gt;500,'(Linked) Hazard Risk Number HRN'!$C$37,IF(AB760&gt;50,'(Linked) Hazard Risk Number HRN'!$C$36,IF(AB760&gt;25,'(Linked) Hazard Risk Number HRN'!$C$35,IF(AB760&gt;5,'(Linked) Hazard Risk Number HRN'!$C$34,IF(AB760&gt;0,'(Linked) Hazard Risk Number HRN'!$C$33,""))))))</f>
        <v/>
      </c>
      <c r="AC758" s="374"/>
      <c r="AD758" s="380"/>
      <c r="AE758" s="54"/>
      <c r="AF758" s="17" t="str">
        <f>IF(ISBLANK(AE758),"",VLOOKUP(AE758,'(Linked) Hazard Risk Number HRN'!$B$6:$C$13,2,FALSE))</f>
        <v/>
      </c>
      <c r="AG758" s="372"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78"/>
      <c r="C759" s="375"/>
      <c r="D759" s="375"/>
      <c r="E759" s="381"/>
      <c r="F759" s="381"/>
      <c r="G759" s="370"/>
      <c r="H759" s="370"/>
      <c r="I759" s="370"/>
      <c r="J759" s="370"/>
      <c r="K759" s="55"/>
      <c r="L759" s="18" t="str">
        <f>IF(ISBLANK(K759),"",VLOOKUP(K759,'(Linked) Hazard Risk Number HRN'!$B$16:$C$26,2,FALSE))</f>
        <v/>
      </c>
      <c r="M759" s="373"/>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75"/>
      <c r="V759" s="55"/>
      <c r="W759" s="18" t="str">
        <f>IF(ISBLANK(V759),"",VLOOKUP(V759,'(Linked) Hazard Risk Number HRN'!$B$16:$C$26,2,FALSE))</f>
        <v/>
      </c>
      <c r="X759" s="373"/>
      <c r="Y759" s="375"/>
      <c r="Z759" s="55"/>
      <c r="AA759" s="18" t="str">
        <f>IF(ISBLANK(Z759),"",VLOOKUP(Z759,'(Linked) Hazard Risk Number HRN'!$B$16:$C$26,2,FALSE))</f>
        <v/>
      </c>
      <c r="AB759" s="373"/>
      <c r="AC759" s="375"/>
      <c r="AD759" s="436"/>
      <c r="AE759" s="55"/>
      <c r="AF759" s="18" t="str">
        <f>IF(ISBLANK(AE759),"",VLOOKUP(AE759,'(Linked) Hazard Risk Number HRN'!$B$16:$C$26,2,FALSE))</f>
        <v/>
      </c>
      <c r="AG759" s="373"/>
      <c r="AH759" s="10"/>
      <c r="AI759" s="10"/>
      <c r="AJ759" s="19"/>
    </row>
    <row r="760" spans="2:36" s="2" customFormat="1" ht="28.2" customHeight="1" thickTop="1">
      <c r="B760" s="378"/>
      <c r="C760" s="375"/>
      <c r="D760" s="375"/>
      <c r="E760" s="381"/>
      <c r="F760" s="381"/>
      <c r="G760" s="370"/>
      <c r="H760" s="370"/>
      <c r="I760" s="370"/>
      <c r="J760" s="370"/>
      <c r="K760" s="56"/>
      <c r="L760" s="18" t="str">
        <f>IF(ISBLANK(K760),"",VLOOKUP(K760,'(Linked) Hazard Risk Number HRN'!$D$6:$E$14,2,FALSE))</f>
        <v/>
      </c>
      <c r="M760" s="366"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75"/>
      <c r="V760" s="56"/>
      <c r="W760" s="18" t="str">
        <f>IF(ISBLANK(V760),"",VLOOKUP(V760,'(Linked) Hazard Risk Number HRN'!$D$6:$E$14,2,FALSE))</f>
        <v/>
      </c>
      <c r="X760" s="366" t="str">
        <f>IF(OR(ISBLANK(V758),ISBLANK(V759),ISBLANK(V760),ISBLANK(V761)),"",W758*W759*W760*W761)</f>
        <v/>
      </c>
      <c r="Y760" s="375"/>
      <c r="Z760" s="56"/>
      <c r="AA760" s="18" t="str">
        <f>IF(ISBLANK(Z760),"",VLOOKUP(Z760,'(Linked) Hazard Risk Number HRN'!$D$6:$E$14,2,FALSE))</f>
        <v/>
      </c>
      <c r="AB760" s="366" t="str">
        <f>IF(OR(ISBLANK(Z758),ISBLANK(Z759),ISBLANK(Z760),ISBLANK(Z761)),"",AA758*AA759*AA760*AA761)</f>
        <v/>
      </c>
      <c r="AC760" s="375"/>
      <c r="AD760" s="436"/>
      <c r="AE760" s="56"/>
      <c r="AF760" s="18" t="str">
        <f>IF(ISBLANK(AE760),"",VLOOKUP(AE760,'(Linked) Hazard Risk Number HRN'!$D$6:$E$14,2,FALSE))</f>
        <v/>
      </c>
      <c r="AG760" s="366" t="str">
        <f>IF(OR(ISBLANK(AE758),ISBLANK(AE759),ISBLANK(AE760),ISBLANK(AE761)),"",AF758*AF759*AF760*AF761)</f>
        <v/>
      </c>
      <c r="AH760" s="10"/>
      <c r="AI760" s="10"/>
      <c r="AJ760" s="20"/>
    </row>
    <row r="761" spans="2:36" s="2" customFormat="1" ht="28.2" customHeight="1">
      <c r="B761" s="378"/>
      <c r="C761" s="375"/>
      <c r="D761" s="375"/>
      <c r="E761" s="381"/>
      <c r="F761" s="381"/>
      <c r="G761" s="370"/>
      <c r="H761" s="370"/>
      <c r="I761" s="370"/>
      <c r="J761" s="370"/>
      <c r="K761" s="57"/>
      <c r="L761" s="30" t="str">
        <f>IF(ISBLANK(K761),"",VLOOKUP(K761,'(Linked) Hazard Risk Number HRN'!$D$17:$E$22,2,FALSE))</f>
        <v/>
      </c>
      <c r="M761" s="367"/>
      <c r="N761" s="56"/>
      <c r="O761" s="18" t="str">
        <f>IF(ISBLANK(N761),"",VLOOKUP(N761,'(Linked) PLr Probability Factor'!$B$23:$C$26,2,FALSE))</f>
        <v/>
      </c>
      <c r="P761" s="25" t="s">
        <v>33</v>
      </c>
      <c r="Q761" s="25">
        <f t="shared" ref="Q761" si="1198">SUM(R758:R760)</f>
        <v>0</v>
      </c>
      <c r="R761" s="25">
        <f t="shared" si="1193"/>
        <v>0</v>
      </c>
      <c r="S761" s="25"/>
      <c r="T761" s="51"/>
      <c r="U761" s="375"/>
      <c r="V761" s="57"/>
      <c r="W761" s="30" t="str">
        <f>IF(ISBLANK(V761),"",VLOOKUP(V761,'(Linked) Hazard Risk Number HRN'!$D$17:$E$22,2,FALSE))</f>
        <v/>
      </c>
      <c r="X761" s="367"/>
      <c r="Y761" s="375"/>
      <c r="Z761" s="57"/>
      <c r="AA761" s="30" t="str">
        <f>IF(ISBLANK(Z761),"",VLOOKUP(Z761,'(Linked) Hazard Risk Number HRN'!$D$17:$E$22,2,FALSE))</f>
        <v/>
      </c>
      <c r="AB761" s="367"/>
      <c r="AC761" s="375"/>
      <c r="AD761" s="436"/>
      <c r="AE761" s="57"/>
      <c r="AF761" s="30" t="str">
        <f>IF(ISBLANK(AE761),"",VLOOKUP(AE761,'(Linked) Hazard Risk Number HRN'!$D$17:$E$22,2,FALSE))</f>
        <v/>
      </c>
      <c r="AG761" s="367"/>
      <c r="AH761" s="10"/>
      <c r="AI761" s="10"/>
      <c r="AJ761" s="21"/>
    </row>
    <row r="762" spans="2:36" s="2" customFormat="1" ht="28.2" customHeight="1" thickBot="1">
      <c r="B762" s="379"/>
      <c r="C762" s="376"/>
      <c r="D762" s="376"/>
      <c r="E762" s="382"/>
      <c r="F762" s="382"/>
      <c r="G762" s="371"/>
      <c r="H762" s="371"/>
      <c r="I762" s="371"/>
      <c r="J762" s="371"/>
      <c r="K762" s="135"/>
      <c r="L762" s="18"/>
      <c r="M762" s="368"/>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76"/>
      <c r="V762" s="135"/>
      <c r="W762" s="18"/>
      <c r="X762" s="368"/>
      <c r="Y762" s="376"/>
      <c r="Z762" s="135"/>
      <c r="AA762" s="18"/>
      <c r="AB762" s="368"/>
      <c r="AC762" s="376"/>
      <c r="AD762" s="437"/>
      <c r="AE762" s="135"/>
      <c r="AF762" s="18"/>
      <c r="AG762" s="368"/>
      <c r="AH762" s="10"/>
      <c r="AI762" s="10"/>
      <c r="AJ762" s="7"/>
    </row>
    <row r="763" spans="2:36" s="2" customFormat="1" ht="28.2" customHeight="1" thickTop="1">
      <c r="B763" s="377">
        <v>152</v>
      </c>
      <c r="C763" s="374"/>
      <c r="D763" s="374"/>
      <c r="E763" s="380"/>
      <c r="F763" s="380"/>
      <c r="G763" s="369"/>
      <c r="H763" s="369"/>
      <c r="I763" s="369"/>
      <c r="J763" s="369"/>
      <c r="K763" s="54"/>
      <c r="L763" s="17" t="str">
        <f>IF(ISBLANK(K763),"",VLOOKUP(K763,'(Linked) Hazard Risk Number HRN'!$B$6:$C$13,2,FALSE))</f>
        <v/>
      </c>
      <c r="M763" s="372"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374"/>
      <c r="V763" s="54"/>
      <c r="W763" s="17" t="str">
        <f>IF(ISBLANK(V763),"",VLOOKUP(V763,'(Linked) Hazard Risk Number HRN'!$B$6:$C$13,2,FALSE))</f>
        <v/>
      </c>
      <c r="X763" s="372" t="str">
        <f>IF(X765="","",IF(X765&gt;500,'(Linked) Hazard Risk Number HRN'!$C$37,IF(X765&gt;50,'(Linked) Hazard Risk Number HRN'!$C$36,IF(X765&gt;25,'(Linked) Hazard Risk Number HRN'!$C$35,IF(X765&gt;5,'(Linked) Hazard Risk Number HRN'!$C$34,IF(X765&gt;0,'(Linked) Hazard Risk Number HRN'!$C$33,""))))))</f>
        <v/>
      </c>
      <c r="Y763" s="374"/>
      <c r="Z763" s="54"/>
      <c r="AA763" s="17" t="str">
        <f>IF(ISBLANK(Z763),"",VLOOKUP(Z763,'(Linked) Hazard Risk Number HRN'!$B$6:$C$13,2,FALSE))</f>
        <v/>
      </c>
      <c r="AB763" s="372" t="str">
        <f>IF(AB765="","",IF(AB765&gt;500,'(Linked) Hazard Risk Number HRN'!$C$37,IF(AB765&gt;50,'(Linked) Hazard Risk Number HRN'!$C$36,IF(AB765&gt;25,'(Linked) Hazard Risk Number HRN'!$C$35,IF(AB765&gt;5,'(Linked) Hazard Risk Number HRN'!$C$34,IF(AB765&gt;0,'(Linked) Hazard Risk Number HRN'!$C$33,""))))))</f>
        <v/>
      </c>
      <c r="AC763" s="374"/>
      <c r="AD763" s="380"/>
      <c r="AE763" s="54"/>
      <c r="AF763" s="17" t="str">
        <f>IF(ISBLANK(AE763),"",VLOOKUP(AE763,'(Linked) Hazard Risk Number HRN'!$B$6:$C$13,2,FALSE))</f>
        <v/>
      </c>
      <c r="AG763" s="372"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78"/>
      <c r="C764" s="375"/>
      <c r="D764" s="375"/>
      <c r="E764" s="381"/>
      <c r="F764" s="381"/>
      <c r="G764" s="370"/>
      <c r="H764" s="370"/>
      <c r="I764" s="370"/>
      <c r="J764" s="370"/>
      <c r="K764" s="55"/>
      <c r="L764" s="18" t="str">
        <f>IF(ISBLANK(K764),"",VLOOKUP(K764,'(Linked) Hazard Risk Number HRN'!$B$16:$C$26,2,FALSE))</f>
        <v/>
      </c>
      <c r="M764" s="373"/>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75"/>
      <c r="V764" s="55"/>
      <c r="W764" s="18" t="str">
        <f>IF(ISBLANK(V764),"",VLOOKUP(V764,'(Linked) Hazard Risk Number HRN'!$B$16:$C$26,2,FALSE))</f>
        <v/>
      </c>
      <c r="X764" s="373"/>
      <c r="Y764" s="375"/>
      <c r="Z764" s="55"/>
      <c r="AA764" s="18" t="str">
        <f>IF(ISBLANK(Z764),"",VLOOKUP(Z764,'(Linked) Hazard Risk Number HRN'!$B$16:$C$26,2,FALSE))</f>
        <v/>
      </c>
      <c r="AB764" s="373"/>
      <c r="AC764" s="375"/>
      <c r="AD764" s="436"/>
      <c r="AE764" s="55"/>
      <c r="AF764" s="18" t="str">
        <f>IF(ISBLANK(AE764),"",VLOOKUP(AE764,'(Linked) Hazard Risk Number HRN'!$B$16:$C$26,2,FALSE))</f>
        <v/>
      </c>
      <c r="AG764" s="373"/>
      <c r="AH764" s="10"/>
      <c r="AI764" s="10"/>
      <c r="AJ764" s="19"/>
    </row>
    <row r="765" spans="2:36" s="2" customFormat="1" ht="28.2" customHeight="1" thickTop="1">
      <c r="B765" s="378"/>
      <c r="C765" s="375"/>
      <c r="D765" s="375"/>
      <c r="E765" s="381"/>
      <c r="F765" s="381"/>
      <c r="G765" s="370"/>
      <c r="H765" s="370"/>
      <c r="I765" s="370"/>
      <c r="J765" s="370"/>
      <c r="K765" s="56"/>
      <c r="L765" s="18" t="str">
        <f>IF(ISBLANK(K765),"",VLOOKUP(K765,'(Linked) Hazard Risk Number HRN'!$D$6:$E$14,2,FALSE))</f>
        <v/>
      </c>
      <c r="M765" s="366"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75"/>
      <c r="V765" s="56"/>
      <c r="W765" s="18" t="str">
        <f>IF(ISBLANK(V765),"",VLOOKUP(V765,'(Linked) Hazard Risk Number HRN'!$D$6:$E$14,2,FALSE))</f>
        <v/>
      </c>
      <c r="X765" s="366" t="str">
        <f>IF(OR(ISBLANK(V763),ISBLANK(V764),ISBLANK(V765),ISBLANK(V766)),"",W763*W764*W765*W766)</f>
        <v/>
      </c>
      <c r="Y765" s="375"/>
      <c r="Z765" s="56"/>
      <c r="AA765" s="18" t="str">
        <f>IF(ISBLANK(Z765),"",VLOOKUP(Z765,'(Linked) Hazard Risk Number HRN'!$D$6:$E$14,2,FALSE))</f>
        <v/>
      </c>
      <c r="AB765" s="366" t="str">
        <f>IF(OR(ISBLANK(Z763),ISBLANK(Z764),ISBLANK(Z765),ISBLANK(Z766)),"",AA763*AA764*AA765*AA766)</f>
        <v/>
      </c>
      <c r="AC765" s="375"/>
      <c r="AD765" s="436"/>
      <c r="AE765" s="56"/>
      <c r="AF765" s="18" t="str">
        <f>IF(ISBLANK(AE765),"",VLOOKUP(AE765,'(Linked) Hazard Risk Number HRN'!$D$6:$E$14,2,FALSE))</f>
        <v/>
      </c>
      <c r="AG765" s="366" t="str">
        <f>IF(OR(ISBLANK(AE763),ISBLANK(AE764),ISBLANK(AE765),ISBLANK(AE766)),"",AF763*AF764*AF765*AF766)</f>
        <v/>
      </c>
      <c r="AH765" s="10"/>
      <c r="AI765" s="10"/>
      <c r="AJ765" s="20"/>
    </row>
    <row r="766" spans="2:36" s="2" customFormat="1" ht="28.2" customHeight="1">
      <c r="B766" s="378"/>
      <c r="C766" s="375"/>
      <c r="D766" s="375"/>
      <c r="E766" s="381"/>
      <c r="F766" s="381"/>
      <c r="G766" s="370"/>
      <c r="H766" s="370"/>
      <c r="I766" s="370"/>
      <c r="J766" s="370"/>
      <c r="K766" s="57"/>
      <c r="L766" s="30" t="str">
        <f>IF(ISBLANK(K766),"",VLOOKUP(K766,'(Linked) Hazard Risk Number HRN'!$D$17:$E$22,2,FALSE))</f>
        <v/>
      </c>
      <c r="M766" s="367"/>
      <c r="N766" s="56"/>
      <c r="O766" s="18" t="str">
        <f>IF(ISBLANK(N766),"",VLOOKUP(N766,'(Linked) PLr Probability Factor'!$B$23:$C$26,2,FALSE))</f>
        <v/>
      </c>
      <c r="P766" s="25" t="s">
        <v>33</v>
      </c>
      <c r="Q766" s="25">
        <f t="shared" ref="Q766" si="1206">SUM(R763:R765)</f>
        <v>0</v>
      </c>
      <c r="R766" s="25">
        <f t="shared" si="1201"/>
        <v>0</v>
      </c>
      <c r="S766" s="25"/>
      <c r="T766" s="51"/>
      <c r="U766" s="375"/>
      <c r="V766" s="57"/>
      <c r="W766" s="30" t="str">
        <f>IF(ISBLANK(V766),"",VLOOKUP(V766,'(Linked) Hazard Risk Number HRN'!$D$17:$E$22,2,FALSE))</f>
        <v/>
      </c>
      <c r="X766" s="367"/>
      <c r="Y766" s="375"/>
      <c r="Z766" s="57"/>
      <c r="AA766" s="30" t="str">
        <f>IF(ISBLANK(Z766),"",VLOOKUP(Z766,'(Linked) Hazard Risk Number HRN'!$D$17:$E$22,2,FALSE))</f>
        <v/>
      </c>
      <c r="AB766" s="367"/>
      <c r="AC766" s="375"/>
      <c r="AD766" s="436"/>
      <c r="AE766" s="57"/>
      <c r="AF766" s="30" t="str">
        <f>IF(ISBLANK(AE766),"",VLOOKUP(AE766,'(Linked) Hazard Risk Number HRN'!$D$17:$E$22,2,FALSE))</f>
        <v/>
      </c>
      <c r="AG766" s="367"/>
      <c r="AH766" s="10"/>
      <c r="AI766" s="10"/>
      <c r="AJ766" s="21"/>
    </row>
    <row r="767" spans="2:36" s="2" customFormat="1" ht="28.2" customHeight="1" thickBot="1">
      <c r="B767" s="379"/>
      <c r="C767" s="376"/>
      <c r="D767" s="376"/>
      <c r="E767" s="382"/>
      <c r="F767" s="382"/>
      <c r="G767" s="371"/>
      <c r="H767" s="371"/>
      <c r="I767" s="371"/>
      <c r="J767" s="371"/>
      <c r="K767" s="135"/>
      <c r="L767" s="18"/>
      <c r="M767" s="368"/>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76"/>
      <c r="V767" s="135"/>
      <c r="W767" s="18"/>
      <c r="X767" s="368"/>
      <c r="Y767" s="376"/>
      <c r="Z767" s="135"/>
      <c r="AA767" s="18"/>
      <c r="AB767" s="368"/>
      <c r="AC767" s="376"/>
      <c r="AD767" s="437"/>
      <c r="AE767" s="135"/>
      <c r="AF767" s="18"/>
      <c r="AG767" s="368"/>
      <c r="AH767" s="10"/>
      <c r="AI767" s="10"/>
      <c r="AJ767" s="7"/>
    </row>
    <row r="768" spans="2:36" s="2" customFormat="1" ht="28.2" customHeight="1" thickTop="1">
      <c r="B768" s="377">
        <v>153</v>
      </c>
      <c r="C768" s="374"/>
      <c r="D768" s="374"/>
      <c r="E768" s="380"/>
      <c r="F768" s="380"/>
      <c r="G768" s="369"/>
      <c r="H768" s="369"/>
      <c r="I768" s="369"/>
      <c r="J768" s="369"/>
      <c r="K768" s="54"/>
      <c r="L768" s="17" t="str">
        <f>IF(ISBLANK(K768),"",VLOOKUP(K768,'(Linked) Hazard Risk Number HRN'!$B$6:$C$13,2,FALSE))</f>
        <v/>
      </c>
      <c r="M768" s="372"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374"/>
      <c r="V768" s="54"/>
      <c r="W768" s="17" t="str">
        <f>IF(ISBLANK(V768),"",VLOOKUP(V768,'(Linked) Hazard Risk Number HRN'!$B$6:$C$13,2,FALSE))</f>
        <v/>
      </c>
      <c r="X768" s="372" t="str">
        <f>IF(X770="","",IF(X770&gt;500,'(Linked) Hazard Risk Number HRN'!$C$37,IF(X770&gt;50,'(Linked) Hazard Risk Number HRN'!$C$36,IF(X770&gt;25,'(Linked) Hazard Risk Number HRN'!$C$35,IF(X770&gt;5,'(Linked) Hazard Risk Number HRN'!$C$34,IF(X770&gt;0,'(Linked) Hazard Risk Number HRN'!$C$33,""))))))</f>
        <v/>
      </c>
      <c r="Y768" s="374"/>
      <c r="Z768" s="54"/>
      <c r="AA768" s="17" t="str">
        <f>IF(ISBLANK(Z768),"",VLOOKUP(Z768,'(Linked) Hazard Risk Number HRN'!$B$6:$C$13,2,FALSE))</f>
        <v/>
      </c>
      <c r="AB768" s="372" t="str">
        <f>IF(AB770="","",IF(AB770&gt;500,'(Linked) Hazard Risk Number HRN'!$C$37,IF(AB770&gt;50,'(Linked) Hazard Risk Number HRN'!$C$36,IF(AB770&gt;25,'(Linked) Hazard Risk Number HRN'!$C$35,IF(AB770&gt;5,'(Linked) Hazard Risk Number HRN'!$C$34,IF(AB770&gt;0,'(Linked) Hazard Risk Number HRN'!$C$33,""))))))</f>
        <v/>
      </c>
      <c r="AC768" s="374"/>
      <c r="AD768" s="380"/>
      <c r="AE768" s="54"/>
      <c r="AF768" s="17" t="str">
        <f>IF(ISBLANK(AE768),"",VLOOKUP(AE768,'(Linked) Hazard Risk Number HRN'!$B$6:$C$13,2,FALSE))</f>
        <v/>
      </c>
      <c r="AG768" s="372"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78"/>
      <c r="C769" s="375"/>
      <c r="D769" s="375"/>
      <c r="E769" s="381"/>
      <c r="F769" s="381"/>
      <c r="G769" s="370"/>
      <c r="H769" s="370"/>
      <c r="I769" s="370"/>
      <c r="J769" s="370"/>
      <c r="K769" s="55"/>
      <c r="L769" s="18" t="str">
        <f>IF(ISBLANK(K769),"",VLOOKUP(K769,'(Linked) Hazard Risk Number HRN'!$B$16:$C$26,2,FALSE))</f>
        <v/>
      </c>
      <c r="M769" s="373"/>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75"/>
      <c r="V769" s="55"/>
      <c r="W769" s="18" t="str">
        <f>IF(ISBLANK(V769),"",VLOOKUP(V769,'(Linked) Hazard Risk Number HRN'!$B$16:$C$26,2,FALSE))</f>
        <v/>
      </c>
      <c r="X769" s="373"/>
      <c r="Y769" s="375"/>
      <c r="Z769" s="55"/>
      <c r="AA769" s="18" t="str">
        <f>IF(ISBLANK(Z769),"",VLOOKUP(Z769,'(Linked) Hazard Risk Number HRN'!$B$16:$C$26,2,FALSE))</f>
        <v/>
      </c>
      <c r="AB769" s="373"/>
      <c r="AC769" s="375"/>
      <c r="AD769" s="436"/>
      <c r="AE769" s="55"/>
      <c r="AF769" s="18" t="str">
        <f>IF(ISBLANK(AE769),"",VLOOKUP(AE769,'(Linked) Hazard Risk Number HRN'!$B$16:$C$26,2,FALSE))</f>
        <v/>
      </c>
      <c r="AG769" s="373"/>
      <c r="AH769" s="10"/>
      <c r="AI769" s="10"/>
      <c r="AJ769" s="19"/>
    </row>
    <row r="770" spans="2:36" s="2" customFormat="1" ht="28.2" customHeight="1" thickTop="1">
      <c r="B770" s="378"/>
      <c r="C770" s="375"/>
      <c r="D770" s="375"/>
      <c r="E770" s="381"/>
      <c r="F770" s="381"/>
      <c r="G770" s="370"/>
      <c r="H770" s="370"/>
      <c r="I770" s="370"/>
      <c r="J770" s="370"/>
      <c r="K770" s="56"/>
      <c r="L770" s="18" t="str">
        <f>IF(ISBLANK(K770),"",VLOOKUP(K770,'(Linked) Hazard Risk Number HRN'!$D$6:$E$14,2,FALSE))</f>
        <v/>
      </c>
      <c r="M770" s="366"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75"/>
      <c r="V770" s="56"/>
      <c r="W770" s="18" t="str">
        <f>IF(ISBLANK(V770),"",VLOOKUP(V770,'(Linked) Hazard Risk Number HRN'!$D$6:$E$14,2,FALSE))</f>
        <v/>
      </c>
      <c r="X770" s="366" t="str">
        <f>IF(OR(ISBLANK(V768),ISBLANK(V769),ISBLANK(V770),ISBLANK(V771)),"",W768*W769*W770*W771)</f>
        <v/>
      </c>
      <c r="Y770" s="375"/>
      <c r="Z770" s="56"/>
      <c r="AA770" s="18" t="str">
        <f>IF(ISBLANK(Z770),"",VLOOKUP(Z770,'(Linked) Hazard Risk Number HRN'!$D$6:$E$14,2,FALSE))</f>
        <v/>
      </c>
      <c r="AB770" s="366" t="str">
        <f>IF(OR(ISBLANK(Z768),ISBLANK(Z769),ISBLANK(Z770),ISBLANK(Z771)),"",AA768*AA769*AA770*AA771)</f>
        <v/>
      </c>
      <c r="AC770" s="375"/>
      <c r="AD770" s="436"/>
      <c r="AE770" s="56"/>
      <c r="AF770" s="18" t="str">
        <f>IF(ISBLANK(AE770),"",VLOOKUP(AE770,'(Linked) Hazard Risk Number HRN'!$D$6:$E$14,2,FALSE))</f>
        <v/>
      </c>
      <c r="AG770" s="366" t="str">
        <f>IF(OR(ISBLANK(AE768),ISBLANK(AE769),ISBLANK(AE770),ISBLANK(AE771)),"",AF768*AF769*AF770*AF771)</f>
        <v/>
      </c>
      <c r="AH770" s="10"/>
      <c r="AI770" s="10"/>
      <c r="AJ770" s="20"/>
    </row>
    <row r="771" spans="2:36" s="2" customFormat="1" ht="28.2" customHeight="1">
      <c r="B771" s="378"/>
      <c r="C771" s="375"/>
      <c r="D771" s="375"/>
      <c r="E771" s="381"/>
      <c r="F771" s="381"/>
      <c r="G771" s="370"/>
      <c r="H771" s="370"/>
      <c r="I771" s="370"/>
      <c r="J771" s="370"/>
      <c r="K771" s="57"/>
      <c r="L771" s="30" t="str">
        <f>IF(ISBLANK(K771),"",VLOOKUP(K771,'(Linked) Hazard Risk Number HRN'!$D$17:$E$22,2,FALSE))</f>
        <v/>
      </c>
      <c r="M771" s="367"/>
      <c r="N771" s="56"/>
      <c r="O771" s="18" t="str">
        <f>IF(ISBLANK(N771),"",VLOOKUP(N771,'(Linked) PLr Probability Factor'!$B$23:$C$26,2,FALSE))</f>
        <v/>
      </c>
      <c r="P771" s="25" t="s">
        <v>33</v>
      </c>
      <c r="Q771" s="25">
        <f t="shared" ref="Q771" si="1214">SUM(R768:R770)</f>
        <v>0</v>
      </c>
      <c r="R771" s="25">
        <f t="shared" si="1209"/>
        <v>0</v>
      </c>
      <c r="S771" s="25"/>
      <c r="T771" s="51"/>
      <c r="U771" s="375"/>
      <c r="V771" s="57"/>
      <c r="W771" s="30" t="str">
        <f>IF(ISBLANK(V771),"",VLOOKUP(V771,'(Linked) Hazard Risk Number HRN'!$D$17:$E$22,2,FALSE))</f>
        <v/>
      </c>
      <c r="X771" s="367"/>
      <c r="Y771" s="375"/>
      <c r="Z771" s="57"/>
      <c r="AA771" s="30" t="str">
        <f>IF(ISBLANK(Z771),"",VLOOKUP(Z771,'(Linked) Hazard Risk Number HRN'!$D$17:$E$22,2,FALSE))</f>
        <v/>
      </c>
      <c r="AB771" s="367"/>
      <c r="AC771" s="375"/>
      <c r="AD771" s="436"/>
      <c r="AE771" s="57"/>
      <c r="AF771" s="30" t="str">
        <f>IF(ISBLANK(AE771),"",VLOOKUP(AE771,'(Linked) Hazard Risk Number HRN'!$D$17:$E$22,2,FALSE))</f>
        <v/>
      </c>
      <c r="AG771" s="367"/>
      <c r="AH771" s="10"/>
      <c r="AI771" s="10"/>
      <c r="AJ771" s="21"/>
    </row>
    <row r="772" spans="2:36" s="2" customFormat="1" ht="28.2" customHeight="1" thickBot="1">
      <c r="B772" s="379"/>
      <c r="C772" s="376"/>
      <c r="D772" s="376"/>
      <c r="E772" s="382"/>
      <c r="F772" s="382"/>
      <c r="G772" s="371"/>
      <c r="H772" s="371"/>
      <c r="I772" s="371"/>
      <c r="J772" s="371"/>
      <c r="K772" s="135"/>
      <c r="L772" s="18"/>
      <c r="M772" s="368"/>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76"/>
      <c r="V772" s="135"/>
      <c r="W772" s="18"/>
      <c r="X772" s="368"/>
      <c r="Y772" s="376"/>
      <c r="Z772" s="135"/>
      <c r="AA772" s="18"/>
      <c r="AB772" s="368"/>
      <c r="AC772" s="376"/>
      <c r="AD772" s="437"/>
      <c r="AE772" s="135"/>
      <c r="AF772" s="18"/>
      <c r="AG772" s="368"/>
      <c r="AH772" s="10"/>
      <c r="AI772" s="10"/>
      <c r="AJ772" s="7"/>
    </row>
    <row r="773" spans="2:36" s="2" customFormat="1" ht="28.2" customHeight="1" thickTop="1">
      <c r="B773" s="377">
        <v>154</v>
      </c>
      <c r="C773" s="374"/>
      <c r="D773" s="374"/>
      <c r="E773" s="380"/>
      <c r="F773" s="380"/>
      <c r="G773" s="369"/>
      <c r="H773" s="369"/>
      <c r="I773" s="369"/>
      <c r="J773" s="369"/>
      <c r="K773" s="54"/>
      <c r="L773" s="17" t="str">
        <f>IF(ISBLANK(K773),"",VLOOKUP(K773,'(Linked) Hazard Risk Number HRN'!$B$6:$C$13,2,FALSE))</f>
        <v/>
      </c>
      <c r="M773" s="372"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374"/>
      <c r="V773" s="54"/>
      <c r="W773" s="17" t="str">
        <f>IF(ISBLANK(V773),"",VLOOKUP(V773,'(Linked) Hazard Risk Number HRN'!$B$6:$C$13,2,FALSE))</f>
        <v/>
      </c>
      <c r="X773" s="372" t="str">
        <f>IF(X775="","",IF(X775&gt;500,'(Linked) Hazard Risk Number HRN'!$C$37,IF(X775&gt;50,'(Linked) Hazard Risk Number HRN'!$C$36,IF(X775&gt;25,'(Linked) Hazard Risk Number HRN'!$C$35,IF(X775&gt;5,'(Linked) Hazard Risk Number HRN'!$C$34,IF(X775&gt;0,'(Linked) Hazard Risk Number HRN'!$C$33,""))))))</f>
        <v/>
      </c>
      <c r="Y773" s="374"/>
      <c r="Z773" s="54"/>
      <c r="AA773" s="17" t="str">
        <f>IF(ISBLANK(Z773),"",VLOOKUP(Z773,'(Linked) Hazard Risk Number HRN'!$B$6:$C$13,2,FALSE))</f>
        <v/>
      </c>
      <c r="AB773" s="372" t="str">
        <f>IF(AB775="","",IF(AB775&gt;500,'(Linked) Hazard Risk Number HRN'!$C$37,IF(AB775&gt;50,'(Linked) Hazard Risk Number HRN'!$C$36,IF(AB775&gt;25,'(Linked) Hazard Risk Number HRN'!$C$35,IF(AB775&gt;5,'(Linked) Hazard Risk Number HRN'!$C$34,IF(AB775&gt;0,'(Linked) Hazard Risk Number HRN'!$C$33,""))))))</f>
        <v/>
      </c>
      <c r="AC773" s="374"/>
      <c r="AD773" s="380"/>
      <c r="AE773" s="54"/>
      <c r="AF773" s="17" t="str">
        <f>IF(ISBLANK(AE773),"",VLOOKUP(AE773,'(Linked) Hazard Risk Number HRN'!$B$6:$C$13,2,FALSE))</f>
        <v/>
      </c>
      <c r="AG773" s="372"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78"/>
      <c r="C774" s="375"/>
      <c r="D774" s="375"/>
      <c r="E774" s="381"/>
      <c r="F774" s="381"/>
      <c r="G774" s="370"/>
      <c r="H774" s="370"/>
      <c r="I774" s="370"/>
      <c r="J774" s="370"/>
      <c r="K774" s="55"/>
      <c r="L774" s="18" t="str">
        <f>IF(ISBLANK(K774),"",VLOOKUP(K774,'(Linked) Hazard Risk Number HRN'!$B$16:$C$26,2,FALSE))</f>
        <v/>
      </c>
      <c r="M774" s="373"/>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75"/>
      <c r="V774" s="55"/>
      <c r="W774" s="18" t="str">
        <f>IF(ISBLANK(V774),"",VLOOKUP(V774,'(Linked) Hazard Risk Number HRN'!$B$16:$C$26,2,FALSE))</f>
        <v/>
      </c>
      <c r="X774" s="373"/>
      <c r="Y774" s="375"/>
      <c r="Z774" s="55"/>
      <c r="AA774" s="18" t="str">
        <f>IF(ISBLANK(Z774),"",VLOOKUP(Z774,'(Linked) Hazard Risk Number HRN'!$B$16:$C$26,2,FALSE))</f>
        <v/>
      </c>
      <c r="AB774" s="373"/>
      <c r="AC774" s="375"/>
      <c r="AD774" s="436"/>
      <c r="AE774" s="55"/>
      <c r="AF774" s="18" t="str">
        <f>IF(ISBLANK(AE774),"",VLOOKUP(AE774,'(Linked) Hazard Risk Number HRN'!$B$16:$C$26,2,FALSE))</f>
        <v/>
      </c>
      <c r="AG774" s="373"/>
      <c r="AH774" s="10"/>
      <c r="AI774" s="10"/>
      <c r="AJ774" s="19"/>
    </row>
    <row r="775" spans="2:36" s="2" customFormat="1" ht="28.2" customHeight="1" thickTop="1">
      <c r="B775" s="378"/>
      <c r="C775" s="375"/>
      <c r="D775" s="375"/>
      <c r="E775" s="381"/>
      <c r="F775" s="381"/>
      <c r="G775" s="370"/>
      <c r="H775" s="370"/>
      <c r="I775" s="370"/>
      <c r="J775" s="370"/>
      <c r="K775" s="56"/>
      <c r="L775" s="18" t="str">
        <f>IF(ISBLANK(K775),"",VLOOKUP(K775,'(Linked) Hazard Risk Number HRN'!$D$6:$E$14,2,FALSE))</f>
        <v/>
      </c>
      <c r="M775" s="366"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75"/>
      <c r="V775" s="56"/>
      <c r="W775" s="18" t="str">
        <f>IF(ISBLANK(V775),"",VLOOKUP(V775,'(Linked) Hazard Risk Number HRN'!$D$6:$E$14,2,FALSE))</f>
        <v/>
      </c>
      <c r="X775" s="366" t="str">
        <f>IF(OR(ISBLANK(V773),ISBLANK(V774),ISBLANK(V775),ISBLANK(V776)),"",W773*W774*W775*W776)</f>
        <v/>
      </c>
      <c r="Y775" s="375"/>
      <c r="Z775" s="56"/>
      <c r="AA775" s="18" t="str">
        <f>IF(ISBLANK(Z775),"",VLOOKUP(Z775,'(Linked) Hazard Risk Number HRN'!$D$6:$E$14,2,FALSE))</f>
        <v/>
      </c>
      <c r="AB775" s="366" t="str">
        <f>IF(OR(ISBLANK(Z773),ISBLANK(Z774),ISBLANK(Z775),ISBLANK(Z776)),"",AA773*AA774*AA775*AA776)</f>
        <v/>
      </c>
      <c r="AC775" s="375"/>
      <c r="AD775" s="436"/>
      <c r="AE775" s="56"/>
      <c r="AF775" s="18" t="str">
        <f>IF(ISBLANK(AE775),"",VLOOKUP(AE775,'(Linked) Hazard Risk Number HRN'!$D$6:$E$14,2,FALSE))</f>
        <v/>
      </c>
      <c r="AG775" s="366" t="str">
        <f>IF(OR(ISBLANK(AE773),ISBLANK(AE774),ISBLANK(AE775),ISBLANK(AE776)),"",AF773*AF774*AF775*AF776)</f>
        <v/>
      </c>
      <c r="AH775" s="10"/>
      <c r="AI775" s="10"/>
      <c r="AJ775" s="20"/>
    </row>
    <row r="776" spans="2:36" s="2" customFormat="1" ht="28.2" customHeight="1">
      <c r="B776" s="378"/>
      <c r="C776" s="375"/>
      <c r="D776" s="375"/>
      <c r="E776" s="381"/>
      <c r="F776" s="381"/>
      <c r="G776" s="370"/>
      <c r="H776" s="370"/>
      <c r="I776" s="370"/>
      <c r="J776" s="370"/>
      <c r="K776" s="57"/>
      <c r="L776" s="30" t="str">
        <f>IF(ISBLANK(K776),"",VLOOKUP(K776,'(Linked) Hazard Risk Number HRN'!$D$17:$E$22,2,FALSE))</f>
        <v/>
      </c>
      <c r="M776" s="367"/>
      <c r="N776" s="56"/>
      <c r="O776" s="18" t="str">
        <f>IF(ISBLANK(N776),"",VLOOKUP(N776,'(Linked) PLr Probability Factor'!$B$23:$C$26,2,FALSE))</f>
        <v/>
      </c>
      <c r="P776" s="25" t="s">
        <v>33</v>
      </c>
      <c r="Q776" s="25">
        <f t="shared" ref="Q776" si="1222">SUM(R773:R775)</f>
        <v>0</v>
      </c>
      <c r="R776" s="25">
        <f t="shared" si="1217"/>
        <v>0</v>
      </c>
      <c r="S776" s="25"/>
      <c r="T776" s="51"/>
      <c r="U776" s="375"/>
      <c r="V776" s="57"/>
      <c r="W776" s="30" t="str">
        <f>IF(ISBLANK(V776),"",VLOOKUP(V776,'(Linked) Hazard Risk Number HRN'!$D$17:$E$22,2,FALSE))</f>
        <v/>
      </c>
      <c r="X776" s="367"/>
      <c r="Y776" s="375"/>
      <c r="Z776" s="57"/>
      <c r="AA776" s="30" t="str">
        <f>IF(ISBLANK(Z776),"",VLOOKUP(Z776,'(Linked) Hazard Risk Number HRN'!$D$17:$E$22,2,FALSE))</f>
        <v/>
      </c>
      <c r="AB776" s="367"/>
      <c r="AC776" s="375"/>
      <c r="AD776" s="436"/>
      <c r="AE776" s="57"/>
      <c r="AF776" s="30" t="str">
        <f>IF(ISBLANK(AE776),"",VLOOKUP(AE776,'(Linked) Hazard Risk Number HRN'!$D$17:$E$22,2,FALSE))</f>
        <v/>
      </c>
      <c r="AG776" s="367"/>
      <c r="AH776" s="10"/>
      <c r="AI776" s="10"/>
      <c r="AJ776" s="21"/>
    </row>
    <row r="777" spans="2:36" s="2" customFormat="1" ht="28.2" customHeight="1" thickBot="1">
      <c r="B777" s="379"/>
      <c r="C777" s="376"/>
      <c r="D777" s="376"/>
      <c r="E777" s="382"/>
      <c r="F777" s="382"/>
      <c r="G777" s="371"/>
      <c r="H777" s="371"/>
      <c r="I777" s="371"/>
      <c r="J777" s="371"/>
      <c r="K777" s="135"/>
      <c r="L777" s="18"/>
      <c r="M777" s="368"/>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76"/>
      <c r="V777" s="135"/>
      <c r="W777" s="18"/>
      <c r="X777" s="368"/>
      <c r="Y777" s="376"/>
      <c r="Z777" s="135"/>
      <c r="AA777" s="18"/>
      <c r="AB777" s="368"/>
      <c r="AC777" s="376"/>
      <c r="AD777" s="437"/>
      <c r="AE777" s="135"/>
      <c r="AF777" s="18"/>
      <c r="AG777" s="368"/>
      <c r="AH777" s="10"/>
      <c r="AI777" s="10"/>
      <c r="AJ777" s="7"/>
    </row>
    <row r="778" spans="2:36" s="2" customFormat="1" ht="28.2" customHeight="1" thickTop="1">
      <c r="B778" s="377">
        <v>155</v>
      </c>
      <c r="C778" s="374"/>
      <c r="D778" s="374"/>
      <c r="E778" s="380"/>
      <c r="F778" s="380"/>
      <c r="G778" s="369"/>
      <c r="H778" s="369"/>
      <c r="I778" s="369"/>
      <c r="J778" s="369"/>
      <c r="K778" s="54"/>
      <c r="L778" s="17" t="str">
        <f>IF(ISBLANK(K778),"",VLOOKUP(K778,'(Linked) Hazard Risk Number HRN'!$B$6:$C$13,2,FALSE))</f>
        <v/>
      </c>
      <c r="M778" s="372"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374"/>
      <c r="V778" s="54"/>
      <c r="W778" s="17" t="str">
        <f>IF(ISBLANK(V778),"",VLOOKUP(V778,'(Linked) Hazard Risk Number HRN'!$B$6:$C$13,2,FALSE))</f>
        <v/>
      </c>
      <c r="X778" s="372" t="str">
        <f>IF(X780="","",IF(X780&gt;500,'(Linked) Hazard Risk Number HRN'!$C$37,IF(X780&gt;50,'(Linked) Hazard Risk Number HRN'!$C$36,IF(X780&gt;25,'(Linked) Hazard Risk Number HRN'!$C$35,IF(X780&gt;5,'(Linked) Hazard Risk Number HRN'!$C$34,IF(X780&gt;0,'(Linked) Hazard Risk Number HRN'!$C$33,""))))))</f>
        <v/>
      </c>
      <c r="Y778" s="374"/>
      <c r="Z778" s="54"/>
      <c r="AA778" s="17" t="str">
        <f>IF(ISBLANK(Z778),"",VLOOKUP(Z778,'(Linked) Hazard Risk Number HRN'!$B$6:$C$13,2,FALSE))</f>
        <v/>
      </c>
      <c r="AB778" s="372" t="str">
        <f>IF(AB780="","",IF(AB780&gt;500,'(Linked) Hazard Risk Number HRN'!$C$37,IF(AB780&gt;50,'(Linked) Hazard Risk Number HRN'!$C$36,IF(AB780&gt;25,'(Linked) Hazard Risk Number HRN'!$C$35,IF(AB780&gt;5,'(Linked) Hazard Risk Number HRN'!$C$34,IF(AB780&gt;0,'(Linked) Hazard Risk Number HRN'!$C$33,""))))))</f>
        <v/>
      </c>
      <c r="AC778" s="374"/>
      <c r="AD778" s="380"/>
      <c r="AE778" s="54"/>
      <c r="AF778" s="17" t="str">
        <f>IF(ISBLANK(AE778),"",VLOOKUP(AE778,'(Linked) Hazard Risk Number HRN'!$B$6:$C$13,2,FALSE))</f>
        <v/>
      </c>
      <c r="AG778" s="372"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78"/>
      <c r="C779" s="375"/>
      <c r="D779" s="375"/>
      <c r="E779" s="381"/>
      <c r="F779" s="381"/>
      <c r="G779" s="370"/>
      <c r="H779" s="370"/>
      <c r="I779" s="370"/>
      <c r="J779" s="370"/>
      <c r="K779" s="55"/>
      <c r="L779" s="18" t="str">
        <f>IF(ISBLANK(K779),"",VLOOKUP(K779,'(Linked) Hazard Risk Number HRN'!$B$16:$C$26,2,FALSE))</f>
        <v/>
      </c>
      <c r="M779" s="373"/>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75"/>
      <c r="V779" s="55"/>
      <c r="W779" s="18" t="str">
        <f>IF(ISBLANK(V779),"",VLOOKUP(V779,'(Linked) Hazard Risk Number HRN'!$B$16:$C$26,2,FALSE))</f>
        <v/>
      </c>
      <c r="X779" s="373"/>
      <c r="Y779" s="375"/>
      <c r="Z779" s="55"/>
      <c r="AA779" s="18" t="str">
        <f>IF(ISBLANK(Z779),"",VLOOKUP(Z779,'(Linked) Hazard Risk Number HRN'!$B$16:$C$26,2,FALSE))</f>
        <v/>
      </c>
      <c r="AB779" s="373"/>
      <c r="AC779" s="375"/>
      <c r="AD779" s="436"/>
      <c r="AE779" s="55"/>
      <c r="AF779" s="18" t="str">
        <f>IF(ISBLANK(AE779),"",VLOOKUP(AE779,'(Linked) Hazard Risk Number HRN'!$B$16:$C$26,2,FALSE))</f>
        <v/>
      </c>
      <c r="AG779" s="373"/>
      <c r="AH779" s="10"/>
      <c r="AI779" s="10"/>
      <c r="AJ779" s="19"/>
    </row>
    <row r="780" spans="2:36" s="2" customFormat="1" ht="28.2" customHeight="1" thickTop="1">
      <c r="B780" s="378"/>
      <c r="C780" s="375"/>
      <c r="D780" s="375"/>
      <c r="E780" s="381"/>
      <c r="F780" s="381"/>
      <c r="G780" s="370"/>
      <c r="H780" s="370"/>
      <c r="I780" s="370"/>
      <c r="J780" s="370"/>
      <c r="K780" s="56"/>
      <c r="L780" s="18" t="str">
        <f>IF(ISBLANK(K780),"",VLOOKUP(K780,'(Linked) Hazard Risk Number HRN'!$D$6:$E$14,2,FALSE))</f>
        <v/>
      </c>
      <c r="M780" s="366"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75"/>
      <c r="V780" s="56"/>
      <c r="W780" s="18" t="str">
        <f>IF(ISBLANK(V780),"",VLOOKUP(V780,'(Linked) Hazard Risk Number HRN'!$D$6:$E$14,2,FALSE))</f>
        <v/>
      </c>
      <c r="X780" s="366" t="str">
        <f>IF(OR(ISBLANK(V778),ISBLANK(V779),ISBLANK(V780),ISBLANK(V781)),"",W778*W779*W780*W781)</f>
        <v/>
      </c>
      <c r="Y780" s="375"/>
      <c r="Z780" s="56"/>
      <c r="AA780" s="18" t="str">
        <f>IF(ISBLANK(Z780),"",VLOOKUP(Z780,'(Linked) Hazard Risk Number HRN'!$D$6:$E$14,2,FALSE))</f>
        <v/>
      </c>
      <c r="AB780" s="366" t="str">
        <f>IF(OR(ISBLANK(Z778),ISBLANK(Z779),ISBLANK(Z780),ISBLANK(Z781)),"",AA778*AA779*AA780*AA781)</f>
        <v/>
      </c>
      <c r="AC780" s="375"/>
      <c r="AD780" s="436"/>
      <c r="AE780" s="56"/>
      <c r="AF780" s="18" t="str">
        <f>IF(ISBLANK(AE780),"",VLOOKUP(AE780,'(Linked) Hazard Risk Number HRN'!$D$6:$E$14,2,FALSE))</f>
        <v/>
      </c>
      <c r="AG780" s="366" t="str">
        <f>IF(OR(ISBLANK(AE778),ISBLANK(AE779),ISBLANK(AE780),ISBLANK(AE781)),"",AF778*AF779*AF780*AF781)</f>
        <v/>
      </c>
      <c r="AH780" s="10"/>
      <c r="AI780" s="10"/>
      <c r="AJ780" s="20"/>
    </row>
    <row r="781" spans="2:36" s="2" customFormat="1" ht="28.2" customHeight="1">
      <c r="B781" s="378"/>
      <c r="C781" s="375"/>
      <c r="D781" s="375"/>
      <c r="E781" s="381"/>
      <c r="F781" s="381"/>
      <c r="G781" s="370"/>
      <c r="H781" s="370"/>
      <c r="I781" s="370"/>
      <c r="J781" s="370"/>
      <c r="K781" s="57"/>
      <c r="L781" s="30" t="str">
        <f>IF(ISBLANK(K781),"",VLOOKUP(K781,'(Linked) Hazard Risk Number HRN'!$D$17:$E$22,2,FALSE))</f>
        <v/>
      </c>
      <c r="M781" s="367"/>
      <c r="N781" s="56"/>
      <c r="O781" s="18" t="str">
        <f>IF(ISBLANK(N781),"",VLOOKUP(N781,'(Linked) PLr Probability Factor'!$B$23:$C$26,2,FALSE))</f>
        <v/>
      </c>
      <c r="P781" s="25" t="s">
        <v>33</v>
      </c>
      <c r="Q781" s="25">
        <f t="shared" ref="Q781" si="1230">SUM(R778:R780)</f>
        <v>0</v>
      </c>
      <c r="R781" s="25">
        <f t="shared" si="1225"/>
        <v>0</v>
      </c>
      <c r="S781" s="25"/>
      <c r="T781" s="51"/>
      <c r="U781" s="375"/>
      <c r="V781" s="57"/>
      <c r="W781" s="30" t="str">
        <f>IF(ISBLANK(V781),"",VLOOKUP(V781,'(Linked) Hazard Risk Number HRN'!$D$17:$E$22,2,FALSE))</f>
        <v/>
      </c>
      <c r="X781" s="367"/>
      <c r="Y781" s="375"/>
      <c r="Z781" s="57"/>
      <c r="AA781" s="30" t="str">
        <f>IF(ISBLANK(Z781),"",VLOOKUP(Z781,'(Linked) Hazard Risk Number HRN'!$D$17:$E$22,2,FALSE))</f>
        <v/>
      </c>
      <c r="AB781" s="367"/>
      <c r="AC781" s="375"/>
      <c r="AD781" s="436"/>
      <c r="AE781" s="57"/>
      <c r="AF781" s="30" t="str">
        <f>IF(ISBLANK(AE781),"",VLOOKUP(AE781,'(Linked) Hazard Risk Number HRN'!$D$17:$E$22,2,FALSE))</f>
        <v/>
      </c>
      <c r="AG781" s="367"/>
      <c r="AH781" s="10"/>
      <c r="AI781" s="10"/>
      <c r="AJ781" s="21"/>
    </row>
    <row r="782" spans="2:36" s="2" customFormat="1" ht="28.2" customHeight="1" thickBot="1">
      <c r="B782" s="379"/>
      <c r="C782" s="376"/>
      <c r="D782" s="376"/>
      <c r="E782" s="382"/>
      <c r="F782" s="382"/>
      <c r="G782" s="371"/>
      <c r="H782" s="371"/>
      <c r="I782" s="371"/>
      <c r="J782" s="371"/>
      <c r="K782" s="135"/>
      <c r="L782" s="18"/>
      <c r="M782" s="368"/>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76"/>
      <c r="V782" s="135"/>
      <c r="W782" s="18"/>
      <c r="X782" s="368"/>
      <c r="Y782" s="376"/>
      <c r="Z782" s="135"/>
      <c r="AA782" s="18"/>
      <c r="AB782" s="368"/>
      <c r="AC782" s="376"/>
      <c r="AD782" s="437"/>
      <c r="AE782" s="135"/>
      <c r="AF782" s="18"/>
      <c r="AG782" s="368"/>
      <c r="AH782" s="10"/>
      <c r="AI782" s="10"/>
      <c r="AJ782" s="7"/>
    </row>
    <row r="783" spans="2:36" s="2" customFormat="1" ht="28.2" customHeight="1" thickTop="1">
      <c r="B783" s="377">
        <v>156</v>
      </c>
      <c r="C783" s="374"/>
      <c r="D783" s="374"/>
      <c r="E783" s="380"/>
      <c r="F783" s="380"/>
      <c r="G783" s="369"/>
      <c r="H783" s="369"/>
      <c r="I783" s="369"/>
      <c r="J783" s="369"/>
      <c r="K783" s="54"/>
      <c r="L783" s="17" t="str">
        <f>IF(ISBLANK(K783),"",VLOOKUP(K783,'(Linked) Hazard Risk Number HRN'!$B$6:$C$13,2,FALSE))</f>
        <v/>
      </c>
      <c r="M783" s="372"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374"/>
      <c r="V783" s="54"/>
      <c r="W783" s="17" t="str">
        <f>IF(ISBLANK(V783),"",VLOOKUP(V783,'(Linked) Hazard Risk Number HRN'!$B$6:$C$13,2,FALSE))</f>
        <v/>
      </c>
      <c r="X783" s="372" t="str">
        <f>IF(X785="","",IF(X785&gt;500,'(Linked) Hazard Risk Number HRN'!$C$37,IF(X785&gt;50,'(Linked) Hazard Risk Number HRN'!$C$36,IF(X785&gt;25,'(Linked) Hazard Risk Number HRN'!$C$35,IF(X785&gt;5,'(Linked) Hazard Risk Number HRN'!$C$34,IF(X785&gt;0,'(Linked) Hazard Risk Number HRN'!$C$33,""))))))</f>
        <v/>
      </c>
      <c r="Y783" s="374"/>
      <c r="Z783" s="54"/>
      <c r="AA783" s="17" t="str">
        <f>IF(ISBLANK(Z783),"",VLOOKUP(Z783,'(Linked) Hazard Risk Number HRN'!$B$6:$C$13,2,FALSE))</f>
        <v/>
      </c>
      <c r="AB783" s="372" t="str">
        <f>IF(AB785="","",IF(AB785&gt;500,'(Linked) Hazard Risk Number HRN'!$C$37,IF(AB785&gt;50,'(Linked) Hazard Risk Number HRN'!$C$36,IF(AB785&gt;25,'(Linked) Hazard Risk Number HRN'!$C$35,IF(AB785&gt;5,'(Linked) Hazard Risk Number HRN'!$C$34,IF(AB785&gt;0,'(Linked) Hazard Risk Number HRN'!$C$33,""))))))</f>
        <v/>
      </c>
      <c r="AC783" s="374"/>
      <c r="AD783" s="380"/>
      <c r="AE783" s="54"/>
      <c r="AF783" s="17" t="str">
        <f>IF(ISBLANK(AE783),"",VLOOKUP(AE783,'(Linked) Hazard Risk Number HRN'!$B$6:$C$13,2,FALSE))</f>
        <v/>
      </c>
      <c r="AG783" s="372"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78"/>
      <c r="C784" s="375"/>
      <c r="D784" s="375"/>
      <c r="E784" s="381"/>
      <c r="F784" s="381"/>
      <c r="G784" s="370"/>
      <c r="H784" s="370"/>
      <c r="I784" s="370"/>
      <c r="J784" s="370"/>
      <c r="K784" s="55"/>
      <c r="L784" s="18" t="str">
        <f>IF(ISBLANK(K784),"",VLOOKUP(K784,'(Linked) Hazard Risk Number HRN'!$B$16:$C$26,2,FALSE))</f>
        <v/>
      </c>
      <c r="M784" s="373"/>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75"/>
      <c r="V784" s="55"/>
      <c r="W784" s="18" t="str">
        <f>IF(ISBLANK(V784),"",VLOOKUP(V784,'(Linked) Hazard Risk Number HRN'!$B$16:$C$26,2,FALSE))</f>
        <v/>
      </c>
      <c r="X784" s="373"/>
      <c r="Y784" s="375"/>
      <c r="Z784" s="55"/>
      <c r="AA784" s="18" t="str">
        <f>IF(ISBLANK(Z784),"",VLOOKUP(Z784,'(Linked) Hazard Risk Number HRN'!$B$16:$C$26,2,FALSE))</f>
        <v/>
      </c>
      <c r="AB784" s="373"/>
      <c r="AC784" s="375"/>
      <c r="AD784" s="436"/>
      <c r="AE784" s="55"/>
      <c r="AF784" s="18" t="str">
        <f>IF(ISBLANK(AE784),"",VLOOKUP(AE784,'(Linked) Hazard Risk Number HRN'!$B$16:$C$26,2,FALSE))</f>
        <v/>
      </c>
      <c r="AG784" s="373"/>
      <c r="AH784" s="10"/>
      <c r="AI784" s="10"/>
      <c r="AJ784" s="19"/>
    </row>
    <row r="785" spans="2:36" s="2" customFormat="1" ht="28.2" customHeight="1" thickTop="1">
      <c r="B785" s="378"/>
      <c r="C785" s="375"/>
      <c r="D785" s="375"/>
      <c r="E785" s="381"/>
      <c r="F785" s="381"/>
      <c r="G785" s="370"/>
      <c r="H785" s="370"/>
      <c r="I785" s="370"/>
      <c r="J785" s="370"/>
      <c r="K785" s="56"/>
      <c r="L785" s="18" t="str">
        <f>IF(ISBLANK(K785),"",VLOOKUP(K785,'(Linked) Hazard Risk Number HRN'!$D$6:$E$14,2,FALSE))</f>
        <v/>
      </c>
      <c r="M785" s="366"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75"/>
      <c r="V785" s="56"/>
      <c r="W785" s="18" t="str">
        <f>IF(ISBLANK(V785),"",VLOOKUP(V785,'(Linked) Hazard Risk Number HRN'!$D$6:$E$14,2,FALSE))</f>
        <v/>
      </c>
      <c r="X785" s="366" t="str">
        <f>IF(OR(ISBLANK(V783),ISBLANK(V784),ISBLANK(V785),ISBLANK(V786)),"",W783*W784*W785*W786)</f>
        <v/>
      </c>
      <c r="Y785" s="375"/>
      <c r="Z785" s="56"/>
      <c r="AA785" s="18" t="str">
        <f>IF(ISBLANK(Z785),"",VLOOKUP(Z785,'(Linked) Hazard Risk Number HRN'!$D$6:$E$14,2,FALSE))</f>
        <v/>
      </c>
      <c r="AB785" s="366" t="str">
        <f>IF(OR(ISBLANK(Z783),ISBLANK(Z784),ISBLANK(Z785),ISBLANK(Z786)),"",AA783*AA784*AA785*AA786)</f>
        <v/>
      </c>
      <c r="AC785" s="375"/>
      <c r="AD785" s="436"/>
      <c r="AE785" s="56"/>
      <c r="AF785" s="18" t="str">
        <f>IF(ISBLANK(AE785),"",VLOOKUP(AE785,'(Linked) Hazard Risk Number HRN'!$D$6:$E$14,2,FALSE))</f>
        <v/>
      </c>
      <c r="AG785" s="366" t="str">
        <f>IF(OR(ISBLANK(AE783),ISBLANK(AE784),ISBLANK(AE785),ISBLANK(AE786)),"",AF783*AF784*AF785*AF786)</f>
        <v/>
      </c>
      <c r="AH785" s="10"/>
      <c r="AI785" s="10"/>
      <c r="AJ785" s="20"/>
    </row>
    <row r="786" spans="2:36" s="2" customFormat="1" ht="28.2" customHeight="1">
      <c r="B786" s="378"/>
      <c r="C786" s="375"/>
      <c r="D786" s="375"/>
      <c r="E786" s="381"/>
      <c r="F786" s="381"/>
      <c r="G786" s="370"/>
      <c r="H786" s="370"/>
      <c r="I786" s="370"/>
      <c r="J786" s="370"/>
      <c r="K786" s="57"/>
      <c r="L786" s="30" t="str">
        <f>IF(ISBLANK(K786),"",VLOOKUP(K786,'(Linked) Hazard Risk Number HRN'!$D$17:$E$22,2,FALSE))</f>
        <v/>
      </c>
      <c r="M786" s="367"/>
      <c r="N786" s="56"/>
      <c r="O786" s="18" t="str">
        <f>IF(ISBLANK(N786),"",VLOOKUP(N786,'(Linked) PLr Probability Factor'!$B$23:$C$26,2,FALSE))</f>
        <v/>
      </c>
      <c r="P786" s="25" t="s">
        <v>33</v>
      </c>
      <c r="Q786" s="25">
        <f t="shared" ref="Q786" si="1238">SUM(R783:R785)</f>
        <v>0</v>
      </c>
      <c r="R786" s="25">
        <f t="shared" si="1233"/>
        <v>0</v>
      </c>
      <c r="S786" s="25"/>
      <c r="T786" s="51"/>
      <c r="U786" s="375"/>
      <c r="V786" s="57"/>
      <c r="W786" s="30" t="str">
        <f>IF(ISBLANK(V786),"",VLOOKUP(V786,'(Linked) Hazard Risk Number HRN'!$D$17:$E$22,2,FALSE))</f>
        <v/>
      </c>
      <c r="X786" s="367"/>
      <c r="Y786" s="375"/>
      <c r="Z786" s="57"/>
      <c r="AA786" s="30" t="str">
        <f>IF(ISBLANK(Z786),"",VLOOKUP(Z786,'(Linked) Hazard Risk Number HRN'!$D$17:$E$22,2,FALSE))</f>
        <v/>
      </c>
      <c r="AB786" s="367"/>
      <c r="AC786" s="375"/>
      <c r="AD786" s="436"/>
      <c r="AE786" s="57"/>
      <c r="AF786" s="30" t="str">
        <f>IF(ISBLANK(AE786),"",VLOOKUP(AE786,'(Linked) Hazard Risk Number HRN'!$D$17:$E$22,2,FALSE))</f>
        <v/>
      </c>
      <c r="AG786" s="367"/>
      <c r="AH786" s="10"/>
      <c r="AI786" s="10"/>
      <c r="AJ786" s="21"/>
    </row>
    <row r="787" spans="2:36" s="2" customFormat="1" ht="28.2" customHeight="1" thickBot="1">
      <c r="B787" s="379"/>
      <c r="C787" s="376"/>
      <c r="D787" s="376"/>
      <c r="E787" s="382"/>
      <c r="F787" s="382"/>
      <c r="G787" s="371"/>
      <c r="H787" s="371"/>
      <c r="I787" s="371"/>
      <c r="J787" s="371"/>
      <c r="K787" s="135"/>
      <c r="L787" s="18"/>
      <c r="M787" s="368"/>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76"/>
      <c r="V787" s="135"/>
      <c r="W787" s="18"/>
      <c r="X787" s="368"/>
      <c r="Y787" s="376"/>
      <c r="Z787" s="135"/>
      <c r="AA787" s="18"/>
      <c r="AB787" s="368"/>
      <c r="AC787" s="376"/>
      <c r="AD787" s="437"/>
      <c r="AE787" s="135"/>
      <c r="AF787" s="18"/>
      <c r="AG787" s="368"/>
      <c r="AH787" s="10"/>
      <c r="AI787" s="10"/>
      <c r="AJ787" s="7"/>
    </row>
    <row r="788" spans="2:36" s="2" customFormat="1" ht="28.2" customHeight="1" thickTop="1">
      <c r="B788" s="377">
        <v>157</v>
      </c>
      <c r="C788" s="374"/>
      <c r="D788" s="374"/>
      <c r="E788" s="380"/>
      <c r="F788" s="380"/>
      <c r="G788" s="369"/>
      <c r="H788" s="369"/>
      <c r="I788" s="369"/>
      <c r="J788" s="369"/>
      <c r="K788" s="54"/>
      <c r="L788" s="17" t="str">
        <f>IF(ISBLANK(K788),"",VLOOKUP(K788,'(Linked) Hazard Risk Number HRN'!$B$6:$C$13,2,FALSE))</f>
        <v/>
      </c>
      <c r="M788" s="372"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374"/>
      <c r="V788" s="54"/>
      <c r="W788" s="17" t="str">
        <f>IF(ISBLANK(V788),"",VLOOKUP(V788,'(Linked) Hazard Risk Number HRN'!$B$6:$C$13,2,FALSE))</f>
        <v/>
      </c>
      <c r="X788" s="372" t="str">
        <f>IF(X790="","",IF(X790&gt;500,'(Linked) Hazard Risk Number HRN'!$C$37,IF(X790&gt;50,'(Linked) Hazard Risk Number HRN'!$C$36,IF(X790&gt;25,'(Linked) Hazard Risk Number HRN'!$C$35,IF(X790&gt;5,'(Linked) Hazard Risk Number HRN'!$C$34,IF(X790&gt;0,'(Linked) Hazard Risk Number HRN'!$C$33,""))))))</f>
        <v/>
      </c>
      <c r="Y788" s="374"/>
      <c r="Z788" s="54"/>
      <c r="AA788" s="17" t="str">
        <f>IF(ISBLANK(Z788),"",VLOOKUP(Z788,'(Linked) Hazard Risk Number HRN'!$B$6:$C$13,2,FALSE))</f>
        <v/>
      </c>
      <c r="AB788" s="372" t="str">
        <f>IF(AB790="","",IF(AB790&gt;500,'(Linked) Hazard Risk Number HRN'!$C$37,IF(AB790&gt;50,'(Linked) Hazard Risk Number HRN'!$C$36,IF(AB790&gt;25,'(Linked) Hazard Risk Number HRN'!$C$35,IF(AB790&gt;5,'(Linked) Hazard Risk Number HRN'!$C$34,IF(AB790&gt;0,'(Linked) Hazard Risk Number HRN'!$C$33,""))))))</f>
        <v/>
      </c>
      <c r="AC788" s="374"/>
      <c r="AD788" s="380"/>
      <c r="AE788" s="54"/>
      <c r="AF788" s="17" t="str">
        <f>IF(ISBLANK(AE788),"",VLOOKUP(AE788,'(Linked) Hazard Risk Number HRN'!$B$6:$C$13,2,FALSE))</f>
        <v/>
      </c>
      <c r="AG788" s="372"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78"/>
      <c r="C789" s="375"/>
      <c r="D789" s="375"/>
      <c r="E789" s="381"/>
      <c r="F789" s="381"/>
      <c r="G789" s="370"/>
      <c r="H789" s="370"/>
      <c r="I789" s="370"/>
      <c r="J789" s="370"/>
      <c r="K789" s="55"/>
      <c r="L789" s="18" t="str">
        <f>IF(ISBLANK(K789),"",VLOOKUP(K789,'(Linked) Hazard Risk Number HRN'!$B$16:$C$26,2,FALSE))</f>
        <v/>
      </c>
      <c r="M789" s="373"/>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75"/>
      <c r="V789" s="55"/>
      <c r="W789" s="18" t="str">
        <f>IF(ISBLANK(V789),"",VLOOKUP(V789,'(Linked) Hazard Risk Number HRN'!$B$16:$C$26,2,FALSE))</f>
        <v/>
      </c>
      <c r="X789" s="373"/>
      <c r="Y789" s="375"/>
      <c r="Z789" s="55"/>
      <c r="AA789" s="18" t="str">
        <f>IF(ISBLANK(Z789),"",VLOOKUP(Z789,'(Linked) Hazard Risk Number HRN'!$B$16:$C$26,2,FALSE))</f>
        <v/>
      </c>
      <c r="AB789" s="373"/>
      <c r="AC789" s="375"/>
      <c r="AD789" s="436"/>
      <c r="AE789" s="55"/>
      <c r="AF789" s="18" t="str">
        <f>IF(ISBLANK(AE789),"",VLOOKUP(AE789,'(Linked) Hazard Risk Number HRN'!$B$16:$C$26,2,FALSE))</f>
        <v/>
      </c>
      <c r="AG789" s="373"/>
      <c r="AH789" s="10"/>
      <c r="AI789" s="10"/>
      <c r="AJ789" s="19"/>
    </row>
    <row r="790" spans="2:36" s="2" customFormat="1" ht="28.2" customHeight="1" thickTop="1">
      <c r="B790" s="378"/>
      <c r="C790" s="375"/>
      <c r="D790" s="375"/>
      <c r="E790" s="381"/>
      <c r="F790" s="381"/>
      <c r="G790" s="370"/>
      <c r="H790" s="370"/>
      <c r="I790" s="370"/>
      <c r="J790" s="370"/>
      <c r="K790" s="56"/>
      <c r="L790" s="18" t="str">
        <f>IF(ISBLANK(K790),"",VLOOKUP(K790,'(Linked) Hazard Risk Number HRN'!$D$6:$E$14,2,FALSE))</f>
        <v/>
      </c>
      <c r="M790" s="366"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75"/>
      <c r="V790" s="56"/>
      <c r="W790" s="18" t="str">
        <f>IF(ISBLANK(V790),"",VLOOKUP(V790,'(Linked) Hazard Risk Number HRN'!$D$6:$E$14,2,FALSE))</f>
        <v/>
      </c>
      <c r="X790" s="366" t="str">
        <f>IF(OR(ISBLANK(V788),ISBLANK(V789),ISBLANK(V790),ISBLANK(V791)),"",W788*W789*W790*W791)</f>
        <v/>
      </c>
      <c r="Y790" s="375"/>
      <c r="Z790" s="56"/>
      <c r="AA790" s="18" t="str">
        <f>IF(ISBLANK(Z790),"",VLOOKUP(Z790,'(Linked) Hazard Risk Number HRN'!$D$6:$E$14,2,FALSE))</f>
        <v/>
      </c>
      <c r="AB790" s="366" t="str">
        <f>IF(OR(ISBLANK(Z788),ISBLANK(Z789),ISBLANK(Z790),ISBLANK(Z791)),"",AA788*AA789*AA790*AA791)</f>
        <v/>
      </c>
      <c r="AC790" s="375"/>
      <c r="AD790" s="436"/>
      <c r="AE790" s="56"/>
      <c r="AF790" s="18" t="str">
        <f>IF(ISBLANK(AE790),"",VLOOKUP(AE790,'(Linked) Hazard Risk Number HRN'!$D$6:$E$14,2,FALSE))</f>
        <v/>
      </c>
      <c r="AG790" s="366" t="str">
        <f>IF(OR(ISBLANK(AE788),ISBLANK(AE789),ISBLANK(AE790),ISBLANK(AE791)),"",AF788*AF789*AF790*AF791)</f>
        <v/>
      </c>
      <c r="AH790" s="10"/>
      <c r="AI790" s="10"/>
      <c r="AJ790" s="20"/>
    </row>
    <row r="791" spans="2:36" s="2" customFormat="1" ht="28.2" customHeight="1">
      <c r="B791" s="378"/>
      <c r="C791" s="375"/>
      <c r="D791" s="375"/>
      <c r="E791" s="381"/>
      <c r="F791" s="381"/>
      <c r="G791" s="370"/>
      <c r="H791" s="370"/>
      <c r="I791" s="370"/>
      <c r="J791" s="370"/>
      <c r="K791" s="57"/>
      <c r="L791" s="30" t="str">
        <f>IF(ISBLANK(K791),"",VLOOKUP(K791,'(Linked) Hazard Risk Number HRN'!$D$17:$E$22,2,FALSE))</f>
        <v/>
      </c>
      <c r="M791" s="367"/>
      <c r="N791" s="56"/>
      <c r="O791" s="18" t="str">
        <f>IF(ISBLANK(N791),"",VLOOKUP(N791,'(Linked) PLr Probability Factor'!$B$23:$C$26,2,FALSE))</f>
        <v/>
      </c>
      <c r="P791" s="25" t="s">
        <v>33</v>
      </c>
      <c r="Q791" s="25">
        <f t="shared" ref="Q791" si="1246">SUM(R788:R790)</f>
        <v>0</v>
      </c>
      <c r="R791" s="25">
        <f t="shared" si="1241"/>
        <v>0</v>
      </c>
      <c r="S791" s="25"/>
      <c r="T791" s="51"/>
      <c r="U791" s="375"/>
      <c r="V791" s="57"/>
      <c r="W791" s="30" t="str">
        <f>IF(ISBLANK(V791),"",VLOOKUP(V791,'(Linked) Hazard Risk Number HRN'!$D$17:$E$22,2,FALSE))</f>
        <v/>
      </c>
      <c r="X791" s="367"/>
      <c r="Y791" s="375"/>
      <c r="Z791" s="57"/>
      <c r="AA791" s="30" t="str">
        <f>IF(ISBLANK(Z791),"",VLOOKUP(Z791,'(Linked) Hazard Risk Number HRN'!$D$17:$E$22,2,FALSE))</f>
        <v/>
      </c>
      <c r="AB791" s="367"/>
      <c r="AC791" s="375"/>
      <c r="AD791" s="436"/>
      <c r="AE791" s="57"/>
      <c r="AF791" s="30" t="str">
        <f>IF(ISBLANK(AE791),"",VLOOKUP(AE791,'(Linked) Hazard Risk Number HRN'!$D$17:$E$22,2,FALSE))</f>
        <v/>
      </c>
      <c r="AG791" s="367"/>
      <c r="AH791" s="10"/>
      <c r="AI791" s="10"/>
      <c r="AJ791" s="21"/>
    </row>
    <row r="792" spans="2:36" s="2" customFormat="1" ht="28.2" customHeight="1" thickBot="1">
      <c r="B792" s="379"/>
      <c r="C792" s="376"/>
      <c r="D792" s="376"/>
      <c r="E792" s="382"/>
      <c r="F792" s="382"/>
      <c r="G792" s="371"/>
      <c r="H792" s="371"/>
      <c r="I792" s="371"/>
      <c r="J792" s="371"/>
      <c r="K792" s="135"/>
      <c r="L792" s="18"/>
      <c r="M792" s="368"/>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76"/>
      <c r="V792" s="135"/>
      <c r="W792" s="18"/>
      <c r="X792" s="368"/>
      <c r="Y792" s="376"/>
      <c r="Z792" s="135"/>
      <c r="AA792" s="18"/>
      <c r="AB792" s="368"/>
      <c r="AC792" s="376"/>
      <c r="AD792" s="437"/>
      <c r="AE792" s="135"/>
      <c r="AF792" s="18"/>
      <c r="AG792" s="368"/>
      <c r="AH792" s="10"/>
      <c r="AI792" s="10"/>
      <c r="AJ792" s="7"/>
    </row>
    <row r="793" spans="2:36" s="2" customFormat="1" ht="28.2" customHeight="1" thickTop="1">
      <c r="B793" s="377">
        <v>158</v>
      </c>
      <c r="C793" s="374"/>
      <c r="D793" s="374"/>
      <c r="E793" s="380"/>
      <c r="F793" s="380"/>
      <c r="G793" s="369"/>
      <c r="H793" s="369"/>
      <c r="I793" s="369"/>
      <c r="J793" s="369"/>
      <c r="K793" s="54"/>
      <c r="L793" s="17" t="str">
        <f>IF(ISBLANK(K793),"",VLOOKUP(K793,'(Linked) Hazard Risk Number HRN'!$B$6:$C$13,2,FALSE))</f>
        <v/>
      </c>
      <c r="M793" s="372"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374"/>
      <c r="V793" s="54"/>
      <c r="W793" s="17" t="str">
        <f>IF(ISBLANK(V793),"",VLOOKUP(V793,'(Linked) Hazard Risk Number HRN'!$B$6:$C$13,2,FALSE))</f>
        <v/>
      </c>
      <c r="X793" s="372" t="str">
        <f>IF(X795="","",IF(X795&gt;500,'(Linked) Hazard Risk Number HRN'!$C$37,IF(X795&gt;50,'(Linked) Hazard Risk Number HRN'!$C$36,IF(X795&gt;25,'(Linked) Hazard Risk Number HRN'!$C$35,IF(X795&gt;5,'(Linked) Hazard Risk Number HRN'!$C$34,IF(X795&gt;0,'(Linked) Hazard Risk Number HRN'!$C$33,""))))))</f>
        <v/>
      </c>
      <c r="Y793" s="374"/>
      <c r="Z793" s="54"/>
      <c r="AA793" s="17" t="str">
        <f>IF(ISBLANK(Z793),"",VLOOKUP(Z793,'(Linked) Hazard Risk Number HRN'!$B$6:$C$13,2,FALSE))</f>
        <v/>
      </c>
      <c r="AB793" s="372" t="str">
        <f>IF(AB795="","",IF(AB795&gt;500,'(Linked) Hazard Risk Number HRN'!$C$37,IF(AB795&gt;50,'(Linked) Hazard Risk Number HRN'!$C$36,IF(AB795&gt;25,'(Linked) Hazard Risk Number HRN'!$C$35,IF(AB795&gt;5,'(Linked) Hazard Risk Number HRN'!$C$34,IF(AB795&gt;0,'(Linked) Hazard Risk Number HRN'!$C$33,""))))))</f>
        <v/>
      </c>
      <c r="AC793" s="374"/>
      <c r="AD793" s="380"/>
      <c r="AE793" s="54"/>
      <c r="AF793" s="17" t="str">
        <f>IF(ISBLANK(AE793),"",VLOOKUP(AE793,'(Linked) Hazard Risk Number HRN'!$B$6:$C$13,2,FALSE))</f>
        <v/>
      </c>
      <c r="AG793" s="372"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78"/>
      <c r="C794" s="375"/>
      <c r="D794" s="375"/>
      <c r="E794" s="381"/>
      <c r="F794" s="381"/>
      <c r="G794" s="370"/>
      <c r="H794" s="370"/>
      <c r="I794" s="370"/>
      <c r="J794" s="370"/>
      <c r="K794" s="55"/>
      <c r="L794" s="18" t="str">
        <f>IF(ISBLANK(K794),"",VLOOKUP(K794,'(Linked) Hazard Risk Number HRN'!$B$16:$C$26,2,FALSE))</f>
        <v/>
      </c>
      <c r="M794" s="373"/>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75"/>
      <c r="V794" s="55"/>
      <c r="W794" s="18" t="str">
        <f>IF(ISBLANK(V794),"",VLOOKUP(V794,'(Linked) Hazard Risk Number HRN'!$B$16:$C$26,2,FALSE))</f>
        <v/>
      </c>
      <c r="X794" s="373"/>
      <c r="Y794" s="375"/>
      <c r="Z794" s="55"/>
      <c r="AA794" s="18" t="str">
        <f>IF(ISBLANK(Z794),"",VLOOKUP(Z794,'(Linked) Hazard Risk Number HRN'!$B$16:$C$26,2,FALSE))</f>
        <v/>
      </c>
      <c r="AB794" s="373"/>
      <c r="AC794" s="375"/>
      <c r="AD794" s="436"/>
      <c r="AE794" s="55"/>
      <c r="AF794" s="18" t="str">
        <f>IF(ISBLANK(AE794),"",VLOOKUP(AE794,'(Linked) Hazard Risk Number HRN'!$B$16:$C$26,2,FALSE))</f>
        <v/>
      </c>
      <c r="AG794" s="373"/>
      <c r="AH794" s="10"/>
      <c r="AI794" s="10"/>
      <c r="AJ794" s="19"/>
    </row>
    <row r="795" spans="2:36" s="2" customFormat="1" ht="28.2" customHeight="1" thickTop="1">
      <c r="B795" s="378"/>
      <c r="C795" s="375"/>
      <c r="D795" s="375"/>
      <c r="E795" s="381"/>
      <c r="F795" s="381"/>
      <c r="G795" s="370"/>
      <c r="H795" s="370"/>
      <c r="I795" s="370"/>
      <c r="J795" s="370"/>
      <c r="K795" s="56"/>
      <c r="L795" s="18" t="str">
        <f>IF(ISBLANK(K795),"",VLOOKUP(K795,'(Linked) Hazard Risk Number HRN'!$D$6:$E$14,2,FALSE))</f>
        <v/>
      </c>
      <c r="M795" s="366"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75"/>
      <c r="V795" s="56"/>
      <c r="W795" s="18" t="str">
        <f>IF(ISBLANK(V795),"",VLOOKUP(V795,'(Linked) Hazard Risk Number HRN'!$D$6:$E$14,2,FALSE))</f>
        <v/>
      </c>
      <c r="X795" s="366" t="str">
        <f>IF(OR(ISBLANK(V793),ISBLANK(V794),ISBLANK(V795),ISBLANK(V796)),"",W793*W794*W795*W796)</f>
        <v/>
      </c>
      <c r="Y795" s="375"/>
      <c r="Z795" s="56"/>
      <c r="AA795" s="18" t="str">
        <f>IF(ISBLANK(Z795),"",VLOOKUP(Z795,'(Linked) Hazard Risk Number HRN'!$D$6:$E$14,2,FALSE))</f>
        <v/>
      </c>
      <c r="AB795" s="366" t="str">
        <f>IF(OR(ISBLANK(Z793),ISBLANK(Z794),ISBLANK(Z795),ISBLANK(Z796)),"",AA793*AA794*AA795*AA796)</f>
        <v/>
      </c>
      <c r="AC795" s="375"/>
      <c r="AD795" s="436"/>
      <c r="AE795" s="56"/>
      <c r="AF795" s="18" t="str">
        <f>IF(ISBLANK(AE795),"",VLOOKUP(AE795,'(Linked) Hazard Risk Number HRN'!$D$6:$E$14,2,FALSE))</f>
        <v/>
      </c>
      <c r="AG795" s="366" t="str">
        <f>IF(OR(ISBLANK(AE793),ISBLANK(AE794),ISBLANK(AE795),ISBLANK(AE796)),"",AF793*AF794*AF795*AF796)</f>
        <v/>
      </c>
      <c r="AH795" s="10"/>
      <c r="AI795" s="10"/>
      <c r="AJ795" s="20"/>
    </row>
    <row r="796" spans="2:36" s="2" customFormat="1" ht="28.2" customHeight="1">
      <c r="B796" s="378"/>
      <c r="C796" s="375"/>
      <c r="D796" s="375"/>
      <c r="E796" s="381"/>
      <c r="F796" s="381"/>
      <c r="G796" s="370"/>
      <c r="H796" s="370"/>
      <c r="I796" s="370"/>
      <c r="J796" s="370"/>
      <c r="K796" s="57"/>
      <c r="L796" s="30" t="str">
        <f>IF(ISBLANK(K796),"",VLOOKUP(K796,'(Linked) Hazard Risk Number HRN'!$D$17:$E$22,2,FALSE))</f>
        <v/>
      </c>
      <c r="M796" s="367"/>
      <c r="N796" s="56"/>
      <c r="O796" s="18" t="str">
        <f>IF(ISBLANK(N796),"",VLOOKUP(N796,'(Linked) PLr Probability Factor'!$B$23:$C$26,2,FALSE))</f>
        <v/>
      </c>
      <c r="P796" s="25" t="s">
        <v>33</v>
      </c>
      <c r="Q796" s="25">
        <f t="shared" ref="Q796" si="1254">SUM(R793:R795)</f>
        <v>0</v>
      </c>
      <c r="R796" s="25">
        <f t="shared" si="1249"/>
        <v>0</v>
      </c>
      <c r="S796" s="25"/>
      <c r="T796" s="51"/>
      <c r="U796" s="375"/>
      <c r="V796" s="57"/>
      <c r="W796" s="30" t="str">
        <f>IF(ISBLANK(V796),"",VLOOKUP(V796,'(Linked) Hazard Risk Number HRN'!$D$17:$E$22,2,FALSE))</f>
        <v/>
      </c>
      <c r="X796" s="367"/>
      <c r="Y796" s="375"/>
      <c r="Z796" s="57"/>
      <c r="AA796" s="30" t="str">
        <f>IF(ISBLANK(Z796),"",VLOOKUP(Z796,'(Linked) Hazard Risk Number HRN'!$D$17:$E$22,2,FALSE))</f>
        <v/>
      </c>
      <c r="AB796" s="367"/>
      <c r="AC796" s="375"/>
      <c r="AD796" s="436"/>
      <c r="AE796" s="57"/>
      <c r="AF796" s="30" t="str">
        <f>IF(ISBLANK(AE796),"",VLOOKUP(AE796,'(Linked) Hazard Risk Number HRN'!$D$17:$E$22,2,FALSE))</f>
        <v/>
      </c>
      <c r="AG796" s="367"/>
      <c r="AH796" s="10"/>
      <c r="AI796" s="10"/>
      <c r="AJ796" s="21"/>
    </row>
    <row r="797" spans="2:36" s="2" customFormat="1" ht="28.2" customHeight="1" thickBot="1">
      <c r="B797" s="379"/>
      <c r="C797" s="376"/>
      <c r="D797" s="376"/>
      <c r="E797" s="382"/>
      <c r="F797" s="382"/>
      <c r="G797" s="371"/>
      <c r="H797" s="371"/>
      <c r="I797" s="371"/>
      <c r="J797" s="371"/>
      <c r="K797" s="135"/>
      <c r="L797" s="18"/>
      <c r="M797" s="368"/>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76"/>
      <c r="V797" s="135"/>
      <c r="W797" s="18"/>
      <c r="X797" s="368"/>
      <c r="Y797" s="376"/>
      <c r="Z797" s="135"/>
      <c r="AA797" s="18"/>
      <c r="AB797" s="368"/>
      <c r="AC797" s="376"/>
      <c r="AD797" s="437"/>
      <c r="AE797" s="135"/>
      <c r="AF797" s="18"/>
      <c r="AG797" s="368"/>
      <c r="AH797" s="10"/>
      <c r="AI797" s="10"/>
      <c r="AJ797" s="7"/>
    </row>
    <row r="798" spans="2:36" s="2" customFormat="1" ht="28.2" customHeight="1" thickTop="1">
      <c r="B798" s="377">
        <v>159</v>
      </c>
      <c r="C798" s="374"/>
      <c r="D798" s="374"/>
      <c r="E798" s="380"/>
      <c r="F798" s="380"/>
      <c r="G798" s="369"/>
      <c r="H798" s="369"/>
      <c r="I798" s="369"/>
      <c r="J798" s="369"/>
      <c r="K798" s="54"/>
      <c r="L798" s="17" t="str">
        <f>IF(ISBLANK(K798),"",VLOOKUP(K798,'(Linked) Hazard Risk Number HRN'!$B$6:$C$13,2,FALSE))</f>
        <v/>
      </c>
      <c r="M798" s="372"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374"/>
      <c r="V798" s="54"/>
      <c r="W798" s="17" t="str">
        <f>IF(ISBLANK(V798),"",VLOOKUP(V798,'(Linked) Hazard Risk Number HRN'!$B$6:$C$13,2,FALSE))</f>
        <v/>
      </c>
      <c r="X798" s="372" t="str">
        <f>IF(X800="","",IF(X800&gt;500,'(Linked) Hazard Risk Number HRN'!$C$37,IF(X800&gt;50,'(Linked) Hazard Risk Number HRN'!$C$36,IF(X800&gt;25,'(Linked) Hazard Risk Number HRN'!$C$35,IF(X800&gt;5,'(Linked) Hazard Risk Number HRN'!$C$34,IF(X800&gt;0,'(Linked) Hazard Risk Number HRN'!$C$33,""))))))</f>
        <v/>
      </c>
      <c r="Y798" s="374"/>
      <c r="Z798" s="54"/>
      <c r="AA798" s="17" t="str">
        <f>IF(ISBLANK(Z798),"",VLOOKUP(Z798,'(Linked) Hazard Risk Number HRN'!$B$6:$C$13,2,FALSE))</f>
        <v/>
      </c>
      <c r="AB798" s="372" t="str">
        <f>IF(AB800="","",IF(AB800&gt;500,'(Linked) Hazard Risk Number HRN'!$C$37,IF(AB800&gt;50,'(Linked) Hazard Risk Number HRN'!$C$36,IF(AB800&gt;25,'(Linked) Hazard Risk Number HRN'!$C$35,IF(AB800&gt;5,'(Linked) Hazard Risk Number HRN'!$C$34,IF(AB800&gt;0,'(Linked) Hazard Risk Number HRN'!$C$33,""))))))</f>
        <v/>
      </c>
      <c r="AC798" s="374"/>
      <c r="AD798" s="380"/>
      <c r="AE798" s="54"/>
      <c r="AF798" s="17" t="str">
        <f>IF(ISBLANK(AE798),"",VLOOKUP(AE798,'(Linked) Hazard Risk Number HRN'!$B$6:$C$13,2,FALSE))</f>
        <v/>
      </c>
      <c r="AG798" s="372"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78"/>
      <c r="C799" s="375"/>
      <c r="D799" s="375"/>
      <c r="E799" s="381"/>
      <c r="F799" s="381"/>
      <c r="G799" s="370"/>
      <c r="H799" s="370"/>
      <c r="I799" s="370"/>
      <c r="J799" s="370"/>
      <c r="K799" s="55"/>
      <c r="L799" s="18" t="str">
        <f>IF(ISBLANK(K799),"",VLOOKUP(K799,'(Linked) Hazard Risk Number HRN'!$B$16:$C$26,2,FALSE))</f>
        <v/>
      </c>
      <c r="M799" s="373"/>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75"/>
      <c r="V799" s="55"/>
      <c r="W799" s="18" t="str">
        <f>IF(ISBLANK(V799),"",VLOOKUP(V799,'(Linked) Hazard Risk Number HRN'!$B$16:$C$26,2,FALSE))</f>
        <v/>
      </c>
      <c r="X799" s="373"/>
      <c r="Y799" s="375"/>
      <c r="Z799" s="55"/>
      <c r="AA799" s="18" t="str">
        <f>IF(ISBLANK(Z799),"",VLOOKUP(Z799,'(Linked) Hazard Risk Number HRN'!$B$16:$C$26,2,FALSE))</f>
        <v/>
      </c>
      <c r="AB799" s="373"/>
      <c r="AC799" s="375"/>
      <c r="AD799" s="436"/>
      <c r="AE799" s="55"/>
      <c r="AF799" s="18" t="str">
        <f>IF(ISBLANK(AE799),"",VLOOKUP(AE799,'(Linked) Hazard Risk Number HRN'!$B$16:$C$26,2,FALSE))</f>
        <v/>
      </c>
      <c r="AG799" s="373"/>
      <c r="AH799" s="10"/>
      <c r="AI799" s="10"/>
      <c r="AJ799" s="19"/>
    </row>
    <row r="800" spans="2:36" s="2" customFormat="1" ht="28.2" customHeight="1" thickTop="1">
      <c r="B800" s="378"/>
      <c r="C800" s="375"/>
      <c r="D800" s="375"/>
      <c r="E800" s="381"/>
      <c r="F800" s="381"/>
      <c r="G800" s="370"/>
      <c r="H800" s="370"/>
      <c r="I800" s="370"/>
      <c r="J800" s="370"/>
      <c r="K800" s="56"/>
      <c r="L800" s="18" t="str">
        <f>IF(ISBLANK(K800),"",VLOOKUP(K800,'(Linked) Hazard Risk Number HRN'!$D$6:$E$14,2,FALSE))</f>
        <v/>
      </c>
      <c r="M800" s="366"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75"/>
      <c r="V800" s="56"/>
      <c r="W800" s="18" t="str">
        <f>IF(ISBLANK(V800),"",VLOOKUP(V800,'(Linked) Hazard Risk Number HRN'!$D$6:$E$14,2,FALSE))</f>
        <v/>
      </c>
      <c r="X800" s="366" t="str">
        <f>IF(OR(ISBLANK(V798),ISBLANK(V799),ISBLANK(V800),ISBLANK(V801)),"",W798*W799*W800*W801)</f>
        <v/>
      </c>
      <c r="Y800" s="375"/>
      <c r="Z800" s="56"/>
      <c r="AA800" s="18" t="str">
        <f>IF(ISBLANK(Z800),"",VLOOKUP(Z800,'(Linked) Hazard Risk Number HRN'!$D$6:$E$14,2,FALSE))</f>
        <v/>
      </c>
      <c r="AB800" s="366" t="str">
        <f>IF(OR(ISBLANK(Z798),ISBLANK(Z799),ISBLANK(Z800),ISBLANK(Z801)),"",AA798*AA799*AA800*AA801)</f>
        <v/>
      </c>
      <c r="AC800" s="375"/>
      <c r="AD800" s="436"/>
      <c r="AE800" s="56"/>
      <c r="AF800" s="18" t="str">
        <f>IF(ISBLANK(AE800),"",VLOOKUP(AE800,'(Linked) Hazard Risk Number HRN'!$D$6:$E$14,2,FALSE))</f>
        <v/>
      </c>
      <c r="AG800" s="366" t="str">
        <f>IF(OR(ISBLANK(AE798),ISBLANK(AE799),ISBLANK(AE800),ISBLANK(AE801)),"",AF798*AF799*AF800*AF801)</f>
        <v/>
      </c>
      <c r="AH800" s="10"/>
      <c r="AI800" s="10"/>
      <c r="AJ800" s="20"/>
    </row>
    <row r="801" spans="2:36" s="2" customFormat="1" ht="28.2" customHeight="1">
      <c r="B801" s="378"/>
      <c r="C801" s="375"/>
      <c r="D801" s="375"/>
      <c r="E801" s="381"/>
      <c r="F801" s="381"/>
      <c r="G801" s="370"/>
      <c r="H801" s="370"/>
      <c r="I801" s="370"/>
      <c r="J801" s="370"/>
      <c r="K801" s="57"/>
      <c r="L801" s="30" t="str">
        <f>IF(ISBLANK(K801),"",VLOOKUP(K801,'(Linked) Hazard Risk Number HRN'!$D$17:$E$22,2,FALSE))</f>
        <v/>
      </c>
      <c r="M801" s="367"/>
      <c r="N801" s="56"/>
      <c r="O801" s="18" t="str">
        <f>IF(ISBLANK(N801),"",VLOOKUP(N801,'(Linked) PLr Probability Factor'!$B$23:$C$26,2,FALSE))</f>
        <v/>
      </c>
      <c r="P801" s="25" t="s">
        <v>33</v>
      </c>
      <c r="Q801" s="25">
        <f t="shared" ref="Q801" si="1262">SUM(R798:R800)</f>
        <v>0</v>
      </c>
      <c r="R801" s="25">
        <f t="shared" si="1257"/>
        <v>0</v>
      </c>
      <c r="S801" s="25"/>
      <c r="T801" s="51"/>
      <c r="U801" s="375"/>
      <c r="V801" s="57"/>
      <c r="W801" s="30" t="str">
        <f>IF(ISBLANK(V801),"",VLOOKUP(V801,'(Linked) Hazard Risk Number HRN'!$D$17:$E$22,2,FALSE))</f>
        <v/>
      </c>
      <c r="X801" s="367"/>
      <c r="Y801" s="375"/>
      <c r="Z801" s="57"/>
      <c r="AA801" s="30" t="str">
        <f>IF(ISBLANK(Z801),"",VLOOKUP(Z801,'(Linked) Hazard Risk Number HRN'!$D$17:$E$22,2,FALSE))</f>
        <v/>
      </c>
      <c r="AB801" s="367"/>
      <c r="AC801" s="375"/>
      <c r="AD801" s="436"/>
      <c r="AE801" s="57"/>
      <c r="AF801" s="30" t="str">
        <f>IF(ISBLANK(AE801),"",VLOOKUP(AE801,'(Linked) Hazard Risk Number HRN'!$D$17:$E$22,2,FALSE))</f>
        <v/>
      </c>
      <c r="AG801" s="367"/>
      <c r="AH801" s="10"/>
      <c r="AI801" s="10"/>
      <c r="AJ801" s="21"/>
    </row>
    <row r="802" spans="2:36" s="2" customFormat="1" ht="28.2" customHeight="1" thickBot="1">
      <c r="B802" s="379"/>
      <c r="C802" s="376"/>
      <c r="D802" s="376"/>
      <c r="E802" s="382"/>
      <c r="F802" s="382"/>
      <c r="G802" s="371"/>
      <c r="H802" s="371"/>
      <c r="I802" s="371"/>
      <c r="J802" s="371"/>
      <c r="K802" s="135"/>
      <c r="L802" s="18"/>
      <c r="M802" s="368"/>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76"/>
      <c r="V802" s="135"/>
      <c r="W802" s="18"/>
      <c r="X802" s="368"/>
      <c r="Y802" s="376"/>
      <c r="Z802" s="135"/>
      <c r="AA802" s="18"/>
      <c r="AB802" s="368"/>
      <c r="AC802" s="376"/>
      <c r="AD802" s="437"/>
      <c r="AE802" s="135"/>
      <c r="AF802" s="18"/>
      <c r="AG802" s="368"/>
      <c r="AH802" s="10"/>
      <c r="AI802" s="10"/>
      <c r="AJ802" s="7"/>
    </row>
    <row r="803" spans="2:36" s="2" customFormat="1" ht="28.2" customHeight="1" thickTop="1">
      <c r="B803" s="377">
        <v>160</v>
      </c>
      <c r="C803" s="374"/>
      <c r="D803" s="374"/>
      <c r="E803" s="380"/>
      <c r="F803" s="380"/>
      <c r="G803" s="369"/>
      <c r="H803" s="369"/>
      <c r="I803" s="369"/>
      <c r="J803" s="369"/>
      <c r="K803" s="54"/>
      <c r="L803" s="17" t="str">
        <f>IF(ISBLANK(K803),"",VLOOKUP(K803,'(Linked) Hazard Risk Number HRN'!$B$6:$C$13,2,FALSE))</f>
        <v/>
      </c>
      <c r="M803" s="372"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374"/>
      <c r="V803" s="54"/>
      <c r="W803" s="17" t="str">
        <f>IF(ISBLANK(V803),"",VLOOKUP(V803,'(Linked) Hazard Risk Number HRN'!$B$6:$C$13,2,FALSE))</f>
        <v/>
      </c>
      <c r="X803" s="372" t="str">
        <f>IF(X805="","",IF(X805&gt;500,'(Linked) Hazard Risk Number HRN'!$C$37,IF(X805&gt;50,'(Linked) Hazard Risk Number HRN'!$C$36,IF(X805&gt;25,'(Linked) Hazard Risk Number HRN'!$C$35,IF(X805&gt;5,'(Linked) Hazard Risk Number HRN'!$C$34,IF(X805&gt;0,'(Linked) Hazard Risk Number HRN'!$C$33,""))))))</f>
        <v/>
      </c>
      <c r="Y803" s="374"/>
      <c r="Z803" s="54"/>
      <c r="AA803" s="17" t="str">
        <f>IF(ISBLANK(Z803),"",VLOOKUP(Z803,'(Linked) Hazard Risk Number HRN'!$B$6:$C$13,2,FALSE))</f>
        <v/>
      </c>
      <c r="AB803" s="372" t="str">
        <f>IF(AB805="","",IF(AB805&gt;500,'(Linked) Hazard Risk Number HRN'!$C$37,IF(AB805&gt;50,'(Linked) Hazard Risk Number HRN'!$C$36,IF(AB805&gt;25,'(Linked) Hazard Risk Number HRN'!$C$35,IF(AB805&gt;5,'(Linked) Hazard Risk Number HRN'!$C$34,IF(AB805&gt;0,'(Linked) Hazard Risk Number HRN'!$C$33,""))))))</f>
        <v/>
      </c>
      <c r="AC803" s="374"/>
      <c r="AD803" s="380"/>
      <c r="AE803" s="54"/>
      <c r="AF803" s="17" t="str">
        <f>IF(ISBLANK(AE803),"",VLOOKUP(AE803,'(Linked) Hazard Risk Number HRN'!$B$6:$C$13,2,FALSE))</f>
        <v/>
      </c>
      <c r="AG803" s="372"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78"/>
      <c r="C804" s="375"/>
      <c r="D804" s="375"/>
      <c r="E804" s="381"/>
      <c r="F804" s="381"/>
      <c r="G804" s="370"/>
      <c r="H804" s="370"/>
      <c r="I804" s="370"/>
      <c r="J804" s="370"/>
      <c r="K804" s="55"/>
      <c r="L804" s="18" t="str">
        <f>IF(ISBLANK(K804),"",VLOOKUP(K804,'(Linked) Hazard Risk Number HRN'!$B$16:$C$26,2,FALSE))</f>
        <v/>
      </c>
      <c r="M804" s="373"/>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75"/>
      <c r="V804" s="55"/>
      <c r="W804" s="18" t="str">
        <f>IF(ISBLANK(V804),"",VLOOKUP(V804,'(Linked) Hazard Risk Number HRN'!$B$16:$C$26,2,FALSE))</f>
        <v/>
      </c>
      <c r="X804" s="373"/>
      <c r="Y804" s="375"/>
      <c r="Z804" s="55"/>
      <c r="AA804" s="18" t="str">
        <f>IF(ISBLANK(Z804),"",VLOOKUP(Z804,'(Linked) Hazard Risk Number HRN'!$B$16:$C$26,2,FALSE))</f>
        <v/>
      </c>
      <c r="AB804" s="373"/>
      <c r="AC804" s="375"/>
      <c r="AD804" s="436"/>
      <c r="AE804" s="55"/>
      <c r="AF804" s="18" t="str">
        <f>IF(ISBLANK(AE804),"",VLOOKUP(AE804,'(Linked) Hazard Risk Number HRN'!$B$16:$C$26,2,FALSE))</f>
        <v/>
      </c>
      <c r="AG804" s="373"/>
      <c r="AH804" s="10"/>
      <c r="AI804" s="10"/>
      <c r="AJ804" s="19"/>
    </row>
    <row r="805" spans="2:36" s="2" customFormat="1" ht="28.2" customHeight="1" thickTop="1">
      <c r="B805" s="378"/>
      <c r="C805" s="375"/>
      <c r="D805" s="375"/>
      <c r="E805" s="381"/>
      <c r="F805" s="381"/>
      <c r="G805" s="370"/>
      <c r="H805" s="370"/>
      <c r="I805" s="370"/>
      <c r="J805" s="370"/>
      <c r="K805" s="56"/>
      <c r="L805" s="18" t="str">
        <f>IF(ISBLANK(K805),"",VLOOKUP(K805,'(Linked) Hazard Risk Number HRN'!$D$6:$E$14,2,FALSE))</f>
        <v/>
      </c>
      <c r="M805" s="366"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75"/>
      <c r="V805" s="56"/>
      <c r="W805" s="18" t="str">
        <f>IF(ISBLANK(V805),"",VLOOKUP(V805,'(Linked) Hazard Risk Number HRN'!$D$6:$E$14,2,FALSE))</f>
        <v/>
      </c>
      <c r="X805" s="366" t="str">
        <f>IF(OR(ISBLANK(V803),ISBLANK(V804),ISBLANK(V805),ISBLANK(V806)),"",W803*W804*W805*W806)</f>
        <v/>
      </c>
      <c r="Y805" s="375"/>
      <c r="Z805" s="56"/>
      <c r="AA805" s="18" t="str">
        <f>IF(ISBLANK(Z805),"",VLOOKUP(Z805,'(Linked) Hazard Risk Number HRN'!$D$6:$E$14,2,FALSE))</f>
        <v/>
      </c>
      <c r="AB805" s="366" t="str">
        <f>IF(OR(ISBLANK(Z803),ISBLANK(Z804),ISBLANK(Z805),ISBLANK(Z806)),"",AA803*AA804*AA805*AA806)</f>
        <v/>
      </c>
      <c r="AC805" s="375"/>
      <c r="AD805" s="436"/>
      <c r="AE805" s="56"/>
      <c r="AF805" s="18" t="str">
        <f>IF(ISBLANK(AE805),"",VLOOKUP(AE805,'(Linked) Hazard Risk Number HRN'!$D$6:$E$14,2,FALSE))</f>
        <v/>
      </c>
      <c r="AG805" s="366" t="str">
        <f>IF(OR(ISBLANK(AE803),ISBLANK(AE804),ISBLANK(AE805),ISBLANK(AE806)),"",AF803*AF804*AF805*AF806)</f>
        <v/>
      </c>
      <c r="AH805" s="10"/>
      <c r="AI805" s="10"/>
      <c r="AJ805" s="20"/>
    </row>
    <row r="806" spans="2:36" s="2" customFormat="1" ht="28.2" customHeight="1">
      <c r="B806" s="378"/>
      <c r="C806" s="375"/>
      <c r="D806" s="375"/>
      <c r="E806" s="381"/>
      <c r="F806" s="381"/>
      <c r="G806" s="370"/>
      <c r="H806" s="370"/>
      <c r="I806" s="370"/>
      <c r="J806" s="370"/>
      <c r="K806" s="57"/>
      <c r="L806" s="30" t="str">
        <f>IF(ISBLANK(K806),"",VLOOKUP(K806,'(Linked) Hazard Risk Number HRN'!$D$17:$E$22,2,FALSE))</f>
        <v/>
      </c>
      <c r="M806" s="367"/>
      <c r="N806" s="56"/>
      <c r="O806" s="18" t="str">
        <f>IF(ISBLANK(N806),"",VLOOKUP(N806,'(Linked) PLr Probability Factor'!$B$23:$C$26,2,FALSE))</f>
        <v/>
      </c>
      <c r="P806" s="25" t="s">
        <v>33</v>
      </c>
      <c r="Q806" s="25">
        <f t="shared" ref="Q806" si="1270">SUM(R803:R805)</f>
        <v>0</v>
      </c>
      <c r="R806" s="25">
        <f t="shared" si="1265"/>
        <v>0</v>
      </c>
      <c r="S806" s="25"/>
      <c r="T806" s="51"/>
      <c r="U806" s="375"/>
      <c r="V806" s="57"/>
      <c r="W806" s="30" t="str">
        <f>IF(ISBLANK(V806),"",VLOOKUP(V806,'(Linked) Hazard Risk Number HRN'!$D$17:$E$22,2,FALSE))</f>
        <v/>
      </c>
      <c r="X806" s="367"/>
      <c r="Y806" s="375"/>
      <c r="Z806" s="57"/>
      <c r="AA806" s="30" t="str">
        <f>IF(ISBLANK(Z806),"",VLOOKUP(Z806,'(Linked) Hazard Risk Number HRN'!$D$17:$E$22,2,FALSE))</f>
        <v/>
      </c>
      <c r="AB806" s="367"/>
      <c r="AC806" s="375"/>
      <c r="AD806" s="436"/>
      <c r="AE806" s="57"/>
      <c r="AF806" s="30" t="str">
        <f>IF(ISBLANK(AE806),"",VLOOKUP(AE806,'(Linked) Hazard Risk Number HRN'!$D$17:$E$22,2,FALSE))</f>
        <v/>
      </c>
      <c r="AG806" s="367"/>
      <c r="AH806" s="10"/>
      <c r="AI806" s="10"/>
      <c r="AJ806" s="21"/>
    </row>
    <row r="807" spans="2:36" s="2" customFormat="1" ht="28.2" customHeight="1" thickBot="1">
      <c r="B807" s="379"/>
      <c r="C807" s="376"/>
      <c r="D807" s="376"/>
      <c r="E807" s="382"/>
      <c r="F807" s="382"/>
      <c r="G807" s="371"/>
      <c r="H807" s="371"/>
      <c r="I807" s="371"/>
      <c r="J807" s="371"/>
      <c r="K807" s="135"/>
      <c r="L807" s="18"/>
      <c r="M807" s="368"/>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76"/>
      <c r="V807" s="135"/>
      <c r="W807" s="18"/>
      <c r="X807" s="368"/>
      <c r="Y807" s="376"/>
      <c r="Z807" s="135"/>
      <c r="AA807" s="18"/>
      <c r="AB807" s="368"/>
      <c r="AC807" s="376"/>
      <c r="AD807" s="437"/>
      <c r="AE807" s="135"/>
      <c r="AF807" s="18"/>
      <c r="AG807" s="368"/>
      <c r="AH807" s="10"/>
      <c r="AI807" s="10"/>
      <c r="AJ807" s="7"/>
    </row>
    <row r="808" spans="2:36" s="2" customFormat="1" ht="28.2" customHeight="1" thickTop="1">
      <c r="B808" s="377">
        <v>161</v>
      </c>
      <c r="C808" s="374"/>
      <c r="D808" s="374"/>
      <c r="E808" s="380"/>
      <c r="F808" s="380"/>
      <c r="G808" s="369"/>
      <c r="H808" s="369"/>
      <c r="I808" s="369"/>
      <c r="J808" s="369"/>
      <c r="K808" s="54"/>
      <c r="L808" s="17" t="str">
        <f>IF(ISBLANK(K808),"",VLOOKUP(K808,'(Linked) Hazard Risk Number HRN'!$B$6:$C$13,2,FALSE))</f>
        <v/>
      </c>
      <c r="M808" s="372"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374"/>
      <c r="V808" s="54"/>
      <c r="W808" s="17" t="str">
        <f>IF(ISBLANK(V808),"",VLOOKUP(V808,'(Linked) Hazard Risk Number HRN'!$B$6:$C$13,2,FALSE))</f>
        <v/>
      </c>
      <c r="X808" s="372" t="str">
        <f>IF(X810="","",IF(X810&gt;500,'(Linked) Hazard Risk Number HRN'!$C$37,IF(X810&gt;50,'(Linked) Hazard Risk Number HRN'!$C$36,IF(X810&gt;25,'(Linked) Hazard Risk Number HRN'!$C$35,IF(X810&gt;5,'(Linked) Hazard Risk Number HRN'!$C$34,IF(X810&gt;0,'(Linked) Hazard Risk Number HRN'!$C$33,""))))))</f>
        <v/>
      </c>
      <c r="Y808" s="374"/>
      <c r="Z808" s="54"/>
      <c r="AA808" s="17" t="str">
        <f>IF(ISBLANK(Z808),"",VLOOKUP(Z808,'(Linked) Hazard Risk Number HRN'!$B$6:$C$13,2,FALSE))</f>
        <v/>
      </c>
      <c r="AB808" s="372" t="str">
        <f>IF(AB810="","",IF(AB810&gt;500,'(Linked) Hazard Risk Number HRN'!$C$37,IF(AB810&gt;50,'(Linked) Hazard Risk Number HRN'!$C$36,IF(AB810&gt;25,'(Linked) Hazard Risk Number HRN'!$C$35,IF(AB810&gt;5,'(Linked) Hazard Risk Number HRN'!$C$34,IF(AB810&gt;0,'(Linked) Hazard Risk Number HRN'!$C$33,""))))))</f>
        <v/>
      </c>
      <c r="AC808" s="374"/>
      <c r="AD808" s="380"/>
      <c r="AE808" s="54"/>
      <c r="AF808" s="17" t="str">
        <f>IF(ISBLANK(AE808),"",VLOOKUP(AE808,'(Linked) Hazard Risk Number HRN'!$B$6:$C$13,2,FALSE))</f>
        <v/>
      </c>
      <c r="AG808" s="372"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78"/>
      <c r="C809" s="375"/>
      <c r="D809" s="375"/>
      <c r="E809" s="381"/>
      <c r="F809" s="381"/>
      <c r="G809" s="370"/>
      <c r="H809" s="370"/>
      <c r="I809" s="370"/>
      <c r="J809" s="370"/>
      <c r="K809" s="55"/>
      <c r="L809" s="18" t="str">
        <f>IF(ISBLANK(K809),"",VLOOKUP(K809,'(Linked) Hazard Risk Number HRN'!$B$16:$C$26,2,FALSE))</f>
        <v/>
      </c>
      <c r="M809" s="373"/>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75"/>
      <c r="V809" s="55"/>
      <c r="W809" s="18" t="str">
        <f>IF(ISBLANK(V809),"",VLOOKUP(V809,'(Linked) Hazard Risk Number HRN'!$B$16:$C$26,2,FALSE))</f>
        <v/>
      </c>
      <c r="X809" s="373"/>
      <c r="Y809" s="375"/>
      <c r="Z809" s="55"/>
      <c r="AA809" s="18" t="str">
        <f>IF(ISBLANK(Z809),"",VLOOKUP(Z809,'(Linked) Hazard Risk Number HRN'!$B$16:$C$26,2,FALSE))</f>
        <v/>
      </c>
      <c r="AB809" s="373"/>
      <c r="AC809" s="375"/>
      <c r="AD809" s="436"/>
      <c r="AE809" s="55"/>
      <c r="AF809" s="18" t="str">
        <f>IF(ISBLANK(AE809),"",VLOOKUP(AE809,'(Linked) Hazard Risk Number HRN'!$B$16:$C$26,2,FALSE))</f>
        <v/>
      </c>
      <c r="AG809" s="373"/>
      <c r="AH809" s="10"/>
      <c r="AI809" s="10"/>
      <c r="AJ809" s="19"/>
    </row>
    <row r="810" spans="2:36" s="2" customFormat="1" ht="28.2" customHeight="1" thickTop="1">
      <c r="B810" s="378"/>
      <c r="C810" s="375"/>
      <c r="D810" s="375"/>
      <c r="E810" s="381"/>
      <c r="F810" s="381"/>
      <c r="G810" s="370"/>
      <c r="H810" s="370"/>
      <c r="I810" s="370"/>
      <c r="J810" s="370"/>
      <c r="K810" s="56"/>
      <c r="L810" s="18" t="str">
        <f>IF(ISBLANK(K810),"",VLOOKUP(K810,'(Linked) Hazard Risk Number HRN'!$D$6:$E$14,2,FALSE))</f>
        <v/>
      </c>
      <c r="M810" s="366"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75"/>
      <c r="V810" s="56"/>
      <c r="W810" s="18" t="str">
        <f>IF(ISBLANK(V810),"",VLOOKUP(V810,'(Linked) Hazard Risk Number HRN'!$D$6:$E$14,2,FALSE))</f>
        <v/>
      </c>
      <c r="X810" s="366" t="str">
        <f>IF(OR(ISBLANK(V808),ISBLANK(V809),ISBLANK(V810),ISBLANK(V811)),"",W808*W809*W810*W811)</f>
        <v/>
      </c>
      <c r="Y810" s="375"/>
      <c r="Z810" s="56"/>
      <c r="AA810" s="18" t="str">
        <f>IF(ISBLANK(Z810),"",VLOOKUP(Z810,'(Linked) Hazard Risk Number HRN'!$D$6:$E$14,2,FALSE))</f>
        <v/>
      </c>
      <c r="AB810" s="366" t="str">
        <f>IF(OR(ISBLANK(Z808),ISBLANK(Z809),ISBLANK(Z810),ISBLANK(Z811)),"",AA808*AA809*AA810*AA811)</f>
        <v/>
      </c>
      <c r="AC810" s="375"/>
      <c r="AD810" s="436"/>
      <c r="AE810" s="56"/>
      <c r="AF810" s="18" t="str">
        <f>IF(ISBLANK(AE810),"",VLOOKUP(AE810,'(Linked) Hazard Risk Number HRN'!$D$6:$E$14,2,FALSE))</f>
        <v/>
      </c>
      <c r="AG810" s="366" t="str">
        <f>IF(OR(ISBLANK(AE808),ISBLANK(AE809),ISBLANK(AE810),ISBLANK(AE811)),"",AF808*AF809*AF810*AF811)</f>
        <v/>
      </c>
      <c r="AH810" s="10"/>
      <c r="AI810" s="10"/>
      <c r="AJ810" s="20"/>
    </row>
    <row r="811" spans="2:36" s="2" customFormat="1" ht="28.2" customHeight="1">
      <c r="B811" s="378"/>
      <c r="C811" s="375"/>
      <c r="D811" s="375"/>
      <c r="E811" s="381"/>
      <c r="F811" s="381"/>
      <c r="G811" s="370"/>
      <c r="H811" s="370"/>
      <c r="I811" s="370"/>
      <c r="J811" s="370"/>
      <c r="K811" s="57"/>
      <c r="L811" s="30" t="str">
        <f>IF(ISBLANK(K811),"",VLOOKUP(K811,'(Linked) Hazard Risk Number HRN'!$D$17:$E$22,2,FALSE))</f>
        <v/>
      </c>
      <c r="M811" s="367"/>
      <c r="N811" s="56"/>
      <c r="O811" s="18" t="str">
        <f>IF(ISBLANK(N811),"",VLOOKUP(N811,'(Linked) PLr Probability Factor'!$B$23:$C$26,2,FALSE))</f>
        <v/>
      </c>
      <c r="P811" s="25" t="s">
        <v>33</v>
      </c>
      <c r="Q811" s="25">
        <f t="shared" ref="Q811" si="1278">SUM(R808:R810)</f>
        <v>0</v>
      </c>
      <c r="R811" s="25">
        <f t="shared" si="1273"/>
        <v>0</v>
      </c>
      <c r="S811" s="25"/>
      <c r="T811" s="51"/>
      <c r="U811" s="375"/>
      <c r="V811" s="57"/>
      <c r="W811" s="30" t="str">
        <f>IF(ISBLANK(V811),"",VLOOKUP(V811,'(Linked) Hazard Risk Number HRN'!$D$17:$E$22,2,FALSE))</f>
        <v/>
      </c>
      <c r="X811" s="367"/>
      <c r="Y811" s="375"/>
      <c r="Z811" s="57"/>
      <c r="AA811" s="30" t="str">
        <f>IF(ISBLANK(Z811),"",VLOOKUP(Z811,'(Linked) Hazard Risk Number HRN'!$D$17:$E$22,2,FALSE))</f>
        <v/>
      </c>
      <c r="AB811" s="367"/>
      <c r="AC811" s="375"/>
      <c r="AD811" s="436"/>
      <c r="AE811" s="57"/>
      <c r="AF811" s="30" t="str">
        <f>IF(ISBLANK(AE811),"",VLOOKUP(AE811,'(Linked) Hazard Risk Number HRN'!$D$17:$E$22,2,FALSE))</f>
        <v/>
      </c>
      <c r="AG811" s="367"/>
      <c r="AH811" s="10"/>
      <c r="AI811" s="10"/>
      <c r="AJ811" s="21"/>
    </row>
    <row r="812" spans="2:36" s="2" customFormat="1" ht="28.2" customHeight="1" thickBot="1">
      <c r="B812" s="379"/>
      <c r="C812" s="376"/>
      <c r="D812" s="376"/>
      <c r="E812" s="382"/>
      <c r="F812" s="382"/>
      <c r="G812" s="371"/>
      <c r="H812" s="371"/>
      <c r="I812" s="371"/>
      <c r="J812" s="371"/>
      <c r="K812" s="135"/>
      <c r="L812" s="18"/>
      <c r="M812" s="368"/>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76"/>
      <c r="V812" s="135"/>
      <c r="W812" s="18"/>
      <c r="X812" s="368"/>
      <c r="Y812" s="376"/>
      <c r="Z812" s="135"/>
      <c r="AA812" s="18"/>
      <c r="AB812" s="368"/>
      <c r="AC812" s="376"/>
      <c r="AD812" s="437"/>
      <c r="AE812" s="135"/>
      <c r="AF812" s="18"/>
      <c r="AG812" s="368"/>
      <c r="AH812" s="10"/>
      <c r="AI812" s="10"/>
      <c r="AJ812" s="7"/>
    </row>
    <row r="813" spans="2:36" s="2" customFormat="1" ht="28.2" customHeight="1" thickTop="1">
      <c r="B813" s="377">
        <v>162</v>
      </c>
      <c r="C813" s="374"/>
      <c r="D813" s="374"/>
      <c r="E813" s="380"/>
      <c r="F813" s="380"/>
      <c r="G813" s="369"/>
      <c r="H813" s="369"/>
      <c r="I813" s="369"/>
      <c r="J813" s="369"/>
      <c r="K813" s="54"/>
      <c r="L813" s="17" t="str">
        <f>IF(ISBLANK(K813),"",VLOOKUP(K813,'(Linked) Hazard Risk Number HRN'!$B$6:$C$13,2,FALSE))</f>
        <v/>
      </c>
      <c r="M813" s="372"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374"/>
      <c r="V813" s="54"/>
      <c r="W813" s="17" t="str">
        <f>IF(ISBLANK(V813),"",VLOOKUP(V813,'(Linked) Hazard Risk Number HRN'!$B$6:$C$13,2,FALSE))</f>
        <v/>
      </c>
      <c r="X813" s="372" t="str">
        <f>IF(X815="","",IF(X815&gt;500,'(Linked) Hazard Risk Number HRN'!$C$37,IF(X815&gt;50,'(Linked) Hazard Risk Number HRN'!$C$36,IF(X815&gt;25,'(Linked) Hazard Risk Number HRN'!$C$35,IF(X815&gt;5,'(Linked) Hazard Risk Number HRN'!$C$34,IF(X815&gt;0,'(Linked) Hazard Risk Number HRN'!$C$33,""))))))</f>
        <v/>
      </c>
      <c r="Y813" s="374"/>
      <c r="Z813" s="54"/>
      <c r="AA813" s="17" t="str">
        <f>IF(ISBLANK(Z813),"",VLOOKUP(Z813,'(Linked) Hazard Risk Number HRN'!$B$6:$C$13,2,FALSE))</f>
        <v/>
      </c>
      <c r="AB813" s="372" t="str">
        <f>IF(AB815="","",IF(AB815&gt;500,'(Linked) Hazard Risk Number HRN'!$C$37,IF(AB815&gt;50,'(Linked) Hazard Risk Number HRN'!$C$36,IF(AB815&gt;25,'(Linked) Hazard Risk Number HRN'!$C$35,IF(AB815&gt;5,'(Linked) Hazard Risk Number HRN'!$C$34,IF(AB815&gt;0,'(Linked) Hazard Risk Number HRN'!$C$33,""))))))</f>
        <v/>
      </c>
      <c r="AC813" s="374"/>
      <c r="AD813" s="380"/>
      <c r="AE813" s="54"/>
      <c r="AF813" s="17" t="str">
        <f>IF(ISBLANK(AE813),"",VLOOKUP(AE813,'(Linked) Hazard Risk Number HRN'!$B$6:$C$13,2,FALSE))</f>
        <v/>
      </c>
      <c r="AG813" s="372"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78"/>
      <c r="C814" s="375"/>
      <c r="D814" s="375"/>
      <c r="E814" s="381"/>
      <c r="F814" s="381"/>
      <c r="G814" s="370"/>
      <c r="H814" s="370"/>
      <c r="I814" s="370"/>
      <c r="J814" s="370"/>
      <c r="K814" s="55"/>
      <c r="L814" s="18" t="str">
        <f>IF(ISBLANK(K814),"",VLOOKUP(K814,'(Linked) Hazard Risk Number HRN'!$B$16:$C$26,2,FALSE))</f>
        <v/>
      </c>
      <c r="M814" s="373"/>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75"/>
      <c r="V814" s="55"/>
      <c r="W814" s="18" t="str">
        <f>IF(ISBLANK(V814),"",VLOOKUP(V814,'(Linked) Hazard Risk Number HRN'!$B$16:$C$26,2,FALSE))</f>
        <v/>
      </c>
      <c r="X814" s="373"/>
      <c r="Y814" s="375"/>
      <c r="Z814" s="55"/>
      <c r="AA814" s="18" t="str">
        <f>IF(ISBLANK(Z814),"",VLOOKUP(Z814,'(Linked) Hazard Risk Number HRN'!$B$16:$C$26,2,FALSE))</f>
        <v/>
      </c>
      <c r="AB814" s="373"/>
      <c r="AC814" s="375"/>
      <c r="AD814" s="436"/>
      <c r="AE814" s="55"/>
      <c r="AF814" s="18" t="str">
        <f>IF(ISBLANK(AE814),"",VLOOKUP(AE814,'(Linked) Hazard Risk Number HRN'!$B$16:$C$26,2,FALSE))</f>
        <v/>
      </c>
      <c r="AG814" s="373"/>
      <c r="AH814" s="10"/>
      <c r="AI814" s="10"/>
      <c r="AJ814" s="19"/>
    </row>
    <row r="815" spans="2:36" s="2" customFormat="1" ht="28.2" customHeight="1" thickTop="1">
      <c r="B815" s="378"/>
      <c r="C815" s="375"/>
      <c r="D815" s="375"/>
      <c r="E815" s="381"/>
      <c r="F815" s="381"/>
      <c r="G815" s="370"/>
      <c r="H815" s="370"/>
      <c r="I815" s="370"/>
      <c r="J815" s="370"/>
      <c r="K815" s="56"/>
      <c r="L815" s="18" t="str">
        <f>IF(ISBLANK(K815),"",VLOOKUP(K815,'(Linked) Hazard Risk Number HRN'!$D$6:$E$14,2,FALSE))</f>
        <v/>
      </c>
      <c r="M815" s="366"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75"/>
      <c r="V815" s="56"/>
      <c r="W815" s="18" t="str">
        <f>IF(ISBLANK(V815),"",VLOOKUP(V815,'(Linked) Hazard Risk Number HRN'!$D$6:$E$14,2,FALSE))</f>
        <v/>
      </c>
      <c r="X815" s="366" t="str">
        <f>IF(OR(ISBLANK(V813),ISBLANK(V814),ISBLANK(V815),ISBLANK(V816)),"",W813*W814*W815*W816)</f>
        <v/>
      </c>
      <c r="Y815" s="375"/>
      <c r="Z815" s="56"/>
      <c r="AA815" s="18" t="str">
        <f>IF(ISBLANK(Z815),"",VLOOKUP(Z815,'(Linked) Hazard Risk Number HRN'!$D$6:$E$14,2,FALSE))</f>
        <v/>
      </c>
      <c r="AB815" s="366" t="str">
        <f>IF(OR(ISBLANK(Z813),ISBLANK(Z814),ISBLANK(Z815),ISBLANK(Z816)),"",AA813*AA814*AA815*AA816)</f>
        <v/>
      </c>
      <c r="AC815" s="375"/>
      <c r="AD815" s="436"/>
      <c r="AE815" s="56"/>
      <c r="AF815" s="18" t="str">
        <f>IF(ISBLANK(AE815),"",VLOOKUP(AE815,'(Linked) Hazard Risk Number HRN'!$D$6:$E$14,2,FALSE))</f>
        <v/>
      </c>
      <c r="AG815" s="366" t="str">
        <f>IF(OR(ISBLANK(AE813),ISBLANK(AE814),ISBLANK(AE815),ISBLANK(AE816)),"",AF813*AF814*AF815*AF816)</f>
        <v/>
      </c>
      <c r="AH815" s="10"/>
      <c r="AI815" s="10"/>
      <c r="AJ815" s="20"/>
    </row>
    <row r="816" spans="2:36" s="2" customFormat="1" ht="28.2" customHeight="1">
      <c r="B816" s="378"/>
      <c r="C816" s="375"/>
      <c r="D816" s="375"/>
      <c r="E816" s="381"/>
      <c r="F816" s="381"/>
      <c r="G816" s="370"/>
      <c r="H816" s="370"/>
      <c r="I816" s="370"/>
      <c r="J816" s="370"/>
      <c r="K816" s="57"/>
      <c r="L816" s="30" t="str">
        <f>IF(ISBLANK(K816),"",VLOOKUP(K816,'(Linked) Hazard Risk Number HRN'!$D$17:$E$22,2,FALSE))</f>
        <v/>
      </c>
      <c r="M816" s="367"/>
      <c r="N816" s="56"/>
      <c r="O816" s="18" t="str">
        <f>IF(ISBLANK(N816),"",VLOOKUP(N816,'(Linked) PLr Probability Factor'!$B$23:$C$26,2,FALSE))</f>
        <v/>
      </c>
      <c r="P816" s="25" t="s">
        <v>33</v>
      </c>
      <c r="Q816" s="25">
        <f t="shared" ref="Q816" si="1286">SUM(R813:R815)</f>
        <v>0</v>
      </c>
      <c r="R816" s="25">
        <f t="shared" si="1281"/>
        <v>0</v>
      </c>
      <c r="S816" s="25"/>
      <c r="T816" s="51"/>
      <c r="U816" s="375"/>
      <c r="V816" s="57"/>
      <c r="W816" s="30" t="str">
        <f>IF(ISBLANK(V816),"",VLOOKUP(V816,'(Linked) Hazard Risk Number HRN'!$D$17:$E$22,2,FALSE))</f>
        <v/>
      </c>
      <c r="X816" s="367"/>
      <c r="Y816" s="375"/>
      <c r="Z816" s="57"/>
      <c r="AA816" s="30" t="str">
        <f>IF(ISBLANK(Z816),"",VLOOKUP(Z816,'(Linked) Hazard Risk Number HRN'!$D$17:$E$22,2,FALSE))</f>
        <v/>
      </c>
      <c r="AB816" s="367"/>
      <c r="AC816" s="375"/>
      <c r="AD816" s="436"/>
      <c r="AE816" s="57"/>
      <c r="AF816" s="30" t="str">
        <f>IF(ISBLANK(AE816),"",VLOOKUP(AE816,'(Linked) Hazard Risk Number HRN'!$D$17:$E$22,2,FALSE))</f>
        <v/>
      </c>
      <c r="AG816" s="367"/>
      <c r="AH816" s="10"/>
      <c r="AI816" s="10"/>
      <c r="AJ816" s="21"/>
    </row>
    <row r="817" spans="2:36" s="2" customFormat="1" ht="28.2" customHeight="1" thickBot="1">
      <c r="B817" s="379"/>
      <c r="C817" s="376"/>
      <c r="D817" s="376"/>
      <c r="E817" s="382"/>
      <c r="F817" s="382"/>
      <c r="G817" s="371"/>
      <c r="H817" s="371"/>
      <c r="I817" s="371"/>
      <c r="J817" s="371"/>
      <c r="K817" s="135"/>
      <c r="L817" s="18"/>
      <c r="M817" s="368"/>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76"/>
      <c r="V817" s="135"/>
      <c r="W817" s="18"/>
      <c r="X817" s="368"/>
      <c r="Y817" s="376"/>
      <c r="Z817" s="135"/>
      <c r="AA817" s="18"/>
      <c r="AB817" s="368"/>
      <c r="AC817" s="376"/>
      <c r="AD817" s="437"/>
      <c r="AE817" s="135"/>
      <c r="AF817" s="18"/>
      <c r="AG817" s="368"/>
      <c r="AH817" s="10"/>
      <c r="AI817" s="10"/>
      <c r="AJ817" s="7"/>
    </row>
    <row r="818" spans="2:36" s="2" customFormat="1" ht="28.2" customHeight="1" thickTop="1">
      <c r="B818" s="377">
        <v>163</v>
      </c>
      <c r="C818" s="374"/>
      <c r="D818" s="374"/>
      <c r="E818" s="380"/>
      <c r="F818" s="380"/>
      <c r="G818" s="369"/>
      <c r="H818" s="369"/>
      <c r="I818" s="369"/>
      <c r="J818" s="369"/>
      <c r="K818" s="54"/>
      <c r="L818" s="17" t="str">
        <f>IF(ISBLANK(K818),"",VLOOKUP(K818,'(Linked) Hazard Risk Number HRN'!$B$6:$C$13,2,FALSE))</f>
        <v/>
      </c>
      <c r="M818" s="372"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374"/>
      <c r="V818" s="54"/>
      <c r="W818" s="17" t="str">
        <f>IF(ISBLANK(V818),"",VLOOKUP(V818,'(Linked) Hazard Risk Number HRN'!$B$6:$C$13,2,FALSE))</f>
        <v/>
      </c>
      <c r="X818" s="372" t="str">
        <f>IF(X820="","",IF(X820&gt;500,'(Linked) Hazard Risk Number HRN'!$C$37,IF(X820&gt;50,'(Linked) Hazard Risk Number HRN'!$C$36,IF(X820&gt;25,'(Linked) Hazard Risk Number HRN'!$C$35,IF(X820&gt;5,'(Linked) Hazard Risk Number HRN'!$C$34,IF(X820&gt;0,'(Linked) Hazard Risk Number HRN'!$C$33,""))))))</f>
        <v/>
      </c>
      <c r="Y818" s="374"/>
      <c r="Z818" s="54"/>
      <c r="AA818" s="17" t="str">
        <f>IF(ISBLANK(Z818),"",VLOOKUP(Z818,'(Linked) Hazard Risk Number HRN'!$B$6:$C$13,2,FALSE))</f>
        <v/>
      </c>
      <c r="AB818" s="372" t="str">
        <f>IF(AB820="","",IF(AB820&gt;500,'(Linked) Hazard Risk Number HRN'!$C$37,IF(AB820&gt;50,'(Linked) Hazard Risk Number HRN'!$C$36,IF(AB820&gt;25,'(Linked) Hazard Risk Number HRN'!$C$35,IF(AB820&gt;5,'(Linked) Hazard Risk Number HRN'!$C$34,IF(AB820&gt;0,'(Linked) Hazard Risk Number HRN'!$C$33,""))))))</f>
        <v/>
      </c>
      <c r="AC818" s="374"/>
      <c r="AD818" s="380"/>
      <c r="AE818" s="54"/>
      <c r="AF818" s="17" t="str">
        <f>IF(ISBLANK(AE818),"",VLOOKUP(AE818,'(Linked) Hazard Risk Number HRN'!$B$6:$C$13,2,FALSE))</f>
        <v/>
      </c>
      <c r="AG818" s="372"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78"/>
      <c r="C819" s="375"/>
      <c r="D819" s="375"/>
      <c r="E819" s="381"/>
      <c r="F819" s="381"/>
      <c r="G819" s="370"/>
      <c r="H819" s="370"/>
      <c r="I819" s="370"/>
      <c r="J819" s="370"/>
      <c r="K819" s="55"/>
      <c r="L819" s="18" t="str">
        <f>IF(ISBLANK(K819),"",VLOOKUP(K819,'(Linked) Hazard Risk Number HRN'!$B$16:$C$26,2,FALSE))</f>
        <v/>
      </c>
      <c r="M819" s="373"/>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75"/>
      <c r="V819" s="55"/>
      <c r="W819" s="18" t="str">
        <f>IF(ISBLANK(V819),"",VLOOKUP(V819,'(Linked) Hazard Risk Number HRN'!$B$16:$C$26,2,FALSE))</f>
        <v/>
      </c>
      <c r="X819" s="373"/>
      <c r="Y819" s="375"/>
      <c r="Z819" s="55"/>
      <c r="AA819" s="18" t="str">
        <f>IF(ISBLANK(Z819),"",VLOOKUP(Z819,'(Linked) Hazard Risk Number HRN'!$B$16:$C$26,2,FALSE))</f>
        <v/>
      </c>
      <c r="AB819" s="373"/>
      <c r="AC819" s="375"/>
      <c r="AD819" s="436"/>
      <c r="AE819" s="55"/>
      <c r="AF819" s="18" t="str">
        <f>IF(ISBLANK(AE819),"",VLOOKUP(AE819,'(Linked) Hazard Risk Number HRN'!$B$16:$C$26,2,FALSE))</f>
        <v/>
      </c>
      <c r="AG819" s="373"/>
      <c r="AH819" s="10"/>
      <c r="AI819" s="10"/>
      <c r="AJ819" s="19"/>
    </row>
    <row r="820" spans="2:36" s="2" customFormat="1" ht="28.2" customHeight="1" thickTop="1">
      <c r="B820" s="378"/>
      <c r="C820" s="375"/>
      <c r="D820" s="375"/>
      <c r="E820" s="381"/>
      <c r="F820" s="381"/>
      <c r="G820" s="370"/>
      <c r="H820" s="370"/>
      <c r="I820" s="370"/>
      <c r="J820" s="370"/>
      <c r="K820" s="56"/>
      <c r="L820" s="18" t="str">
        <f>IF(ISBLANK(K820),"",VLOOKUP(K820,'(Linked) Hazard Risk Number HRN'!$D$6:$E$14,2,FALSE))</f>
        <v/>
      </c>
      <c r="M820" s="366"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75"/>
      <c r="V820" s="56"/>
      <c r="W820" s="18" t="str">
        <f>IF(ISBLANK(V820),"",VLOOKUP(V820,'(Linked) Hazard Risk Number HRN'!$D$6:$E$14,2,FALSE))</f>
        <v/>
      </c>
      <c r="X820" s="366" t="str">
        <f>IF(OR(ISBLANK(V818),ISBLANK(V819),ISBLANK(V820),ISBLANK(V821)),"",W818*W819*W820*W821)</f>
        <v/>
      </c>
      <c r="Y820" s="375"/>
      <c r="Z820" s="56"/>
      <c r="AA820" s="18" t="str">
        <f>IF(ISBLANK(Z820),"",VLOOKUP(Z820,'(Linked) Hazard Risk Number HRN'!$D$6:$E$14,2,FALSE))</f>
        <v/>
      </c>
      <c r="AB820" s="366" t="str">
        <f>IF(OR(ISBLANK(Z818),ISBLANK(Z819),ISBLANK(Z820),ISBLANK(Z821)),"",AA818*AA819*AA820*AA821)</f>
        <v/>
      </c>
      <c r="AC820" s="375"/>
      <c r="AD820" s="436"/>
      <c r="AE820" s="56"/>
      <c r="AF820" s="18" t="str">
        <f>IF(ISBLANK(AE820),"",VLOOKUP(AE820,'(Linked) Hazard Risk Number HRN'!$D$6:$E$14,2,FALSE))</f>
        <v/>
      </c>
      <c r="AG820" s="366" t="str">
        <f>IF(OR(ISBLANK(AE818),ISBLANK(AE819),ISBLANK(AE820),ISBLANK(AE821)),"",AF818*AF819*AF820*AF821)</f>
        <v/>
      </c>
      <c r="AH820" s="10"/>
      <c r="AI820" s="10"/>
      <c r="AJ820" s="20"/>
    </row>
    <row r="821" spans="2:36" s="2" customFormat="1" ht="28.2" customHeight="1">
      <c r="B821" s="378"/>
      <c r="C821" s="375"/>
      <c r="D821" s="375"/>
      <c r="E821" s="381"/>
      <c r="F821" s="381"/>
      <c r="G821" s="370"/>
      <c r="H821" s="370"/>
      <c r="I821" s="370"/>
      <c r="J821" s="370"/>
      <c r="K821" s="57"/>
      <c r="L821" s="30" t="str">
        <f>IF(ISBLANK(K821),"",VLOOKUP(K821,'(Linked) Hazard Risk Number HRN'!$D$17:$E$22,2,FALSE))</f>
        <v/>
      </c>
      <c r="M821" s="367"/>
      <c r="N821" s="56"/>
      <c r="O821" s="18" t="str">
        <f>IF(ISBLANK(N821),"",VLOOKUP(N821,'(Linked) PLr Probability Factor'!$B$23:$C$26,2,FALSE))</f>
        <v/>
      </c>
      <c r="P821" s="25" t="s">
        <v>33</v>
      </c>
      <c r="Q821" s="25">
        <f t="shared" ref="Q821" si="1294">SUM(R818:R820)</f>
        <v>0</v>
      </c>
      <c r="R821" s="25">
        <f t="shared" si="1289"/>
        <v>0</v>
      </c>
      <c r="S821" s="25"/>
      <c r="T821" s="51"/>
      <c r="U821" s="375"/>
      <c r="V821" s="57"/>
      <c r="W821" s="30" t="str">
        <f>IF(ISBLANK(V821),"",VLOOKUP(V821,'(Linked) Hazard Risk Number HRN'!$D$17:$E$22,2,FALSE))</f>
        <v/>
      </c>
      <c r="X821" s="367"/>
      <c r="Y821" s="375"/>
      <c r="Z821" s="57"/>
      <c r="AA821" s="30" t="str">
        <f>IF(ISBLANK(Z821),"",VLOOKUP(Z821,'(Linked) Hazard Risk Number HRN'!$D$17:$E$22,2,FALSE))</f>
        <v/>
      </c>
      <c r="AB821" s="367"/>
      <c r="AC821" s="375"/>
      <c r="AD821" s="436"/>
      <c r="AE821" s="57"/>
      <c r="AF821" s="30" t="str">
        <f>IF(ISBLANK(AE821),"",VLOOKUP(AE821,'(Linked) Hazard Risk Number HRN'!$D$17:$E$22,2,FALSE))</f>
        <v/>
      </c>
      <c r="AG821" s="367"/>
      <c r="AH821" s="10"/>
      <c r="AI821" s="10"/>
      <c r="AJ821" s="21"/>
    </row>
    <row r="822" spans="2:36" s="2" customFormat="1" ht="28.2" customHeight="1" thickBot="1">
      <c r="B822" s="379"/>
      <c r="C822" s="376"/>
      <c r="D822" s="376"/>
      <c r="E822" s="382"/>
      <c r="F822" s="382"/>
      <c r="G822" s="371"/>
      <c r="H822" s="371"/>
      <c r="I822" s="371"/>
      <c r="J822" s="371"/>
      <c r="K822" s="135"/>
      <c r="L822" s="18"/>
      <c r="M822" s="368"/>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76"/>
      <c r="V822" s="135"/>
      <c r="W822" s="18"/>
      <c r="X822" s="368"/>
      <c r="Y822" s="376"/>
      <c r="Z822" s="135"/>
      <c r="AA822" s="18"/>
      <c r="AB822" s="368"/>
      <c r="AC822" s="376"/>
      <c r="AD822" s="437"/>
      <c r="AE822" s="135"/>
      <c r="AF822" s="18"/>
      <c r="AG822" s="368"/>
      <c r="AH822" s="10"/>
      <c r="AI822" s="10"/>
      <c r="AJ822" s="7"/>
    </row>
    <row r="823" spans="2:36" s="2" customFormat="1" ht="28.2" customHeight="1" thickTop="1">
      <c r="B823" s="377">
        <v>164</v>
      </c>
      <c r="C823" s="374"/>
      <c r="D823" s="374"/>
      <c r="E823" s="380"/>
      <c r="F823" s="380"/>
      <c r="G823" s="369"/>
      <c r="H823" s="369"/>
      <c r="I823" s="369"/>
      <c r="J823" s="369"/>
      <c r="K823" s="54"/>
      <c r="L823" s="17" t="str">
        <f>IF(ISBLANK(K823),"",VLOOKUP(K823,'(Linked) Hazard Risk Number HRN'!$B$6:$C$13,2,FALSE))</f>
        <v/>
      </c>
      <c r="M823" s="372"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374"/>
      <c r="V823" s="54"/>
      <c r="W823" s="17" t="str">
        <f>IF(ISBLANK(V823),"",VLOOKUP(V823,'(Linked) Hazard Risk Number HRN'!$B$6:$C$13,2,FALSE))</f>
        <v/>
      </c>
      <c r="X823" s="372" t="str">
        <f>IF(X825="","",IF(X825&gt;500,'(Linked) Hazard Risk Number HRN'!$C$37,IF(X825&gt;50,'(Linked) Hazard Risk Number HRN'!$C$36,IF(X825&gt;25,'(Linked) Hazard Risk Number HRN'!$C$35,IF(X825&gt;5,'(Linked) Hazard Risk Number HRN'!$C$34,IF(X825&gt;0,'(Linked) Hazard Risk Number HRN'!$C$33,""))))))</f>
        <v/>
      </c>
      <c r="Y823" s="374"/>
      <c r="Z823" s="54"/>
      <c r="AA823" s="17" t="str">
        <f>IF(ISBLANK(Z823),"",VLOOKUP(Z823,'(Linked) Hazard Risk Number HRN'!$B$6:$C$13,2,FALSE))</f>
        <v/>
      </c>
      <c r="AB823" s="372" t="str">
        <f>IF(AB825="","",IF(AB825&gt;500,'(Linked) Hazard Risk Number HRN'!$C$37,IF(AB825&gt;50,'(Linked) Hazard Risk Number HRN'!$C$36,IF(AB825&gt;25,'(Linked) Hazard Risk Number HRN'!$C$35,IF(AB825&gt;5,'(Linked) Hazard Risk Number HRN'!$C$34,IF(AB825&gt;0,'(Linked) Hazard Risk Number HRN'!$C$33,""))))))</f>
        <v/>
      </c>
      <c r="AC823" s="374"/>
      <c r="AD823" s="380"/>
      <c r="AE823" s="54"/>
      <c r="AF823" s="17" t="str">
        <f>IF(ISBLANK(AE823),"",VLOOKUP(AE823,'(Linked) Hazard Risk Number HRN'!$B$6:$C$13,2,FALSE))</f>
        <v/>
      </c>
      <c r="AG823" s="372"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78"/>
      <c r="C824" s="375"/>
      <c r="D824" s="375"/>
      <c r="E824" s="381"/>
      <c r="F824" s="381"/>
      <c r="G824" s="370"/>
      <c r="H824" s="370"/>
      <c r="I824" s="370"/>
      <c r="J824" s="370"/>
      <c r="K824" s="55"/>
      <c r="L824" s="18" t="str">
        <f>IF(ISBLANK(K824),"",VLOOKUP(K824,'(Linked) Hazard Risk Number HRN'!$B$16:$C$26,2,FALSE))</f>
        <v/>
      </c>
      <c r="M824" s="373"/>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75"/>
      <c r="V824" s="55"/>
      <c r="W824" s="18" t="str">
        <f>IF(ISBLANK(V824),"",VLOOKUP(V824,'(Linked) Hazard Risk Number HRN'!$B$16:$C$26,2,FALSE))</f>
        <v/>
      </c>
      <c r="X824" s="373"/>
      <c r="Y824" s="375"/>
      <c r="Z824" s="55"/>
      <c r="AA824" s="18" t="str">
        <f>IF(ISBLANK(Z824),"",VLOOKUP(Z824,'(Linked) Hazard Risk Number HRN'!$B$16:$C$26,2,FALSE))</f>
        <v/>
      </c>
      <c r="AB824" s="373"/>
      <c r="AC824" s="375"/>
      <c r="AD824" s="436"/>
      <c r="AE824" s="55"/>
      <c r="AF824" s="18" t="str">
        <f>IF(ISBLANK(AE824),"",VLOOKUP(AE824,'(Linked) Hazard Risk Number HRN'!$B$16:$C$26,2,FALSE))</f>
        <v/>
      </c>
      <c r="AG824" s="373"/>
      <c r="AH824" s="10"/>
      <c r="AI824" s="10"/>
      <c r="AJ824" s="19"/>
    </row>
    <row r="825" spans="2:36" s="2" customFormat="1" ht="28.2" customHeight="1" thickTop="1">
      <c r="B825" s="378"/>
      <c r="C825" s="375"/>
      <c r="D825" s="375"/>
      <c r="E825" s="381"/>
      <c r="F825" s="381"/>
      <c r="G825" s="370"/>
      <c r="H825" s="370"/>
      <c r="I825" s="370"/>
      <c r="J825" s="370"/>
      <c r="K825" s="56"/>
      <c r="L825" s="18" t="str">
        <f>IF(ISBLANK(K825),"",VLOOKUP(K825,'(Linked) Hazard Risk Number HRN'!$D$6:$E$14,2,FALSE))</f>
        <v/>
      </c>
      <c r="M825" s="366"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75"/>
      <c r="V825" s="56"/>
      <c r="W825" s="18" t="str">
        <f>IF(ISBLANK(V825),"",VLOOKUP(V825,'(Linked) Hazard Risk Number HRN'!$D$6:$E$14,2,FALSE))</f>
        <v/>
      </c>
      <c r="X825" s="366" t="str">
        <f>IF(OR(ISBLANK(V823),ISBLANK(V824),ISBLANK(V825),ISBLANK(V826)),"",W823*W824*W825*W826)</f>
        <v/>
      </c>
      <c r="Y825" s="375"/>
      <c r="Z825" s="56"/>
      <c r="AA825" s="18" t="str">
        <f>IF(ISBLANK(Z825),"",VLOOKUP(Z825,'(Linked) Hazard Risk Number HRN'!$D$6:$E$14,2,FALSE))</f>
        <v/>
      </c>
      <c r="AB825" s="366" t="str">
        <f>IF(OR(ISBLANK(Z823),ISBLANK(Z824),ISBLANK(Z825),ISBLANK(Z826)),"",AA823*AA824*AA825*AA826)</f>
        <v/>
      </c>
      <c r="AC825" s="375"/>
      <c r="AD825" s="436"/>
      <c r="AE825" s="56"/>
      <c r="AF825" s="18" t="str">
        <f>IF(ISBLANK(AE825),"",VLOOKUP(AE825,'(Linked) Hazard Risk Number HRN'!$D$6:$E$14,2,FALSE))</f>
        <v/>
      </c>
      <c r="AG825" s="366" t="str">
        <f>IF(OR(ISBLANK(AE823),ISBLANK(AE824),ISBLANK(AE825),ISBLANK(AE826)),"",AF823*AF824*AF825*AF826)</f>
        <v/>
      </c>
      <c r="AH825" s="10"/>
      <c r="AI825" s="10"/>
      <c r="AJ825" s="20"/>
    </row>
    <row r="826" spans="2:36" s="2" customFormat="1" ht="28.2" customHeight="1">
      <c r="B826" s="378"/>
      <c r="C826" s="375"/>
      <c r="D826" s="375"/>
      <c r="E826" s="381"/>
      <c r="F826" s="381"/>
      <c r="G826" s="370"/>
      <c r="H826" s="370"/>
      <c r="I826" s="370"/>
      <c r="J826" s="370"/>
      <c r="K826" s="57"/>
      <c r="L826" s="30" t="str">
        <f>IF(ISBLANK(K826),"",VLOOKUP(K826,'(Linked) Hazard Risk Number HRN'!$D$17:$E$22,2,FALSE))</f>
        <v/>
      </c>
      <c r="M826" s="367"/>
      <c r="N826" s="56"/>
      <c r="O826" s="18" t="str">
        <f>IF(ISBLANK(N826),"",VLOOKUP(N826,'(Linked) PLr Probability Factor'!$B$23:$C$26,2,FALSE))</f>
        <v/>
      </c>
      <c r="P826" s="25" t="s">
        <v>33</v>
      </c>
      <c r="Q826" s="25">
        <f t="shared" ref="Q826" si="1302">SUM(R823:R825)</f>
        <v>0</v>
      </c>
      <c r="R826" s="25">
        <f t="shared" si="1297"/>
        <v>0</v>
      </c>
      <c r="S826" s="25"/>
      <c r="T826" s="51"/>
      <c r="U826" s="375"/>
      <c r="V826" s="57"/>
      <c r="W826" s="30" t="str">
        <f>IF(ISBLANK(V826),"",VLOOKUP(V826,'(Linked) Hazard Risk Number HRN'!$D$17:$E$22,2,FALSE))</f>
        <v/>
      </c>
      <c r="X826" s="367"/>
      <c r="Y826" s="375"/>
      <c r="Z826" s="57"/>
      <c r="AA826" s="30" t="str">
        <f>IF(ISBLANK(Z826),"",VLOOKUP(Z826,'(Linked) Hazard Risk Number HRN'!$D$17:$E$22,2,FALSE))</f>
        <v/>
      </c>
      <c r="AB826" s="367"/>
      <c r="AC826" s="375"/>
      <c r="AD826" s="436"/>
      <c r="AE826" s="57"/>
      <c r="AF826" s="30" t="str">
        <f>IF(ISBLANK(AE826),"",VLOOKUP(AE826,'(Linked) Hazard Risk Number HRN'!$D$17:$E$22,2,FALSE))</f>
        <v/>
      </c>
      <c r="AG826" s="367"/>
      <c r="AH826" s="10"/>
      <c r="AI826" s="10"/>
      <c r="AJ826" s="21"/>
    </row>
    <row r="827" spans="2:36" s="2" customFormat="1" ht="28.2" customHeight="1" thickBot="1">
      <c r="B827" s="379"/>
      <c r="C827" s="376"/>
      <c r="D827" s="376"/>
      <c r="E827" s="382"/>
      <c r="F827" s="382"/>
      <c r="G827" s="371"/>
      <c r="H827" s="371"/>
      <c r="I827" s="371"/>
      <c r="J827" s="371"/>
      <c r="K827" s="135"/>
      <c r="L827" s="18"/>
      <c r="M827" s="368"/>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76"/>
      <c r="V827" s="135"/>
      <c r="W827" s="18"/>
      <c r="X827" s="368"/>
      <c r="Y827" s="376"/>
      <c r="Z827" s="135"/>
      <c r="AA827" s="18"/>
      <c r="AB827" s="368"/>
      <c r="AC827" s="376"/>
      <c r="AD827" s="437"/>
      <c r="AE827" s="135"/>
      <c r="AF827" s="18"/>
      <c r="AG827" s="368"/>
      <c r="AH827" s="10"/>
      <c r="AI827" s="10"/>
      <c r="AJ827" s="7"/>
    </row>
    <row r="828" spans="2:36" s="2" customFormat="1" ht="28.2" customHeight="1" thickTop="1">
      <c r="B828" s="377">
        <v>165</v>
      </c>
      <c r="C828" s="374"/>
      <c r="D828" s="374"/>
      <c r="E828" s="380"/>
      <c r="F828" s="380"/>
      <c r="G828" s="369"/>
      <c r="H828" s="369"/>
      <c r="I828" s="369"/>
      <c r="J828" s="369"/>
      <c r="K828" s="54"/>
      <c r="L828" s="17" t="str">
        <f>IF(ISBLANK(K828),"",VLOOKUP(K828,'(Linked) Hazard Risk Number HRN'!$B$6:$C$13,2,FALSE))</f>
        <v/>
      </c>
      <c r="M828" s="372"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374"/>
      <c r="V828" s="54"/>
      <c r="W828" s="17" t="str">
        <f>IF(ISBLANK(V828),"",VLOOKUP(V828,'(Linked) Hazard Risk Number HRN'!$B$6:$C$13,2,FALSE))</f>
        <v/>
      </c>
      <c r="X828" s="372" t="str">
        <f>IF(X830="","",IF(X830&gt;500,'(Linked) Hazard Risk Number HRN'!$C$37,IF(X830&gt;50,'(Linked) Hazard Risk Number HRN'!$C$36,IF(X830&gt;25,'(Linked) Hazard Risk Number HRN'!$C$35,IF(X830&gt;5,'(Linked) Hazard Risk Number HRN'!$C$34,IF(X830&gt;0,'(Linked) Hazard Risk Number HRN'!$C$33,""))))))</f>
        <v/>
      </c>
      <c r="Y828" s="374"/>
      <c r="Z828" s="54"/>
      <c r="AA828" s="17" t="str">
        <f>IF(ISBLANK(Z828),"",VLOOKUP(Z828,'(Linked) Hazard Risk Number HRN'!$B$6:$C$13,2,FALSE))</f>
        <v/>
      </c>
      <c r="AB828" s="372" t="str">
        <f>IF(AB830="","",IF(AB830&gt;500,'(Linked) Hazard Risk Number HRN'!$C$37,IF(AB830&gt;50,'(Linked) Hazard Risk Number HRN'!$C$36,IF(AB830&gt;25,'(Linked) Hazard Risk Number HRN'!$C$35,IF(AB830&gt;5,'(Linked) Hazard Risk Number HRN'!$C$34,IF(AB830&gt;0,'(Linked) Hazard Risk Number HRN'!$C$33,""))))))</f>
        <v/>
      </c>
      <c r="AC828" s="374"/>
      <c r="AD828" s="380"/>
      <c r="AE828" s="54"/>
      <c r="AF828" s="17" t="str">
        <f>IF(ISBLANK(AE828),"",VLOOKUP(AE828,'(Linked) Hazard Risk Number HRN'!$B$6:$C$13,2,FALSE))</f>
        <v/>
      </c>
      <c r="AG828" s="372"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78"/>
      <c r="C829" s="375"/>
      <c r="D829" s="375"/>
      <c r="E829" s="381"/>
      <c r="F829" s="381"/>
      <c r="G829" s="370"/>
      <c r="H829" s="370"/>
      <c r="I829" s="370"/>
      <c r="J829" s="370"/>
      <c r="K829" s="55"/>
      <c r="L829" s="18" t="str">
        <f>IF(ISBLANK(K829),"",VLOOKUP(K829,'(Linked) Hazard Risk Number HRN'!$B$16:$C$26,2,FALSE))</f>
        <v/>
      </c>
      <c r="M829" s="373"/>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75"/>
      <c r="V829" s="55"/>
      <c r="W829" s="18" t="str">
        <f>IF(ISBLANK(V829),"",VLOOKUP(V829,'(Linked) Hazard Risk Number HRN'!$B$16:$C$26,2,FALSE))</f>
        <v/>
      </c>
      <c r="X829" s="373"/>
      <c r="Y829" s="375"/>
      <c r="Z829" s="55"/>
      <c r="AA829" s="18" t="str">
        <f>IF(ISBLANK(Z829),"",VLOOKUP(Z829,'(Linked) Hazard Risk Number HRN'!$B$16:$C$26,2,FALSE))</f>
        <v/>
      </c>
      <c r="AB829" s="373"/>
      <c r="AC829" s="375"/>
      <c r="AD829" s="436"/>
      <c r="AE829" s="55"/>
      <c r="AF829" s="18" t="str">
        <f>IF(ISBLANK(AE829),"",VLOOKUP(AE829,'(Linked) Hazard Risk Number HRN'!$B$16:$C$26,2,FALSE))</f>
        <v/>
      </c>
      <c r="AG829" s="373"/>
      <c r="AH829" s="10"/>
      <c r="AI829" s="10"/>
      <c r="AJ829" s="19"/>
    </row>
    <row r="830" spans="2:36" s="2" customFormat="1" ht="28.2" customHeight="1" thickTop="1">
      <c r="B830" s="378"/>
      <c r="C830" s="375"/>
      <c r="D830" s="375"/>
      <c r="E830" s="381"/>
      <c r="F830" s="381"/>
      <c r="G830" s="370"/>
      <c r="H830" s="370"/>
      <c r="I830" s="370"/>
      <c r="J830" s="370"/>
      <c r="K830" s="56"/>
      <c r="L830" s="18" t="str">
        <f>IF(ISBLANK(K830),"",VLOOKUP(K830,'(Linked) Hazard Risk Number HRN'!$D$6:$E$14,2,FALSE))</f>
        <v/>
      </c>
      <c r="M830" s="366"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75"/>
      <c r="V830" s="56"/>
      <c r="W830" s="18" t="str">
        <f>IF(ISBLANK(V830),"",VLOOKUP(V830,'(Linked) Hazard Risk Number HRN'!$D$6:$E$14,2,FALSE))</f>
        <v/>
      </c>
      <c r="X830" s="366" t="str">
        <f>IF(OR(ISBLANK(V828),ISBLANK(V829),ISBLANK(V830),ISBLANK(V831)),"",W828*W829*W830*W831)</f>
        <v/>
      </c>
      <c r="Y830" s="375"/>
      <c r="Z830" s="56"/>
      <c r="AA830" s="18" t="str">
        <f>IF(ISBLANK(Z830),"",VLOOKUP(Z830,'(Linked) Hazard Risk Number HRN'!$D$6:$E$14,2,FALSE))</f>
        <v/>
      </c>
      <c r="AB830" s="366" t="str">
        <f>IF(OR(ISBLANK(Z828),ISBLANK(Z829),ISBLANK(Z830),ISBLANK(Z831)),"",AA828*AA829*AA830*AA831)</f>
        <v/>
      </c>
      <c r="AC830" s="375"/>
      <c r="AD830" s="436"/>
      <c r="AE830" s="56"/>
      <c r="AF830" s="18" t="str">
        <f>IF(ISBLANK(AE830),"",VLOOKUP(AE830,'(Linked) Hazard Risk Number HRN'!$D$6:$E$14,2,FALSE))</f>
        <v/>
      </c>
      <c r="AG830" s="366" t="str">
        <f>IF(OR(ISBLANK(AE828),ISBLANK(AE829),ISBLANK(AE830),ISBLANK(AE831)),"",AF828*AF829*AF830*AF831)</f>
        <v/>
      </c>
      <c r="AH830" s="10"/>
      <c r="AI830" s="10"/>
      <c r="AJ830" s="20"/>
    </row>
    <row r="831" spans="2:36" s="2" customFormat="1" ht="28.2" customHeight="1">
      <c r="B831" s="378"/>
      <c r="C831" s="375"/>
      <c r="D831" s="375"/>
      <c r="E831" s="381"/>
      <c r="F831" s="381"/>
      <c r="G831" s="370"/>
      <c r="H831" s="370"/>
      <c r="I831" s="370"/>
      <c r="J831" s="370"/>
      <c r="K831" s="57"/>
      <c r="L831" s="30" t="str">
        <f>IF(ISBLANK(K831),"",VLOOKUP(K831,'(Linked) Hazard Risk Number HRN'!$D$17:$E$22,2,FALSE))</f>
        <v/>
      </c>
      <c r="M831" s="367"/>
      <c r="N831" s="56"/>
      <c r="O831" s="18" t="str">
        <f>IF(ISBLANK(N831),"",VLOOKUP(N831,'(Linked) PLr Probability Factor'!$B$23:$C$26,2,FALSE))</f>
        <v/>
      </c>
      <c r="P831" s="25" t="s">
        <v>33</v>
      </c>
      <c r="Q831" s="25">
        <f t="shared" ref="Q831" si="1310">SUM(R828:R830)</f>
        <v>0</v>
      </c>
      <c r="R831" s="25">
        <f t="shared" si="1305"/>
        <v>0</v>
      </c>
      <c r="S831" s="25"/>
      <c r="T831" s="51"/>
      <c r="U831" s="375"/>
      <c r="V831" s="57"/>
      <c r="W831" s="30" t="str">
        <f>IF(ISBLANK(V831),"",VLOOKUP(V831,'(Linked) Hazard Risk Number HRN'!$D$17:$E$22,2,FALSE))</f>
        <v/>
      </c>
      <c r="X831" s="367"/>
      <c r="Y831" s="375"/>
      <c r="Z831" s="57"/>
      <c r="AA831" s="30" t="str">
        <f>IF(ISBLANK(Z831),"",VLOOKUP(Z831,'(Linked) Hazard Risk Number HRN'!$D$17:$E$22,2,FALSE))</f>
        <v/>
      </c>
      <c r="AB831" s="367"/>
      <c r="AC831" s="375"/>
      <c r="AD831" s="436"/>
      <c r="AE831" s="57"/>
      <c r="AF831" s="30" t="str">
        <f>IF(ISBLANK(AE831),"",VLOOKUP(AE831,'(Linked) Hazard Risk Number HRN'!$D$17:$E$22,2,FALSE))</f>
        <v/>
      </c>
      <c r="AG831" s="367"/>
      <c r="AH831" s="10"/>
      <c r="AI831" s="10"/>
      <c r="AJ831" s="21"/>
    </row>
    <row r="832" spans="2:36" s="2" customFormat="1" ht="28.2" customHeight="1" thickBot="1">
      <c r="B832" s="379"/>
      <c r="C832" s="376"/>
      <c r="D832" s="376"/>
      <c r="E832" s="382"/>
      <c r="F832" s="382"/>
      <c r="G832" s="371"/>
      <c r="H832" s="371"/>
      <c r="I832" s="371"/>
      <c r="J832" s="371"/>
      <c r="K832" s="135"/>
      <c r="L832" s="18"/>
      <c r="M832" s="368"/>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76"/>
      <c r="V832" s="135"/>
      <c r="W832" s="18"/>
      <c r="X832" s="368"/>
      <c r="Y832" s="376"/>
      <c r="Z832" s="135"/>
      <c r="AA832" s="18"/>
      <c r="AB832" s="368"/>
      <c r="AC832" s="376"/>
      <c r="AD832" s="437"/>
      <c r="AE832" s="135"/>
      <c r="AF832" s="18"/>
      <c r="AG832" s="368"/>
      <c r="AH832" s="10"/>
      <c r="AI832" s="10"/>
      <c r="AJ832" s="7"/>
    </row>
    <row r="833" spans="2:36" s="2" customFormat="1" ht="28.2" customHeight="1" thickTop="1">
      <c r="B833" s="377">
        <v>166</v>
      </c>
      <c r="C833" s="374"/>
      <c r="D833" s="374"/>
      <c r="E833" s="380"/>
      <c r="F833" s="380"/>
      <c r="G833" s="369"/>
      <c r="H833" s="369"/>
      <c r="I833" s="369"/>
      <c r="J833" s="369"/>
      <c r="K833" s="54"/>
      <c r="L833" s="17" t="str">
        <f>IF(ISBLANK(K833),"",VLOOKUP(K833,'(Linked) Hazard Risk Number HRN'!$B$6:$C$13,2,FALSE))</f>
        <v/>
      </c>
      <c r="M833" s="372"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374"/>
      <c r="V833" s="54"/>
      <c r="W833" s="17" t="str">
        <f>IF(ISBLANK(V833),"",VLOOKUP(V833,'(Linked) Hazard Risk Number HRN'!$B$6:$C$13,2,FALSE))</f>
        <v/>
      </c>
      <c r="X833" s="372" t="str">
        <f>IF(X835="","",IF(X835&gt;500,'(Linked) Hazard Risk Number HRN'!$C$37,IF(X835&gt;50,'(Linked) Hazard Risk Number HRN'!$C$36,IF(X835&gt;25,'(Linked) Hazard Risk Number HRN'!$C$35,IF(X835&gt;5,'(Linked) Hazard Risk Number HRN'!$C$34,IF(X835&gt;0,'(Linked) Hazard Risk Number HRN'!$C$33,""))))))</f>
        <v/>
      </c>
      <c r="Y833" s="374"/>
      <c r="Z833" s="54"/>
      <c r="AA833" s="17" t="str">
        <f>IF(ISBLANK(Z833),"",VLOOKUP(Z833,'(Linked) Hazard Risk Number HRN'!$B$6:$C$13,2,FALSE))</f>
        <v/>
      </c>
      <c r="AB833" s="372" t="str">
        <f>IF(AB835="","",IF(AB835&gt;500,'(Linked) Hazard Risk Number HRN'!$C$37,IF(AB835&gt;50,'(Linked) Hazard Risk Number HRN'!$C$36,IF(AB835&gt;25,'(Linked) Hazard Risk Number HRN'!$C$35,IF(AB835&gt;5,'(Linked) Hazard Risk Number HRN'!$C$34,IF(AB835&gt;0,'(Linked) Hazard Risk Number HRN'!$C$33,""))))))</f>
        <v/>
      </c>
      <c r="AC833" s="374"/>
      <c r="AD833" s="380"/>
      <c r="AE833" s="54"/>
      <c r="AF833" s="17" t="str">
        <f>IF(ISBLANK(AE833),"",VLOOKUP(AE833,'(Linked) Hazard Risk Number HRN'!$B$6:$C$13,2,FALSE))</f>
        <v/>
      </c>
      <c r="AG833" s="372"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78"/>
      <c r="C834" s="375"/>
      <c r="D834" s="375"/>
      <c r="E834" s="381"/>
      <c r="F834" s="381"/>
      <c r="G834" s="370"/>
      <c r="H834" s="370"/>
      <c r="I834" s="370"/>
      <c r="J834" s="370"/>
      <c r="K834" s="55"/>
      <c r="L834" s="18" t="str">
        <f>IF(ISBLANK(K834),"",VLOOKUP(K834,'(Linked) Hazard Risk Number HRN'!$B$16:$C$26,2,FALSE))</f>
        <v/>
      </c>
      <c r="M834" s="373"/>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75"/>
      <c r="V834" s="55"/>
      <c r="W834" s="18" t="str">
        <f>IF(ISBLANK(V834),"",VLOOKUP(V834,'(Linked) Hazard Risk Number HRN'!$B$16:$C$26,2,FALSE))</f>
        <v/>
      </c>
      <c r="X834" s="373"/>
      <c r="Y834" s="375"/>
      <c r="Z834" s="55"/>
      <c r="AA834" s="18" t="str">
        <f>IF(ISBLANK(Z834),"",VLOOKUP(Z834,'(Linked) Hazard Risk Number HRN'!$B$16:$C$26,2,FALSE))</f>
        <v/>
      </c>
      <c r="AB834" s="373"/>
      <c r="AC834" s="375"/>
      <c r="AD834" s="436"/>
      <c r="AE834" s="55"/>
      <c r="AF834" s="18" t="str">
        <f>IF(ISBLANK(AE834),"",VLOOKUP(AE834,'(Linked) Hazard Risk Number HRN'!$B$16:$C$26,2,FALSE))</f>
        <v/>
      </c>
      <c r="AG834" s="373"/>
      <c r="AH834" s="10"/>
      <c r="AI834" s="10"/>
      <c r="AJ834" s="19"/>
    </row>
    <row r="835" spans="2:36" s="2" customFormat="1" ht="28.2" customHeight="1" thickTop="1">
      <c r="B835" s="378"/>
      <c r="C835" s="375"/>
      <c r="D835" s="375"/>
      <c r="E835" s="381"/>
      <c r="F835" s="381"/>
      <c r="G835" s="370"/>
      <c r="H835" s="370"/>
      <c r="I835" s="370"/>
      <c r="J835" s="370"/>
      <c r="K835" s="56"/>
      <c r="L835" s="18" t="str">
        <f>IF(ISBLANK(K835),"",VLOOKUP(K835,'(Linked) Hazard Risk Number HRN'!$D$6:$E$14,2,FALSE))</f>
        <v/>
      </c>
      <c r="M835" s="366"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75"/>
      <c r="V835" s="56"/>
      <c r="W835" s="18" t="str">
        <f>IF(ISBLANK(V835),"",VLOOKUP(V835,'(Linked) Hazard Risk Number HRN'!$D$6:$E$14,2,FALSE))</f>
        <v/>
      </c>
      <c r="X835" s="366" t="str">
        <f>IF(OR(ISBLANK(V833),ISBLANK(V834),ISBLANK(V835),ISBLANK(V836)),"",W833*W834*W835*W836)</f>
        <v/>
      </c>
      <c r="Y835" s="375"/>
      <c r="Z835" s="56"/>
      <c r="AA835" s="18" t="str">
        <f>IF(ISBLANK(Z835),"",VLOOKUP(Z835,'(Linked) Hazard Risk Number HRN'!$D$6:$E$14,2,FALSE))</f>
        <v/>
      </c>
      <c r="AB835" s="366" t="str">
        <f>IF(OR(ISBLANK(Z833),ISBLANK(Z834),ISBLANK(Z835),ISBLANK(Z836)),"",AA833*AA834*AA835*AA836)</f>
        <v/>
      </c>
      <c r="AC835" s="375"/>
      <c r="AD835" s="436"/>
      <c r="AE835" s="56"/>
      <c r="AF835" s="18" t="str">
        <f>IF(ISBLANK(AE835),"",VLOOKUP(AE835,'(Linked) Hazard Risk Number HRN'!$D$6:$E$14,2,FALSE))</f>
        <v/>
      </c>
      <c r="AG835" s="366" t="str">
        <f>IF(OR(ISBLANK(AE833),ISBLANK(AE834),ISBLANK(AE835),ISBLANK(AE836)),"",AF833*AF834*AF835*AF836)</f>
        <v/>
      </c>
      <c r="AH835" s="10"/>
      <c r="AI835" s="10"/>
      <c r="AJ835" s="20"/>
    </row>
    <row r="836" spans="2:36" s="2" customFormat="1" ht="28.2" customHeight="1">
      <c r="B836" s="378"/>
      <c r="C836" s="375"/>
      <c r="D836" s="375"/>
      <c r="E836" s="381"/>
      <c r="F836" s="381"/>
      <c r="G836" s="370"/>
      <c r="H836" s="370"/>
      <c r="I836" s="370"/>
      <c r="J836" s="370"/>
      <c r="K836" s="57"/>
      <c r="L836" s="30" t="str">
        <f>IF(ISBLANK(K836),"",VLOOKUP(K836,'(Linked) Hazard Risk Number HRN'!$D$17:$E$22,2,FALSE))</f>
        <v/>
      </c>
      <c r="M836" s="367"/>
      <c r="N836" s="56"/>
      <c r="O836" s="18" t="str">
        <f>IF(ISBLANK(N836),"",VLOOKUP(N836,'(Linked) PLr Probability Factor'!$B$23:$C$26,2,FALSE))</f>
        <v/>
      </c>
      <c r="P836" s="25" t="s">
        <v>33</v>
      </c>
      <c r="Q836" s="25">
        <f t="shared" ref="Q836" si="1318">SUM(R833:R835)</f>
        <v>0</v>
      </c>
      <c r="R836" s="25">
        <f t="shared" si="1313"/>
        <v>0</v>
      </c>
      <c r="S836" s="25"/>
      <c r="T836" s="51"/>
      <c r="U836" s="375"/>
      <c r="V836" s="57"/>
      <c r="W836" s="30" t="str">
        <f>IF(ISBLANK(V836),"",VLOOKUP(V836,'(Linked) Hazard Risk Number HRN'!$D$17:$E$22,2,FALSE))</f>
        <v/>
      </c>
      <c r="X836" s="367"/>
      <c r="Y836" s="375"/>
      <c r="Z836" s="57"/>
      <c r="AA836" s="30" t="str">
        <f>IF(ISBLANK(Z836),"",VLOOKUP(Z836,'(Linked) Hazard Risk Number HRN'!$D$17:$E$22,2,FALSE))</f>
        <v/>
      </c>
      <c r="AB836" s="367"/>
      <c r="AC836" s="375"/>
      <c r="AD836" s="436"/>
      <c r="AE836" s="57"/>
      <c r="AF836" s="30" t="str">
        <f>IF(ISBLANK(AE836),"",VLOOKUP(AE836,'(Linked) Hazard Risk Number HRN'!$D$17:$E$22,2,FALSE))</f>
        <v/>
      </c>
      <c r="AG836" s="367"/>
      <c r="AH836" s="10"/>
      <c r="AI836" s="10"/>
      <c r="AJ836" s="21"/>
    </row>
    <row r="837" spans="2:36" s="2" customFormat="1" ht="28.2" customHeight="1" thickBot="1">
      <c r="B837" s="379"/>
      <c r="C837" s="376"/>
      <c r="D837" s="376"/>
      <c r="E837" s="382"/>
      <c r="F837" s="382"/>
      <c r="G837" s="371"/>
      <c r="H837" s="371"/>
      <c r="I837" s="371"/>
      <c r="J837" s="371"/>
      <c r="K837" s="135"/>
      <c r="L837" s="18"/>
      <c r="M837" s="368"/>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76"/>
      <c r="V837" s="135"/>
      <c r="W837" s="18"/>
      <c r="X837" s="368"/>
      <c r="Y837" s="376"/>
      <c r="Z837" s="135"/>
      <c r="AA837" s="18"/>
      <c r="AB837" s="368"/>
      <c r="AC837" s="376"/>
      <c r="AD837" s="437"/>
      <c r="AE837" s="135"/>
      <c r="AF837" s="18"/>
      <c r="AG837" s="368"/>
      <c r="AH837" s="10"/>
      <c r="AI837" s="10"/>
      <c r="AJ837" s="7"/>
    </row>
    <row r="838" spans="2:36" s="2" customFormat="1" ht="28.2" customHeight="1" thickTop="1">
      <c r="B838" s="377">
        <v>167</v>
      </c>
      <c r="C838" s="374"/>
      <c r="D838" s="374"/>
      <c r="E838" s="380"/>
      <c r="F838" s="380"/>
      <c r="G838" s="369"/>
      <c r="H838" s="369"/>
      <c r="I838" s="369"/>
      <c r="J838" s="369"/>
      <c r="K838" s="54"/>
      <c r="L838" s="17" t="str">
        <f>IF(ISBLANK(K838),"",VLOOKUP(K838,'(Linked) Hazard Risk Number HRN'!$B$6:$C$13,2,FALSE))</f>
        <v/>
      </c>
      <c r="M838" s="372"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374"/>
      <c r="V838" s="54"/>
      <c r="W838" s="17" t="str">
        <f>IF(ISBLANK(V838),"",VLOOKUP(V838,'(Linked) Hazard Risk Number HRN'!$B$6:$C$13,2,FALSE))</f>
        <v/>
      </c>
      <c r="X838" s="372" t="str">
        <f>IF(X840="","",IF(X840&gt;500,'(Linked) Hazard Risk Number HRN'!$C$37,IF(X840&gt;50,'(Linked) Hazard Risk Number HRN'!$C$36,IF(X840&gt;25,'(Linked) Hazard Risk Number HRN'!$C$35,IF(X840&gt;5,'(Linked) Hazard Risk Number HRN'!$C$34,IF(X840&gt;0,'(Linked) Hazard Risk Number HRN'!$C$33,""))))))</f>
        <v/>
      </c>
      <c r="Y838" s="374"/>
      <c r="Z838" s="54"/>
      <c r="AA838" s="17" t="str">
        <f>IF(ISBLANK(Z838),"",VLOOKUP(Z838,'(Linked) Hazard Risk Number HRN'!$B$6:$C$13,2,FALSE))</f>
        <v/>
      </c>
      <c r="AB838" s="372" t="str">
        <f>IF(AB840="","",IF(AB840&gt;500,'(Linked) Hazard Risk Number HRN'!$C$37,IF(AB840&gt;50,'(Linked) Hazard Risk Number HRN'!$C$36,IF(AB840&gt;25,'(Linked) Hazard Risk Number HRN'!$C$35,IF(AB840&gt;5,'(Linked) Hazard Risk Number HRN'!$C$34,IF(AB840&gt;0,'(Linked) Hazard Risk Number HRN'!$C$33,""))))))</f>
        <v/>
      </c>
      <c r="AC838" s="374"/>
      <c r="AD838" s="380"/>
      <c r="AE838" s="54"/>
      <c r="AF838" s="17" t="str">
        <f>IF(ISBLANK(AE838),"",VLOOKUP(AE838,'(Linked) Hazard Risk Number HRN'!$B$6:$C$13,2,FALSE))</f>
        <v/>
      </c>
      <c r="AG838" s="372"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78"/>
      <c r="C839" s="375"/>
      <c r="D839" s="375"/>
      <c r="E839" s="381"/>
      <c r="F839" s="381"/>
      <c r="G839" s="370"/>
      <c r="H839" s="370"/>
      <c r="I839" s="370"/>
      <c r="J839" s="370"/>
      <c r="K839" s="55"/>
      <c r="L839" s="18" t="str">
        <f>IF(ISBLANK(K839),"",VLOOKUP(K839,'(Linked) Hazard Risk Number HRN'!$B$16:$C$26,2,FALSE))</f>
        <v/>
      </c>
      <c r="M839" s="373"/>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75"/>
      <c r="V839" s="55"/>
      <c r="W839" s="18" t="str">
        <f>IF(ISBLANK(V839),"",VLOOKUP(V839,'(Linked) Hazard Risk Number HRN'!$B$16:$C$26,2,FALSE))</f>
        <v/>
      </c>
      <c r="X839" s="373"/>
      <c r="Y839" s="375"/>
      <c r="Z839" s="55"/>
      <c r="AA839" s="18" t="str">
        <f>IF(ISBLANK(Z839),"",VLOOKUP(Z839,'(Linked) Hazard Risk Number HRN'!$B$16:$C$26,2,FALSE))</f>
        <v/>
      </c>
      <c r="AB839" s="373"/>
      <c r="AC839" s="375"/>
      <c r="AD839" s="436"/>
      <c r="AE839" s="55"/>
      <c r="AF839" s="18" t="str">
        <f>IF(ISBLANK(AE839),"",VLOOKUP(AE839,'(Linked) Hazard Risk Number HRN'!$B$16:$C$26,2,FALSE))</f>
        <v/>
      </c>
      <c r="AG839" s="373"/>
      <c r="AH839" s="10"/>
      <c r="AI839" s="10"/>
      <c r="AJ839" s="19"/>
    </row>
    <row r="840" spans="2:36" s="2" customFormat="1" ht="28.2" customHeight="1" thickTop="1">
      <c r="B840" s="378"/>
      <c r="C840" s="375"/>
      <c r="D840" s="375"/>
      <c r="E840" s="381"/>
      <c r="F840" s="381"/>
      <c r="G840" s="370"/>
      <c r="H840" s="370"/>
      <c r="I840" s="370"/>
      <c r="J840" s="370"/>
      <c r="K840" s="56"/>
      <c r="L840" s="18" t="str">
        <f>IF(ISBLANK(K840),"",VLOOKUP(K840,'(Linked) Hazard Risk Number HRN'!$D$6:$E$14,2,FALSE))</f>
        <v/>
      </c>
      <c r="M840" s="366"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75"/>
      <c r="V840" s="56"/>
      <c r="W840" s="18" t="str">
        <f>IF(ISBLANK(V840),"",VLOOKUP(V840,'(Linked) Hazard Risk Number HRN'!$D$6:$E$14,2,FALSE))</f>
        <v/>
      </c>
      <c r="X840" s="366" t="str">
        <f>IF(OR(ISBLANK(V838),ISBLANK(V839),ISBLANK(V840),ISBLANK(V841)),"",W838*W839*W840*W841)</f>
        <v/>
      </c>
      <c r="Y840" s="375"/>
      <c r="Z840" s="56"/>
      <c r="AA840" s="18" t="str">
        <f>IF(ISBLANK(Z840),"",VLOOKUP(Z840,'(Linked) Hazard Risk Number HRN'!$D$6:$E$14,2,FALSE))</f>
        <v/>
      </c>
      <c r="AB840" s="366" t="str">
        <f>IF(OR(ISBLANK(Z838),ISBLANK(Z839),ISBLANK(Z840),ISBLANK(Z841)),"",AA838*AA839*AA840*AA841)</f>
        <v/>
      </c>
      <c r="AC840" s="375"/>
      <c r="AD840" s="436"/>
      <c r="AE840" s="56"/>
      <c r="AF840" s="18" t="str">
        <f>IF(ISBLANK(AE840),"",VLOOKUP(AE840,'(Linked) Hazard Risk Number HRN'!$D$6:$E$14,2,FALSE))</f>
        <v/>
      </c>
      <c r="AG840" s="366" t="str">
        <f>IF(OR(ISBLANK(AE838),ISBLANK(AE839),ISBLANK(AE840),ISBLANK(AE841)),"",AF838*AF839*AF840*AF841)</f>
        <v/>
      </c>
      <c r="AH840" s="10"/>
      <c r="AI840" s="10"/>
      <c r="AJ840" s="20"/>
    </row>
    <row r="841" spans="2:36" s="2" customFormat="1" ht="28.2" customHeight="1">
      <c r="B841" s="378"/>
      <c r="C841" s="375"/>
      <c r="D841" s="375"/>
      <c r="E841" s="381"/>
      <c r="F841" s="381"/>
      <c r="G841" s="370"/>
      <c r="H841" s="370"/>
      <c r="I841" s="370"/>
      <c r="J841" s="370"/>
      <c r="K841" s="57"/>
      <c r="L841" s="30" t="str">
        <f>IF(ISBLANK(K841),"",VLOOKUP(K841,'(Linked) Hazard Risk Number HRN'!$D$17:$E$22,2,FALSE))</f>
        <v/>
      </c>
      <c r="M841" s="367"/>
      <c r="N841" s="56"/>
      <c r="O841" s="18" t="str">
        <f>IF(ISBLANK(N841),"",VLOOKUP(N841,'(Linked) PLr Probability Factor'!$B$23:$C$26,2,FALSE))</f>
        <v/>
      </c>
      <c r="P841" s="25" t="s">
        <v>33</v>
      </c>
      <c r="Q841" s="25">
        <f t="shared" ref="Q841" si="1326">SUM(R838:R840)</f>
        <v>0</v>
      </c>
      <c r="R841" s="25">
        <f t="shared" si="1321"/>
        <v>0</v>
      </c>
      <c r="S841" s="25"/>
      <c r="T841" s="51"/>
      <c r="U841" s="375"/>
      <c r="V841" s="57"/>
      <c r="W841" s="30" t="str">
        <f>IF(ISBLANK(V841),"",VLOOKUP(V841,'(Linked) Hazard Risk Number HRN'!$D$17:$E$22,2,FALSE))</f>
        <v/>
      </c>
      <c r="X841" s="367"/>
      <c r="Y841" s="375"/>
      <c r="Z841" s="57"/>
      <c r="AA841" s="30" t="str">
        <f>IF(ISBLANK(Z841),"",VLOOKUP(Z841,'(Linked) Hazard Risk Number HRN'!$D$17:$E$22,2,FALSE))</f>
        <v/>
      </c>
      <c r="AB841" s="367"/>
      <c r="AC841" s="375"/>
      <c r="AD841" s="436"/>
      <c r="AE841" s="57"/>
      <c r="AF841" s="30" t="str">
        <f>IF(ISBLANK(AE841),"",VLOOKUP(AE841,'(Linked) Hazard Risk Number HRN'!$D$17:$E$22,2,FALSE))</f>
        <v/>
      </c>
      <c r="AG841" s="367"/>
      <c r="AH841" s="10"/>
      <c r="AI841" s="10"/>
      <c r="AJ841" s="21"/>
    </row>
    <row r="842" spans="2:36" s="2" customFormat="1" ht="28.2" customHeight="1" thickBot="1">
      <c r="B842" s="379"/>
      <c r="C842" s="376"/>
      <c r="D842" s="376"/>
      <c r="E842" s="382"/>
      <c r="F842" s="382"/>
      <c r="G842" s="371"/>
      <c r="H842" s="371"/>
      <c r="I842" s="371"/>
      <c r="J842" s="371"/>
      <c r="K842" s="135"/>
      <c r="L842" s="18"/>
      <c r="M842" s="368"/>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76"/>
      <c r="V842" s="135"/>
      <c r="W842" s="18"/>
      <c r="X842" s="368"/>
      <c r="Y842" s="376"/>
      <c r="Z842" s="135"/>
      <c r="AA842" s="18"/>
      <c r="AB842" s="368"/>
      <c r="AC842" s="376"/>
      <c r="AD842" s="437"/>
      <c r="AE842" s="135"/>
      <c r="AF842" s="18"/>
      <c r="AG842" s="368"/>
      <c r="AH842" s="10"/>
      <c r="AI842" s="10"/>
      <c r="AJ842" s="7"/>
    </row>
    <row r="843" spans="2:36" s="2" customFormat="1" ht="28.2" customHeight="1" thickTop="1">
      <c r="B843" s="377">
        <v>168</v>
      </c>
      <c r="C843" s="374"/>
      <c r="D843" s="374"/>
      <c r="E843" s="380"/>
      <c r="F843" s="380"/>
      <c r="G843" s="369"/>
      <c r="H843" s="369"/>
      <c r="I843" s="369"/>
      <c r="J843" s="369"/>
      <c r="K843" s="54"/>
      <c r="L843" s="17" t="str">
        <f>IF(ISBLANK(K843),"",VLOOKUP(K843,'(Linked) Hazard Risk Number HRN'!$B$6:$C$13,2,FALSE))</f>
        <v/>
      </c>
      <c r="M843" s="372"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374"/>
      <c r="V843" s="54"/>
      <c r="W843" s="17" t="str">
        <f>IF(ISBLANK(V843),"",VLOOKUP(V843,'(Linked) Hazard Risk Number HRN'!$B$6:$C$13,2,FALSE))</f>
        <v/>
      </c>
      <c r="X843" s="372" t="str">
        <f>IF(X845="","",IF(X845&gt;500,'(Linked) Hazard Risk Number HRN'!$C$37,IF(X845&gt;50,'(Linked) Hazard Risk Number HRN'!$C$36,IF(X845&gt;25,'(Linked) Hazard Risk Number HRN'!$C$35,IF(X845&gt;5,'(Linked) Hazard Risk Number HRN'!$C$34,IF(X845&gt;0,'(Linked) Hazard Risk Number HRN'!$C$33,""))))))</f>
        <v/>
      </c>
      <c r="Y843" s="374"/>
      <c r="Z843" s="54"/>
      <c r="AA843" s="17" t="str">
        <f>IF(ISBLANK(Z843),"",VLOOKUP(Z843,'(Linked) Hazard Risk Number HRN'!$B$6:$C$13,2,FALSE))</f>
        <v/>
      </c>
      <c r="AB843" s="372" t="str">
        <f>IF(AB845="","",IF(AB845&gt;500,'(Linked) Hazard Risk Number HRN'!$C$37,IF(AB845&gt;50,'(Linked) Hazard Risk Number HRN'!$C$36,IF(AB845&gt;25,'(Linked) Hazard Risk Number HRN'!$C$35,IF(AB845&gt;5,'(Linked) Hazard Risk Number HRN'!$C$34,IF(AB845&gt;0,'(Linked) Hazard Risk Number HRN'!$C$33,""))))))</f>
        <v/>
      </c>
      <c r="AC843" s="374"/>
      <c r="AD843" s="380"/>
      <c r="AE843" s="54"/>
      <c r="AF843" s="17" t="str">
        <f>IF(ISBLANK(AE843),"",VLOOKUP(AE843,'(Linked) Hazard Risk Number HRN'!$B$6:$C$13,2,FALSE))</f>
        <v/>
      </c>
      <c r="AG843" s="372"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78"/>
      <c r="C844" s="375"/>
      <c r="D844" s="375"/>
      <c r="E844" s="381"/>
      <c r="F844" s="381"/>
      <c r="G844" s="370"/>
      <c r="H844" s="370"/>
      <c r="I844" s="370"/>
      <c r="J844" s="370"/>
      <c r="K844" s="55"/>
      <c r="L844" s="18" t="str">
        <f>IF(ISBLANK(K844),"",VLOOKUP(K844,'(Linked) Hazard Risk Number HRN'!$B$16:$C$26,2,FALSE))</f>
        <v/>
      </c>
      <c r="M844" s="373"/>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75"/>
      <c r="V844" s="55"/>
      <c r="W844" s="18" t="str">
        <f>IF(ISBLANK(V844),"",VLOOKUP(V844,'(Linked) Hazard Risk Number HRN'!$B$16:$C$26,2,FALSE))</f>
        <v/>
      </c>
      <c r="X844" s="373"/>
      <c r="Y844" s="375"/>
      <c r="Z844" s="55"/>
      <c r="AA844" s="18" t="str">
        <f>IF(ISBLANK(Z844),"",VLOOKUP(Z844,'(Linked) Hazard Risk Number HRN'!$B$16:$C$26,2,FALSE))</f>
        <v/>
      </c>
      <c r="AB844" s="373"/>
      <c r="AC844" s="375"/>
      <c r="AD844" s="436"/>
      <c r="AE844" s="55"/>
      <c r="AF844" s="18" t="str">
        <f>IF(ISBLANK(AE844),"",VLOOKUP(AE844,'(Linked) Hazard Risk Number HRN'!$B$16:$C$26,2,FALSE))</f>
        <v/>
      </c>
      <c r="AG844" s="373"/>
      <c r="AH844" s="10"/>
      <c r="AI844" s="10"/>
      <c r="AJ844" s="19"/>
    </row>
    <row r="845" spans="2:36" s="2" customFormat="1" ht="28.2" customHeight="1" thickTop="1">
      <c r="B845" s="378"/>
      <c r="C845" s="375"/>
      <c r="D845" s="375"/>
      <c r="E845" s="381"/>
      <c r="F845" s="381"/>
      <c r="G845" s="370"/>
      <c r="H845" s="370"/>
      <c r="I845" s="370"/>
      <c r="J845" s="370"/>
      <c r="K845" s="56"/>
      <c r="L845" s="18" t="str">
        <f>IF(ISBLANK(K845),"",VLOOKUP(K845,'(Linked) Hazard Risk Number HRN'!$D$6:$E$14,2,FALSE))</f>
        <v/>
      </c>
      <c r="M845" s="366"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75"/>
      <c r="V845" s="56"/>
      <c r="W845" s="18" t="str">
        <f>IF(ISBLANK(V845),"",VLOOKUP(V845,'(Linked) Hazard Risk Number HRN'!$D$6:$E$14,2,FALSE))</f>
        <v/>
      </c>
      <c r="X845" s="366" t="str">
        <f>IF(OR(ISBLANK(V843),ISBLANK(V844),ISBLANK(V845),ISBLANK(V846)),"",W843*W844*W845*W846)</f>
        <v/>
      </c>
      <c r="Y845" s="375"/>
      <c r="Z845" s="56"/>
      <c r="AA845" s="18" t="str">
        <f>IF(ISBLANK(Z845),"",VLOOKUP(Z845,'(Linked) Hazard Risk Number HRN'!$D$6:$E$14,2,FALSE))</f>
        <v/>
      </c>
      <c r="AB845" s="366" t="str">
        <f>IF(OR(ISBLANK(Z843),ISBLANK(Z844),ISBLANK(Z845),ISBLANK(Z846)),"",AA843*AA844*AA845*AA846)</f>
        <v/>
      </c>
      <c r="AC845" s="375"/>
      <c r="AD845" s="436"/>
      <c r="AE845" s="56"/>
      <c r="AF845" s="18" t="str">
        <f>IF(ISBLANK(AE845),"",VLOOKUP(AE845,'(Linked) Hazard Risk Number HRN'!$D$6:$E$14,2,FALSE))</f>
        <v/>
      </c>
      <c r="AG845" s="366" t="str">
        <f>IF(OR(ISBLANK(AE843),ISBLANK(AE844),ISBLANK(AE845),ISBLANK(AE846)),"",AF843*AF844*AF845*AF846)</f>
        <v/>
      </c>
      <c r="AH845" s="10"/>
      <c r="AI845" s="10"/>
      <c r="AJ845" s="20"/>
    </row>
    <row r="846" spans="2:36" s="2" customFormat="1" ht="28.2" customHeight="1">
      <c r="B846" s="378"/>
      <c r="C846" s="375"/>
      <c r="D846" s="375"/>
      <c r="E846" s="381"/>
      <c r="F846" s="381"/>
      <c r="G846" s="370"/>
      <c r="H846" s="370"/>
      <c r="I846" s="370"/>
      <c r="J846" s="370"/>
      <c r="K846" s="57"/>
      <c r="L846" s="30" t="str">
        <f>IF(ISBLANK(K846),"",VLOOKUP(K846,'(Linked) Hazard Risk Number HRN'!$D$17:$E$22,2,FALSE))</f>
        <v/>
      </c>
      <c r="M846" s="367"/>
      <c r="N846" s="56"/>
      <c r="O846" s="18" t="str">
        <f>IF(ISBLANK(N846),"",VLOOKUP(N846,'(Linked) PLr Probability Factor'!$B$23:$C$26,2,FALSE))</f>
        <v/>
      </c>
      <c r="P846" s="25" t="s">
        <v>33</v>
      </c>
      <c r="Q846" s="25">
        <f t="shared" ref="Q846" si="1334">SUM(R843:R845)</f>
        <v>0</v>
      </c>
      <c r="R846" s="25">
        <f t="shared" si="1329"/>
        <v>0</v>
      </c>
      <c r="S846" s="25"/>
      <c r="T846" s="51"/>
      <c r="U846" s="375"/>
      <c r="V846" s="57"/>
      <c r="W846" s="30" t="str">
        <f>IF(ISBLANK(V846),"",VLOOKUP(V846,'(Linked) Hazard Risk Number HRN'!$D$17:$E$22,2,FALSE))</f>
        <v/>
      </c>
      <c r="X846" s="367"/>
      <c r="Y846" s="375"/>
      <c r="Z846" s="57"/>
      <c r="AA846" s="30" t="str">
        <f>IF(ISBLANK(Z846),"",VLOOKUP(Z846,'(Linked) Hazard Risk Number HRN'!$D$17:$E$22,2,FALSE))</f>
        <v/>
      </c>
      <c r="AB846" s="367"/>
      <c r="AC846" s="375"/>
      <c r="AD846" s="436"/>
      <c r="AE846" s="57"/>
      <c r="AF846" s="30" t="str">
        <f>IF(ISBLANK(AE846),"",VLOOKUP(AE846,'(Linked) Hazard Risk Number HRN'!$D$17:$E$22,2,FALSE))</f>
        <v/>
      </c>
      <c r="AG846" s="367"/>
      <c r="AH846" s="10"/>
      <c r="AI846" s="10"/>
      <c r="AJ846" s="21"/>
    </row>
    <row r="847" spans="2:36" s="2" customFormat="1" ht="28.2" customHeight="1" thickBot="1">
      <c r="B847" s="379"/>
      <c r="C847" s="376"/>
      <c r="D847" s="376"/>
      <c r="E847" s="382"/>
      <c r="F847" s="382"/>
      <c r="G847" s="371"/>
      <c r="H847" s="371"/>
      <c r="I847" s="371"/>
      <c r="J847" s="371"/>
      <c r="K847" s="135"/>
      <c r="L847" s="18"/>
      <c r="M847" s="368"/>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76"/>
      <c r="V847" s="135"/>
      <c r="W847" s="18"/>
      <c r="X847" s="368"/>
      <c r="Y847" s="376"/>
      <c r="Z847" s="135"/>
      <c r="AA847" s="18"/>
      <c r="AB847" s="368"/>
      <c r="AC847" s="376"/>
      <c r="AD847" s="437"/>
      <c r="AE847" s="135"/>
      <c r="AF847" s="18"/>
      <c r="AG847" s="368"/>
      <c r="AH847" s="10"/>
      <c r="AI847" s="10"/>
      <c r="AJ847" s="7"/>
    </row>
    <row r="848" spans="2:36" s="2" customFormat="1" ht="28.2" customHeight="1" thickTop="1">
      <c r="B848" s="377">
        <v>169</v>
      </c>
      <c r="C848" s="374"/>
      <c r="D848" s="374"/>
      <c r="E848" s="380"/>
      <c r="F848" s="380"/>
      <c r="G848" s="369"/>
      <c r="H848" s="369"/>
      <c r="I848" s="369"/>
      <c r="J848" s="369"/>
      <c r="K848" s="54"/>
      <c r="L848" s="17" t="str">
        <f>IF(ISBLANK(K848),"",VLOOKUP(K848,'(Linked) Hazard Risk Number HRN'!$B$6:$C$13,2,FALSE))</f>
        <v/>
      </c>
      <c r="M848" s="372"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374"/>
      <c r="V848" s="54"/>
      <c r="W848" s="17" t="str">
        <f>IF(ISBLANK(V848),"",VLOOKUP(V848,'(Linked) Hazard Risk Number HRN'!$B$6:$C$13,2,FALSE))</f>
        <v/>
      </c>
      <c r="X848" s="372" t="str">
        <f>IF(X850="","",IF(X850&gt;500,'(Linked) Hazard Risk Number HRN'!$C$37,IF(X850&gt;50,'(Linked) Hazard Risk Number HRN'!$C$36,IF(X850&gt;25,'(Linked) Hazard Risk Number HRN'!$C$35,IF(X850&gt;5,'(Linked) Hazard Risk Number HRN'!$C$34,IF(X850&gt;0,'(Linked) Hazard Risk Number HRN'!$C$33,""))))))</f>
        <v/>
      </c>
      <c r="Y848" s="374"/>
      <c r="Z848" s="54"/>
      <c r="AA848" s="17" t="str">
        <f>IF(ISBLANK(Z848),"",VLOOKUP(Z848,'(Linked) Hazard Risk Number HRN'!$B$6:$C$13,2,FALSE))</f>
        <v/>
      </c>
      <c r="AB848" s="372" t="str">
        <f>IF(AB850="","",IF(AB850&gt;500,'(Linked) Hazard Risk Number HRN'!$C$37,IF(AB850&gt;50,'(Linked) Hazard Risk Number HRN'!$C$36,IF(AB850&gt;25,'(Linked) Hazard Risk Number HRN'!$C$35,IF(AB850&gt;5,'(Linked) Hazard Risk Number HRN'!$C$34,IF(AB850&gt;0,'(Linked) Hazard Risk Number HRN'!$C$33,""))))))</f>
        <v/>
      </c>
      <c r="AC848" s="374"/>
      <c r="AD848" s="380"/>
      <c r="AE848" s="54"/>
      <c r="AF848" s="17" t="str">
        <f>IF(ISBLANK(AE848),"",VLOOKUP(AE848,'(Linked) Hazard Risk Number HRN'!$B$6:$C$13,2,FALSE))</f>
        <v/>
      </c>
      <c r="AG848" s="372"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78"/>
      <c r="C849" s="375"/>
      <c r="D849" s="375"/>
      <c r="E849" s="381"/>
      <c r="F849" s="381"/>
      <c r="G849" s="370"/>
      <c r="H849" s="370"/>
      <c r="I849" s="370"/>
      <c r="J849" s="370"/>
      <c r="K849" s="55"/>
      <c r="L849" s="18" t="str">
        <f>IF(ISBLANK(K849),"",VLOOKUP(K849,'(Linked) Hazard Risk Number HRN'!$B$16:$C$26,2,FALSE))</f>
        <v/>
      </c>
      <c r="M849" s="373"/>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75"/>
      <c r="V849" s="55"/>
      <c r="W849" s="18" t="str">
        <f>IF(ISBLANK(V849),"",VLOOKUP(V849,'(Linked) Hazard Risk Number HRN'!$B$16:$C$26,2,FALSE))</f>
        <v/>
      </c>
      <c r="X849" s="373"/>
      <c r="Y849" s="375"/>
      <c r="Z849" s="55"/>
      <c r="AA849" s="18" t="str">
        <f>IF(ISBLANK(Z849),"",VLOOKUP(Z849,'(Linked) Hazard Risk Number HRN'!$B$16:$C$26,2,FALSE))</f>
        <v/>
      </c>
      <c r="AB849" s="373"/>
      <c r="AC849" s="375"/>
      <c r="AD849" s="436"/>
      <c r="AE849" s="55"/>
      <c r="AF849" s="18" t="str">
        <f>IF(ISBLANK(AE849),"",VLOOKUP(AE849,'(Linked) Hazard Risk Number HRN'!$B$16:$C$26,2,FALSE))</f>
        <v/>
      </c>
      <c r="AG849" s="373"/>
      <c r="AH849" s="10"/>
      <c r="AI849" s="10"/>
      <c r="AJ849" s="19"/>
    </row>
    <row r="850" spans="2:36" s="2" customFormat="1" ht="28.2" customHeight="1" thickTop="1">
      <c r="B850" s="378"/>
      <c r="C850" s="375"/>
      <c r="D850" s="375"/>
      <c r="E850" s="381"/>
      <c r="F850" s="381"/>
      <c r="G850" s="370"/>
      <c r="H850" s="370"/>
      <c r="I850" s="370"/>
      <c r="J850" s="370"/>
      <c r="K850" s="56"/>
      <c r="L850" s="18" t="str">
        <f>IF(ISBLANK(K850),"",VLOOKUP(K850,'(Linked) Hazard Risk Number HRN'!$D$6:$E$14,2,FALSE))</f>
        <v/>
      </c>
      <c r="M850" s="366"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75"/>
      <c r="V850" s="56"/>
      <c r="W850" s="18" t="str">
        <f>IF(ISBLANK(V850),"",VLOOKUP(V850,'(Linked) Hazard Risk Number HRN'!$D$6:$E$14,2,FALSE))</f>
        <v/>
      </c>
      <c r="X850" s="366" t="str">
        <f>IF(OR(ISBLANK(V848),ISBLANK(V849),ISBLANK(V850),ISBLANK(V851)),"",W848*W849*W850*W851)</f>
        <v/>
      </c>
      <c r="Y850" s="375"/>
      <c r="Z850" s="56"/>
      <c r="AA850" s="18" t="str">
        <f>IF(ISBLANK(Z850),"",VLOOKUP(Z850,'(Linked) Hazard Risk Number HRN'!$D$6:$E$14,2,FALSE))</f>
        <v/>
      </c>
      <c r="AB850" s="366" t="str">
        <f>IF(OR(ISBLANK(Z848),ISBLANK(Z849),ISBLANK(Z850),ISBLANK(Z851)),"",AA848*AA849*AA850*AA851)</f>
        <v/>
      </c>
      <c r="AC850" s="375"/>
      <c r="AD850" s="436"/>
      <c r="AE850" s="56"/>
      <c r="AF850" s="18" t="str">
        <f>IF(ISBLANK(AE850),"",VLOOKUP(AE850,'(Linked) Hazard Risk Number HRN'!$D$6:$E$14,2,FALSE))</f>
        <v/>
      </c>
      <c r="AG850" s="366" t="str">
        <f>IF(OR(ISBLANK(AE848),ISBLANK(AE849),ISBLANK(AE850),ISBLANK(AE851)),"",AF848*AF849*AF850*AF851)</f>
        <v/>
      </c>
      <c r="AH850" s="10"/>
      <c r="AI850" s="10"/>
      <c r="AJ850" s="20"/>
    </row>
    <row r="851" spans="2:36" s="2" customFormat="1" ht="28.2" customHeight="1">
      <c r="B851" s="378"/>
      <c r="C851" s="375"/>
      <c r="D851" s="375"/>
      <c r="E851" s="381"/>
      <c r="F851" s="381"/>
      <c r="G851" s="370"/>
      <c r="H851" s="370"/>
      <c r="I851" s="370"/>
      <c r="J851" s="370"/>
      <c r="K851" s="57"/>
      <c r="L851" s="30" t="str">
        <f>IF(ISBLANK(K851),"",VLOOKUP(K851,'(Linked) Hazard Risk Number HRN'!$D$17:$E$22,2,FALSE))</f>
        <v/>
      </c>
      <c r="M851" s="367"/>
      <c r="N851" s="56"/>
      <c r="O851" s="18" t="str">
        <f>IF(ISBLANK(N851),"",VLOOKUP(N851,'(Linked) PLr Probability Factor'!$B$23:$C$26,2,FALSE))</f>
        <v/>
      </c>
      <c r="P851" s="25" t="s">
        <v>33</v>
      </c>
      <c r="Q851" s="25">
        <f t="shared" ref="Q851" si="1342">SUM(R848:R850)</f>
        <v>0</v>
      </c>
      <c r="R851" s="25">
        <f t="shared" si="1337"/>
        <v>0</v>
      </c>
      <c r="S851" s="25"/>
      <c r="T851" s="51"/>
      <c r="U851" s="375"/>
      <c r="V851" s="57"/>
      <c r="W851" s="30" t="str">
        <f>IF(ISBLANK(V851),"",VLOOKUP(V851,'(Linked) Hazard Risk Number HRN'!$D$17:$E$22,2,FALSE))</f>
        <v/>
      </c>
      <c r="X851" s="367"/>
      <c r="Y851" s="375"/>
      <c r="Z851" s="57"/>
      <c r="AA851" s="30" t="str">
        <f>IF(ISBLANK(Z851),"",VLOOKUP(Z851,'(Linked) Hazard Risk Number HRN'!$D$17:$E$22,2,FALSE))</f>
        <v/>
      </c>
      <c r="AB851" s="367"/>
      <c r="AC851" s="375"/>
      <c r="AD851" s="436"/>
      <c r="AE851" s="57"/>
      <c r="AF851" s="30" t="str">
        <f>IF(ISBLANK(AE851),"",VLOOKUP(AE851,'(Linked) Hazard Risk Number HRN'!$D$17:$E$22,2,FALSE))</f>
        <v/>
      </c>
      <c r="AG851" s="367"/>
      <c r="AH851" s="10"/>
      <c r="AI851" s="10"/>
      <c r="AJ851" s="21"/>
    </row>
    <row r="852" spans="2:36" s="2" customFormat="1" ht="28.2" customHeight="1" thickBot="1">
      <c r="B852" s="379"/>
      <c r="C852" s="376"/>
      <c r="D852" s="376"/>
      <c r="E852" s="382"/>
      <c r="F852" s="382"/>
      <c r="G852" s="371"/>
      <c r="H852" s="371"/>
      <c r="I852" s="371"/>
      <c r="J852" s="371"/>
      <c r="K852" s="135"/>
      <c r="L852" s="18"/>
      <c r="M852" s="368"/>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76"/>
      <c r="V852" s="135"/>
      <c r="W852" s="18"/>
      <c r="X852" s="368"/>
      <c r="Y852" s="376"/>
      <c r="Z852" s="135"/>
      <c r="AA852" s="18"/>
      <c r="AB852" s="368"/>
      <c r="AC852" s="376"/>
      <c r="AD852" s="437"/>
      <c r="AE852" s="135"/>
      <c r="AF852" s="18"/>
      <c r="AG852" s="368"/>
      <c r="AH852" s="10"/>
      <c r="AI852" s="10"/>
      <c r="AJ852" s="7"/>
    </row>
    <row r="853" spans="2:36" s="2" customFormat="1" ht="28.2" customHeight="1" thickTop="1">
      <c r="B853" s="377">
        <v>170</v>
      </c>
      <c r="C853" s="374"/>
      <c r="D853" s="374"/>
      <c r="E853" s="380"/>
      <c r="F853" s="380"/>
      <c r="G853" s="369"/>
      <c r="H853" s="369"/>
      <c r="I853" s="369"/>
      <c r="J853" s="369"/>
      <c r="K853" s="54"/>
      <c r="L853" s="17" t="str">
        <f>IF(ISBLANK(K853),"",VLOOKUP(K853,'(Linked) Hazard Risk Number HRN'!$B$6:$C$13,2,FALSE))</f>
        <v/>
      </c>
      <c r="M853" s="372"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374"/>
      <c r="V853" s="54"/>
      <c r="W853" s="17" t="str">
        <f>IF(ISBLANK(V853),"",VLOOKUP(V853,'(Linked) Hazard Risk Number HRN'!$B$6:$C$13,2,FALSE))</f>
        <v/>
      </c>
      <c r="X853" s="372" t="str">
        <f>IF(X855="","",IF(X855&gt;500,'(Linked) Hazard Risk Number HRN'!$C$37,IF(X855&gt;50,'(Linked) Hazard Risk Number HRN'!$C$36,IF(X855&gt;25,'(Linked) Hazard Risk Number HRN'!$C$35,IF(X855&gt;5,'(Linked) Hazard Risk Number HRN'!$C$34,IF(X855&gt;0,'(Linked) Hazard Risk Number HRN'!$C$33,""))))))</f>
        <v/>
      </c>
      <c r="Y853" s="374"/>
      <c r="Z853" s="54"/>
      <c r="AA853" s="17" t="str">
        <f>IF(ISBLANK(Z853),"",VLOOKUP(Z853,'(Linked) Hazard Risk Number HRN'!$B$6:$C$13,2,FALSE))</f>
        <v/>
      </c>
      <c r="AB853" s="372" t="str">
        <f>IF(AB855="","",IF(AB855&gt;500,'(Linked) Hazard Risk Number HRN'!$C$37,IF(AB855&gt;50,'(Linked) Hazard Risk Number HRN'!$C$36,IF(AB855&gt;25,'(Linked) Hazard Risk Number HRN'!$C$35,IF(AB855&gt;5,'(Linked) Hazard Risk Number HRN'!$C$34,IF(AB855&gt;0,'(Linked) Hazard Risk Number HRN'!$C$33,""))))))</f>
        <v/>
      </c>
      <c r="AC853" s="374"/>
      <c r="AD853" s="380"/>
      <c r="AE853" s="54"/>
      <c r="AF853" s="17" t="str">
        <f>IF(ISBLANK(AE853),"",VLOOKUP(AE853,'(Linked) Hazard Risk Number HRN'!$B$6:$C$13,2,FALSE))</f>
        <v/>
      </c>
      <c r="AG853" s="372"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78"/>
      <c r="C854" s="375"/>
      <c r="D854" s="375"/>
      <c r="E854" s="381"/>
      <c r="F854" s="381"/>
      <c r="G854" s="370"/>
      <c r="H854" s="370"/>
      <c r="I854" s="370"/>
      <c r="J854" s="370"/>
      <c r="K854" s="55"/>
      <c r="L854" s="18" t="str">
        <f>IF(ISBLANK(K854),"",VLOOKUP(K854,'(Linked) Hazard Risk Number HRN'!$B$16:$C$26,2,FALSE))</f>
        <v/>
      </c>
      <c r="M854" s="373"/>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75"/>
      <c r="V854" s="55"/>
      <c r="W854" s="18" t="str">
        <f>IF(ISBLANK(V854),"",VLOOKUP(V854,'(Linked) Hazard Risk Number HRN'!$B$16:$C$26,2,FALSE))</f>
        <v/>
      </c>
      <c r="X854" s="373"/>
      <c r="Y854" s="375"/>
      <c r="Z854" s="55"/>
      <c r="AA854" s="18" t="str">
        <f>IF(ISBLANK(Z854),"",VLOOKUP(Z854,'(Linked) Hazard Risk Number HRN'!$B$16:$C$26,2,FALSE))</f>
        <v/>
      </c>
      <c r="AB854" s="373"/>
      <c r="AC854" s="375"/>
      <c r="AD854" s="436"/>
      <c r="AE854" s="55"/>
      <c r="AF854" s="18" t="str">
        <f>IF(ISBLANK(AE854),"",VLOOKUP(AE854,'(Linked) Hazard Risk Number HRN'!$B$16:$C$26,2,FALSE))</f>
        <v/>
      </c>
      <c r="AG854" s="373"/>
      <c r="AH854" s="10"/>
      <c r="AI854" s="10"/>
      <c r="AJ854" s="19"/>
    </row>
    <row r="855" spans="2:36" s="2" customFormat="1" ht="28.2" customHeight="1" thickTop="1">
      <c r="B855" s="378"/>
      <c r="C855" s="375"/>
      <c r="D855" s="375"/>
      <c r="E855" s="381"/>
      <c r="F855" s="381"/>
      <c r="G855" s="370"/>
      <c r="H855" s="370"/>
      <c r="I855" s="370"/>
      <c r="J855" s="370"/>
      <c r="K855" s="56"/>
      <c r="L855" s="18" t="str">
        <f>IF(ISBLANK(K855),"",VLOOKUP(K855,'(Linked) Hazard Risk Number HRN'!$D$6:$E$14,2,FALSE))</f>
        <v/>
      </c>
      <c r="M855" s="366"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75"/>
      <c r="V855" s="56"/>
      <c r="W855" s="18" t="str">
        <f>IF(ISBLANK(V855),"",VLOOKUP(V855,'(Linked) Hazard Risk Number HRN'!$D$6:$E$14,2,FALSE))</f>
        <v/>
      </c>
      <c r="X855" s="366" t="str">
        <f>IF(OR(ISBLANK(V853),ISBLANK(V854),ISBLANK(V855),ISBLANK(V856)),"",W853*W854*W855*W856)</f>
        <v/>
      </c>
      <c r="Y855" s="375"/>
      <c r="Z855" s="56"/>
      <c r="AA855" s="18" t="str">
        <f>IF(ISBLANK(Z855),"",VLOOKUP(Z855,'(Linked) Hazard Risk Number HRN'!$D$6:$E$14,2,FALSE))</f>
        <v/>
      </c>
      <c r="AB855" s="366" t="str">
        <f>IF(OR(ISBLANK(Z853),ISBLANK(Z854),ISBLANK(Z855),ISBLANK(Z856)),"",AA853*AA854*AA855*AA856)</f>
        <v/>
      </c>
      <c r="AC855" s="375"/>
      <c r="AD855" s="436"/>
      <c r="AE855" s="56"/>
      <c r="AF855" s="18" t="str">
        <f>IF(ISBLANK(AE855),"",VLOOKUP(AE855,'(Linked) Hazard Risk Number HRN'!$D$6:$E$14,2,FALSE))</f>
        <v/>
      </c>
      <c r="AG855" s="366" t="str">
        <f>IF(OR(ISBLANK(AE853),ISBLANK(AE854),ISBLANK(AE855),ISBLANK(AE856)),"",AF853*AF854*AF855*AF856)</f>
        <v/>
      </c>
      <c r="AH855" s="10"/>
      <c r="AI855" s="10"/>
      <c r="AJ855" s="20"/>
    </row>
    <row r="856" spans="2:36" s="2" customFormat="1" ht="28.2" customHeight="1">
      <c r="B856" s="378"/>
      <c r="C856" s="375"/>
      <c r="D856" s="375"/>
      <c r="E856" s="381"/>
      <c r="F856" s="381"/>
      <c r="G856" s="370"/>
      <c r="H856" s="370"/>
      <c r="I856" s="370"/>
      <c r="J856" s="370"/>
      <c r="K856" s="57"/>
      <c r="L856" s="30" t="str">
        <f>IF(ISBLANK(K856),"",VLOOKUP(K856,'(Linked) Hazard Risk Number HRN'!$D$17:$E$22,2,FALSE))</f>
        <v/>
      </c>
      <c r="M856" s="367"/>
      <c r="N856" s="56"/>
      <c r="O856" s="18" t="str">
        <f>IF(ISBLANK(N856),"",VLOOKUP(N856,'(Linked) PLr Probability Factor'!$B$23:$C$26,2,FALSE))</f>
        <v/>
      </c>
      <c r="P856" s="25" t="s">
        <v>33</v>
      </c>
      <c r="Q856" s="25">
        <f t="shared" ref="Q856" si="1350">SUM(R853:R855)</f>
        <v>0</v>
      </c>
      <c r="R856" s="25">
        <f t="shared" si="1345"/>
        <v>0</v>
      </c>
      <c r="S856" s="25"/>
      <c r="T856" s="51"/>
      <c r="U856" s="375"/>
      <c r="V856" s="57"/>
      <c r="W856" s="30" t="str">
        <f>IF(ISBLANK(V856),"",VLOOKUP(V856,'(Linked) Hazard Risk Number HRN'!$D$17:$E$22,2,FALSE))</f>
        <v/>
      </c>
      <c r="X856" s="367"/>
      <c r="Y856" s="375"/>
      <c r="Z856" s="57"/>
      <c r="AA856" s="30" t="str">
        <f>IF(ISBLANK(Z856),"",VLOOKUP(Z856,'(Linked) Hazard Risk Number HRN'!$D$17:$E$22,2,FALSE))</f>
        <v/>
      </c>
      <c r="AB856" s="367"/>
      <c r="AC856" s="375"/>
      <c r="AD856" s="436"/>
      <c r="AE856" s="57"/>
      <c r="AF856" s="30" t="str">
        <f>IF(ISBLANK(AE856),"",VLOOKUP(AE856,'(Linked) Hazard Risk Number HRN'!$D$17:$E$22,2,FALSE))</f>
        <v/>
      </c>
      <c r="AG856" s="367"/>
      <c r="AH856" s="10"/>
      <c r="AI856" s="10"/>
      <c r="AJ856" s="21"/>
    </row>
    <row r="857" spans="2:36" s="2" customFormat="1" ht="28.2" customHeight="1" thickBot="1">
      <c r="B857" s="379"/>
      <c r="C857" s="376"/>
      <c r="D857" s="376"/>
      <c r="E857" s="382"/>
      <c r="F857" s="382"/>
      <c r="G857" s="371"/>
      <c r="H857" s="371"/>
      <c r="I857" s="371"/>
      <c r="J857" s="371"/>
      <c r="K857" s="135"/>
      <c r="L857" s="18"/>
      <c r="M857" s="368"/>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76"/>
      <c r="V857" s="135"/>
      <c r="W857" s="18"/>
      <c r="X857" s="368"/>
      <c r="Y857" s="376"/>
      <c r="Z857" s="135"/>
      <c r="AA857" s="18"/>
      <c r="AB857" s="368"/>
      <c r="AC857" s="376"/>
      <c r="AD857" s="437"/>
      <c r="AE857" s="135"/>
      <c r="AF857" s="18"/>
      <c r="AG857" s="368"/>
      <c r="AH857" s="10"/>
      <c r="AI857" s="10"/>
      <c r="AJ857" s="7"/>
    </row>
    <row r="858" spans="2:36" s="2" customFormat="1" ht="28.2" customHeight="1" thickTop="1">
      <c r="B858" s="377">
        <v>171</v>
      </c>
      <c r="C858" s="374"/>
      <c r="D858" s="374"/>
      <c r="E858" s="380"/>
      <c r="F858" s="380"/>
      <c r="G858" s="369"/>
      <c r="H858" s="369"/>
      <c r="I858" s="369"/>
      <c r="J858" s="369"/>
      <c r="K858" s="54"/>
      <c r="L858" s="17" t="str">
        <f>IF(ISBLANK(K858),"",VLOOKUP(K858,'(Linked) Hazard Risk Number HRN'!$B$6:$C$13,2,FALSE))</f>
        <v/>
      </c>
      <c r="M858" s="372"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374"/>
      <c r="V858" s="54"/>
      <c r="W858" s="17" t="str">
        <f>IF(ISBLANK(V858),"",VLOOKUP(V858,'(Linked) Hazard Risk Number HRN'!$B$6:$C$13,2,FALSE))</f>
        <v/>
      </c>
      <c r="X858" s="372" t="str">
        <f>IF(X860="","",IF(X860&gt;500,'(Linked) Hazard Risk Number HRN'!$C$37,IF(X860&gt;50,'(Linked) Hazard Risk Number HRN'!$C$36,IF(X860&gt;25,'(Linked) Hazard Risk Number HRN'!$C$35,IF(X860&gt;5,'(Linked) Hazard Risk Number HRN'!$C$34,IF(X860&gt;0,'(Linked) Hazard Risk Number HRN'!$C$33,""))))))</f>
        <v/>
      </c>
      <c r="Y858" s="374"/>
      <c r="Z858" s="54"/>
      <c r="AA858" s="17" t="str">
        <f>IF(ISBLANK(Z858),"",VLOOKUP(Z858,'(Linked) Hazard Risk Number HRN'!$B$6:$C$13,2,FALSE))</f>
        <v/>
      </c>
      <c r="AB858" s="372" t="str">
        <f>IF(AB860="","",IF(AB860&gt;500,'(Linked) Hazard Risk Number HRN'!$C$37,IF(AB860&gt;50,'(Linked) Hazard Risk Number HRN'!$C$36,IF(AB860&gt;25,'(Linked) Hazard Risk Number HRN'!$C$35,IF(AB860&gt;5,'(Linked) Hazard Risk Number HRN'!$C$34,IF(AB860&gt;0,'(Linked) Hazard Risk Number HRN'!$C$33,""))))))</f>
        <v/>
      </c>
      <c r="AC858" s="374"/>
      <c r="AD858" s="380"/>
      <c r="AE858" s="54"/>
      <c r="AF858" s="17" t="str">
        <f>IF(ISBLANK(AE858),"",VLOOKUP(AE858,'(Linked) Hazard Risk Number HRN'!$B$6:$C$13,2,FALSE))</f>
        <v/>
      </c>
      <c r="AG858" s="372"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78"/>
      <c r="C859" s="375"/>
      <c r="D859" s="375"/>
      <c r="E859" s="381"/>
      <c r="F859" s="381"/>
      <c r="G859" s="370"/>
      <c r="H859" s="370"/>
      <c r="I859" s="370"/>
      <c r="J859" s="370"/>
      <c r="K859" s="55"/>
      <c r="L859" s="18" t="str">
        <f>IF(ISBLANK(K859),"",VLOOKUP(K859,'(Linked) Hazard Risk Number HRN'!$B$16:$C$26,2,FALSE))</f>
        <v/>
      </c>
      <c r="M859" s="373"/>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75"/>
      <c r="V859" s="55"/>
      <c r="W859" s="18" t="str">
        <f>IF(ISBLANK(V859),"",VLOOKUP(V859,'(Linked) Hazard Risk Number HRN'!$B$16:$C$26,2,FALSE))</f>
        <v/>
      </c>
      <c r="X859" s="373"/>
      <c r="Y859" s="375"/>
      <c r="Z859" s="55"/>
      <c r="AA859" s="18" t="str">
        <f>IF(ISBLANK(Z859),"",VLOOKUP(Z859,'(Linked) Hazard Risk Number HRN'!$B$16:$C$26,2,FALSE))</f>
        <v/>
      </c>
      <c r="AB859" s="373"/>
      <c r="AC859" s="375"/>
      <c r="AD859" s="436"/>
      <c r="AE859" s="55"/>
      <c r="AF859" s="18" t="str">
        <f>IF(ISBLANK(AE859),"",VLOOKUP(AE859,'(Linked) Hazard Risk Number HRN'!$B$16:$C$26,2,FALSE))</f>
        <v/>
      </c>
      <c r="AG859" s="373"/>
      <c r="AH859" s="10"/>
      <c r="AI859" s="10"/>
      <c r="AJ859" s="19"/>
    </row>
    <row r="860" spans="2:36" s="2" customFormat="1" ht="28.2" customHeight="1" thickTop="1">
      <c r="B860" s="378"/>
      <c r="C860" s="375"/>
      <c r="D860" s="375"/>
      <c r="E860" s="381"/>
      <c r="F860" s="381"/>
      <c r="G860" s="370"/>
      <c r="H860" s="370"/>
      <c r="I860" s="370"/>
      <c r="J860" s="370"/>
      <c r="K860" s="56"/>
      <c r="L860" s="18" t="str">
        <f>IF(ISBLANK(K860),"",VLOOKUP(K860,'(Linked) Hazard Risk Number HRN'!$D$6:$E$14,2,FALSE))</f>
        <v/>
      </c>
      <c r="M860" s="366"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75"/>
      <c r="V860" s="56"/>
      <c r="W860" s="18" t="str">
        <f>IF(ISBLANK(V860),"",VLOOKUP(V860,'(Linked) Hazard Risk Number HRN'!$D$6:$E$14,2,FALSE))</f>
        <v/>
      </c>
      <c r="X860" s="366" t="str">
        <f>IF(OR(ISBLANK(V858),ISBLANK(V859),ISBLANK(V860),ISBLANK(V861)),"",W858*W859*W860*W861)</f>
        <v/>
      </c>
      <c r="Y860" s="375"/>
      <c r="Z860" s="56"/>
      <c r="AA860" s="18" t="str">
        <f>IF(ISBLANK(Z860),"",VLOOKUP(Z860,'(Linked) Hazard Risk Number HRN'!$D$6:$E$14,2,FALSE))</f>
        <v/>
      </c>
      <c r="AB860" s="366" t="str">
        <f>IF(OR(ISBLANK(Z858),ISBLANK(Z859),ISBLANK(Z860),ISBLANK(Z861)),"",AA858*AA859*AA860*AA861)</f>
        <v/>
      </c>
      <c r="AC860" s="375"/>
      <c r="AD860" s="436"/>
      <c r="AE860" s="56"/>
      <c r="AF860" s="18" t="str">
        <f>IF(ISBLANK(AE860),"",VLOOKUP(AE860,'(Linked) Hazard Risk Number HRN'!$D$6:$E$14,2,FALSE))</f>
        <v/>
      </c>
      <c r="AG860" s="366" t="str">
        <f>IF(OR(ISBLANK(AE858),ISBLANK(AE859),ISBLANK(AE860),ISBLANK(AE861)),"",AF858*AF859*AF860*AF861)</f>
        <v/>
      </c>
      <c r="AH860" s="10"/>
      <c r="AI860" s="10"/>
      <c r="AJ860" s="20"/>
    </row>
    <row r="861" spans="2:36" s="2" customFormat="1" ht="28.2" customHeight="1">
      <c r="B861" s="378"/>
      <c r="C861" s="375"/>
      <c r="D861" s="375"/>
      <c r="E861" s="381"/>
      <c r="F861" s="381"/>
      <c r="G861" s="370"/>
      <c r="H861" s="370"/>
      <c r="I861" s="370"/>
      <c r="J861" s="370"/>
      <c r="K861" s="57"/>
      <c r="L861" s="30" t="str">
        <f>IF(ISBLANK(K861),"",VLOOKUP(K861,'(Linked) Hazard Risk Number HRN'!$D$17:$E$22,2,FALSE))</f>
        <v/>
      </c>
      <c r="M861" s="367"/>
      <c r="N861" s="56"/>
      <c r="O861" s="18" t="str">
        <f>IF(ISBLANK(N861),"",VLOOKUP(N861,'(Linked) PLr Probability Factor'!$B$23:$C$26,2,FALSE))</f>
        <v/>
      </c>
      <c r="P861" s="25" t="s">
        <v>33</v>
      </c>
      <c r="Q861" s="25">
        <f t="shared" ref="Q861" si="1358">SUM(R858:R860)</f>
        <v>0</v>
      </c>
      <c r="R861" s="25">
        <f t="shared" si="1353"/>
        <v>0</v>
      </c>
      <c r="S861" s="25"/>
      <c r="T861" s="51"/>
      <c r="U861" s="375"/>
      <c r="V861" s="57"/>
      <c r="W861" s="30" t="str">
        <f>IF(ISBLANK(V861),"",VLOOKUP(V861,'(Linked) Hazard Risk Number HRN'!$D$17:$E$22,2,FALSE))</f>
        <v/>
      </c>
      <c r="X861" s="367"/>
      <c r="Y861" s="375"/>
      <c r="Z861" s="57"/>
      <c r="AA861" s="30" t="str">
        <f>IF(ISBLANK(Z861),"",VLOOKUP(Z861,'(Linked) Hazard Risk Number HRN'!$D$17:$E$22,2,FALSE))</f>
        <v/>
      </c>
      <c r="AB861" s="367"/>
      <c r="AC861" s="375"/>
      <c r="AD861" s="436"/>
      <c r="AE861" s="57"/>
      <c r="AF861" s="30" t="str">
        <f>IF(ISBLANK(AE861),"",VLOOKUP(AE861,'(Linked) Hazard Risk Number HRN'!$D$17:$E$22,2,FALSE))</f>
        <v/>
      </c>
      <c r="AG861" s="367"/>
      <c r="AH861" s="10"/>
      <c r="AI861" s="10"/>
      <c r="AJ861" s="21"/>
    </row>
    <row r="862" spans="2:36" s="2" customFormat="1" ht="28.2" customHeight="1" thickBot="1">
      <c r="B862" s="379"/>
      <c r="C862" s="376"/>
      <c r="D862" s="376"/>
      <c r="E862" s="382"/>
      <c r="F862" s="382"/>
      <c r="G862" s="371"/>
      <c r="H862" s="371"/>
      <c r="I862" s="371"/>
      <c r="J862" s="371"/>
      <c r="K862" s="135"/>
      <c r="L862" s="18"/>
      <c r="M862" s="368"/>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76"/>
      <c r="V862" s="135"/>
      <c r="W862" s="18"/>
      <c r="X862" s="368"/>
      <c r="Y862" s="376"/>
      <c r="Z862" s="135"/>
      <c r="AA862" s="18"/>
      <c r="AB862" s="368"/>
      <c r="AC862" s="376"/>
      <c r="AD862" s="437"/>
      <c r="AE862" s="135"/>
      <c r="AF862" s="18"/>
      <c r="AG862" s="368"/>
      <c r="AH862" s="10"/>
      <c r="AI862" s="10"/>
      <c r="AJ862" s="7"/>
    </row>
    <row r="863" spans="2:36" s="2" customFormat="1" ht="28.2" customHeight="1" thickTop="1">
      <c r="B863" s="377">
        <v>172</v>
      </c>
      <c r="C863" s="374"/>
      <c r="D863" s="374"/>
      <c r="E863" s="380"/>
      <c r="F863" s="380"/>
      <c r="G863" s="369"/>
      <c r="H863" s="369"/>
      <c r="I863" s="369"/>
      <c r="J863" s="369"/>
      <c r="K863" s="54"/>
      <c r="L863" s="17" t="str">
        <f>IF(ISBLANK(K863),"",VLOOKUP(K863,'(Linked) Hazard Risk Number HRN'!$B$6:$C$13,2,FALSE))</f>
        <v/>
      </c>
      <c r="M863" s="372"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374"/>
      <c r="V863" s="54"/>
      <c r="W863" s="17" t="str">
        <f>IF(ISBLANK(V863),"",VLOOKUP(V863,'(Linked) Hazard Risk Number HRN'!$B$6:$C$13,2,FALSE))</f>
        <v/>
      </c>
      <c r="X863" s="372" t="str">
        <f>IF(X865="","",IF(X865&gt;500,'(Linked) Hazard Risk Number HRN'!$C$37,IF(X865&gt;50,'(Linked) Hazard Risk Number HRN'!$C$36,IF(X865&gt;25,'(Linked) Hazard Risk Number HRN'!$C$35,IF(X865&gt;5,'(Linked) Hazard Risk Number HRN'!$C$34,IF(X865&gt;0,'(Linked) Hazard Risk Number HRN'!$C$33,""))))))</f>
        <v/>
      </c>
      <c r="Y863" s="374"/>
      <c r="Z863" s="54"/>
      <c r="AA863" s="17" t="str">
        <f>IF(ISBLANK(Z863),"",VLOOKUP(Z863,'(Linked) Hazard Risk Number HRN'!$B$6:$C$13,2,FALSE))</f>
        <v/>
      </c>
      <c r="AB863" s="372" t="str">
        <f>IF(AB865="","",IF(AB865&gt;500,'(Linked) Hazard Risk Number HRN'!$C$37,IF(AB865&gt;50,'(Linked) Hazard Risk Number HRN'!$C$36,IF(AB865&gt;25,'(Linked) Hazard Risk Number HRN'!$C$35,IF(AB865&gt;5,'(Linked) Hazard Risk Number HRN'!$C$34,IF(AB865&gt;0,'(Linked) Hazard Risk Number HRN'!$C$33,""))))))</f>
        <v/>
      </c>
      <c r="AC863" s="374"/>
      <c r="AD863" s="380"/>
      <c r="AE863" s="54"/>
      <c r="AF863" s="17" t="str">
        <f>IF(ISBLANK(AE863),"",VLOOKUP(AE863,'(Linked) Hazard Risk Number HRN'!$B$6:$C$13,2,FALSE))</f>
        <v/>
      </c>
      <c r="AG863" s="372"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78"/>
      <c r="C864" s="375"/>
      <c r="D864" s="375"/>
      <c r="E864" s="381"/>
      <c r="F864" s="381"/>
      <c r="G864" s="370"/>
      <c r="H864" s="370"/>
      <c r="I864" s="370"/>
      <c r="J864" s="370"/>
      <c r="K864" s="55"/>
      <c r="L864" s="18" t="str">
        <f>IF(ISBLANK(K864),"",VLOOKUP(K864,'(Linked) Hazard Risk Number HRN'!$B$16:$C$26,2,FALSE))</f>
        <v/>
      </c>
      <c r="M864" s="373"/>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75"/>
      <c r="V864" s="55"/>
      <c r="W864" s="18" t="str">
        <f>IF(ISBLANK(V864),"",VLOOKUP(V864,'(Linked) Hazard Risk Number HRN'!$B$16:$C$26,2,FALSE))</f>
        <v/>
      </c>
      <c r="X864" s="373"/>
      <c r="Y864" s="375"/>
      <c r="Z864" s="55"/>
      <c r="AA864" s="18" t="str">
        <f>IF(ISBLANK(Z864),"",VLOOKUP(Z864,'(Linked) Hazard Risk Number HRN'!$B$16:$C$26,2,FALSE))</f>
        <v/>
      </c>
      <c r="AB864" s="373"/>
      <c r="AC864" s="375"/>
      <c r="AD864" s="436"/>
      <c r="AE864" s="55"/>
      <c r="AF864" s="18" t="str">
        <f>IF(ISBLANK(AE864),"",VLOOKUP(AE864,'(Linked) Hazard Risk Number HRN'!$B$16:$C$26,2,FALSE))</f>
        <v/>
      </c>
      <c r="AG864" s="373"/>
      <c r="AH864" s="10"/>
      <c r="AI864" s="10"/>
      <c r="AJ864" s="19"/>
    </row>
    <row r="865" spans="2:36" s="2" customFormat="1" ht="28.2" customHeight="1" thickTop="1">
      <c r="B865" s="378"/>
      <c r="C865" s="375"/>
      <c r="D865" s="375"/>
      <c r="E865" s="381"/>
      <c r="F865" s="381"/>
      <c r="G865" s="370"/>
      <c r="H865" s="370"/>
      <c r="I865" s="370"/>
      <c r="J865" s="370"/>
      <c r="K865" s="56"/>
      <c r="L865" s="18" t="str">
        <f>IF(ISBLANK(K865),"",VLOOKUP(K865,'(Linked) Hazard Risk Number HRN'!$D$6:$E$14,2,FALSE))</f>
        <v/>
      </c>
      <c r="M865" s="366"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75"/>
      <c r="V865" s="56"/>
      <c r="W865" s="18" t="str">
        <f>IF(ISBLANK(V865),"",VLOOKUP(V865,'(Linked) Hazard Risk Number HRN'!$D$6:$E$14,2,FALSE))</f>
        <v/>
      </c>
      <c r="X865" s="366" t="str">
        <f>IF(OR(ISBLANK(V863),ISBLANK(V864),ISBLANK(V865),ISBLANK(V866)),"",W863*W864*W865*W866)</f>
        <v/>
      </c>
      <c r="Y865" s="375"/>
      <c r="Z865" s="56"/>
      <c r="AA865" s="18" t="str">
        <f>IF(ISBLANK(Z865),"",VLOOKUP(Z865,'(Linked) Hazard Risk Number HRN'!$D$6:$E$14,2,FALSE))</f>
        <v/>
      </c>
      <c r="AB865" s="366" t="str">
        <f>IF(OR(ISBLANK(Z863),ISBLANK(Z864),ISBLANK(Z865),ISBLANK(Z866)),"",AA863*AA864*AA865*AA866)</f>
        <v/>
      </c>
      <c r="AC865" s="375"/>
      <c r="AD865" s="436"/>
      <c r="AE865" s="56"/>
      <c r="AF865" s="18" t="str">
        <f>IF(ISBLANK(AE865),"",VLOOKUP(AE865,'(Linked) Hazard Risk Number HRN'!$D$6:$E$14,2,FALSE))</f>
        <v/>
      </c>
      <c r="AG865" s="366" t="str">
        <f>IF(OR(ISBLANK(AE863),ISBLANK(AE864),ISBLANK(AE865),ISBLANK(AE866)),"",AF863*AF864*AF865*AF866)</f>
        <v/>
      </c>
      <c r="AH865" s="10"/>
      <c r="AI865" s="10"/>
      <c r="AJ865" s="20"/>
    </row>
    <row r="866" spans="2:36" s="2" customFormat="1" ht="28.2" customHeight="1">
      <c r="B866" s="378"/>
      <c r="C866" s="375"/>
      <c r="D866" s="375"/>
      <c r="E866" s="381"/>
      <c r="F866" s="381"/>
      <c r="G866" s="370"/>
      <c r="H866" s="370"/>
      <c r="I866" s="370"/>
      <c r="J866" s="370"/>
      <c r="K866" s="57"/>
      <c r="L866" s="30" t="str">
        <f>IF(ISBLANK(K866),"",VLOOKUP(K866,'(Linked) Hazard Risk Number HRN'!$D$17:$E$22,2,FALSE))</f>
        <v/>
      </c>
      <c r="M866" s="367"/>
      <c r="N866" s="56"/>
      <c r="O866" s="18" t="str">
        <f>IF(ISBLANK(N866),"",VLOOKUP(N866,'(Linked) PLr Probability Factor'!$B$23:$C$26,2,FALSE))</f>
        <v/>
      </c>
      <c r="P866" s="25" t="s">
        <v>33</v>
      </c>
      <c r="Q866" s="25">
        <f t="shared" ref="Q866" si="1366">SUM(R863:R865)</f>
        <v>0</v>
      </c>
      <c r="R866" s="25">
        <f t="shared" si="1361"/>
        <v>0</v>
      </c>
      <c r="S866" s="25"/>
      <c r="T866" s="51"/>
      <c r="U866" s="375"/>
      <c r="V866" s="57"/>
      <c r="W866" s="30" t="str">
        <f>IF(ISBLANK(V866),"",VLOOKUP(V866,'(Linked) Hazard Risk Number HRN'!$D$17:$E$22,2,FALSE))</f>
        <v/>
      </c>
      <c r="X866" s="367"/>
      <c r="Y866" s="375"/>
      <c r="Z866" s="57"/>
      <c r="AA866" s="30" t="str">
        <f>IF(ISBLANK(Z866),"",VLOOKUP(Z866,'(Linked) Hazard Risk Number HRN'!$D$17:$E$22,2,FALSE))</f>
        <v/>
      </c>
      <c r="AB866" s="367"/>
      <c r="AC866" s="375"/>
      <c r="AD866" s="436"/>
      <c r="AE866" s="57"/>
      <c r="AF866" s="30" t="str">
        <f>IF(ISBLANK(AE866),"",VLOOKUP(AE866,'(Linked) Hazard Risk Number HRN'!$D$17:$E$22,2,FALSE))</f>
        <v/>
      </c>
      <c r="AG866" s="367"/>
      <c r="AH866" s="10"/>
      <c r="AI866" s="10"/>
      <c r="AJ866" s="21"/>
    </row>
    <row r="867" spans="2:36" s="2" customFormat="1" ht="28.2" customHeight="1" thickBot="1">
      <c r="B867" s="379"/>
      <c r="C867" s="376"/>
      <c r="D867" s="376"/>
      <c r="E867" s="382"/>
      <c r="F867" s="382"/>
      <c r="G867" s="371"/>
      <c r="H867" s="371"/>
      <c r="I867" s="371"/>
      <c r="J867" s="371"/>
      <c r="K867" s="135"/>
      <c r="L867" s="18"/>
      <c r="M867" s="368"/>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76"/>
      <c r="V867" s="135"/>
      <c r="W867" s="18"/>
      <c r="X867" s="368"/>
      <c r="Y867" s="376"/>
      <c r="Z867" s="135"/>
      <c r="AA867" s="18"/>
      <c r="AB867" s="368"/>
      <c r="AC867" s="376"/>
      <c r="AD867" s="437"/>
      <c r="AE867" s="135"/>
      <c r="AF867" s="18"/>
      <c r="AG867" s="368"/>
      <c r="AH867" s="10"/>
      <c r="AI867" s="10"/>
      <c r="AJ867" s="7"/>
    </row>
    <row r="868" spans="2:36" s="2" customFormat="1" ht="28.2" customHeight="1" thickTop="1">
      <c r="B868" s="377">
        <v>173</v>
      </c>
      <c r="C868" s="374"/>
      <c r="D868" s="374"/>
      <c r="E868" s="380"/>
      <c r="F868" s="380"/>
      <c r="G868" s="369"/>
      <c r="H868" s="369"/>
      <c r="I868" s="369"/>
      <c r="J868" s="369"/>
      <c r="K868" s="54"/>
      <c r="L868" s="17" t="str">
        <f>IF(ISBLANK(K868),"",VLOOKUP(K868,'(Linked) Hazard Risk Number HRN'!$B$6:$C$13,2,FALSE))</f>
        <v/>
      </c>
      <c r="M868" s="372"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374"/>
      <c r="V868" s="54"/>
      <c r="W868" s="17" t="str">
        <f>IF(ISBLANK(V868),"",VLOOKUP(V868,'(Linked) Hazard Risk Number HRN'!$B$6:$C$13,2,FALSE))</f>
        <v/>
      </c>
      <c r="X868" s="372" t="str">
        <f>IF(X870="","",IF(X870&gt;500,'(Linked) Hazard Risk Number HRN'!$C$37,IF(X870&gt;50,'(Linked) Hazard Risk Number HRN'!$C$36,IF(X870&gt;25,'(Linked) Hazard Risk Number HRN'!$C$35,IF(X870&gt;5,'(Linked) Hazard Risk Number HRN'!$C$34,IF(X870&gt;0,'(Linked) Hazard Risk Number HRN'!$C$33,""))))))</f>
        <v/>
      </c>
      <c r="Y868" s="374"/>
      <c r="Z868" s="54"/>
      <c r="AA868" s="17" t="str">
        <f>IF(ISBLANK(Z868),"",VLOOKUP(Z868,'(Linked) Hazard Risk Number HRN'!$B$6:$C$13,2,FALSE))</f>
        <v/>
      </c>
      <c r="AB868" s="372" t="str">
        <f>IF(AB870="","",IF(AB870&gt;500,'(Linked) Hazard Risk Number HRN'!$C$37,IF(AB870&gt;50,'(Linked) Hazard Risk Number HRN'!$C$36,IF(AB870&gt;25,'(Linked) Hazard Risk Number HRN'!$C$35,IF(AB870&gt;5,'(Linked) Hazard Risk Number HRN'!$C$34,IF(AB870&gt;0,'(Linked) Hazard Risk Number HRN'!$C$33,""))))))</f>
        <v/>
      </c>
      <c r="AC868" s="374"/>
      <c r="AD868" s="380"/>
      <c r="AE868" s="54"/>
      <c r="AF868" s="17" t="str">
        <f>IF(ISBLANK(AE868),"",VLOOKUP(AE868,'(Linked) Hazard Risk Number HRN'!$B$6:$C$13,2,FALSE))</f>
        <v/>
      </c>
      <c r="AG868" s="372"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78"/>
      <c r="C869" s="375"/>
      <c r="D869" s="375"/>
      <c r="E869" s="381"/>
      <c r="F869" s="381"/>
      <c r="G869" s="370"/>
      <c r="H869" s="370"/>
      <c r="I869" s="370"/>
      <c r="J869" s="370"/>
      <c r="K869" s="55"/>
      <c r="L869" s="18" t="str">
        <f>IF(ISBLANK(K869),"",VLOOKUP(K869,'(Linked) Hazard Risk Number HRN'!$B$16:$C$26,2,FALSE))</f>
        <v/>
      </c>
      <c r="M869" s="373"/>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75"/>
      <c r="V869" s="55"/>
      <c r="W869" s="18" t="str">
        <f>IF(ISBLANK(V869),"",VLOOKUP(V869,'(Linked) Hazard Risk Number HRN'!$B$16:$C$26,2,FALSE))</f>
        <v/>
      </c>
      <c r="X869" s="373"/>
      <c r="Y869" s="375"/>
      <c r="Z869" s="55"/>
      <c r="AA869" s="18" t="str">
        <f>IF(ISBLANK(Z869),"",VLOOKUP(Z869,'(Linked) Hazard Risk Number HRN'!$B$16:$C$26,2,FALSE))</f>
        <v/>
      </c>
      <c r="AB869" s="373"/>
      <c r="AC869" s="375"/>
      <c r="AD869" s="436"/>
      <c r="AE869" s="55"/>
      <c r="AF869" s="18" t="str">
        <f>IF(ISBLANK(AE869),"",VLOOKUP(AE869,'(Linked) Hazard Risk Number HRN'!$B$16:$C$26,2,FALSE))</f>
        <v/>
      </c>
      <c r="AG869" s="373"/>
      <c r="AH869" s="10"/>
      <c r="AI869" s="10"/>
      <c r="AJ869" s="19"/>
    </row>
    <row r="870" spans="2:36" s="2" customFormat="1" ht="28.2" customHeight="1" thickTop="1">
      <c r="B870" s="378"/>
      <c r="C870" s="375"/>
      <c r="D870" s="375"/>
      <c r="E870" s="381"/>
      <c r="F870" s="381"/>
      <c r="G870" s="370"/>
      <c r="H870" s="370"/>
      <c r="I870" s="370"/>
      <c r="J870" s="370"/>
      <c r="K870" s="56"/>
      <c r="L870" s="18" t="str">
        <f>IF(ISBLANK(K870),"",VLOOKUP(K870,'(Linked) Hazard Risk Number HRN'!$D$6:$E$14,2,FALSE))</f>
        <v/>
      </c>
      <c r="M870" s="366"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75"/>
      <c r="V870" s="56"/>
      <c r="W870" s="18" t="str">
        <f>IF(ISBLANK(V870),"",VLOOKUP(V870,'(Linked) Hazard Risk Number HRN'!$D$6:$E$14,2,FALSE))</f>
        <v/>
      </c>
      <c r="X870" s="366" t="str">
        <f>IF(OR(ISBLANK(V868),ISBLANK(V869),ISBLANK(V870),ISBLANK(V871)),"",W868*W869*W870*W871)</f>
        <v/>
      </c>
      <c r="Y870" s="375"/>
      <c r="Z870" s="56"/>
      <c r="AA870" s="18" t="str">
        <f>IF(ISBLANK(Z870),"",VLOOKUP(Z870,'(Linked) Hazard Risk Number HRN'!$D$6:$E$14,2,FALSE))</f>
        <v/>
      </c>
      <c r="AB870" s="366" t="str">
        <f>IF(OR(ISBLANK(Z868),ISBLANK(Z869),ISBLANK(Z870),ISBLANK(Z871)),"",AA868*AA869*AA870*AA871)</f>
        <v/>
      </c>
      <c r="AC870" s="375"/>
      <c r="AD870" s="436"/>
      <c r="AE870" s="56"/>
      <c r="AF870" s="18" t="str">
        <f>IF(ISBLANK(AE870),"",VLOOKUP(AE870,'(Linked) Hazard Risk Number HRN'!$D$6:$E$14,2,FALSE))</f>
        <v/>
      </c>
      <c r="AG870" s="366" t="str">
        <f>IF(OR(ISBLANK(AE868),ISBLANK(AE869),ISBLANK(AE870),ISBLANK(AE871)),"",AF868*AF869*AF870*AF871)</f>
        <v/>
      </c>
      <c r="AH870" s="10"/>
      <c r="AI870" s="10"/>
      <c r="AJ870" s="20"/>
    </row>
    <row r="871" spans="2:36" s="2" customFormat="1" ht="28.2" customHeight="1">
      <c r="B871" s="378"/>
      <c r="C871" s="375"/>
      <c r="D871" s="375"/>
      <c r="E871" s="381"/>
      <c r="F871" s="381"/>
      <c r="G871" s="370"/>
      <c r="H871" s="370"/>
      <c r="I871" s="370"/>
      <c r="J871" s="370"/>
      <c r="K871" s="57"/>
      <c r="L871" s="30" t="str">
        <f>IF(ISBLANK(K871),"",VLOOKUP(K871,'(Linked) Hazard Risk Number HRN'!$D$17:$E$22,2,FALSE))</f>
        <v/>
      </c>
      <c r="M871" s="367"/>
      <c r="N871" s="56"/>
      <c r="O871" s="18" t="str">
        <f>IF(ISBLANK(N871),"",VLOOKUP(N871,'(Linked) PLr Probability Factor'!$B$23:$C$26,2,FALSE))</f>
        <v/>
      </c>
      <c r="P871" s="25" t="s">
        <v>33</v>
      </c>
      <c r="Q871" s="25">
        <f t="shared" ref="Q871" si="1374">SUM(R868:R870)</f>
        <v>0</v>
      </c>
      <c r="R871" s="25">
        <f t="shared" si="1369"/>
        <v>0</v>
      </c>
      <c r="S871" s="25"/>
      <c r="T871" s="51"/>
      <c r="U871" s="375"/>
      <c r="V871" s="57"/>
      <c r="W871" s="30" t="str">
        <f>IF(ISBLANK(V871),"",VLOOKUP(V871,'(Linked) Hazard Risk Number HRN'!$D$17:$E$22,2,FALSE))</f>
        <v/>
      </c>
      <c r="X871" s="367"/>
      <c r="Y871" s="375"/>
      <c r="Z871" s="57"/>
      <c r="AA871" s="30" t="str">
        <f>IF(ISBLANK(Z871),"",VLOOKUP(Z871,'(Linked) Hazard Risk Number HRN'!$D$17:$E$22,2,FALSE))</f>
        <v/>
      </c>
      <c r="AB871" s="367"/>
      <c r="AC871" s="375"/>
      <c r="AD871" s="436"/>
      <c r="AE871" s="57"/>
      <c r="AF871" s="30" t="str">
        <f>IF(ISBLANK(AE871),"",VLOOKUP(AE871,'(Linked) Hazard Risk Number HRN'!$D$17:$E$22,2,FALSE))</f>
        <v/>
      </c>
      <c r="AG871" s="367"/>
      <c r="AH871" s="10"/>
      <c r="AI871" s="10"/>
      <c r="AJ871" s="21"/>
    </row>
    <row r="872" spans="2:36" s="2" customFormat="1" ht="28.2" customHeight="1" thickBot="1">
      <c r="B872" s="379"/>
      <c r="C872" s="376"/>
      <c r="D872" s="376"/>
      <c r="E872" s="382"/>
      <c r="F872" s="382"/>
      <c r="G872" s="371"/>
      <c r="H872" s="371"/>
      <c r="I872" s="371"/>
      <c r="J872" s="371"/>
      <c r="K872" s="135"/>
      <c r="L872" s="18"/>
      <c r="M872" s="368"/>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76"/>
      <c r="V872" s="135"/>
      <c r="W872" s="18"/>
      <c r="X872" s="368"/>
      <c r="Y872" s="376"/>
      <c r="Z872" s="135"/>
      <c r="AA872" s="18"/>
      <c r="AB872" s="368"/>
      <c r="AC872" s="376"/>
      <c r="AD872" s="437"/>
      <c r="AE872" s="135"/>
      <c r="AF872" s="18"/>
      <c r="AG872" s="368"/>
      <c r="AH872" s="10"/>
      <c r="AI872" s="10"/>
      <c r="AJ872" s="7"/>
    </row>
    <row r="873" spans="2:36" s="2" customFormat="1" ht="28.2" customHeight="1" thickTop="1">
      <c r="B873" s="377">
        <v>174</v>
      </c>
      <c r="C873" s="374"/>
      <c r="D873" s="374"/>
      <c r="E873" s="380"/>
      <c r="F873" s="380"/>
      <c r="G873" s="369"/>
      <c r="H873" s="369"/>
      <c r="I873" s="369"/>
      <c r="J873" s="369"/>
      <c r="K873" s="54"/>
      <c r="L873" s="17" t="str">
        <f>IF(ISBLANK(K873),"",VLOOKUP(K873,'(Linked) Hazard Risk Number HRN'!$B$6:$C$13,2,FALSE))</f>
        <v/>
      </c>
      <c r="M873" s="372"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374"/>
      <c r="V873" s="54"/>
      <c r="W873" s="17" t="str">
        <f>IF(ISBLANK(V873),"",VLOOKUP(V873,'(Linked) Hazard Risk Number HRN'!$B$6:$C$13,2,FALSE))</f>
        <v/>
      </c>
      <c r="X873" s="372" t="str">
        <f>IF(X875="","",IF(X875&gt;500,'(Linked) Hazard Risk Number HRN'!$C$37,IF(X875&gt;50,'(Linked) Hazard Risk Number HRN'!$C$36,IF(X875&gt;25,'(Linked) Hazard Risk Number HRN'!$C$35,IF(X875&gt;5,'(Linked) Hazard Risk Number HRN'!$C$34,IF(X875&gt;0,'(Linked) Hazard Risk Number HRN'!$C$33,""))))))</f>
        <v/>
      </c>
      <c r="Y873" s="374"/>
      <c r="Z873" s="54"/>
      <c r="AA873" s="17" t="str">
        <f>IF(ISBLANK(Z873),"",VLOOKUP(Z873,'(Linked) Hazard Risk Number HRN'!$B$6:$C$13,2,FALSE))</f>
        <v/>
      </c>
      <c r="AB873" s="372" t="str">
        <f>IF(AB875="","",IF(AB875&gt;500,'(Linked) Hazard Risk Number HRN'!$C$37,IF(AB875&gt;50,'(Linked) Hazard Risk Number HRN'!$C$36,IF(AB875&gt;25,'(Linked) Hazard Risk Number HRN'!$C$35,IF(AB875&gt;5,'(Linked) Hazard Risk Number HRN'!$C$34,IF(AB875&gt;0,'(Linked) Hazard Risk Number HRN'!$C$33,""))))))</f>
        <v/>
      </c>
      <c r="AC873" s="374"/>
      <c r="AD873" s="380"/>
      <c r="AE873" s="54"/>
      <c r="AF873" s="17" t="str">
        <f>IF(ISBLANK(AE873),"",VLOOKUP(AE873,'(Linked) Hazard Risk Number HRN'!$B$6:$C$13,2,FALSE))</f>
        <v/>
      </c>
      <c r="AG873" s="372"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78"/>
      <c r="C874" s="375"/>
      <c r="D874" s="375"/>
      <c r="E874" s="381"/>
      <c r="F874" s="381"/>
      <c r="G874" s="370"/>
      <c r="H874" s="370"/>
      <c r="I874" s="370"/>
      <c r="J874" s="370"/>
      <c r="K874" s="55"/>
      <c r="L874" s="18" t="str">
        <f>IF(ISBLANK(K874),"",VLOOKUP(K874,'(Linked) Hazard Risk Number HRN'!$B$16:$C$26,2,FALSE))</f>
        <v/>
      </c>
      <c r="M874" s="373"/>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75"/>
      <c r="V874" s="55"/>
      <c r="W874" s="18" t="str">
        <f>IF(ISBLANK(V874),"",VLOOKUP(V874,'(Linked) Hazard Risk Number HRN'!$B$16:$C$26,2,FALSE))</f>
        <v/>
      </c>
      <c r="X874" s="373"/>
      <c r="Y874" s="375"/>
      <c r="Z874" s="55"/>
      <c r="AA874" s="18" t="str">
        <f>IF(ISBLANK(Z874),"",VLOOKUP(Z874,'(Linked) Hazard Risk Number HRN'!$B$16:$C$26,2,FALSE))</f>
        <v/>
      </c>
      <c r="AB874" s="373"/>
      <c r="AC874" s="375"/>
      <c r="AD874" s="436"/>
      <c r="AE874" s="55"/>
      <c r="AF874" s="18" t="str">
        <f>IF(ISBLANK(AE874),"",VLOOKUP(AE874,'(Linked) Hazard Risk Number HRN'!$B$16:$C$26,2,FALSE))</f>
        <v/>
      </c>
      <c r="AG874" s="373"/>
      <c r="AH874" s="10"/>
      <c r="AI874" s="10"/>
      <c r="AJ874" s="19"/>
    </row>
    <row r="875" spans="2:36" s="2" customFormat="1" ht="28.2" customHeight="1" thickTop="1">
      <c r="B875" s="378"/>
      <c r="C875" s="375"/>
      <c r="D875" s="375"/>
      <c r="E875" s="381"/>
      <c r="F875" s="381"/>
      <c r="G875" s="370"/>
      <c r="H875" s="370"/>
      <c r="I875" s="370"/>
      <c r="J875" s="370"/>
      <c r="K875" s="56"/>
      <c r="L875" s="18" t="str">
        <f>IF(ISBLANK(K875),"",VLOOKUP(K875,'(Linked) Hazard Risk Number HRN'!$D$6:$E$14,2,FALSE))</f>
        <v/>
      </c>
      <c r="M875" s="366"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75"/>
      <c r="V875" s="56"/>
      <c r="W875" s="18" t="str">
        <f>IF(ISBLANK(V875),"",VLOOKUP(V875,'(Linked) Hazard Risk Number HRN'!$D$6:$E$14,2,FALSE))</f>
        <v/>
      </c>
      <c r="X875" s="366" t="str">
        <f>IF(OR(ISBLANK(V873),ISBLANK(V874),ISBLANK(V875),ISBLANK(V876)),"",W873*W874*W875*W876)</f>
        <v/>
      </c>
      <c r="Y875" s="375"/>
      <c r="Z875" s="56"/>
      <c r="AA875" s="18" t="str">
        <f>IF(ISBLANK(Z875),"",VLOOKUP(Z875,'(Linked) Hazard Risk Number HRN'!$D$6:$E$14,2,FALSE))</f>
        <v/>
      </c>
      <c r="AB875" s="366" t="str">
        <f>IF(OR(ISBLANK(Z873),ISBLANK(Z874),ISBLANK(Z875),ISBLANK(Z876)),"",AA873*AA874*AA875*AA876)</f>
        <v/>
      </c>
      <c r="AC875" s="375"/>
      <c r="AD875" s="436"/>
      <c r="AE875" s="56"/>
      <c r="AF875" s="18" t="str">
        <f>IF(ISBLANK(AE875),"",VLOOKUP(AE875,'(Linked) Hazard Risk Number HRN'!$D$6:$E$14,2,FALSE))</f>
        <v/>
      </c>
      <c r="AG875" s="366" t="str">
        <f>IF(OR(ISBLANK(AE873),ISBLANK(AE874),ISBLANK(AE875),ISBLANK(AE876)),"",AF873*AF874*AF875*AF876)</f>
        <v/>
      </c>
      <c r="AH875" s="10"/>
      <c r="AI875" s="10"/>
      <c r="AJ875" s="20"/>
    </row>
    <row r="876" spans="2:36" s="2" customFormat="1" ht="28.2" customHeight="1">
      <c r="B876" s="378"/>
      <c r="C876" s="375"/>
      <c r="D876" s="375"/>
      <c r="E876" s="381"/>
      <c r="F876" s="381"/>
      <c r="G876" s="370"/>
      <c r="H876" s="370"/>
      <c r="I876" s="370"/>
      <c r="J876" s="370"/>
      <c r="K876" s="57"/>
      <c r="L876" s="30" t="str">
        <f>IF(ISBLANK(K876),"",VLOOKUP(K876,'(Linked) Hazard Risk Number HRN'!$D$17:$E$22,2,FALSE))</f>
        <v/>
      </c>
      <c r="M876" s="367"/>
      <c r="N876" s="56"/>
      <c r="O876" s="18" t="str">
        <f>IF(ISBLANK(N876),"",VLOOKUP(N876,'(Linked) PLr Probability Factor'!$B$23:$C$26,2,FALSE))</f>
        <v/>
      </c>
      <c r="P876" s="25" t="s">
        <v>33</v>
      </c>
      <c r="Q876" s="25">
        <f t="shared" ref="Q876" si="1382">SUM(R873:R875)</f>
        <v>0</v>
      </c>
      <c r="R876" s="25">
        <f t="shared" si="1377"/>
        <v>0</v>
      </c>
      <c r="S876" s="25"/>
      <c r="T876" s="51"/>
      <c r="U876" s="375"/>
      <c r="V876" s="57"/>
      <c r="W876" s="30" t="str">
        <f>IF(ISBLANK(V876),"",VLOOKUP(V876,'(Linked) Hazard Risk Number HRN'!$D$17:$E$22,2,FALSE))</f>
        <v/>
      </c>
      <c r="X876" s="367"/>
      <c r="Y876" s="375"/>
      <c r="Z876" s="57"/>
      <c r="AA876" s="30" t="str">
        <f>IF(ISBLANK(Z876),"",VLOOKUP(Z876,'(Linked) Hazard Risk Number HRN'!$D$17:$E$22,2,FALSE))</f>
        <v/>
      </c>
      <c r="AB876" s="367"/>
      <c r="AC876" s="375"/>
      <c r="AD876" s="436"/>
      <c r="AE876" s="57"/>
      <c r="AF876" s="30" t="str">
        <f>IF(ISBLANK(AE876),"",VLOOKUP(AE876,'(Linked) Hazard Risk Number HRN'!$D$17:$E$22,2,FALSE))</f>
        <v/>
      </c>
      <c r="AG876" s="367"/>
      <c r="AH876" s="10"/>
      <c r="AI876" s="10"/>
      <c r="AJ876" s="21"/>
    </row>
    <row r="877" spans="2:36" s="2" customFormat="1" ht="28.2" customHeight="1" thickBot="1">
      <c r="B877" s="379"/>
      <c r="C877" s="376"/>
      <c r="D877" s="376"/>
      <c r="E877" s="382"/>
      <c r="F877" s="382"/>
      <c r="G877" s="371"/>
      <c r="H877" s="371"/>
      <c r="I877" s="371"/>
      <c r="J877" s="371"/>
      <c r="K877" s="135"/>
      <c r="L877" s="18"/>
      <c r="M877" s="368"/>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76"/>
      <c r="V877" s="135"/>
      <c r="W877" s="18"/>
      <c r="X877" s="368"/>
      <c r="Y877" s="376"/>
      <c r="Z877" s="135"/>
      <c r="AA877" s="18"/>
      <c r="AB877" s="368"/>
      <c r="AC877" s="376"/>
      <c r="AD877" s="437"/>
      <c r="AE877" s="135"/>
      <c r="AF877" s="18"/>
      <c r="AG877" s="368"/>
      <c r="AH877" s="10"/>
      <c r="AI877" s="10"/>
      <c r="AJ877" s="7"/>
    </row>
    <row r="878" spans="2:36" s="2" customFormat="1" ht="28.2" customHeight="1" thickTop="1">
      <c r="B878" s="377">
        <v>175</v>
      </c>
      <c r="C878" s="374"/>
      <c r="D878" s="374"/>
      <c r="E878" s="380"/>
      <c r="F878" s="380"/>
      <c r="G878" s="369"/>
      <c r="H878" s="369"/>
      <c r="I878" s="369"/>
      <c r="J878" s="369"/>
      <c r="K878" s="54"/>
      <c r="L878" s="17" t="str">
        <f>IF(ISBLANK(K878),"",VLOOKUP(K878,'(Linked) Hazard Risk Number HRN'!$B$6:$C$13,2,FALSE))</f>
        <v/>
      </c>
      <c r="M878" s="372"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374"/>
      <c r="V878" s="54"/>
      <c r="W878" s="17" t="str">
        <f>IF(ISBLANK(V878),"",VLOOKUP(V878,'(Linked) Hazard Risk Number HRN'!$B$6:$C$13,2,FALSE))</f>
        <v/>
      </c>
      <c r="X878" s="372" t="str">
        <f>IF(X880="","",IF(X880&gt;500,'(Linked) Hazard Risk Number HRN'!$C$37,IF(X880&gt;50,'(Linked) Hazard Risk Number HRN'!$C$36,IF(X880&gt;25,'(Linked) Hazard Risk Number HRN'!$C$35,IF(X880&gt;5,'(Linked) Hazard Risk Number HRN'!$C$34,IF(X880&gt;0,'(Linked) Hazard Risk Number HRN'!$C$33,""))))))</f>
        <v/>
      </c>
      <c r="Y878" s="374"/>
      <c r="Z878" s="54"/>
      <c r="AA878" s="17" t="str">
        <f>IF(ISBLANK(Z878),"",VLOOKUP(Z878,'(Linked) Hazard Risk Number HRN'!$B$6:$C$13,2,FALSE))</f>
        <v/>
      </c>
      <c r="AB878" s="372" t="str">
        <f>IF(AB880="","",IF(AB880&gt;500,'(Linked) Hazard Risk Number HRN'!$C$37,IF(AB880&gt;50,'(Linked) Hazard Risk Number HRN'!$C$36,IF(AB880&gt;25,'(Linked) Hazard Risk Number HRN'!$C$35,IF(AB880&gt;5,'(Linked) Hazard Risk Number HRN'!$C$34,IF(AB880&gt;0,'(Linked) Hazard Risk Number HRN'!$C$33,""))))))</f>
        <v/>
      </c>
      <c r="AC878" s="374"/>
      <c r="AD878" s="380"/>
      <c r="AE878" s="54"/>
      <c r="AF878" s="17" t="str">
        <f>IF(ISBLANK(AE878),"",VLOOKUP(AE878,'(Linked) Hazard Risk Number HRN'!$B$6:$C$13,2,FALSE))</f>
        <v/>
      </c>
      <c r="AG878" s="372"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78"/>
      <c r="C879" s="375"/>
      <c r="D879" s="375"/>
      <c r="E879" s="381"/>
      <c r="F879" s="381"/>
      <c r="G879" s="370"/>
      <c r="H879" s="370"/>
      <c r="I879" s="370"/>
      <c r="J879" s="370"/>
      <c r="K879" s="55"/>
      <c r="L879" s="18" t="str">
        <f>IF(ISBLANK(K879),"",VLOOKUP(K879,'(Linked) Hazard Risk Number HRN'!$B$16:$C$26,2,FALSE))</f>
        <v/>
      </c>
      <c r="M879" s="373"/>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75"/>
      <c r="V879" s="55"/>
      <c r="W879" s="18" t="str">
        <f>IF(ISBLANK(V879),"",VLOOKUP(V879,'(Linked) Hazard Risk Number HRN'!$B$16:$C$26,2,FALSE))</f>
        <v/>
      </c>
      <c r="X879" s="373"/>
      <c r="Y879" s="375"/>
      <c r="Z879" s="55"/>
      <c r="AA879" s="18" t="str">
        <f>IF(ISBLANK(Z879),"",VLOOKUP(Z879,'(Linked) Hazard Risk Number HRN'!$B$16:$C$26,2,FALSE))</f>
        <v/>
      </c>
      <c r="AB879" s="373"/>
      <c r="AC879" s="375"/>
      <c r="AD879" s="436"/>
      <c r="AE879" s="55"/>
      <c r="AF879" s="18" t="str">
        <f>IF(ISBLANK(AE879),"",VLOOKUP(AE879,'(Linked) Hazard Risk Number HRN'!$B$16:$C$26,2,FALSE))</f>
        <v/>
      </c>
      <c r="AG879" s="373"/>
      <c r="AH879" s="10"/>
      <c r="AI879" s="10"/>
      <c r="AJ879" s="19"/>
    </row>
    <row r="880" spans="2:36" s="2" customFormat="1" ht="28.2" customHeight="1" thickTop="1">
      <c r="B880" s="378"/>
      <c r="C880" s="375"/>
      <c r="D880" s="375"/>
      <c r="E880" s="381"/>
      <c r="F880" s="381"/>
      <c r="G880" s="370"/>
      <c r="H880" s="370"/>
      <c r="I880" s="370"/>
      <c r="J880" s="370"/>
      <c r="K880" s="56"/>
      <c r="L880" s="18" t="str">
        <f>IF(ISBLANK(K880),"",VLOOKUP(K880,'(Linked) Hazard Risk Number HRN'!$D$6:$E$14,2,FALSE))</f>
        <v/>
      </c>
      <c r="M880" s="366"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75"/>
      <c r="V880" s="56"/>
      <c r="W880" s="18" t="str">
        <f>IF(ISBLANK(V880),"",VLOOKUP(V880,'(Linked) Hazard Risk Number HRN'!$D$6:$E$14,2,FALSE))</f>
        <v/>
      </c>
      <c r="X880" s="366" t="str">
        <f>IF(OR(ISBLANK(V878),ISBLANK(V879),ISBLANK(V880),ISBLANK(V881)),"",W878*W879*W880*W881)</f>
        <v/>
      </c>
      <c r="Y880" s="375"/>
      <c r="Z880" s="56"/>
      <c r="AA880" s="18" t="str">
        <f>IF(ISBLANK(Z880),"",VLOOKUP(Z880,'(Linked) Hazard Risk Number HRN'!$D$6:$E$14,2,FALSE))</f>
        <v/>
      </c>
      <c r="AB880" s="366" t="str">
        <f>IF(OR(ISBLANK(Z878),ISBLANK(Z879),ISBLANK(Z880),ISBLANK(Z881)),"",AA878*AA879*AA880*AA881)</f>
        <v/>
      </c>
      <c r="AC880" s="375"/>
      <c r="AD880" s="436"/>
      <c r="AE880" s="56"/>
      <c r="AF880" s="18" t="str">
        <f>IF(ISBLANK(AE880),"",VLOOKUP(AE880,'(Linked) Hazard Risk Number HRN'!$D$6:$E$14,2,FALSE))</f>
        <v/>
      </c>
      <c r="AG880" s="366" t="str">
        <f>IF(OR(ISBLANK(AE878),ISBLANK(AE879),ISBLANK(AE880),ISBLANK(AE881)),"",AF878*AF879*AF880*AF881)</f>
        <v/>
      </c>
      <c r="AH880" s="10"/>
      <c r="AI880" s="10"/>
      <c r="AJ880" s="20"/>
    </row>
    <row r="881" spans="2:36" s="2" customFormat="1" ht="28.2" customHeight="1">
      <c r="B881" s="378"/>
      <c r="C881" s="375"/>
      <c r="D881" s="375"/>
      <c r="E881" s="381"/>
      <c r="F881" s="381"/>
      <c r="G881" s="370"/>
      <c r="H881" s="370"/>
      <c r="I881" s="370"/>
      <c r="J881" s="370"/>
      <c r="K881" s="57"/>
      <c r="L881" s="30" t="str">
        <f>IF(ISBLANK(K881),"",VLOOKUP(K881,'(Linked) Hazard Risk Number HRN'!$D$17:$E$22,2,FALSE))</f>
        <v/>
      </c>
      <c r="M881" s="367"/>
      <c r="N881" s="56"/>
      <c r="O881" s="18" t="str">
        <f>IF(ISBLANK(N881),"",VLOOKUP(N881,'(Linked) PLr Probability Factor'!$B$23:$C$26,2,FALSE))</f>
        <v/>
      </c>
      <c r="P881" s="25" t="s">
        <v>33</v>
      </c>
      <c r="Q881" s="25">
        <f t="shared" ref="Q881" si="1390">SUM(R878:R880)</f>
        <v>0</v>
      </c>
      <c r="R881" s="25">
        <f t="shared" si="1385"/>
        <v>0</v>
      </c>
      <c r="S881" s="25"/>
      <c r="T881" s="51"/>
      <c r="U881" s="375"/>
      <c r="V881" s="57"/>
      <c r="W881" s="30" t="str">
        <f>IF(ISBLANK(V881),"",VLOOKUP(V881,'(Linked) Hazard Risk Number HRN'!$D$17:$E$22,2,FALSE))</f>
        <v/>
      </c>
      <c r="X881" s="367"/>
      <c r="Y881" s="375"/>
      <c r="Z881" s="57"/>
      <c r="AA881" s="30" t="str">
        <f>IF(ISBLANK(Z881),"",VLOOKUP(Z881,'(Linked) Hazard Risk Number HRN'!$D$17:$E$22,2,FALSE))</f>
        <v/>
      </c>
      <c r="AB881" s="367"/>
      <c r="AC881" s="375"/>
      <c r="AD881" s="436"/>
      <c r="AE881" s="57"/>
      <c r="AF881" s="30" t="str">
        <f>IF(ISBLANK(AE881),"",VLOOKUP(AE881,'(Linked) Hazard Risk Number HRN'!$D$17:$E$22,2,FALSE))</f>
        <v/>
      </c>
      <c r="AG881" s="367"/>
      <c r="AH881" s="10"/>
      <c r="AI881" s="10"/>
      <c r="AJ881" s="21"/>
    </row>
    <row r="882" spans="2:36" s="2" customFormat="1" ht="28.2" customHeight="1" thickBot="1">
      <c r="B882" s="379"/>
      <c r="C882" s="376"/>
      <c r="D882" s="376"/>
      <c r="E882" s="382"/>
      <c r="F882" s="382"/>
      <c r="G882" s="371"/>
      <c r="H882" s="371"/>
      <c r="I882" s="371"/>
      <c r="J882" s="371"/>
      <c r="K882" s="135"/>
      <c r="L882" s="18"/>
      <c r="M882" s="368"/>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76"/>
      <c r="V882" s="135"/>
      <c r="W882" s="18"/>
      <c r="X882" s="368"/>
      <c r="Y882" s="376"/>
      <c r="Z882" s="135"/>
      <c r="AA882" s="18"/>
      <c r="AB882" s="368"/>
      <c r="AC882" s="376"/>
      <c r="AD882" s="437"/>
      <c r="AE882" s="135"/>
      <c r="AF882" s="18"/>
      <c r="AG882" s="368"/>
      <c r="AH882" s="10"/>
      <c r="AI882" s="10"/>
      <c r="AJ882" s="7"/>
    </row>
    <row r="883" spans="2:36" s="2" customFormat="1" ht="28.2" customHeight="1" thickTop="1">
      <c r="B883" s="377">
        <v>176</v>
      </c>
      <c r="C883" s="374"/>
      <c r="D883" s="374"/>
      <c r="E883" s="380"/>
      <c r="F883" s="380"/>
      <c r="G883" s="369"/>
      <c r="H883" s="369"/>
      <c r="I883" s="369"/>
      <c r="J883" s="369"/>
      <c r="K883" s="54"/>
      <c r="L883" s="17" t="str">
        <f>IF(ISBLANK(K883),"",VLOOKUP(K883,'(Linked) Hazard Risk Number HRN'!$B$6:$C$13,2,FALSE))</f>
        <v/>
      </c>
      <c r="M883" s="372"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374"/>
      <c r="V883" s="54"/>
      <c r="W883" s="17" t="str">
        <f>IF(ISBLANK(V883),"",VLOOKUP(V883,'(Linked) Hazard Risk Number HRN'!$B$6:$C$13,2,FALSE))</f>
        <v/>
      </c>
      <c r="X883" s="372" t="str">
        <f>IF(X885="","",IF(X885&gt;500,'(Linked) Hazard Risk Number HRN'!$C$37,IF(X885&gt;50,'(Linked) Hazard Risk Number HRN'!$C$36,IF(X885&gt;25,'(Linked) Hazard Risk Number HRN'!$C$35,IF(X885&gt;5,'(Linked) Hazard Risk Number HRN'!$C$34,IF(X885&gt;0,'(Linked) Hazard Risk Number HRN'!$C$33,""))))))</f>
        <v/>
      </c>
      <c r="Y883" s="374"/>
      <c r="Z883" s="54"/>
      <c r="AA883" s="17" t="str">
        <f>IF(ISBLANK(Z883),"",VLOOKUP(Z883,'(Linked) Hazard Risk Number HRN'!$B$6:$C$13,2,FALSE))</f>
        <v/>
      </c>
      <c r="AB883" s="372" t="str">
        <f>IF(AB885="","",IF(AB885&gt;500,'(Linked) Hazard Risk Number HRN'!$C$37,IF(AB885&gt;50,'(Linked) Hazard Risk Number HRN'!$C$36,IF(AB885&gt;25,'(Linked) Hazard Risk Number HRN'!$C$35,IF(AB885&gt;5,'(Linked) Hazard Risk Number HRN'!$C$34,IF(AB885&gt;0,'(Linked) Hazard Risk Number HRN'!$C$33,""))))))</f>
        <v/>
      </c>
      <c r="AC883" s="374"/>
      <c r="AD883" s="380"/>
      <c r="AE883" s="54"/>
      <c r="AF883" s="17" t="str">
        <f>IF(ISBLANK(AE883),"",VLOOKUP(AE883,'(Linked) Hazard Risk Number HRN'!$B$6:$C$13,2,FALSE))</f>
        <v/>
      </c>
      <c r="AG883" s="372"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78"/>
      <c r="C884" s="375"/>
      <c r="D884" s="375"/>
      <c r="E884" s="381"/>
      <c r="F884" s="381"/>
      <c r="G884" s="370"/>
      <c r="H884" s="370"/>
      <c r="I884" s="370"/>
      <c r="J884" s="370"/>
      <c r="K884" s="55"/>
      <c r="L884" s="18" t="str">
        <f>IF(ISBLANK(K884),"",VLOOKUP(K884,'(Linked) Hazard Risk Number HRN'!$B$16:$C$26,2,FALSE))</f>
        <v/>
      </c>
      <c r="M884" s="373"/>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75"/>
      <c r="V884" s="55"/>
      <c r="W884" s="18" t="str">
        <f>IF(ISBLANK(V884),"",VLOOKUP(V884,'(Linked) Hazard Risk Number HRN'!$B$16:$C$26,2,FALSE))</f>
        <v/>
      </c>
      <c r="X884" s="373"/>
      <c r="Y884" s="375"/>
      <c r="Z884" s="55"/>
      <c r="AA884" s="18" t="str">
        <f>IF(ISBLANK(Z884),"",VLOOKUP(Z884,'(Linked) Hazard Risk Number HRN'!$B$16:$C$26,2,FALSE))</f>
        <v/>
      </c>
      <c r="AB884" s="373"/>
      <c r="AC884" s="375"/>
      <c r="AD884" s="436"/>
      <c r="AE884" s="55"/>
      <c r="AF884" s="18" t="str">
        <f>IF(ISBLANK(AE884),"",VLOOKUP(AE884,'(Linked) Hazard Risk Number HRN'!$B$16:$C$26,2,FALSE))</f>
        <v/>
      </c>
      <c r="AG884" s="373"/>
      <c r="AH884" s="10"/>
      <c r="AI884" s="10"/>
      <c r="AJ884" s="19"/>
    </row>
    <row r="885" spans="2:36" s="2" customFormat="1" ht="28.2" customHeight="1" thickTop="1">
      <c r="B885" s="378"/>
      <c r="C885" s="375"/>
      <c r="D885" s="375"/>
      <c r="E885" s="381"/>
      <c r="F885" s="381"/>
      <c r="G885" s="370"/>
      <c r="H885" s="370"/>
      <c r="I885" s="370"/>
      <c r="J885" s="370"/>
      <c r="K885" s="56"/>
      <c r="L885" s="18" t="str">
        <f>IF(ISBLANK(K885),"",VLOOKUP(K885,'(Linked) Hazard Risk Number HRN'!$D$6:$E$14,2,FALSE))</f>
        <v/>
      </c>
      <c r="M885" s="366"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75"/>
      <c r="V885" s="56"/>
      <c r="W885" s="18" t="str">
        <f>IF(ISBLANK(V885),"",VLOOKUP(V885,'(Linked) Hazard Risk Number HRN'!$D$6:$E$14,2,FALSE))</f>
        <v/>
      </c>
      <c r="X885" s="366" t="str">
        <f>IF(OR(ISBLANK(V883),ISBLANK(V884),ISBLANK(V885),ISBLANK(V886)),"",W883*W884*W885*W886)</f>
        <v/>
      </c>
      <c r="Y885" s="375"/>
      <c r="Z885" s="56"/>
      <c r="AA885" s="18" t="str">
        <f>IF(ISBLANK(Z885),"",VLOOKUP(Z885,'(Linked) Hazard Risk Number HRN'!$D$6:$E$14,2,FALSE))</f>
        <v/>
      </c>
      <c r="AB885" s="366" t="str">
        <f>IF(OR(ISBLANK(Z883),ISBLANK(Z884),ISBLANK(Z885),ISBLANK(Z886)),"",AA883*AA884*AA885*AA886)</f>
        <v/>
      </c>
      <c r="AC885" s="375"/>
      <c r="AD885" s="436"/>
      <c r="AE885" s="56"/>
      <c r="AF885" s="18" t="str">
        <f>IF(ISBLANK(AE885),"",VLOOKUP(AE885,'(Linked) Hazard Risk Number HRN'!$D$6:$E$14,2,FALSE))</f>
        <v/>
      </c>
      <c r="AG885" s="366" t="str">
        <f>IF(OR(ISBLANK(AE883),ISBLANK(AE884),ISBLANK(AE885),ISBLANK(AE886)),"",AF883*AF884*AF885*AF886)</f>
        <v/>
      </c>
      <c r="AH885" s="10"/>
      <c r="AI885" s="10"/>
      <c r="AJ885" s="20"/>
    </row>
    <row r="886" spans="2:36" s="2" customFormat="1" ht="28.2" customHeight="1">
      <c r="B886" s="378"/>
      <c r="C886" s="375"/>
      <c r="D886" s="375"/>
      <c r="E886" s="381"/>
      <c r="F886" s="381"/>
      <c r="G886" s="370"/>
      <c r="H886" s="370"/>
      <c r="I886" s="370"/>
      <c r="J886" s="370"/>
      <c r="K886" s="57"/>
      <c r="L886" s="30" t="str">
        <f>IF(ISBLANK(K886),"",VLOOKUP(K886,'(Linked) Hazard Risk Number HRN'!$D$17:$E$22,2,FALSE))</f>
        <v/>
      </c>
      <c r="M886" s="367"/>
      <c r="N886" s="56"/>
      <c r="O886" s="18" t="str">
        <f>IF(ISBLANK(N886),"",VLOOKUP(N886,'(Linked) PLr Probability Factor'!$B$23:$C$26,2,FALSE))</f>
        <v/>
      </c>
      <c r="P886" s="25" t="s">
        <v>33</v>
      </c>
      <c r="Q886" s="25">
        <f t="shared" ref="Q886" si="1398">SUM(R883:R885)</f>
        <v>0</v>
      </c>
      <c r="R886" s="25">
        <f t="shared" si="1393"/>
        <v>0</v>
      </c>
      <c r="S886" s="25"/>
      <c r="T886" s="51"/>
      <c r="U886" s="375"/>
      <c r="V886" s="57"/>
      <c r="W886" s="30" t="str">
        <f>IF(ISBLANK(V886),"",VLOOKUP(V886,'(Linked) Hazard Risk Number HRN'!$D$17:$E$22,2,FALSE))</f>
        <v/>
      </c>
      <c r="X886" s="367"/>
      <c r="Y886" s="375"/>
      <c r="Z886" s="57"/>
      <c r="AA886" s="30" t="str">
        <f>IF(ISBLANK(Z886),"",VLOOKUP(Z886,'(Linked) Hazard Risk Number HRN'!$D$17:$E$22,2,FALSE))</f>
        <v/>
      </c>
      <c r="AB886" s="367"/>
      <c r="AC886" s="375"/>
      <c r="AD886" s="436"/>
      <c r="AE886" s="57"/>
      <c r="AF886" s="30" t="str">
        <f>IF(ISBLANK(AE886),"",VLOOKUP(AE886,'(Linked) Hazard Risk Number HRN'!$D$17:$E$22,2,FALSE))</f>
        <v/>
      </c>
      <c r="AG886" s="367"/>
      <c r="AH886" s="10"/>
      <c r="AI886" s="10"/>
      <c r="AJ886" s="21"/>
    </row>
    <row r="887" spans="2:36" s="2" customFormat="1" ht="28.2" customHeight="1" thickBot="1">
      <c r="B887" s="379"/>
      <c r="C887" s="376"/>
      <c r="D887" s="376"/>
      <c r="E887" s="382"/>
      <c r="F887" s="382"/>
      <c r="G887" s="371"/>
      <c r="H887" s="371"/>
      <c r="I887" s="371"/>
      <c r="J887" s="371"/>
      <c r="K887" s="135"/>
      <c r="L887" s="18"/>
      <c r="M887" s="368"/>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76"/>
      <c r="V887" s="135"/>
      <c r="W887" s="18"/>
      <c r="X887" s="368"/>
      <c r="Y887" s="376"/>
      <c r="Z887" s="135"/>
      <c r="AA887" s="18"/>
      <c r="AB887" s="368"/>
      <c r="AC887" s="376"/>
      <c r="AD887" s="437"/>
      <c r="AE887" s="135"/>
      <c r="AF887" s="18"/>
      <c r="AG887" s="368"/>
      <c r="AH887" s="10"/>
      <c r="AI887" s="10"/>
      <c r="AJ887" s="7"/>
    </row>
    <row r="888" spans="2:36" s="2" customFormat="1" ht="28.2" customHeight="1" thickTop="1">
      <c r="B888" s="377">
        <v>177</v>
      </c>
      <c r="C888" s="374"/>
      <c r="D888" s="374"/>
      <c r="E888" s="380"/>
      <c r="F888" s="380"/>
      <c r="G888" s="369"/>
      <c r="H888" s="369"/>
      <c r="I888" s="369"/>
      <c r="J888" s="369"/>
      <c r="K888" s="54"/>
      <c r="L888" s="17" t="str">
        <f>IF(ISBLANK(K888),"",VLOOKUP(K888,'(Linked) Hazard Risk Number HRN'!$B$6:$C$13,2,FALSE))</f>
        <v/>
      </c>
      <c r="M888" s="372"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374"/>
      <c r="V888" s="54"/>
      <c r="W888" s="17" t="str">
        <f>IF(ISBLANK(V888),"",VLOOKUP(V888,'(Linked) Hazard Risk Number HRN'!$B$6:$C$13,2,FALSE))</f>
        <v/>
      </c>
      <c r="X888" s="372" t="str">
        <f>IF(X890="","",IF(X890&gt;500,'(Linked) Hazard Risk Number HRN'!$C$37,IF(X890&gt;50,'(Linked) Hazard Risk Number HRN'!$C$36,IF(X890&gt;25,'(Linked) Hazard Risk Number HRN'!$C$35,IF(X890&gt;5,'(Linked) Hazard Risk Number HRN'!$C$34,IF(X890&gt;0,'(Linked) Hazard Risk Number HRN'!$C$33,""))))))</f>
        <v/>
      </c>
      <c r="Y888" s="374"/>
      <c r="Z888" s="54"/>
      <c r="AA888" s="17" t="str">
        <f>IF(ISBLANK(Z888),"",VLOOKUP(Z888,'(Linked) Hazard Risk Number HRN'!$B$6:$C$13,2,FALSE))</f>
        <v/>
      </c>
      <c r="AB888" s="372" t="str">
        <f>IF(AB890="","",IF(AB890&gt;500,'(Linked) Hazard Risk Number HRN'!$C$37,IF(AB890&gt;50,'(Linked) Hazard Risk Number HRN'!$C$36,IF(AB890&gt;25,'(Linked) Hazard Risk Number HRN'!$C$35,IF(AB890&gt;5,'(Linked) Hazard Risk Number HRN'!$C$34,IF(AB890&gt;0,'(Linked) Hazard Risk Number HRN'!$C$33,""))))))</f>
        <v/>
      </c>
      <c r="AC888" s="374"/>
      <c r="AD888" s="380"/>
      <c r="AE888" s="54"/>
      <c r="AF888" s="17" t="str">
        <f>IF(ISBLANK(AE888),"",VLOOKUP(AE888,'(Linked) Hazard Risk Number HRN'!$B$6:$C$13,2,FALSE))</f>
        <v/>
      </c>
      <c r="AG888" s="372"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78"/>
      <c r="C889" s="375"/>
      <c r="D889" s="375"/>
      <c r="E889" s="381"/>
      <c r="F889" s="381"/>
      <c r="G889" s="370"/>
      <c r="H889" s="370"/>
      <c r="I889" s="370"/>
      <c r="J889" s="370"/>
      <c r="K889" s="55"/>
      <c r="L889" s="18" t="str">
        <f>IF(ISBLANK(K889),"",VLOOKUP(K889,'(Linked) Hazard Risk Number HRN'!$B$16:$C$26,2,FALSE))</f>
        <v/>
      </c>
      <c r="M889" s="373"/>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75"/>
      <c r="V889" s="55"/>
      <c r="W889" s="18" t="str">
        <f>IF(ISBLANK(V889),"",VLOOKUP(V889,'(Linked) Hazard Risk Number HRN'!$B$16:$C$26,2,FALSE))</f>
        <v/>
      </c>
      <c r="X889" s="373"/>
      <c r="Y889" s="375"/>
      <c r="Z889" s="55"/>
      <c r="AA889" s="18" t="str">
        <f>IF(ISBLANK(Z889),"",VLOOKUP(Z889,'(Linked) Hazard Risk Number HRN'!$B$16:$C$26,2,FALSE))</f>
        <v/>
      </c>
      <c r="AB889" s="373"/>
      <c r="AC889" s="375"/>
      <c r="AD889" s="436"/>
      <c r="AE889" s="55"/>
      <c r="AF889" s="18" t="str">
        <f>IF(ISBLANK(AE889),"",VLOOKUP(AE889,'(Linked) Hazard Risk Number HRN'!$B$16:$C$26,2,FALSE))</f>
        <v/>
      </c>
      <c r="AG889" s="373"/>
      <c r="AH889" s="10"/>
      <c r="AI889" s="10"/>
      <c r="AJ889" s="19"/>
    </row>
    <row r="890" spans="2:36" s="2" customFormat="1" ht="28.2" customHeight="1" thickTop="1">
      <c r="B890" s="378"/>
      <c r="C890" s="375"/>
      <c r="D890" s="375"/>
      <c r="E890" s="381"/>
      <c r="F890" s="381"/>
      <c r="G890" s="370"/>
      <c r="H890" s="370"/>
      <c r="I890" s="370"/>
      <c r="J890" s="370"/>
      <c r="K890" s="56"/>
      <c r="L890" s="18" t="str">
        <f>IF(ISBLANK(K890),"",VLOOKUP(K890,'(Linked) Hazard Risk Number HRN'!$D$6:$E$14,2,FALSE))</f>
        <v/>
      </c>
      <c r="M890" s="366"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75"/>
      <c r="V890" s="56"/>
      <c r="W890" s="18" t="str">
        <f>IF(ISBLANK(V890),"",VLOOKUP(V890,'(Linked) Hazard Risk Number HRN'!$D$6:$E$14,2,FALSE))</f>
        <v/>
      </c>
      <c r="X890" s="366" t="str">
        <f>IF(OR(ISBLANK(V888),ISBLANK(V889),ISBLANK(V890),ISBLANK(V891)),"",W888*W889*W890*W891)</f>
        <v/>
      </c>
      <c r="Y890" s="375"/>
      <c r="Z890" s="56"/>
      <c r="AA890" s="18" t="str">
        <f>IF(ISBLANK(Z890),"",VLOOKUP(Z890,'(Linked) Hazard Risk Number HRN'!$D$6:$E$14,2,FALSE))</f>
        <v/>
      </c>
      <c r="AB890" s="366" t="str">
        <f>IF(OR(ISBLANK(Z888),ISBLANK(Z889),ISBLANK(Z890),ISBLANK(Z891)),"",AA888*AA889*AA890*AA891)</f>
        <v/>
      </c>
      <c r="AC890" s="375"/>
      <c r="AD890" s="436"/>
      <c r="AE890" s="56"/>
      <c r="AF890" s="18" t="str">
        <f>IF(ISBLANK(AE890),"",VLOOKUP(AE890,'(Linked) Hazard Risk Number HRN'!$D$6:$E$14,2,FALSE))</f>
        <v/>
      </c>
      <c r="AG890" s="366" t="str">
        <f>IF(OR(ISBLANK(AE888),ISBLANK(AE889),ISBLANK(AE890),ISBLANK(AE891)),"",AF888*AF889*AF890*AF891)</f>
        <v/>
      </c>
      <c r="AH890" s="10"/>
      <c r="AI890" s="10"/>
      <c r="AJ890" s="20"/>
    </row>
    <row r="891" spans="2:36" s="2" customFormat="1" ht="28.2" customHeight="1">
      <c r="B891" s="378"/>
      <c r="C891" s="375"/>
      <c r="D891" s="375"/>
      <c r="E891" s="381"/>
      <c r="F891" s="381"/>
      <c r="G891" s="370"/>
      <c r="H891" s="370"/>
      <c r="I891" s="370"/>
      <c r="J891" s="370"/>
      <c r="K891" s="57"/>
      <c r="L891" s="30" t="str">
        <f>IF(ISBLANK(K891),"",VLOOKUP(K891,'(Linked) Hazard Risk Number HRN'!$D$17:$E$22,2,FALSE))</f>
        <v/>
      </c>
      <c r="M891" s="367"/>
      <c r="N891" s="56"/>
      <c r="O891" s="18" t="str">
        <f>IF(ISBLANK(N891),"",VLOOKUP(N891,'(Linked) PLr Probability Factor'!$B$23:$C$26,2,FALSE))</f>
        <v/>
      </c>
      <c r="P891" s="25" t="s">
        <v>33</v>
      </c>
      <c r="Q891" s="25">
        <f t="shared" ref="Q891" si="1406">SUM(R888:R890)</f>
        <v>0</v>
      </c>
      <c r="R891" s="25">
        <f t="shared" si="1401"/>
        <v>0</v>
      </c>
      <c r="S891" s="25"/>
      <c r="T891" s="51"/>
      <c r="U891" s="375"/>
      <c r="V891" s="57"/>
      <c r="W891" s="30" t="str">
        <f>IF(ISBLANK(V891),"",VLOOKUP(V891,'(Linked) Hazard Risk Number HRN'!$D$17:$E$22,2,FALSE))</f>
        <v/>
      </c>
      <c r="X891" s="367"/>
      <c r="Y891" s="375"/>
      <c r="Z891" s="57"/>
      <c r="AA891" s="30" t="str">
        <f>IF(ISBLANK(Z891),"",VLOOKUP(Z891,'(Linked) Hazard Risk Number HRN'!$D$17:$E$22,2,FALSE))</f>
        <v/>
      </c>
      <c r="AB891" s="367"/>
      <c r="AC891" s="375"/>
      <c r="AD891" s="436"/>
      <c r="AE891" s="57"/>
      <c r="AF891" s="30" t="str">
        <f>IF(ISBLANK(AE891),"",VLOOKUP(AE891,'(Linked) Hazard Risk Number HRN'!$D$17:$E$22,2,FALSE))</f>
        <v/>
      </c>
      <c r="AG891" s="367"/>
      <c r="AH891" s="10"/>
      <c r="AI891" s="10"/>
      <c r="AJ891" s="21"/>
    </row>
    <row r="892" spans="2:36" s="2" customFormat="1" ht="28.2" customHeight="1" thickBot="1">
      <c r="B892" s="379"/>
      <c r="C892" s="376"/>
      <c r="D892" s="376"/>
      <c r="E892" s="382"/>
      <c r="F892" s="382"/>
      <c r="G892" s="371"/>
      <c r="H892" s="371"/>
      <c r="I892" s="371"/>
      <c r="J892" s="371"/>
      <c r="K892" s="135"/>
      <c r="L892" s="18"/>
      <c r="M892" s="368"/>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76"/>
      <c r="V892" s="135"/>
      <c r="W892" s="18"/>
      <c r="X892" s="368"/>
      <c r="Y892" s="376"/>
      <c r="Z892" s="135"/>
      <c r="AA892" s="18"/>
      <c r="AB892" s="368"/>
      <c r="AC892" s="376"/>
      <c r="AD892" s="437"/>
      <c r="AE892" s="135"/>
      <c r="AF892" s="18"/>
      <c r="AG892" s="368"/>
      <c r="AH892" s="10"/>
      <c r="AI892" s="10"/>
      <c r="AJ892" s="7"/>
    </row>
    <row r="893" spans="2:36" s="2" customFormat="1" ht="28.2" customHeight="1" thickTop="1">
      <c r="B893" s="377">
        <v>178</v>
      </c>
      <c r="C893" s="374"/>
      <c r="D893" s="374"/>
      <c r="E893" s="380"/>
      <c r="F893" s="380"/>
      <c r="G893" s="369"/>
      <c r="H893" s="369"/>
      <c r="I893" s="369"/>
      <c r="J893" s="369"/>
      <c r="K893" s="54"/>
      <c r="L893" s="17" t="str">
        <f>IF(ISBLANK(K893),"",VLOOKUP(K893,'(Linked) Hazard Risk Number HRN'!$B$6:$C$13,2,FALSE))</f>
        <v/>
      </c>
      <c r="M893" s="372"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374"/>
      <c r="V893" s="54"/>
      <c r="W893" s="17" t="str">
        <f>IF(ISBLANK(V893),"",VLOOKUP(V893,'(Linked) Hazard Risk Number HRN'!$B$6:$C$13,2,FALSE))</f>
        <v/>
      </c>
      <c r="X893" s="372" t="str">
        <f>IF(X895="","",IF(X895&gt;500,'(Linked) Hazard Risk Number HRN'!$C$37,IF(X895&gt;50,'(Linked) Hazard Risk Number HRN'!$C$36,IF(X895&gt;25,'(Linked) Hazard Risk Number HRN'!$C$35,IF(X895&gt;5,'(Linked) Hazard Risk Number HRN'!$C$34,IF(X895&gt;0,'(Linked) Hazard Risk Number HRN'!$C$33,""))))))</f>
        <v/>
      </c>
      <c r="Y893" s="374"/>
      <c r="Z893" s="54"/>
      <c r="AA893" s="17" t="str">
        <f>IF(ISBLANK(Z893),"",VLOOKUP(Z893,'(Linked) Hazard Risk Number HRN'!$B$6:$C$13,2,FALSE))</f>
        <v/>
      </c>
      <c r="AB893" s="372" t="str">
        <f>IF(AB895="","",IF(AB895&gt;500,'(Linked) Hazard Risk Number HRN'!$C$37,IF(AB895&gt;50,'(Linked) Hazard Risk Number HRN'!$C$36,IF(AB895&gt;25,'(Linked) Hazard Risk Number HRN'!$C$35,IF(AB895&gt;5,'(Linked) Hazard Risk Number HRN'!$C$34,IF(AB895&gt;0,'(Linked) Hazard Risk Number HRN'!$C$33,""))))))</f>
        <v/>
      </c>
      <c r="AC893" s="374"/>
      <c r="AD893" s="380"/>
      <c r="AE893" s="54"/>
      <c r="AF893" s="17" t="str">
        <f>IF(ISBLANK(AE893),"",VLOOKUP(AE893,'(Linked) Hazard Risk Number HRN'!$B$6:$C$13,2,FALSE))</f>
        <v/>
      </c>
      <c r="AG893" s="372"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78"/>
      <c r="C894" s="375"/>
      <c r="D894" s="375"/>
      <c r="E894" s="381"/>
      <c r="F894" s="381"/>
      <c r="G894" s="370"/>
      <c r="H894" s="370"/>
      <c r="I894" s="370"/>
      <c r="J894" s="370"/>
      <c r="K894" s="55"/>
      <c r="L894" s="18" t="str">
        <f>IF(ISBLANK(K894),"",VLOOKUP(K894,'(Linked) Hazard Risk Number HRN'!$B$16:$C$26,2,FALSE))</f>
        <v/>
      </c>
      <c r="M894" s="373"/>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75"/>
      <c r="V894" s="55"/>
      <c r="W894" s="18" t="str">
        <f>IF(ISBLANK(V894),"",VLOOKUP(V894,'(Linked) Hazard Risk Number HRN'!$B$16:$C$26,2,FALSE))</f>
        <v/>
      </c>
      <c r="X894" s="373"/>
      <c r="Y894" s="375"/>
      <c r="Z894" s="55"/>
      <c r="AA894" s="18" t="str">
        <f>IF(ISBLANK(Z894),"",VLOOKUP(Z894,'(Linked) Hazard Risk Number HRN'!$B$16:$C$26,2,FALSE))</f>
        <v/>
      </c>
      <c r="AB894" s="373"/>
      <c r="AC894" s="375"/>
      <c r="AD894" s="436"/>
      <c r="AE894" s="55"/>
      <c r="AF894" s="18" t="str">
        <f>IF(ISBLANK(AE894),"",VLOOKUP(AE894,'(Linked) Hazard Risk Number HRN'!$B$16:$C$26,2,FALSE))</f>
        <v/>
      </c>
      <c r="AG894" s="373"/>
      <c r="AH894" s="10"/>
      <c r="AI894" s="10"/>
      <c r="AJ894" s="19"/>
    </row>
    <row r="895" spans="2:36" s="2" customFormat="1" ht="28.2" customHeight="1" thickTop="1">
      <c r="B895" s="378"/>
      <c r="C895" s="375"/>
      <c r="D895" s="375"/>
      <c r="E895" s="381"/>
      <c r="F895" s="381"/>
      <c r="G895" s="370"/>
      <c r="H895" s="370"/>
      <c r="I895" s="370"/>
      <c r="J895" s="370"/>
      <c r="K895" s="56"/>
      <c r="L895" s="18" t="str">
        <f>IF(ISBLANK(K895),"",VLOOKUP(K895,'(Linked) Hazard Risk Number HRN'!$D$6:$E$14,2,FALSE))</f>
        <v/>
      </c>
      <c r="M895" s="366"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75"/>
      <c r="V895" s="56"/>
      <c r="W895" s="18" t="str">
        <f>IF(ISBLANK(V895),"",VLOOKUP(V895,'(Linked) Hazard Risk Number HRN'!$D$6:$E$14,2,FALSE))</f>
        <v/>
      </c>
      <c r="X895" s="366" t="str">
        <f>IF(OR(ISBLANK(V893),ISBLANK(V894),ISBLANK(V895),ISBLANK(V896)),"",W893*W894*W895*W896)</f>
        <v/>
      </c>
      <c r="Y895" s="375"/>
      <c r="Z895" s="56"/>
      <c r="AA895" s="18" t="str">
        <f>IF(ISBLANK(Z895),"",VLOOKUP(Z895,'(Linked) Hazard Risk Number HRN'!$D$6:$E$14,2,FALSE))</f>
        <v/>
      </c>
      <c r="AB895" s="366" t="str">
        <f>IF(OR(ISBLANK(Z893),ISBLANK(Z894),ISBLANK(Z895),ISBLANK(Z896)),"",AA893*AA894*AA895*AA896)</f>
        <v/>
      </c>
      <c r="AC895" s="375"/>
      <c r="AD895" s="436"/>
      <c r="AE895" s="56"/>
      <c r="AF895" s="18" t="str">
        <f>IF(ISBLANK(AE895),"",VLOOKUP(AE895,'(Linked) Hazard Risk Number HRN'!$D$6:$E$14,2,FALSE))</f>
        <v/>
      </c>
      <c r="AG895" s="366" t="str">
        <f>IF(OR(ISBLANK(AE893),ISBLANK(AE894),ISBLANK(AE895),ISBLANK(AE896)),"",AF893*AF894*AF895*AF896)</f>
        <v/>
      </c>
      <c r="AH895" s="10"/>
      <c r="AI895" s="10"/>
      <c r="AJ895" s="20"/>
    </row>
    <row r="896" spans="2:36" s="2" customFormat="1" ht="28.2" customHeight="1">
      <c r="B896" s="378"/>
      <c r="C896" s="375"/>
      <c r="D896" s="375"/>
      <c r="E896" s="381"/>
      <c r="F896" s="381"/>
      <c r="G896" s="370"/>
      <c r="H896" s="370"/>
      <c r="I896" s="370"/>
      <c r="J896" s="370"/>
      <c r="K896" s="57"/>
      <c r="L896" s="30" t="str">
        <f>IF(ISBLANK(K896),"",VLOOKUP(K896,'(Linked) Hazard Risk Number HRN'!$D$17:$E$22,2,FALSE))</f>
        <v/>
      </c>
      <c r="M896" s="367"/>
      <c r="N896" s="56"/>
      <c r="O896" s="18" t="str">
        <f>IF(ISBLANK(N896),"",VLOOKUP(N896,'(Linked) PLr Probability Factor'!$B$23:$C$26,2,FALSE))</f>
        <v/>
      </c>
      <c r="P896" s="25" t="s">
        <v>33</v>
      </c>
      <c r="Q896" s="25">
        <f t="shared" ref="Q896" si="1414">SUM(R893:R895)</f>
        <v>0</v>
      </c>
      <c r="R896" s="25">
        <f t="shared" si="1409"/>
        <v>0</v>
      </c>
      <c r="S896" s="25"/>
      <c r="T896" s="51"/>
      <c r="U896" s="375"/>
      <c r="V896" s="57"/>
      <c r="W896" s="30" t="str">
        <f>IF(ISBLANK(V896),"",VLOOKUP(V896,'(Linked) Hazard Risk Number HRN'!$D$17:$E$22,2,FALSE))</f>
        <v/>
      </c>
      <c r="X896" s="367"/>
      <c r="Y896" s="375"/>
      <c r="Z896" s="57"/>
      <c r="AA896" s="30" t="str">
        <f>IF(ISBLANK(Z896),"",VLOOKUP(Z896,'(Linked) Hazard Risk Number HRN'!$D$17:$E$22,2,FALSE))</f>
        <v/>
      </c>
      <c r="AB896" s="367"/>
      <c r="AC896" s="375"/>
      <c r="AD896" s="436"/>
      <c r="AE896" s="57"/>
      <c r="AF896" s="30" t="str">
        <f>IF(ISBLANK(AE896),"",VLOOKUP(AE896,'(Linked) Hazard Risk Number HRN'!$D$17:$E$22,2,FALSE))</f>
        <v/>
      </c>
      <c r="AG896" s="367"/>
      <c r="AH896" s="10"/>
      <c r="AI896" s="10"/>
      <c r="AJ896" s="21"/>
    </row>
    <row r="897" spans="2:36" s="2" customFormat="1" ht="28.2" customHeight="1" thickBot="1">
      <c r="B897" s="379"/>
      <c r="C897" s="376"/>
      <c r="D897" s="376"/>
      <c r="E897" s="382"/>
      <c r="F897" s="382"/>
      <c r="G897" s="371"/>
      <c r="H897" s="371"/>
      <c r="I897" s="371"/>
      <c r="J897" s="371"/>
      <c r="K897" s="135"/>
      <c r="L897" s="18"/>
      <c r="M897" s="368"/>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76"/>
      <c r="V897" s="135"/>
      <c r="W897" s="18"/>
      <c r="X897" s="368"/>
      <c r="Y897" s="376"/>
      <c r="Z897" s="135"/>
      <c r="AA897" s="18"/>
      <c r="AB897" s="368"/>
      <c r="AC897" s="376"/>
      <c r="AD897" s="437"/>
      <c r="AE897" s="135"/>
      <c r="AF897" s="18"/>
      <c r="AG897" s="368"/>
      <c r="AH897" s="10"/>
      <c r="AI897" s="10"/>
      <c r="AJ897" s="7"/>
    </row>
    <row r="898" spans="2:36" s="2" customFormat="1" ht="28.2" customHeight="1" thickTop="1">
      <c r="B898" s="377">
        <v>179</v>
      </c>
      <c r="C898" s="374"/>
      <c r="D898" s="374"/>
      <c r="E898" s="380"/>
      <c r="F898" s="380"/>
      <c r="G898" s="369"/>
      <c r="H898" s="369"/>
      <c r="I898" s="369"/>
      <c r="J898" s="369"/>
      <c r="K898" s="54"/>
      <c r="L898" s="17" t="str">
        <f>IF(ISBLANK(K898),"",VLOOKUP(K898,'(Linked) Hazard Risk Number HRN'!$B$6:$C$13,2,FALSE))</f>
        <v/>
      </c>
      <c r="M898" s="372"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374"/>
      <c r="V898" s="54"/>
      <c r="W898" s="17" t="str">
        <f>IF(ISBLANK(V898),"",VLOOKUP(V898,'(Linked) Hazard Risk Number HRN'!$B$6:$C$13,2,FALSE))</f>
        <v/>
      </c>
      <c r="X898" s="372" t="str">
        <f>IF(X900="","",IF(X900&gt;500,'(Linked) Hazard Risk Number HRN'!$C$37,IF(X900&gt;50,'(Linked) Hazard Risk Number HRN'!$C$36,IF(X900&gt;25,'(Linked) Hazard Risk Number HRN'!$C$35,IF(X900&gt;5,'(Linked) Hazard Risk Number HRN'!$C$34,IF(X900&gt;0,'(Linked) Hazard Risk Number HRN'!$C$33,""))))))</f>
        <v/>
      </c>
      <c r="Y898" s="374"/>
      <c r="Z898" s="54"/>
      <c r="AA898" s="17" t="str">
        <f>IF(ISBLANK(Z898),"",VLOOKUP(Z898,'(Linked) Hazard Risk Number HRN'!$B$6:$C$13,2,FALSE))</f>
        <v/>
      </c>
      <c r="AB898" s="372" t="str">
        <f>IF(AB900="","",IF(AB900&gt;500,'(Linked) Hazard Risk Number HRN'!$C$37,IF(AB900&gt;50,'(Linked) Hazard Risk Number HRN'!$C$36,IF(AB900&gt;25,'(Linked) Hazard Risk Number HRN'!$C$35,IF(AB900&gt;5,'(Linked) Hazard Risk Number HRN'!$C$34,IF(AB900&gt;0,'(Linked) Hazard Risk Number HRN'!$C$33,""))))))</f>
        <v/>
      </c>
      <c r="AC898" s="374"/>
      <c r="AD898" s="380"/>
      <c r="AE898" s="54"/>
      <c r="AF898" s="17" t="str">
        <f>IF(ISBLANK(AE898),"",VLOOKUP(AE898,'(Linked) Hazard Risk Number HRN'!$B$6:$C$13,2,FALSE))</f>
        <v/>
      </c>
      <c r="AG898" s="372"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78"/>
      <c r="C899" s="375"/>
      <c r="D899" s="375"/>
      <c r="E899" s="381"/>
      <c r="F899" s="381"/>
      <c r="G899" s="370"/>
      <c r="H899" s="370"/>
      <c r="I899" s="370"/>
      <c r="J899" s="370"/>
      <c r="K899" s="55"/>
      <c r="L899" s="18" t="str">
        <f>IF(ISBLANK(K899),"",VLOOKUP(K899,'(Linked) Hazard Risk Number HRN'!$B$16:$C$26,2,FALSE))</f>
        <v/>
      </c>
      <c r="M899" s="373"/>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75"/>
      <c r="V899" s="55"/>
      <c r="W899" s="18" t="str">
        <f>IF(ISBLANK(V899),"",VLOOKUP(V899,'(Linked) Hazard Risk Number HRN'!$B$16:$C$26,2,FALSE))</f>
        <v/>
      </c>
      <c r="X899" s="373"/>
      <c r="Y899" s="375"/>
      <c r="Z899" s="55"/>
      <c r="AA899" s="18" t="str">
        <f>IF(ISBLANK(Z899),"",VLOOKUP(Z899,'(Linked) Hazard Risk Number HRN'!$B$16:$C$26,2,FALSE))</f>
        <v/>
      </c>
      <c r="AB899" s="373"/>
      <c r="AC899" s="375"/>
      <c r="AD899" s="436"/>
      <c r="AE899" s="55"/>
      <c r="AF899" s="18" t="str">
        <f>IF(ISBLANK(AE899),"",VLOOKUP(AE899,'(Linked) Hazard Risk Number HRN'!$B$16:$C$26,2,FALSE))</f>
        <v/>
      </c>
      <c r="AG899" s="373"/>
      <c r="AH899" s="10"/>
      <c r="AI899" s="10"/>
      <c r="AJ899" s="19"/>
    </row>
    <row r="900" spans="2:36" s="2" customFormat="1" ht="28.2" customHeight="1" thickTop="1">
      <c r="B900" s="378"/>
      <c r="C900" s="375"/>
      <c r="D900" s="375"/>
      <c r="E900" s="381"/>
      <c r="F900" s="381"/>
      <c r="G900" s="370"/>
      <c r="H900" s="370"/>
      <c r="I900" s="370"/>
      <c r="J900" s="370"/>
      <c r="K900" s="56"/>
      <c r="L900" s="18" t="str">
        <f>IF(ISBLANK(K900),"",VLOOKUP(K900,'(Linked) Hazard Risk Number HRN'!$D$6:$E$14,2,FALSE))</f>
        <v/>
      </c>
      <c r="M900" s="366"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75"/>
      <c r="V900" s="56"/>
      <c r="W900" s="18" t="str">
        <f>IF(ISBLANK(V900),"",VLOOKUP(V900,'(Linked) Hazard Risk Number HRN'!$D$6:$E$14,2,FALSE))</f>
        <v/>
      </c>
      <c r="X900" s="366" t="str">
        <f>IF(OR(ISBLANK(V898),ISBLANK(V899),ISBLANK(V900),ISBLANK(V901)),"",W898*W899*W900*W901)</f>
        <v/>
      </c>
      <c r="Y900" s="375"/>
      <c r="Z900" s="56"/>
      <c r="AA900" s="18" t="str">
        <f>IF(ISBLANK(Z900),"",VLOOKUP(Z900,'(Linked) Hazard Risk Number HRN'!$D$6:$E$14,2,FALSE))</f>
        <v/>
      </c>
      <c r="AB900" s="366" t="str">
        <f>IF(OR(ISBLANK(Z898),ISBLANK(Z899),ISBLANK(Z900),ISBLANK(Z901)),"",AA898*AA899*AA900*AA901)</f>
        <v/>
      </c>
      <c r="AC900" s="375"/>
      <c r="AD900" s="436"/>
      <c r="AE900" s="56"/>
      <c r="AF900" s="18" t="str">
        <f>IF(ISBLANK(AE900),"",VLOOKUP(AE900,'(Linked) Hazard Risk Number HRN'!$D$6:$E$14,2,FALSE))</f>
        <v/>
      </c>
      <c r="AG900" s="366" t="str">
        <f>IF(OR(ISBLANK(AE898),ISBLANK(AE899),ISBLANK(AE900),ISBLANK(AE901)),"",AF898*AF899*AF900*AF901)</f>
        <v/>
      </c>
      <c r="AH900" s="10"/>
      <c r="AI900" s="10"/>
      <c r="AJ900" s="20"/>
    </row>
    <row r="901" spans="2:36" s="2" customFormat="1" ht="28.2" customHeight="1">
      <c r="B901" s="378"/>
      <c r="C901" s="375"/>
      <c r="D901" s="375"/>
      <c r="E901" s="381"/>
      <c r="F901" s="381"/>
      <c r="G901" s="370"/>
      <c r="H901" s="370"/>
      <c r="I901" s="370"/>
      <c r="J901" s="370"/>
      <c r="K901" s="57"/>
      <c r="L901" s="30" t="str">
        <f>IF(ISBLANK(K901),"",VLOOKUP(K901,'(Linked) Hazard Risk Number HRN'!$D$17:$E$22,2,FALSE))</f>
        <v/>
      </c>
      <c r="M901" s="367"/>
      <c r="N901" s="56"/>
      <c r="O901" s="18" t="str">
        <f>IF(ISBLANK(N901),"",VLOOKUP(N901,'(Linked) PLr Probability Factor'!$B$23:$C$26,2,FALSE))</f>
        <v/>
      </c>
      <c r="P901" s="25" t="s">
        <v>33</v>
      </c>
      <c r="Q901" s="25">
        <f t="shared" ref="Q901" si="1422">SUM(R898:R900)</f>
        <v>0</v>
      </c>
      <c r="R901" s="25">
        <f t="shared" si="1417"/>
        <v>0</v>
      </c>
      <c r="S901" s="25"/>
      <c r="T901" s="51"/>
      <c r="U901" s="375"/>
      <c r="V901" s="57"/>
      <c r="W901" s="30" t="str">
        <f>IF(ISBLANK(V901),"",VLOOKUP(V901,'(Linked) Hazard Risk Number HRN'!$D$17:$E$22,2,FALSE))</f>
        <v/>
      </c>
      <c r="X901" s="367"/>
      <c r="Y901" s="375"/>
      <c r="Z901" s="57"/>
      <c r="AA901" s="30" t="str">
        <f>IF(ISBLANK(Z901),"",VLOOKUP(Z901,'(Linked) Hazard Risk Number HRN'!$D$17:$E$22,2,FALSE))</f>
        <v/>
      </c>
      <c r="AB901" s="367"/>
      <c r="AC901" s="375"/>
      <c r="AD901" s="436"/>
      <c r="AE901" s="57"/>
      <c r="AF901" s="30" t="str">
        <f>IF(ISBLANK(AE901),"",VLOOKUP(AE901,'(Linked) Hazard Risk Number HRN'!$D$17:$E$22,2,FALSE))</f>
        <v/>
      </c>
      <c r="AG901" s="367"/>
      <c r="AH901" s="10"/>
      <c r="AI901" s="10"/>
      <c r="AJ901" s="21"/>
    </row>
    <row r="902" spans="2:36" s="2" customFormat="1" ht="28.2" customHeight="1" thickBot="1">
      <c r="B902" s="379"/>
      <c r="C902" s="376"/>
      <c r="D902" s="376"/>
      <c r="E902" s="382"/>
      <c r="F902" s="382"/>
      <c r="G902" s="371"/>
      <c r="H902" s="371"/>
      <c r="I902" s="371"/>
      <c r="J902" s="371"/>
      <c r="K902" s="135"/>
      <c r="L902" s="18"/>
      <c r="M902" s="368"/>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76"/>
      <c r="V902" s="135"/>
      <c r="W902" s="18"/>
      <c r="X902" s="368"/>
      <c r="Y902" s="376"/>
      <c r="Z902" s="135"/>
      <c r="AA902" s="18"/>
      <c r="AB902" s="368"/>
      <c r="AC902" s="376"/>
      <c r="AD902" s="437"/>
      <c r="AE902" s="135"/>
      <c r="AF902" s="18"/>
      <c r="AG902" s="368"/>
      <c r="AH902" s="10"/>
      <c r="AI902" s="10"/>
      <c r="AJ902" s="7"/>
    </row>
    <row r="903" spans="2:36" s="2" customFormat="1" ht="28.2" customHeight="1" thickTop="1">
      <c r="B903" s="377">
        <v>180</v>
      </c>
      <c r="C903" s="374"/>
      <c r="D903" s="374"/>
      <c r="E903" s="380"/>
      <c r="F903" s="380"/>
      <c r="G903" s="369"/>
      <c r="H903" s="369"/>
      <c r="I903" s="369"/>
      <c r="J903" s="369"/>
      <c r="K903" s="54"/>
      <c r="L903" s="17" t="str">
        <f>IF(ISBLANK(K903),"",VLOOKUP(K903,'(Linked) Hazard Risk Number HRN'!$B$6:$C$13,2,FALSE))</f>
        <v/>
      </c>
      <c r="M903" s="372"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374"/>
      <c r="V903" s="54"/>
      <c r="W903" s="17" t="str">
        <f>IF(ISBLANK(V903),"",VLOOKUP(V903,'(Linked) Hazard Risk Number HRN'!$B$6:$C$13,2,FALSE))</f>
        <v/>
      </c>
      <c r="X903" s="372" t="str">
        <f>IF(X905="","",IF(X905&gt;500,'(Linked) Hazard Risk Number HRN'!$C$37,IF(X905&gt;50,'(Linked) Hazard Risk Number HRN'!$C$36,IF(X905&gt;25,'(Linked) Hazard Risk Number HRN'!$C$35,IF(X905&gt;5,'(Linked) Hazard Risk Number HRN'!$C$34,IF(X905&gt;0,'(Linked) Hazard Risk Number HRN'!$C$33,""))))))</f>
        <v/>
      </c>
      <c r="Y903" s="374"/>
      <c r="Z903" s="54"/>
      <c r="AA903" s="17" t="str">
        <f>IF(ISBLANK(Z903),"",VLOOKUP(Z903,'(Linked) Hazard Risk Number HRN'!$B$6:$C$13,2,FALSE))</f>
        <v/>
      </c>
      <c r="AB903" s="372" t="str">
        <f>IF(AB905="","",IF(AB905&gt;500,'(Linked) Hazard Risk Number HRN'!$C$37,IF(AB905&gt;50,'(Linked) Hazard Risk Number HRN'!$C$36,IF(AB905&gt;25,'(Linked) Hazard Risk Number HRN'!$C$35,IF(AB905&gt;5,'(Linked) Hazard Risk Number HRN'!$C$34,IF(AB905&gt;0,'(Linked) Hazard Risk Number HRN'!$C$33,""))))))</f>
        <v/>
      </c>
      <c r="AC903" s="374"/>
      <c r="AD903" s="380"/>
      <c r="AE903" s="54"/>
      <c r="AF903" s="17" t="str">
        <f>IF(ISBLANK(AE903),"",VLOOKUP(AE903,'(Linked) Hazard Risk Number HRN'!$B$6:$C$13,2,FALSE))</f>
        <v/>
      </c>
      <c r="AG903" s="372"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78"/>
      <c r="C904" s="375"/>
      <c r="D904" s="375"/>
      <c r="E904" s="381"/>
      <c r="F904" s="381"/>
      <c r="G904" s="370"/>
      <c r="H904" s="370"/>
      <c r="I904" s="370"/>
      <c r="J904" s="370"/>
      <c r="K904" s="55"/>
      <c r="L904" s="18" t="str">
        <f>IF(ISBLANK(K904),"",VLOOKUP(K904,'(Linked) Hazard Risk Number HRN'!$B$16:$C$26,2,FALSE))</f>
        <v/>
      </c>
      <c r="M904" s="373"/>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75"/>
      <c r="V904" s="55"/>
      <c r="W904" s="18" t="str">
        <f>IF(ISBLANK(V904),"",VLOOKUP(V904,'(Linked) Hazard Risk Number HRN'!$B$16:$C$26,2,FALSE))</f>
        <v/>
      </c>
      <c r="X904" s="373"/>
      <c r="Y904" s="375"/>
      <c r="Z904" s="55"/>
      <c r="AA904" s="18" t="str">
        <f>IF(ISBLANK(Z904),"",VLOOKUP(Z904,'(Linked) Hazard Risk Number HRN'!$B$16:$C$26,2,FALSE))</f>
        <v/>
      </c>
      <c r="AB904" s="373"/>
      <c r="AC904" s="375"/>
      <c r="AD904" s="436"/>
      <c r="AE904" s="55"/>
      <c r="AF904" s="18" t="str">
        <f>IF(ISBLANK(AE904),"",VLOOKUP(AE904,'(Linked) Hazard Risk Number HRN'!$B$16:$C$26,2,FALSE))</f>
        <v/>
      </c>
      <c r="AG904" s="373"/>
      <c r="AH904" s="10"/>
      <c r="AI904" s="10"/>
      <c r="AJ904" s="19"/>
    </row>
    <row r="905" spans="2:36" s="2" customFormat="1" ht="28.2" customHeight="1" thickTop="1">
      <c r="B905" s="378"/>
      <c r="C905" s="375"/>
      <c r="D905" s="375"/>
      <c r="E905" s="381"/>
      <c r="F905" s="381"/>
      <c r="G905" s="370"/>
      <c r="H905" s="370"/>
      <c r="I905" s="370"/>
      <c r="J905" s="370"/>
      <c r="K905" s="56"/>
      <c r="L905" s="18" t="str">
        <f>IF(ISBLANK(K905),"",VLOOKUP(K905,'(Linked) Hazard Risk Number HRN'!$D$6:$E$14,2,FALSE))</f>
        <v/>
      </c>
      <c r="M905" s="366"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75"/>
      <c r="V905" s="56"/>
      <c r="W905" s="18" t="str">
        <f>IF(ISBLANK(V905),"",VLOOKUP(V905,'(Linked) Hazard Risk Number HRN'!$D$6:$E$14,2,FALSE))</f>
        <v/>
      </c>
      <c r="X905" s="366" t="str">
        <f>IF(OR(ISBLANK(V903),ISBLANK(V904),ISBLANK(V905),ISBLANK(V906)),"",W903*W904*W905*W906)</f>
        <v/>
      </c>
      <c r="Y905" s="375"/>
      <c r="Z905" s="56"/>
      <c r="AA905" s="18" t="str">
        <f>IF(ISBLANK(Z905),"",VLOOKUP(Z905,'(Linked) Hazard Risk Number HRN'!$D$6:$E$14,2,FALSE))</f>
        <v/>
      </c>
      <c r="AB905" s="366" t="str">
        <f>IF(OR(ISBLANK(Z903),ISBLANK(Z904),ISBLANK(Z905),ISBLANK(Z906)),"",AA903*AA904*AA905*AA906)</f>
        <v/>
      </c>
      <c r="AC905" s="375"/>
      <c r="AD905" s="436"/>
      <c r="AE905" s="56"/>
      <c r="AF905" s="18" t="str">
        <f>IF(ISBLANK(AE905),"",VLOOKUP(AE905,'(Linked) Hazard Risk Number HRN'!$D$6:$E$14,2,FALSE))</f>
        <v/>
      </c>
      <c r="AG905" s="366" t="str">
        <f>IF(OR(ISBLANK(AE903),ISBLANK(AE904),ISBLANK(AE905),ISBLANK(AE906)),"",AF903*AF904*AF905*AF906)</f>
        <v/>
      </c>
      <c r="AH905" s="10"/>
      <c r="AI905" s="10"/>
      <c r="AJ905" s="20"/>
    </row>
    <row r="906" spans="2:36" s="2" customFormat="1" ht="28.2" customHeight="1">
      <c r="B906" s="378"/>
      <c r="C906" s="375"/>
      <c r="D906" s="375"/>
      <c r="E906" s="381"/>
      <c r="F906" s="381"/>
      <c r="G906" s="370"/>
      <c r="H906" s="370"/>
      <c r="I906" s="370"/>
      <c r="J906" s="370"/>
      <c r="K906" s="57"/>
      <c r="L906" s="30" t="str">
        <f>IF(ISBLANK(K906),"",VLOOKUP(K906,'(Linked) Hazard Risk Number HRN'!$D$17:$E$22,2,FALSE))</f>
        <v/>
      </c>
      <c r="M906" s="367"/>
      <c r="N906" s="56"/>
      <c r="O906" s="18" t="str">
        <f>IF(ISBLANK(N906),"",VLOOKUP(N906,'(Linked) PLr Probability Factor'!$B$23:$C$26,2,FALSE))</f>
        <v/>
      </c>
      <c r="P906" s="25" t="s">
        <v>33</v>
      </c>
      <c r="Q906" s="25">
        <f t="shared" ref="Q906" si="1430">SUM(R903:R905)</f>
        <v>0</v>
      </c>
      <c r="R906" s="25">
        <f t="shared" si="1425"/>
        <v>0</v>
      </c>
      <c r="S906" s="25"/>
      <c r="T906" s="51"/>
      <c r="U906" s="375"/>
      <c r="V906" s="57"/>
      <c r="W906" s="30" t="str">
        <f>IF(ISBLANK(V906),"",VLOOKUP(V906,'(Linked) Hazard Risk Number HRN'!$D$17:$E$22,2,FALSE))</f>
        <v/>
      </c>
      <c r="X906" s="367"/>
      <c r="Y906" s="375"/>
      <c r="Z906" s="57"/>
      <c r="AA906" s="30" t="str">
        <f>IF(ISBLANK(Z906),"",VLOOKUP(Z906,'(Linked) Hazard Risk Number HRN'!$D$17:$E$22,2,FALSE))</f>
        <v/>
      </c>
      <c r="AB906" s="367"/>
      <c r="AC906" s="375"/>
      <c r="AD906" s="436"/>
      <c r="AE906" s="57"/>
      <c r="AF906" s="30" t="str">
        <f>IF(ISBLANK(AE906),"",VLOOKUP(AE906,'(Linked) Hazard Risk Number HRN'!$D$17:$E$22,2,FALSE))</f>
        <v/>
      </c>
      <c r="AG906" s="367"/>
      <c r="AH906" s="10"/>
      <c r="AI906" s="10"/>
      <c r="AJ906" s="21"/>
    </row>
    <row r="907" spans="2:36" s="2" customFormat="1" ht="28.2" customHeight="1" thickBot="1">
      <c r="B907" s="379"/>
      <c r="C907" s="376"/>
      <c r="D907" s="376"/>
      <c r="E907" s="382"/>
      <c r="F907" s="382"/>
      <c r="G907" s="371"/>
      <c r="H907" s="371"/>
      <c r="I907" s="371"/>
      <c r="J907" s="371"/>
      <c r="K907" s="135"/>
      <c r="L907" s="18"/>
      <c r="M907" s="368"/>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76"/>
      <c r="V907" s="135"/>
      <c r="W907" s="18"/>
      <c r="X907" s="368"/>
      <c r="Y907" s="376"/>
      <c r="Z907" s="135"/>
      <c r="AA907" s="18"/>
      <c r="AB907" s="368"/>
      <c r="AC907" s="376"/>
      <c r="AD907" s="437"/>
      <c r="AE907" s="135"/>
      <c r="AF907" s="18"/>
      <c r="AG907" s="368"/>
      <c r="AH907" s="10"/>
      <c r="AI907" s="10"/>
      <c r="AJ907" s="7"/>
    </row>
    <row r="908" spans="2:36" s="2" customFormat="1" ht="28.2" customHeight="1" thickTop="1">
      <c r="B908" s="377">
        <v>181</v>
      </c>
      <c r="C908" s="374"/>
      <c r="D908" s="374"/>
      <c r="E908" s="380"/>
      <c r="F908" s="380"/>
      <c r="G908" s="369"/>
      <c r="H908" s="369"/>
      <c r="I908" s="369"/>
      <c r="J908" s="369"/>
      <c r="K908" s="54"/>
      <c r="L908" s="17" t="str">
        <f>IF(ISBLANK(K908),"",VLOOKUP(K908,'(Linked) Hazard Risk Number HRN'!$B$6:$C$13,2,FALSE))</f>
        <v/>
      </c>
      <c r="M908" s="372"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374"/>
      <c r="V908" s="54"/>
      <c r="W908" s="17" t="str">
        <f>IF(ISBLANK(V908),"",VLOOKUP(V908,'(Linked) Hazard Risk Number HRN'!$B$6:$C$13,2,FALSE))</f>
        <v/>
      </c>
      <c r="X908" s="372" t="str">
        <f>IF(X910="","",IF(X910&gt;500,'(Linked) Hazard Risk Number HRN'!$C$37,IF(X910&gt;50,'(Linked) Hazard Risk Number HRN'!$C$36,IF(X910&gt;25,'(Linked) Hazard Risk Number HRN'!$C$35,IF(X910&gt;5,'(Linked) Hazard Risk Number HRN'!$C$34,IF(X910&gt;0,'(Linked) Hazard Risk Number HRN'!$C$33,""))))))</f>
        <v/>
      </c>
      <c r="Y908" s="374"/>
      <c r="Z908" s="54"/>
      <c r="AA908" s="17" t="str">
        <f>IF(ISBLANK(Z908),"",VLOOKUP(Z908,'(Linked) Hazard Risk Number HRN'!$B$6:$C$13,2,FALSE))</f>
        <v/>
      </c>
      <c r="AB908" s="372" t="str">
        <f>IF(AB910="","",IF(AB910&gt;500,'(Linked) Hazard Risk Number HRN'!$C$37,IF(AB910&gt;50,'(Linked) Hazard Risk Number HRN'!$C$36,IF(AB910&gt;25,'(Linked) Hazard Risk Number HRN'!$C$35,IF(AB910&gt;5,'(Linked) Hazard Risk Number HRN'!$C$34,IF(AB910&gt;0,'(Linked) Hazard Risk Number HRN'!$C$33,""))))))</f>
        <v/>
      </c>
      <c r="AC908" s="374"/>
      <c r="AD908" s="380"/>
      <c r="AE908" s="54"/>
      <c r="AF908" s="17" t="str">
        <f>IF(ISBLANK(AE908),"",VLOOKUP(AE908,'(Linked) Hazard Risk Number HRN'!$B$6:$C$13,2,FALSE))</f>
        <v/>
      </c>
      <c r="AG908" s="372"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78"/>
      <c r="C909" s="375"/>
      <c r="D909" s="375"/>
      <c r="E909" s="381"/>
      <c r="F909" s="381"/>
      <c r="G909" s="370"/>
      <c r="H909" s="370"/>
      <c r="I909" s="370"/>
      <c r="J909" s="370"/>
      <c r="K909" s="55"/>
      <c r="L909" s="18" t="str">
        <f>IF(ISBLANK(K909),"",VLOOKUP(K909,'(Linked) Hazard Risk Number HRN'!$B$16:$C$26,2,FALSE))</f>
        <v/>
      </c>
      <c r="M909" s="373"/>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75"/>
      <c r="V909" s="55"/>
      <c r="W909" s="18" t="str">
        <f>IF(ISBLANK(V909),"",VLOOKUP(V909,'(Linked) Hazard Risk Number HRN'!$B$16:$C$26,2,FALSE))</f>
        <v/>
      </c>
      <c r="X909" s="373"/>
      <c r="Y909" s="375"/>
      <c r="Z909" s="55"/>
      <c r="AA909" s="18" t="str">
        <f>IF(ISBLANK(Z909),"",VLOOKUP(Z909,'(Linked) Hazard Risk Number HRN'!$B$16:$C$26,2,FALSE))</f>
        <v/>
      </c>
      <c r="AB909" s="373"/>
      <c r="AC909" s="375"/>
      <c r="AD909" s="436"/>
      <c r="AE909" s="55"/>
      <c r="AF909" s="18" t="str">
        <f>IF(ISBLANK(AE909),"",VLOOKUP(AE909,'(Linked) Hazard Risk Number HRN'!$B$16:$C$26,2,FALSE))</f>
        <v/>
      </c>
      <c r="AG909" s="373"/>
      <c r="AH909" s="10"/>
      <c r="AI909" s="10"/>
      <c r="AJ909" s="19"/>
    </row>
    <row r="910" spans="2:36" s="2" customFormat="1" ht="28.2" customHeight="1" thickTop="1">
      <c r="B910" s="378"/>
      <c r="C910" s="375"/>
      <c r="D910" s="375"/>
      <c r="E910" s="381"/>
      <c r="F910" s="381"/>
      <c r="G910" s="370"/>
      <c r="H910" s="370"/>
      <c r="I910" s="370"/>
      <c r="J910" s="370"/>
      <c r="K910" s="56"/>
      <c r="L910" s="18" t="str">
        <f>IF(ISBLANK(K910),"",VLOOKUP(K910,'(Linked) Hazard Risk Number HRN'!$D$6:$E$14,2,FALSE))</f>
        <v/>
      </c>
      <c r="M910" s="366"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75"/>
      <c r="V910" s="56"/>
      <c r="W910" s="18" t="str">
        <f>IF(ISBLANK(V910),"",VLOOKUP(V910,'(Linked) Hazard Risk Number HRN'!$D$6:$E$14,2,FALSE))</f>
        <v/>
      </c>
      <c r="X910" s="366" t="str">
        <f>IF(OR(ISBLANK(V908),ISBLANK(V909),ISBLANK(V910),ISBLANK(V911)),"",W908*W909*W910*W911)</f>
        <v/>
      </c>
      <c r="Y910" s="375"/>
      <c r="Z910" s="56"/>
      <c r="AA910" s="18" t="str">
        <f>IF(ISBLANK(Z910),"",VLOOKUP(Z910,'(Linked) Hazard Risk Number HRN'!$D$6:$E$14,2,FALSE))</f>
        <v/>
      </c>
      <c r="AB910" s="366" t="str">
        <f>IF(OR(ISBLANK(Z908),ISBLANK(Z909),ISBLANK(Z910),ISBLANK(Z911)),"",AA908*AA909*AA910*AA911)</f>
        <v/>
      </c>
      <c r="AC910" s="375"/>
      <c r="AD910" s="436"/>
      <c r="AE910" s="56"/>
      <c r="AF910" s="18" t="str">
        <f>IF(ISBLANK(AE910),"",VLOOKUP(AE910,'(Linked) Hazard Risk Number HRN'!$D$6:$E$14,2,FALSE))</f>
        <v/>
      </c>
      <c r="AG910" s="366" t="str">
        <f>IF(OR(ISBLANK(AE908),ISBLANK(AE909),ISBLANK(AE910),ISBLANK(AE911)),"",AF908*AF909*AF910*AF911)</f>
        <v/>
      </c>
      <c r="AH910" s="10"/>
      <c r="AI910" s="10"/>
      <c r="AJ910" s="20"/>
    </row>
    <row r="911" spans="2:36" s="2" customFormat="1" ht="28.2" customHeight="1">
      <c r="B911" s="378"/>
      <c r="C911" s="375"/>
      <c r="D911" s="375"/>
      <c r="E911" s="381"/>
      <c r="F911" s="381"/>
      <c r="G911" s="370"/>
      <c r="H911" s="370"/>
      <c r="I911" s="370"/>
      <c r="J911" s="370"/>
      <c r="K911" s="57"/>
      <c r="L911" s="30" t="str">
        <f>IF(ISBLANK(K911),"",VLOOKUP(K911,'(Linked) Hazard Risk Number HRN'!$D$17:$E$22,2,FALSE))</f>
        <v/>
      </c>
      <c r="M911" s="367"/>
      <c r="N911" s="56"/>
      <c r="O911" s="18" t="str">
        <f>IF(ISBLANK(N911),"",VLOOKUP(N911,'(Linked) PLr Probability Factor'!$B$23:$C$26,2,FALSE))</f>
        <v/>
      </c>
      <c r="P911" s="25" t="s">
        <v>33</v>
      </c>
      <c r="Q911" s="25">
        <f t="shared" ref="Q911" si="1438">SUM(R908:R910)</f>
        <v>0</v>
      </c>
      <c r="R911" s="25">
        <f t="shared" si="1433"/>
        <v>0</v>
      </c>
      <c r="S911" s="25"/>
      <c r="T911" s="51"/>
      <c r="U911" s="375"/>
      <c r="V911" s="57"/>
      <c r="W911" s="30" t="str">
        <f>IF(ISBLANK(V911),"",VLOOKUP(V911,'(Linked) Hazard Risk Number HRN'!$D$17:$E$22,2,FALSE))</f>
        <v/>
      </c>
      <c r="X911" s="367"/>
      <c r="Y911" s="375"/>
      <c r="Z911" s="57"/>
      <c r="AA911" s="30" t="str">
        <f>IF(ISBLANK(Z911),"",VLOOKUP(Z911,'(Linked) Hazard Risk Number HRN'!$D$17:$E$22,2,FALSE))</f>
        <v/>
      </c>
      <c r="AB911" s="367"/>
      <c r="AC911" s="375"/>
      <c r="AD911" s="436"/>
      <c r="AE911" s="57"/>
      <c r="AF911" s="30" t="str">
        <f>IF(ISBLANK(AE911),"",VLOOKUP(AE911,'(Linked) Hazard Risk Number HRN'!$D$17:$E$22,2,FALSE))</f>
        <v/>
      </c>
      <c r="AG911" s="367"/>
      <c r="AH911" s="10"/>
      <c r="AI911" s="10"/>
      <c r="AJ911" s="21"/>
    </row>
    <row r="912" spans="2:36" s="2" customFormat="1" ht="28.2" customHeight="1" thickBot="1">
      <c r="B912" s="379"/>
      <c r="C912" s="376"/>
      <c r="D912" s="376"/>
      <c r="E912" s="382"/>
      <c r="F912" s="382"/>
      <c r="G912" s="371"/>
      <c r="H912" s="371"/>
      <c r="I912" s="371"/>
      <c r="J912" s="371"/>
      <c r="K912" s="135"/>
      <c r="L912" s="18"/>
      <c r="M912" s="368"/>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76"/>
      <c r="V912" s="135"/>
      <c r="W912" s="18"/>
      <c r="X912" s="368"/>
      <c r="Y912" s="376"/>
      <c r="Z912" s="135"/>
      <c r="AA912" s="18"/>
      <c r="AB912" s="368"/>
      <c r="AC912" s="376"/>
      <c r="AD912" s="437"/>
      <c r="AE912" s="135"/>
      <c r="AF912" s="18"/>
      <c r="AG912" s="368"/>
      <c r="AH912" s="10"/>
      <c r="AI912" s="10"/>
      <c r="AJ912" s="7"/>
    </row>
    <row r="913" spans="2:36" s="2" customFormat="1" ht="28.2" customHeight="1" thickTop="1">
      <c r="B913" s="377">
        <v>182</v>
      </c>
      <c r="C913" s="374"/>
      <c r="D913" s="374"/>
      <c r="E913" s="380"/>
      <c r="F913" s="380"/>
      <c r="G913" s="369"/>
      <c r="H913" s="369"/>
      <c r="I913" s="369"/>
      <c r="J913" s="369"/>
      <c r="K913" s="54"/>
      <c r="L913" s="17" t="str">
        <f>IF(ISBLANK(K913),"",VLOOKUP(K913,'(Linked) Hazard Risk Number HRN'!$B$6:$C$13,2,FALSE))</f>
        <v/>
      </c>
      <c r="M913" s="372"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374"/>
      <c r="V913" s="54"/>
      <c r="W913" s="17" t="str">
        <f>IF(ISBLANK(V913),"",VLOOKUP(V913,'(Linked) Hazard Risk Number HRN'!$B$6:$C$13,2,FALSE))</f>
        <v/>
      </c>
      <c r="X913" s="372" t="str">
        <f>IF(X915="","",IF(X915&gt;500,'(Linked) Hazard Risk Number HRN'!$C$37,IF(X915&gt;50,'(Linked) Hazard Risk Number HRN'!$C$36,IF(X915&gt;25,'(Linked) Hazard Risk Number HRN'!$C$35,IF(X915&gt;5,'(Linked) Hazard Risk Number HRN'!$C$34,IF(X915&gt;0,'(Linked) Hazard Risk Number HRN'!$C$33,""))))))</f>
        <v/>
      </c>
      <c r="Y913" s="374"/>
      <c r="Z913" s="54"/>
      <c r="AA913" s="17" t="str">
        <f>IF(ISBLANK(Z913),"",VLOOKUP(Z913,'(Linked) Hazard Risk Number HRN'!$B$6:$C$13,2,FALSE))</f>
        <v/>
      </c>
      <c r="AB913" s="372" t="str">
        <f>IF(AB915="","",IF(AB915&gt;500,'(Linked) Hazard Risk Number HRN'!$C$37,IF(AB915&gt;50,'(Linked) Hazard Risk Number HRN'!$C$36,IF(AB915&gt;25,'(Linked) Hazard Risk Number HRN'!$C$35,IF(AB915&gt;5,'(Linked) Hazard Risk Number HRN'!$C$34,IF(AB915&gt;0,'(Linked) Hazard Risk Number HRN'!$C$33,""))))))</f>
        <v/>
      </c>
      <c r="AC913" s="374"/>
      <c r="AD913" s="380"/>
      <c r="AE913" s="54"/>
      <c r="AF913" s="17" t="str">
        <f>IF(ISBLANK(AE913),"",VLOOKUP(AE913,'(Linked) Hazard Risk Number HRN'!$B$6:$C$13,2,FALSE))</f>
        <v/>
      </c>
      <c r="AG913" s="372"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78"/>
      <c r="C914" s="375"/>
      <c r="D914" s="375"/>
      <c r="E914" s="381"/>
      <c r="F914" s="381"/>
      <c r="G914" s="370"/>
      <c r="H914" s="370"/>
      <c r="I914" s="370"/>
      <c r="J914" s="370"/>
      <c r="K914" s="55"/>
      <c r="L914" s="18" t="str">
        <f>IF(ISBLANK(K914),"",VLOOKUP(K914,'(Linked) Hazard Risk Number HRN'!$B$16:$C$26,2,FALSE))</f>
        <v/>
      </c>
      <c r="M914" s="373"/>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75"/>
      <c r="V914" s="55"/>
      <c r="W914" s="18" t="str">
        <f>IF(ISBLANK(V914),"",VLOOKUP(V914,'(Linked) Hazard Risk Number HRN'!$B$16:$C$26,2,FALSE))</f>
        <v/>
      </c>
      <c r="X914" s="373"/>
      <c r="Y914" s="375"/>
      <c r="Z914" s="55"/>
      <c r="AA914" s="18" t="str">
        <f>IF(ISBLANK(Z914),"",VLOOKUP(Z914,'(Linked) Hazard Risk Number HRN'!$B$16:$C$26,2,FALSE))</f>
        <v/>
      </c>
      <c r="AB914" s="373"/>
      <c r="AC914" s="375"/>
      <c r="AD914" s="436"/>
      <c r="AE914" s="55"/>
      <c r="AF914" s="18" t="str">
        <f>IF(ISBLANK(AE914),"",VLOOKUP(AE914,'(Linked) Hazard Risk Number HRN'!$B$16:$C$26,2,FALSE))</f>
        <v/>
      </c>
      <c r="AG914" s="373"/>
      <c r="AH914" s="10"/>
      <c r="AI914" s="10"/>
      <c r="AJ914" s="19"/>
    </row>
    <row r="915" spans="2:36" s="2" customFormat="1" ht="28.2" customHeight="1" thickTop="1">
      <c r="B915" s="378"/>
      <c r="C915" s="375"/>
      <c r="D915" s="375"/>
      <c r="E915" s="381"/>
      <c r="F915" s="381"/>
      <c r="G915" s="370"/>
      <c r="H915" s="370"/>
      <c r="I915" s="370"/>
      <c r="J915" s="370"/>
      <c r="K915" s="56"/>
      <c r="L915" s="18" t="str">
        <f>IF(ISBLANK(K915),"",VLOOKUP(K915,'(Linked) Hazard Risk Number HRN'!$D$6:$E$14,2,FALSE))</f>
        <v/>
      </c>
      <c r="M915" s="366"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75"/>
      <c r="V915" s="56"/>
      <c r="W915" s="18" t="str">
        <f>IF(ISBLANK(V915),"",VLOOKUP(V915,'(Linked) Hazard Risk Number HRN'!$D$6:$E$14,2,FALSE))</f>
        <v/>
      </c>
      <c r="X915" s="366" t="str">
        <f>IF(OR(ISBLANK(V913),ISBLANK(V914),ISBLANK(V915),ISBLANK(V916)),"",W913*W914*W915*W916)</f>
        <v/>
      </c>
      <c r="Y915" s="375"/>
      <c r="Z915" s="56"/>
      <c r="AA915" s="18" t="str">
        <f>IF(ISBLANK(Z915),"",VLOOKUP(Z915,'(Linked) Hazard Risk Number HRN'!$D$6:$E$14,2,FALSE))</f>
        <v/>
      </c>
      <c r="AB915" s="366" t="str">
        <f>IF(OR(ISBLANK(Z913),ISBLANK(Z914),ISBLANK(Z915),ISBLANK(Z916)),"",AA913*AA914*AA915*AA916)</f>
        <v/>
      </c>
      <c r="AC915" s="375"/>
      <c r="AD915" s="436"/>
      <c r="AE915" s="56"/>
      <c r="AF915" s="18" t="str">
        <f>IF(ISBLANK(AE915),"",VLOOKUP(AE915,'(Linked) Hazard Risk Number HRN'!$D$6:$E$14,2,FALSE))</f>
        <v/>
      </c>
      <c r="AG915" s="366" t="str">
        <f>IF(OR(ISBLANK(AE913),ISBLANK(AE914),ISBLANK(AE915),ISBLANK(AE916)),"",AF913*AF914*AF915*AF916)</f>
        <v/>
      </c>
      <c r="AH915" s="10"/>
      <c r="AI915" s="10"/>
      <c r="AJ915" s="20"/>
    </row>
    <row r="916" spans="2:36" s="2" customFormat="1" ht="28.2" customHeight="1">
      <c r="B916" s="378"/>
      <c r="C916" s="375"/>
      <c r="D916" s="375"/>
      <c r="E916" s="381"/>
      <c r="F916" s="381"/>
      <c r="G916" s="370"/>
      <c r="H916" s="370"/>
      <c r="I916" s="370"/>
      <c r="J916" s="370"/>
      <c r="K916" s="57"/>
      <c r="L916" s="30" t="str">
        <f>IF(ISBLANK(K916),"",VLOOKUP(K916,'(Linked) Hazard Risk Number HRN'!$D$17:$E$22,2,FALSE))</f>
        <v/>
      </c>
      <c r="M916" s="367"/>
      <c r="N916" s="56"/>
      <c r="O916" s="18" t="str">
        <f>IF(ISBLANK(N916),"",VLOOKUP(N916,'(Linked) PLr Probability Factor'!$B$23:$C$26,2,FALSE))</f>
        <v/>
      </c>
      <c r="P916" s="25" t="s">
        <v>33</v>
      </c>
      <c r="Q916" s="25">
        <f t="shared" ref="Q916" si="1446">SUM(R913:R915)</f>
        <v>0</v>
      </c>
      <c r="R916" s="25">
        <f t="shared" si="1441"/>
        <v>0</v>
      </c>
      <c r="S916" s="25"/>
      <c r="T916" s="51"/>
      <c r="U916" s="375"/>
      <c r="V916" s="57"/>
      <c r="W916" s="30" t="str">
        <f>IF(ISBLANK(V916),"",VLOOKUP(V916,'(Linked) Hazard Risk Number HRN'!$D$17:$E$22,2,FALSE))</f>
        <v/>
      </c>
      <c r="X916" s="367"/>
      <c r="Y916" s="375"/>
      <c r="Z916" s="57"/>
      <c r="AA916" s="30" t="str">
        <f>IF(ISBLANK(Z916),"",VLOOKUP(Z916,'(Linked) Hazard Risk Number HRN'!$D$17:$E$22,2,FALSE))</f>
        <v/>
      </c>
      <c r="AB916" s="367"/>
      <c r="AC916" s="375"/>
      <c r="AD916" s="436"/>
      <c r="AE916" s="57"/>
      <c r="AF916" s="30" t="str">
        <f>IF(ISBLANK(AE916),"",VLOOKUP(AE916,'(Linked) Hazard Risk Number HRN'!$D$17:$E$22,2,FALSE))</f>
        <v/>
      </c>
      <c r="AG916" s="367"/>
      <c r="AH916" s="10"/>
      <c r="AI916" s="10"/>
      <c r="AJ916" s="21"/>
    </row>
    <row r="917" spans="2:36" s="2" customFormat="1" ht="28.2" customHeight="1" thickBot="1">
      <c r="B917" s="379"/>
      <c r="C917" s="376"/>
      <c r="D917" s="376"/>
      <c r="E917" s="382"/>
      <c r="F917" s="382"/>
      <c r="G917" s="371"/>
      <c r="H917" s="371"/>
      <c r="I917" s="371"/>
      <c r="J917" s="371"/>
      <c r="K917" s="135"/>
      <c r="L917" s="18"/>
      <c r="M917" s="368"/>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76"/>
      <c r="V917" s="135"/>
      <c r="W917" s="18"/>
      <c r="X917" s="368"/>
      <c r="Y917" s="376"/>
      <c r="Z917" s="135"/>
      <c r="AA917" s="18"/>
      <c r="AB917" s="368"/>
      <c r="AC917" s="376"/>
      <c r="AD917" s="437"/>
      <c r="AE917" s="135"/>
      <c r="AF917" s="18"/>
      <c r="AG917" s="368"/>
      <c r="AH917" s="10"/>
      <c r="AI917" s="10"/>
      <c r="AJ917" s="7"/>
    </row>
    <row r="918" spans="2:36" s="2" customFormat="1" ht="28.2" customHeight="1" thickTop="1">
      <c r="B918" s="377">
        <v>183</v>
      </c>
      <c r="C918" s="374"/>
      <c r="D918" s="374"/>
      <c r="E918" s="380"/>
      <c r="F918" s="380"/>
      <c r="G918" s="369"/>
      <c r="H918" s="369"/>
      <c r="I918" s="369"/>
      <c r="J918" s="369"/>
      <c r="K918" s="54"/>
      <c r="L918" s="17" t="str">
        <f>IF(ISBLANK(K918),"",VLOOKUP(K918,'(Linked) Hazard Risk Number HRN'!$B$6:$C$13,2,FALSE))</f>
        <v/>
      </c>
      <c r="M918" s="372"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374"/>
      <c r="V918" s="54"/>
      <c r="W918" s="17" t="str">
        <f>IF(ISBLANK(V918),"",VLOOKUP(V918,'(Linked) Hazard Risk Number HRN'!$B$6:$C$13,2,FALSE))</f>
        <v/>
      </c>
      <c r="X918" s="372" t="str">
        <f>IF(X920="","",IF(X920&gt;500,'(Linked) Hazard Risk Number HRN'!$C$37,IF(X920&gt;50,'(Linked) Hazard Risk Number HRN'!$C$36,IF(X920&gt;25,'(Linked) Hazard Risk Number HRN'!$C$35,IF(X920&gt;5,'(Linked) Hazard Risk Number HRN'!$C$34,IF(X920&gt;0,'(Linked) Hazard Risk Number HRN'!$C$33,""))))))</f>
        <v/>
      </c>
      <c r="Y918" s="374"/>
      <c r="Z918" s="54"/>
      <c r="AA918" s="17" t="str">
        <f>IF(ISBLANK(Z918),"",VLOOKUP(Z918,'(Linked) Hazard Risk Number HRN'!$B$6:$C$13,2,FALSE))</f>
        <v/>
      </c>
      <c r="AB918" s="372" t="str">
        <f>IF(AB920="","",IF(AB920&gt;500,'(Linked) Hazard Risk Number HRN'!$C$37,IF(AB920&gt;50,'(Linked) Hazard Risk Number HRN'!$C$36,IF(AB920&gt;25,'(Linked) Hazard Risk Number HRN'!$C$35,IF(AB920&gt;5,'(Linked) Hazard Risk Number HRN'!$C$34,IF(AB920&gt;0,'(Linked) Hazard Risk Number HRN'!$C$33,""))))))</f>
        <v/>
      </c>
      <c r="AC918" s="374"/>
      <c r="AD918" s="380"/>
      <c r="AE918" s="54"/>
      <c r="AF918" s="17" t="str">
        <f>IF(ISBLANK(AE918),"",VLOOKUP(AE918,'(Linked) Hazard Risk Number HRN'!$B$6:$C$13,2,FALSE))</f>
        <v/>
      </c>
      <c r="AG918" s="372"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78"/>
      <c r="C919" s="375"/>
      <c r="D919" s="375"/>
      <c r="E919" s="381"/>
      <c r="F919" s="381"/>
      <c r="G919" s="370"/>
      <c r="H919" s="370"/>
      <c r="I919" s="370"/>
      <c r="J919" s="370"/>
      <c r="K919" s="55"/>
      <c r="L919" s="18" t="str">
        <f>IF(ISBLANK(K919),"",VLOOKUP(K919,'(Linked) Hazard Risk Number HRN'!$B$16:$C$26,2,FALSE))</f>
        <v/>
      </c>
      <c r="M919" s="373"/>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75"/>
      <c r="V919" s="55"/>
      <c r="W919" s="18" t="str">
        <f>IF(ISBLANK(V919),"",VLOOKUP(V919,'(Linked) Hazard Risk Number HRN'!$B$16:$C$26,2,FALSE))</f>
        <v/>
      </c>
      <c r="X919" s="373"/>
      <c r="Y919" s="375"/>
      <c r="Z919" s="55"/>
      <c r="AA919" s="18" t="str">
        <f>IF(ISBLANK(Z919),"",VLOOKUP(Z919,'(Linked) Hazard Risk Number HRN'!$B$16:$C$26,2,FALSE))</f>
        <v/>
      </c>
      <c r="AB919" s="373"/>
      <c r="AC919" s="375"/>
      <c r="AD919" s="436"/>
      <c r="AE919" s="55"/>
      <c r="AF919" s="18" t="str">
        <f>IF(ISBLANK(AE919),"",VLOOKUP(AE919,'(Linked) Hazard Risk Number HRN'!$B$16:$C$26,2,FALSE))</f>
        <v/>
      </c>
      <c r="AG919" s="373"/>
      <c r="AH919" s="10"/>
      <c r="AI919" s="10"/>
      <c r="AJ919" s="19"/>
    </row>
    <row r="920" spans="2:36" s="2" customFormat="1" ht="28.2" customHeight="1" thickTop="1">
      <c r="B920" s="378"/>
      <c r="C920" s="375"/>
      <c r="D920" s="375"/>
      <c r="E920" s="381"/>
      <c r="F920" s="381"/>
      <c r="G920" s="370"/>
      <c r="H920" s="370"/>
      <c r="I920" s="370"/>
      <c r="J920" s="370"/>
      <c r="K920" s="56"/>
      <c r="L920" s="18" t="str">
        <f>IF(ISBLANK(K920),"",VLOOKUP(K920,'(Linked) Hazard Risk Number HRN'!$D$6:$E$14,2,FALSE))</f>
        <v/>
      </c>
      <c r="M920" s="366"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75"/>
      <c r="V920" s="56"/>
      <c r="W920" s="18" t="str">
        <f>IF(ISBLANK(V920),"",VLOOKUP(V920,'(Linked) Hazard Risk Number HRN'!$D$6:$E$14,2,FALSE))</f>
        <v/>
      </c>
      <c r="X920" s="366" t="str">
        <f>IF(OR(ISBLANK(V918),ISBLANK(V919),ISBLANK(V920),ISBLANK(V921)),"",W918*W919*W920*W921)</f>
        <v/>
      </c>
      <c r="Y920" s="375"/>
      <c r="Z920" s="56"/>
      <c r="AA920" s="18" t="str">
        <f>IF(ISBLANK(Z920),"",VLOOKUP(Z920,'(Linked) Hazard Risk Number HRN'!$D$6:$E$14,2,FALSE))</f>
        <v/>
      </c>
      <c r="AB920" s="366" t="str">
        <f>IF(OR(ISBLANK(Z918),ISBLANK(Z919),ISBLANK(Z920),ISBLANK(Z921)),"",AA918*AA919*AA920*AA921)</f>
        <v/>
      </c>
      <c r="AC920" s="375"/>
      <c r="AD920" s="436"/>
      <c r="AE920" s="56"/>
      <c r="AF920" s="18" t="str">
        <f>IF(ISBLANK(AE920),"",VLOOKUP(AE920,'(Linked) Hazard Risk Number HRN'!$D$6:$E$14,2,FALSE))</f>
        <v/>
      </c>
      <c r="AG920" s="366" t="str">
        <f>IF(OR(ISBLANK(AE918),ISBLANK(AE919),ISBLANK(AE920),ISBLANK(AE921)),"",AF918*AF919*AF920*AF921)</f>
        <v/>
      </c>
      <c r="AH920" s="10"/>
      <c r="AI920" s="10"/>
      <c r="AJ920" s="20"/>
    </row>
    <row r="921" spans="2:36" s="2" customFormat="1" ht="28.2" customHeight="1">
      <c r="B921" s="378"/>
      <c r="C921" s="375"/>
      <c r="D921" s="375"/>
      <c r="E921" s="381"/>
      <c r="F921" s="381"/>
      <c r="G921" s="370"/>
      <c r="H921" s="370"/>
      <c r="I921" s="370"/>
      <c r="J921" s="370"/>
      <c r="K921" s="57"/>
      <c r="L921" s="30" t="str">
        <f>IF(ISBLANK(K921),"",VLOOKUP(K921,'(Linked) Hazard Risk Number HRN'!$D$17:$E$22,2,FALSE))</f>
        <v/>
      </c>
      <c r="M921" s="367"/>
      <c r="N921" s="56"/>
      <c r="O921" s="18" t="str">
        <f>IF(ISBLANK(N921),"",VLOOKUP(N921,'(Linked) PLr Probability Factor'!$B$23:$C$26,2,FALSE))</f>
        <v/>
      </c>
      <c r="P921" s="25" t="s">
        <v>33</v>
      </c>
      <c r="Q921" s="25">
        <f t="shared" ref="Q921" si="1454">SUM(R918:R920)</f>
        <v>0</v>
      </c>
      <c r="R921" s="25">
        <f t="shared" si="1449"/>
        <v>0</v>
      </c>
      <c r="S921" s="25"/>
      <c r="T921" s="51"/>
      <c r="U921" s="375"/>
      <c r="V921" s="57"/>
      <c r="W921" s="30" t="str">
        <f>IF(ISBLANK(V921),"",VLOOKUP(V921,'(Linked) Hazard Risk Number HRN'!$D$17:$E$22,2,FALSE))</f>
        <v/>
      </c>
      <c r="X921" s="367"/>
      <c r="Y921" s="375"/>
      <c r="Z921" s="57"/>
      <c r="AA921" s="30" t="str">
        <f>IF(ISBLANK(Z921),"",VLOOKUP(Z921,'(Linked) Hazard Risk Number HRN'!$D$17:$E$22,2,FALSE))</f>
        <v/>
      </c>
      <c r="AB921" s="367"/>
      <c r="AC921" s="375"/>
      <c r="AD921" s="436"/>
      <c r="AE921" s="57"/>
      <c r="AF921" s="30" t="str">
        <f>IF(ISBLANK(AE921),"",VLOOKUP(AE921,'(Linked) Hazard Risk Number HRN'!$D$17:$E$22,2,FALSE))</f>
        <v/>
      </c>
      <c r="AG921" s="367"/>
      <c r="AH921" s="10"/>
      <c r="AI921" s="10"/>
      <c r="AJ921" s="21"/>
    </row>
    <row r="922" spans="2:36" s="2" customFormat="1" ht="28.2" customHeight="1" thickBot="1">
      <c r="B922" s="379"/>
      <c r="C922" s="376"/>
      <c r="D922" s="376"/>
      <c r="E922" s="382"/>
      <c r="F922" s="382"/>
      <c r="G922" s="371"/>
      <c r="H922" s="371"/>
      <c r="I922" s="371"/>
      <c r="J922" s="371"/>
      <c r="K922" s="135"/>
      <c r="L922" s="18"/>
      <c r="M922" s="368"/>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76"/>
      <c r="V922" s="135"/>
      <c r="W922" s="18"/>
      <c r="X922" s="368"/>
      <c r="Y922" s="376"/>
      <c r="Z922" s="135"/>
      <c r="AA922" s="18"/>
      <c r="AB922" s="368"/>
      <c r="AC922" s="376"/>
      <c r="AD922" s="437"/>
      <c r="AE922" s="135"/>
      <c r="AF922" s="18"/>
      <c r="AG922" s="368"/>
      <c r="AH922" s="10"/>
      <c r="AI922" s="10"/>
      <c r="AJ922" s="7"/>
    </row>
    <row r="923" spans="2:36" s="2" customFormat="1" ht="28.2" customHeight="1" thickTop="1">
      <c r="B923" s="377">
        <v>184</v>
      </c>
      <c r="C923" s="374"/>
      <c r="D923" s="374"/>
      <c r="E923" s="380"/>
      <c r="F923" s="380"/>
      <c r="G923" s="369"/>
      <c r="H923" s="369"/>
      <c r="I923" s="369"/>
      <c r="J923" s="369"/>
      <c r="K923" s="54"/>
      <c r="L923" s="17" t="str">
        <f>IF(ISBLANK(K923),"",VLOOKUP(K923,'(Linked) Hazard Risk Number HRN'!$B$6:$C$13,2,FALSE))</f>
        <v/>
      </c>
      <c r="M923" s="372"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374"/>
      <c r="V923" s="54"/>
      <c r="W923" s="17" t="str">
        <f>IF(ISBLANK(V923),"",VLOOKUP(V923,'(Linked) Hazard Risk Number HRN'!$B$6:$C$13,2,FALSE))</f>
        <v/>
      </c>
      <c r="X923" s="372" t="str">
        <f>IF(X925="","",IF(X925&gt;500,'(Linked) Hazard Risk Number HRN'!$C$37,IF(X925&gt;50,'(Linked) Hazard Risk Number HRN'!$C$36,IF(X925&gt;25,'(Linked) Hazard Risk Number HRN'!$C$35,IF(X925&gt;5,'(Linked) Hazard Risk Number HRN'!$C$34,IF(X925&gt;0,'(Linked) Hazard Risk Number HRN'!$C$33,""))))))</f>
        <v/>
      </c>
      <c r="Y923" s="374"/>
      <c r="Z923" s="54"/>
      <c r="AA923" s="17" t="str">
        <f>IF(ISBLANK(Z923),"",VLOOKUP(Z923,'(Linked) Hazard Risk Number HRN'!$B$6:$C$13,2,FALSE))</f>
        <v/>
      </c>
      <c r="AB923" s="372" t="str">
        <f>IF(AB925="","",IF(AB925&gt;500,'(Linked) Hazard Risk Number HRN'!$C$37,IF(AB925&gt;50,'(Linked) Hazard Risk Number HRN'!$C$36,IF(AB925&gt;25,'(Linked) Hazard Risk Number HRN'!$C$35,IF(AB925&gt;5,'(Linked) Hazard Risk Number HRN'!$C$34,IF(AB925&gt;0,'(Linked) Hazard Risk Number HRN'!$C$33,""))))))</f>
        <v/>
      </c>
      <c r="AC923" s="374"/>
      <c r="AD923" s="380"/>
      <c r="AE923" s="54"/>
      <c r="AF923" s="17" t="str">
        <f>IF(ISBLANK(AE923),"",VLOOKUP(AE923,'(Linked) Hazard Risk Number HRN'!$B$6:$C$13,2,FALSE))</f>
        <v/>
      </c>
      <c r="AG923" s="372"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78"/>
      <c r="C924" s="375"/>
      <c r="D924" s="375"/>
      <c r="E924" s="381"/>
      <c r="F924" s="381"/>
      <c r="G924" s="370"/>
      <c r="H924" s="370"/>
      <c r="I924" s="370"/>
      <c r="J924" s="370"/>
      <c r="K924" s="55"/>
      <c r="L924" s="18" t="str">
        <f>IF(ISBLANK(K924),"",VLOOKUP(K924,'(Linked) Hazard Risk Number HRN'!$B$16:$C$26,2,FALSE))</f>
        <v/>
      </c>
      <c r="M924" s="373"/>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75"/>
      <c r="V924" s="55"/>
      <c r="W924" s="18" t="str">
        <f>IF(ISBLANK(V924),"",VLOOKUP(V924,'(Linked) Hazard Risk Number HRN'!$B$16:$C$26,2,FALSE))</f>
        <v/>
      </c>
      <c r="X924" s="373"/>
      <c r="Y924" s="375"/>
      <c r="Z924" s="55"/>
      <c r="AA924" s="18" t="str">
        <f>IF(ISBLANK(Z924),"",VLOOKUP(Z924,'(Linked) Hazard Risk Number HRN'!$B$16:$C$26,2,FALSE))</f>
        <v/>
      </c>
      <c r="AB924" s="373"/>
      <c r="AC924" s="375"/>
      <c r="AD924" s="436"/>
      <c r="AE924" s="55"/>
      <c r="AF924" s="18" t="str">
        <f>IF(ISBLANK(AE924),"",VLOOKUP(AE924,'(Linked) Hazard Risk Number HRN'!$B$16:$C$26,2,FALSE))</f>
        <v/>
      </c>
      <c r="AG924" s="373"/>
      <c r="AH924" s="10"/>
      <c r="AI924" s="10"/>
      <c r="AJ924" s="19"/>
    </row>
    <row r="925" spans="2:36" s="2" customFormat="1" ht="28.2" customHeight="1" thickTop="1">
      <c r="B925" s="378"/>
      <c r="C925" s="375"/>
      <c r="D925" s="375"/>
      <c r="E925" s="381"/>
      <c r="F925" s="381"/>
      <c r="G925" s="370"/>
      <c r="H925" s="370"/>
      <c r="I925" s="370"/>
      <c r="J925" s="370"/>
      <c r="K925" s="56"/>
      <c r="L925" s="18" t="str">
        <f>IF(ISBLANK(K925),"",VLOOKUP(K925,'(Linked) Hazard Risk Number HRN'!$D$6:$E$14,2,FALSE))</f>
        <v/>
      </c>
      <c r="M925" s="366"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75"/>
      <c r="V925" s="56"/>
      <c r="W925" s="18" t="str">
        <f>IF(ISBLANK(V925),"",VLOOKUP(V925,'(Linked) Hazard Risk Number HRN'!$D$6:$E$14,2,FALSE))</f>
        <v/>
      </c>
      <c r="X925" s="366" t="str">
        <f>IF(OR(ISBLANK(V923),ISBLANK(V924),ISBLANK(V925),ISBLANK(V926)),"",W923*W924*W925*W926)</f>
        <v/>
      </c>
      <c r="Y925" s="375"/>
      <c r="Z925" s="56"/>
      <c r="AA925" s="18" t="str">
        <f>IF(ISBLANK(Z925),"",VLOOKUP(Z925,'(Linked) Hazard Risk Number HRN'!$D$6:$E$14,2,FALSE))</f>
        <v/>
      </c>
      <c r="AB925" s="366" t="str">
        <f>IF(OR(ISBLANK(Z923),ISBLANK(Z924),ISBLANK(Z925),ISBLANK(Z926)),"",AA923*AA924*AA925*AA926)</f>
        <v/>
      </c>
      <c r="AC925" s="375"/>
      <c r="AD925" s="436"/>
      <c r="AE925" s="56"/>
      <c r="AF925" s="18" t="str">
        <f>IF(ISBLANK(AE925),"",VLOOKUP(AE925,'(Linked) Hazard Risk Number HRN'!$D$6:$E$14,2,FALSE))</f>
        <v/>
      </c>
      <c r="AG925" s="366" t="str">
        <f>IF(OR(ISBLANK(AE923),ISBLANK(AE924),ISBLANK(AE925),ISBLANK(AE926)),"",AF923*AF924*AF925*AF926)</f>
        <v/>
      </c>
      <c r="AH925" s="10"/>
      <c r="AI925" s="10"/>
      <c r="AJ925" s="20"/>
    </row>
    <row r="926" spans="2:36" s="2" customFormat="1" ht="28.2" customHeight="1">
      <c r="B926" s="378"/>
      <c r="C926" s="375"/>
      <c r="D926" s="375"/>
      <c r="E926" s="381"/>
      <c r="F926" s="381"/>
      <c r="G926" s="370"/>
      <c r="H926" s="370"/>
      <c r="I926" s="370"/>
      <c r="J926" s="370"/>
      <c r="K926" s="57"/>
      <c r="L926" s="30" t="str">
        <f>IF(ISBLANK(K926),"",VLOOKUP(K926,'(Linked) Hazard Risk Number HRN'!$D$17:$E$22,2,FALSE))</f>
        <v/>
      </c>
      <c r="M926" s="367"/>
      <c r="N926" s="56"/>
      <c r="O926" s="18" t="str">
        <f>IF(ISBLANK(N926),"",VLOOKUP(N926,'(Linked) PLr Probability Factor'!$B$23:$C$26,2,FALSE))</f>
        <v/>
      </c>
      <c r="P926" s="25" t="s">
        <v>33</v>
      </c>
      <c r="Q926" s="25">
        <f t="shared" ref="Q926" si="1462">SUM(R923:R925)</f>
        <v>0</v>
      </c>
      <c r="R926" s="25">
        <f t="shared" si="1457"/>
        <v>0</v>
      </c>
      <c r="S926" s="25"/>
      <c r="T926" s="51"/>
      <c r="U926" s="375"/>
      <c r="V926" s="57"/>
      <c r="W926" s="30" t="str">
        <f>IF(ISBLANK(V926),"",VLOOKUP(V926,'(Linked) Hazard Risk Number HRN'!$D$17:$E$22,2,FALSE))</f>
        <v/>
      </c>
      <c r="X926" s="367"/>
      <c r="Y926" s="375"/>
      <c r="Z926" s="57"/>
      <c r="AA926" s="30" t="str">
        <f>IF(ISBLANK(Z926),"",VLOOKUP(Z926,'(Linked) Hazard Risk Number HRN'!$D$17:$E$22,2,FALSE))</f>
        <v/>
      </c>
      <c r="AB926" s="367"/>
      <c r="AC926" s="375"/>
      <c r="AD926" s="436"/>
      <c r="AE926" s="57"/>
      <c r="AF926" s="30" t="str">
        <f>IF(ISBLANK(AE926),"",VLOOKUP(AE926,'(Linked) Hazard Risk Number HRN'!$D$17:$E$22,2,FALSE))</f>
        <v/>
      </c>
      <c r="AG926" s="367"/>
      <c r="AH926" s="10"/>
      <c r="AI926" s="10"/>
      <c r="AJ926" s="21"/>
    </row>
    <row r="927" spans="2:36" s="2" customFormat="1" ht="28.2" customHeight="1" thickBot="1">
      <c r="B927" s="379"/>
      <c r="C927" s="376"/>
      <c r="D927" s="376"/>
      <c r="E927" s="382"/>
      <c r="F927" s="382"/>
      <c r="G927" s="371"/>
      <c r="H927" s="371"/>
      <c r="I927" s="371"/>
      <c r="J927" s="371"/>
      <c r="K927" s="135"/>
      <c r="L927" s="18"/>
      <c r="M927" s="368"/>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76"/>
      <c r="V927" s="135"/>
      <c r="W927" s="18"/>
      <c r="X927" s="368"/>
      <c r="Y927" s="376"/>
      <c r="Z927" s="135"/>
      <c r="AA927" s="18"/>
      <c r="AB927" s="368"/>
      <c r="AC927" s="376"/>
      <c r="AD927" s="437"/>
      <c r="AE927" s="135"/>
      <c r="AF927" s="18"/>
      <c r="AG927" s="368"/>
      <c r="AH927" s="10"/>
      <c r="AI927" s="10"/>
      <c r="AJ927" s="7"/>
    </row>
    <row r="928" spans="2:36" s="2" customFormat="1" ht="28.2" customHeight="1" thickTop="1">
      <c r="B928" s="377">
        <v>185</v>
      </c>
      <c r="C928" s="374"/>
      <c r="D928" s="374"/>
      <c r="E928" s="380"/>
      <c r="F928" s="380"/>
      <c r="G928" s="369"/>
      <c r="H928" s="369"/>
      <c r="I928" s="369"/>
      <c r="J928" s="369"/>
      <c r="K928" s="54"/>
      <c r="L928" s="17" t="str">
        <f>IF(ISBLANK(K928),"",VLOOKUP(K928,'(Linked) Hazard Risk Number HRN'!$B$6:$C$13,2,FALSE))</f>
        <v/>
      </c>
      <c r="M928" s="372"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374"/>
      <c r="V928" s="54"/>
      <c r="W928" s="17" t="str">
        <f>IF(ISBLANK(V928),"",VLOOKUP(V928,'(Linked) Hazard Risk Number HRN'!$B$6:$C$13,2,FALSE))</f>
        <v/>
      </c>
      <c r="X928" s="372" t="str">
        <f>IF(X930="","",IF(X930&gt;500,'(Linked) Hazard Risk Number HRN'!$C$37,IF(X930&gt;50,'(Linked) Hazard Risk Number HRN'!$C$36,IF(X930&gt;25,'(Linked) Hazard Risk Number HRN'!$C$35,IF(X930&gt;5,'(Linked) Hazard Risk Number HRN'!$C$34,IF(X930&gt;0,'(Linked) Hazard Risk Number HRN'!$C$33,""))))))</f>
        <v/>
      </c>
      <c r="Y928" s="374"/>
      <c r="Z928" s="54"/>
      <c r="AA928" s="17" t="str">
        <f>IF(ISBLANK(Z928),"",VLOOKUP(Z928,'(Linked) Hazard Risk Number HRN'!$B$6:$C$13,2,FALSE))</f>
        <v/>
      </c>
      <c r="AB928" s="372" t="str">
        <f>IF(AB930="","",IF(AB930&gt;500,'(Linked) Hazard Risk Number HRN'!$C$37,IF(AB930&gt;50,'(Linked) Hazard Risk Number HRN'!$C$36,IF(AB930&gt;25,'(Linked) Hazard Risk Number HRN'!$C$35,IF(AB930&gt;5,'(Linked) Hazard Risk Number HRN'!$C$34,IF(AB930&gt;0,'(Linked) Hazard Risk Number HRN'!$C$33,""))))))</f>
        <v/>
      </c>
      <c r="AC928" s="374"/>
      <c r="AD928" s="380"/>
      <c r="AE928" s="54"/>
      <c r="AF928" s="17" t="str">
        <f>IF(ISBLANK(AE928),"",VLOOKUP(AE928,'(Linked) Hazard Risk Number HRN'!$B$6:$C$13,2,FALSE))</f>
        <v/>
      </c>
      <c r="AG928" s="372"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78"/>
      <c r="C929" s="375"/>
      <c r="D929" s="375"/>
      <c r="E929" s="381"/>
      <c r="F929" s="381"/>
      <c r="G929" s="370"/>
      <c r="H929" s="370"/>
      <c r="I929" s="370"/>
      <c r="J929" s="370"/>
      <c r="K929" s="55"/>
      <c r="L929" s="18" t="str">
        <f>IF(ISBLANK(K929),"",VLOOKUP(K929,'(Linked) Hazard Risk Number HRN'!$B$16:$C$26,2,FALSE))</f>
        <v/>
      </c>
      <c r="M929" s="373"/>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75"/>
      <c r="V929" s="55"/>
      <c r="W929" s="18" t="str">
        <f>IF(ISBLANK(V929),"",VLOOKUP(V929,'(Linked) Hazard Risk Number HRN'!$B$16:$C$26,2,FALSE))</f>
        <v/>
      </c>
      <c r="X929" s="373"/>
      <c r="Y929" s="375"/>
      <c r="Z929" s="55"/>
      <c r="AA929" s="18" t="str">
        <f>IF(ISBLANK(Z929),"",VLOOKUP(Z929,'(Linked) Hazard Risk Number HRN'!$B$16:$C$26,2,FALSE))</f>
        <v/>
      </c>
      <c r="AB929" s="373"/>
      <c r="AC929" s="375"/>
      <c r="AD929" s="436"/>
      <c r="AE929" s="55"/>
      <c r="AF929" s="18" t="str">
        <f>IF(ISBLANK(AE929),"",VLOOKUP(AE929,'(Linked) Hazard Risk Number HRN'!$B$16:$C$26,2,FALSE))</f>
        <v/>
      </c>
      <c r="AG929" s="373"/>
      <c r="AH929" s="10"/>
      <c r="AI929" s="10"/>
      <c r="AJ929" s="19"/>
    </row>
    <row r="930" spans="2:36" s="2" customFormat="1" ht="28.2" customHeight="1" thickTop="1">
      <c r="B930" s="378"/>
      <c r="C930" s="375"/>
      <c r="D930" s="375"/>
      <c r="E930" s="381"/>
      <c r="F930" s="381"/>
      <c r="G930" s="370"/>
      <c r="H930" s="370"/>
      <c r="I930" s="370"/>
      <c r="J930" s="370"/>
      <c r="K930" s="56"/>
      <c r="L930" s="18" t="str">
        <f>IF(ISBLANK(K930),"",VLOOKUP(K930,'(Linked) Hazard Risk Number HRN'!$D$6:$E$14,2,FALSE))</f>
        <v/>
      </c>
      <c r="M930" s="366"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75"/>
      <c r="V930" s="56"/>
      <c r="W930" s="18" t="str">
        <f>IF(ISBLANK(V930),"",VLOOKUP(V930,'(Linked) Hazard Risk Number HRN'!$D$6:$E$14,2,FALSE))</f>
        <v/>
      </c>
      <c r="X930" s="366" t="str">
        <f>IF(OR(ISBLANK(V928),ISBLANK(V929),ISBLANK(V930),ISBLANK(V931)),"",W928*W929*W930*W931)</f>
        <v/>
      </c>
      <c r="Y930" s="375"/>
      <c r="Z930" s="56"/>
      <c r="AA930" s="18" t="str">
        <f>IF(ISBLANK(Z930),"",VLOOKUP(Z930,'(Linked) Hazard Risk Number HRN'!$D$6:$E$14,2,FALSE))</f>
        <v/>
      </c>
      <c r="AB930" s="366" t="str">
        <f>IF(OR(ISBLANK(Z928),ISBLANK(Z929),ISBLANK(Z930),ISBLANK(Z931)),"",AA928*AA929*AA930*AA931)</f>
        <v/>
      </c>
      <c r="AC930" s="375"/>
      <c r="AD930" s="436"/>
      <c r="AE930" s="56"/>
      <c r="AF930" s="18" t="str">
        <f>IF(ISBLANK(AE930),"",VLOOKUP(AE930,'(Linked) Hazard Risk Number HRN'!$D$6:$E$14,2,FALSE))</f>
        <v/>
      </c>
      <c r="AG930" s="366" t="str">
        <f>IF(OR(ISBLANK(AE928),ISBLANK(AE929),ISBLANK(AE930),ISBLANK(AE931)),"",AF928*AF929*AF930*AF931)</f>
        <v/>
      </c>
      <c r="AH930" s="10"/>
      <c r="AI930" s="10"/>
      <c r="AJ930" s="20"/>
    </row>
    <row r="931" spans="2:36" s="2" customFormat="1" ht="28.2" customHeight="1">
      <c r="B931" s="378"/>
      <c r="C931" s="375"/>
      <c r="D931" s="375"/>
      <c r="E931" s="381"/>
      <c r="F931" s="381"/>
      <c r="G931" s="370"/>
      <c r="H931" s="370"/>
      <c r="I931" s="370"/>
      <c r="J931" s="370"/>
      <c r="K931" s="57"/>
      <c r="L931" s="30" t="str">
        <f>IF(ISBLANK(K931),"",VLOOKUP(K931,'(Linked) Hazard Risk Number HRN'!$D$17:$E$22,2,FALSE))</f>
        <v/>
      </c>
      <c r="M931" s="367"/>
      <c r="N931" s="56"/>
      <c r="O931" s="18" t="str">
        <f>IF(ISBLANK(N931),"",VLOOKUP(N931,'(Linked) PLr Probability Factor'!$B$23:$C$26,2,FALSE))</f>
        <v/>
      </c>
      <c r="P931" s="25" t="s">
        <v>33</v>
      </c>
      <c r="Q931" s="25">
        <f t="shared" ref="Q931" si="1470">SUM(R928:R930)</f>
        <v>0</v>
      </c>
      <c r="R931" s="25">
        <f t="shared" si="1465"/>
        <v>0</v>
      </c>
      <c r="S931" s="25"/>
      <c r="T931" s="51"/>
      <c r="U931" s="375"/>
      <c r="V931" s="57"/>
      <c r="W931" s="30" t="str">
        <f>IF(ISBLANK(V931),"",VLOOKUP(V931,'(Linked) Hazard Risk Number HRN'!$D$17:$E$22,2,FALSE))</f>
        <v/>
      </c>
      <c r="X931" s="367"/>
      <c r="Y931" s="375"/>
      <c r="Z931" s="57"/>
      <c r="AA931" s="30" t="str">
        <f>IF(ISBLANK(Z931),"",VLOOKUP(Z931,'(Linked) Hazard Risk Number HRN'!$D$17:$E$22,2,FALSE))</f>
        <v/>
      </c>
      <c r="AB931" s="367"/>
      <c r="AC931" s="375"/>
      <c r="AD931" s="436"/>
      <c r="AE931" s="57"/>
      <c r="AF931" s="30" t="str">
        <f>IF(ISBLANK(AE931),"",VLOOKUP(AE931,'(Linked) Hazard Risk Number HRN'!$D$17:$E$22,2,FALSE))</f>
        <v/>
      </c>
      <c r="AG931" s="367"/>
      <c r="AH931" s="10"/>
      <c r="AI931" s="10"/>
      <c r="AJ931" s="21"/>
    </row>
    <row r="932" spans="2:36" s="2" customFormat="1" ht="28.2" customHeight="1" thickBot="1">
      <c r="B932" s="379"/>
      <c r="C932" s="376"/>
      <c r="D932" s="376"/>
      <c r="E932" s="382"/>
      <c r="F932" s="382"/>
      <c r="G932" s="371"/>
      <c r="H932" s="371"/>
      <c r="I932" s="371"/>
      <c r="J932" s="371"/>
      <c r="K932" s="135"/>
      <c r="L932" s="18"/>
      <c r="M932" s="368"/>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76"/>
      <c r="V932" s="135"/>
      <c r="W932" s="18"/>
      <c r="X932" s="368"/>
      <c r="Y932" s="376"/>
      <c r="Z932" s="135"/>
      <c r="AA932" s="18"/>
      <c r="AB932" s="368"/>
      <c r="AC932" s="376"/>
      <c r="AD932" s="437"/>
      <c r="AE932" s="135"/>
      <c r="AF932" s="18"/>
      <c r="AG932" s="368"/>
      <c r="AH932" s="10"/>
      <c r="AI932" s="10"/>
      <c r="AJ932" s="7"/>
    </row>
    <row r="933" spans="2:36" s="2" customFormat="1" ht="28.2" customHeight="1" thickTop="1">
      <c r="B933" s="377">
        <v>186</v>
      </c>
      <c r="C933" s="374"/>
      <c r="D933" s="374"/>
      <c r="E933" s="380"/>
      <c r="F933" s="380"/>
      <c r="G933" s="369"/>
      <c r="H933" s="369"/>
      <c r="I933" s="369"/>
      <c r="J933" s="369"/>
      <c r="K933" s="54"/>
      <c r="L933" s="17" t="str">
        <f>IF(ISBLANK(K933),"",VLOOKUP(K933,'(Linked) Hazard Risk Number HRN'!$B$6:$C$13,2,FALSE))</f>
        <v/>
      </c>
      <c r="M933" s="372"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374"/>
      <c r="V933" s="54"/>
      <c r="W933" s="17" t="str">
        <f>IF(ISBLANK(V933),"",VLOOKUP(V933,'(Linked) Hazard Risk Number HRN'!$B$6:$C$13,2,FALSE))</f>
        <v/>
      </c>
      <c r="X933" s="372" t="str">
        <f>IF(X935="","",IF(X935&gt;500,'(Linked) Hazard Risk Number HRN'!$C$37,IF(X935&gt;50,'(Linked) Hazard Risk Number HRN'!$C$36,IF(X935&gt;25,'(Linked) Hazard Risk Number HRN'!$C$35,IF(X935&gt;5,'(Linked) Hazard Risk Number HRN'!$C$34,IF(X935&gt;0,'(Linked) Hazard Risk Number HRN'!$C$33,""))))))</f>
        <v/>
      </c>
      <c r="Y933" s="374"/>
      <c r="Z933" s="54"/>
      <c r="AA933" s="17" t="str">
        <f>IF(ISBLANK(Z933),"",VLOOKUP(Z933,'(Linked) Hazard Risk Number HRN'!$B$6:$C$13,2,FALSE))</f>
        <v/>
      </c>
      <c r="AB933" s="372" t="str">
        <f>IF(AB935="","",IF(AB935&gt;500,'(Linked) Hazard Risk Number HRN'!$C$37,IF(AB935&gt;50,'(Linked) Hazard Risk Number HRN'!$C$36,IF(AB935&gt;25,'(Linked) Hazard Risk Number HRN'!$C$35,IF(AB935&gt;5,'(Linked) Hazard Risk Number HRN'!$C$34,IF(AB935&gt;0,'(Linked) Hazard Risk Number HRN'!$C$33,""))))))</f>
        <v/>
      </c>
      <c r="AC933" s="374"/>
      <c r="AD933" s="380"/>
      <c r="AE933" s="54"/>
      <c r="AF933" s="17" t="str">
        <f>IF(ISBLANK(AE933),"",VLOOKUP(AE933,'(Linked) Hazard Risk Number HRN'!$B$6:$C$13,2,FALSE))</f>
        <v/>
      </c>
      <c r="AG933" s="372"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78"/>
      <c r="C934" s="375"/>
      <c r="D934" s="375"/>
      <c r="E934" s="381"/>
      <c r="F934" s="381"/>
      <c r="G934" s="370"/>
      <c r="H934" s="370"/>
      <c r="I934" s="370"/>
      <c r="J934" s="370"/>
      <c r="K934" s="55"/>
      <c r="L934" s="18" t="str">
        <f>IF(ISBLANK(K934),"",VLOOKUP(K934,'(Linked) Hazard Risk Number HRN'!$B$16:$C$26,2,FALSE))</f>
        <v/>
      </c>
      <c r="M934" s="373"/>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75"/>
      <c r="V934" s="55"/>
      <c r="W934" s="18" t="str">
        <f>IF(ISBLANK(V934),"",VLOOKUP(V934,'(Linked) Hazard Risk Number HRN'!$B$16:$C$26,2,FALSE))</f>
        <v/>
      </c>
      <c r="X934" s="373"/>
      <c r="Y934" s="375"/>
      <c r="Z934" s="55"/>
      <c r="AA934" s="18" t="str">
        <f>IF(ISBLANK(Z934),"",VLOOKUP(Z934,'(Linked) Hazard Risk Number HRN'!$B$16:$C$26,2,FALSE))</f>
        <v/>
      </c>
      <c r="AB934" s="373"/>
      <c r="AC934" s="375"/>
      <c r="AD934" s="436"/>
      <c r="AE934" s="55"/>
      <c r="AF934" s="18" t="str">
        <f>IF(ISBLANK(AE934),"",VLOOKUP(AE934,'(Linked) Hazard Risk Number HRN'!$B$16:$C$26,2,FALSE))</f>
        <v/>
      </c>
      <c r="AG934" s="373"/>
      <c r="AH934" s="10"/>
      <c r="AI934" s="10"/>
      <c r="AJ934" s="19"/>
    </row>
    <row r="935" spans="2:36" s="2" customFormat="1" ht="28.2" customHeight="1" thickTop="1">
      <c r="B935" s="378"/>
      <c r="C935" s="375"/>
      <c r="D935" s="375"/>
      <c r="E935" s="381"/>
      <c r="F935" s="381"/>
      <c r="G935" s="370"/>
      <c r="H935" s="370"/>
      <c r="I935" s="370"/>
      <c r="J935" s="370"/>
      <c r="K935" s="56"/>
      <c r="L935" s="18" t="str">
        <f>IF(ISBLANK(K935),"",VLOOKUP(K935,'(Linked) Hazard Risk Number HRN'!$D$6:$E$14,2,FALSE))</f>
        <v/>
      </c>
      <c r="M935" s="366"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75"/>
      <c r="V935" s="56"/>
      <c r="W935" s="18" t="str">
        <f>IF(ISBLANK(V935),"",VLOOKUP(V935,'(Linked) Hazard Risk Number HRN'!$D$6:$E$14,2,FALSE))</f>
        <v/>
      </c>
      <c r="X935" s="366" t="str">
        <f>IF(OR(ISBLANK(V933),ISBLANK(V934),ISBLANK(V935),ISBLANK(V936)),"",W933*W934*W935*W936)</f>
        <v/>
      </c>
      <c r="Y935" s="375"/>
      <c r="Z935" s="56"/>
      <c r="AA935" s="18" t="str">
        <f>IF(ISBLANK(Z935),"",VLOOKUP(Z935,'(Linked) Hazard Risk Number HRN'!$D$6:$E$14,2,FALSE))</f>
        <v/>
      </c>
      <c r="AB935" s="366" t="str">
        <f>IF(OR(ISBLANK(Z933),ISBLANK(Z934),ISBLANK(Z935),ISBLANK(Z936)),"",AA933*AA934*AA935*AA936)</f>
        <v/>
      </c>
      <c r="AC935" s="375"/>
      <c r="AD935" s="436"/>
      <c r="AE935" s="56"/>
      <c r="AF935" s="18" t="str">
        <f>IF(ISBLANK(AE935),"",VLOOKUP(AE935,'(Linked) Hazard Risk Number HRN'!$D$6:$E$14,2,FALSE))</f>
        <v/>
      </c>
      <c r="AG935" s="366" t="str">
        <f>IF(OR(ISBLANK(AE933),ISBLANK(AE934),ISBLANK(AE935),ISBLANK(AE936)),"",AF933*AF934*AF935*AF936)</f>
        <v/>
      </c>
      <c r="AH935" s="10"/>
      <c r="AI935" s="10"/>
      <c r="AJ935" s="20"/>
    </row>
    <row r="936" spans="2:36" s="2" customFormat="1" ht="28.2" customHeight="1">
      <c r="B936" s="378"/>
      <c r="C936" s="375"/>
      <c r="D936" s="375"/>
      <c r="E936" s="381"/>
      <c r="F936" s="381"/>
      <c r="G936" s="370"/>
      <c r="H936" s="370"/>
      <c r="I936" s="370"/>
      <c r="J936" s="370"/>
      <c r="K936" s="57"/>
      <c r="L936" s="30" t="str">
        <f>IF(ISBLANK(K936),"",VLOOKUP(K936,'(Linked) Hazard Risk Number HRN'!$D$17:$E$22,2,FALSE))</f>
        <v/>
      </c>
      <c r="M936" s="367"/>
      <c r="N936" s="56"/>
      <c r="O936" s="18" t="str">
        <f>IF(ISBLANK(N936),"",VLOOKUP(N936,'(Linked) PLr Probability Factor'!$B$23:$C$26,2,FALSE))</f>
        <v/>
      </c>
      <c r="P936" s="25" t="s">
        <v>33</v>
      </c>
      <c r="Q936" s="25">
        <f t="shared" ref="Q936" si="1478">SUM(R933:R935)</f>
        <v>0</v>
      </c>
      <c r="R936" s="25">
        <f t="shared" si="1473"/>
        <v>0</v>
      </c>
      <c r="S936" s="25"/>
      <c r="T936" s="51"/>
      <c r="U936" s="375"/>
      <c r="V936" s="57"/>
      <c r="W936" s="30" t="str">
        <f>IF(ISBLANK(V936),"",VLOOKUP(V936,'(Linked) Hazard Risk Number HRN'!$D$17:$E$22,2,FALSE))</f>
        <v/>
      </c>
      <c r="X936" s="367"/>
      <c r="Y936" s="375"/>
      <c r="Z936" s="57"/>
      <c r="AA936" s="30" t="str">
        <f>IF(ISBLANK(Z936),"",VLOOKUP(Z936,'(Linked) Hazard Risk Number HRN'!$D$17:$E$22,2,FALSE))</f>
        <v/>
      </c>
      <c r="AB936" s="367"/>
      <c r="AC936" s="375"/>
      <c r="AD936" s="436"/>
      <c r="AE936" s="57"/>
      <c r="AF936" s="30" t="str">
        <f>IF(ISBLANK(AE936),"",VLOOKUP(AE936,'(Linked) Hazard Risk Number HRN'!$D$17:$E$22,2,FALSE))</f>
        <v/>
      </c>
      <c r="AG936" s="367"/>
      <c r="AH936" s="10"/>
      <c r="AI936" s="10"/>
      <c r="AJ936" s="21"/>
    </row>
    <row r="937" spans="2:36" s="2" customFormat="1" ht="28.2" customHeight="1" thickBot="1">
      <c r="B937" s="379"/>
      <c r="C937" s="376"/>
      <c r="D937" s="376"/>
      <c r="E937" s="382"/>
      <c r="F937" s="382"/>
      <c r="G937" s="371"/>
      <c r="H937" s="371"/>
      <c r="I937" s="371"/>
      <c r="J937" s="371"/>
      <c r="K937" s="135"/>
      <c r="L937" s="18"/>
      <c r="M937" s="368"/>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76"/>
      <c r="V937" s="135"/>
      <c r="W937" s="18"/>
      <c r="X937" s="368"/>
      <c r="Y937" s="376"/>
      <c r="Z937" s="135"/>
      <c r="AA937" s="18"/>
      <c r="AB937" s="368"/>
      <c r="AC937" s="376"/>
      <c r="AD937" s="437"/>
      <c r="AE937" s="135"/>
      <c r="AF937" s="18"/>
      <c r="AG937" s="368"/>
      <c r="AH937" s="10"/>
      <c r="AI937" s="10"/>
      <c r="AJ937" s="7"/>
    </row>
    <row r="938" spans="2:36" s="2" customFormat="1" ht="28.2" customHeight="1" thickTop="1">
      <c r="B938" s="377">
        <v>187</v>
      </c>
      <c r="C938" s="374"/>
      <c r="D938" s="374"/>
      <c r="E938" s="380"/>
      <c r="F938" s="380"/>
      <c r="G938" s="369"/>
      <c r="H938" s="369"/>
      <c r="I938" s="369"/>
      <c r="J938" s="369"/>
      <c r="K938" s="54"/>
      <c r="L938" s="17" t="str">
        <f>IF(ISBLANK(K938),"",VLOOKUP(K938,'(Linked) Hazard Risk Number HRN'!$B$6:$C$13,2,FALSE))</f>
        <v/>
      </c>
      <c r="M938" s="372"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374"/>
      <c r="V938" s="54"/>
      <c r="W938" s="17" t="str">
        <f>IF(ISBLANK(V938),"",VLOOKUP(V938,'(Linked) Hazard Risk Number HRN'!$B$6:$C$13,2,FALSE))</f>
        <v/>
      </c>
      <c r="X938" s="372" t="str">
        <f>IF(X940="","",IF(X940&gt;500,'(Linked) Hazard Risk Number HRN'!$C$37,IF(X940&gt;50,'(Linked) Hazard Risk Number HRN'!$C$36,IF(X940&gt;25,'(Linked) Hazard Risk Number HRN'!$C$35,IF(X940&gt;5,'(Linked) Hazard Risk Number HRN'!$C$34,IF(X940&gt;0,'(Linked) Hazard Risk Number HRN'!$C$33,""))))))</f>
        <v/>
      </c>
      <c r="Y938" s="374"/>
      <c r="Z938" s="54"/>
      <c r="AA938" s="17" t="str">
        <f>IF(ISBLANK(Z938),"",VLOOKUP(Z938,'(Linked) Hazard Risk Number HRN'!$B$6:$C$13,2,FALSE))</f>
        <v/>
      </c>
      <c r="AB938" s="372" t="str">
        <f>IF(AB940="","",IF(AB940&gt;500,'(Linked) Hazard Risk Number HRN'!$C$37,IF(AB940&gt;50,'(Linked) Hazard Risk Number HRN'!$C$36,IF(AB940&gt;25,'(Linked) Hazard Risk Number HRN'!$C$35,IF(AB940&gt;5,'(Linked) Hazard Risk Number HRN'!$C$34,IF(AB940&gt;0,'(Linked) Hazard Risk Number HRN'!$C$33,""))))))</f>
        <v/>
      </c>
      <c r="AC938" s="374"/>
      <c r="AD938" s="380"/>
      <c r="AE938" s="54"/>
      <c r="AF938" s="17" t="str">
        <f>IF(ISBLANK(AE938),"",VLOOKUP(AE938,'(Linked) Hazard Risk Number HRN'!$B$6:$C$13,2,FALSE))</f>
        <v/>
      </c>
      <c r="AG938" s="372"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78"/>
      <c r="C939" s="375"/>
      <c r="D939" s="375"/>
      <c r="E939" s="381"/>
      <c r="F939" s="381"/>
      <c r="G939" s="370"/>
      <c r="H939" s="370"/>
      <c r="I939" s="370"/>
      <c r="J939" s="370"/>
      <c r="K939" s="55"/>
      <c r="L939" s="18" t="str">
        <f>IF(ISBLANK(K939),"",VLOOKUP(K939,'(Linked) Hazard Risk Number HRN'!$B$16:$C$26,2,FALSE))</f>
        <v/>
      </c>
      <c r="M939" s="373"/>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75"/>
      <c r="V939" s="55"/>
      <c r="W939" s="18" t="str">
        <f>IF(ISBLANK(V939),"",VLOOKUP(V939,'(Linked) Hazard Risk Number HRN'!$B$16:$C$26,2,FALSE))</f>
        <v/>
      </c>
      <c r="X939" s="373"/>
      <c r="Y939" s="375"/>
      <c r="Z939" s="55"/>
      <c r="AA939" s="18" t="str">
        <f>IF(ISBLANK(Z939),"",VLOOKUP(Z939,'(Linked) Hazard Risk Number HRN'!$B$16:$C$26,2,FALSE))</f>
        <v/>
      </c>
      <c r="AB939" s="373"/>
      <c r="AC939" s="375"/>
      <c r="AD939" s="436"/>
      <c r="AE939" s="55"/>
      <c r="AF939" s="18" t="str">
        <f>IF(ISBLANK(AE939),"",VLOOKUP(AE939,'(Linked) Hazard Risk Number HRN'!$B$16:$C$26,2,FALSE))</f>
        <v/>
      </c>
      <c r="AG939" s="373"/>
      <c r="AH939" s="10"/>
      <c r="AI939" s="10"/>
      <c r="AJ939" s="19"/>
    </row>
    <row r="940" spans="2:36" s="2" customFormat="1" ht="28.2" customHeight="1" thickTop="1">
      <c r="B940" s="378"/>
      <c r="C940" s="375"/>
      <c r="D940" s="375"/>
      <c r="E940" s="381"/>
      <c r="F940" s="381"/>
      <c r="G940" s="370"/>
      <c r="H940" s="370"/>
      <c r="I940" s="370"/>
      <c r="J940" s="370"/>
      <c r="K940" s="56"/>
      <c r="L940" s="18" t="str">
        <f>IF(ISBLANK(K940),"",VLOOKUP(K940,'(Linked) Hazard Risk Number HRN'!$D$6:$E$14,2,FALSE))</f>
        <v/>
      </c>
      <c r="M940" s="366"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75"/>
      <c r="V940" s="56"/>
      <c r="W940" s="18" t="str">
        <f>IF(ISBLANK(V940),"",VLOOKUP(V940,'(Linked) Hazard Risk Number HRN'!$D$6:$E$14,2,FALSE))</f>
        <v/>
      </c>
      <c r="X940" s="366" t="str">
        <f>IF(OR(ISBLANK(V938),ISBLANK(V939),ISBLANK(V940),ISBLANK(V941)),"",W938*W939*W940*W941)</f>
        <v/>
      </c>
      <c r="Y940" s="375"/>
      <c r="Z940" s="56"/>
      <c r="AA940" s="18" t="str">
        <f>IF(ISBLANK(Z940),"",VLOOKUP(Z940,'(Linked) Hazard Risk Number HRN'!$D$6:$E$14,2,FALSE))</f>
        <v/>
      </c>
      <c r="AB940" s="366" t="str">
        <f>IF(OR(ISBLANK(Z938),ISBLANK(Z939),ISBLANK(Z940),ISBLANK(Z941)),"",AA938*AA939*AA940*AA941)</f>
        <v/>
      </c>
      <c r="AC940" s="375"/>
      <c r="AD940" s="436"/>
      <c r="AE940" s="56"/>
      <c r="AF940" s="18" t="str">
        <f>IF(ISBLANK(AE940),"",VLOOKUP(AE940,'(Linked) Hazard Risk Number HRN'!$D$6:$E$14,2,FALSE))</f>
        <v/>
      </c>
      <c r="AG940" s="366" t="str">
        <f>IF(OR(ISBLANK(AE938),ISBLANK(AE939),ISBLANK(AE940),ISBLANK(AE941)),"",AF938*AF939*AF940*AF941)</f>
        <v/>
      </c>
      <c r="AH940" s="10"/>
      <c r="AI940" s="10"/>
      <c r="AJ940" s="20"/>
    </row>
    <row r="941" spans="2:36" s="2" customFormat="1" ht="28.2" customHeight="1">
      <c r="B941" s="378"/>
      <c r="C941" s="375"/>
      <c r="D941" s="375"/>
      <c r="E941" s="381"/>
      <c r="F941" s="381"/>
      <c r="G941" s="370"/>
      <c r="H941" s="370"/>
      <c r="I941" s="370"/>
      <c r="J941" s="370"/>
      <c r="K941" s="57"/>
      <c r="L941" s="30" t="str">
        <f>IF(ISBLANK(K941),"",VLOOKUP(K941,'(Linked) Hazard Risk Number HRN'!$D$17:$E$22,2,FALSE))</f>
        <v/>
      </c>
      <c r="M941" s="367"/>
      <c r="N941" s="56"/>
      <c r="O941" s="18" t="str">
        <f>IF(ISBLANK(N941),"",VLOOKUP(N941,'(Linked) PLr Probability Factor'!$B$23:$C$26,2,FALSE))</f>
        <v/>
      </c>
      <c r="P941" s="25" t="s">
        <v>33</v>
      </c>
      <c r="Q941" s="25">
        <f t="shared" ref="Q941" si="1486">SUM(R938:R940)</f>
        <v>0</v>
      </c>
      <c r="R941" s="25">
        <f t="shared" si="1481"/>
        <v>0</v>
      </c>
      <c r="S941" s="25"/>
      <c r="T941" s="51"/>
      <c r="U941" s="375"/>
      <c r="V941" s="57"/>
      <c r="W941" s="30" t="str">
        <f>IF(ISBLANK(V941),"",VLOOKUP(V941,'(Linked) Hazard Risk Number HRN'!$D$17:$E$22,2,FALSE))</f>
        <v/>
      </c>
      <c r="X941" s="367"/>
      <c r="Y941" s="375"/>
      <c r="Z941" s="57"/>
      <c r="AA941" s="30" t="str">
        <f>IF(ISBLANK(Z941),"",VLOOKUP(Z941,'(Linked) Hazard Risk Number HRN'!$D$17:$E$22,2,FALSE))</f>
        <v/>
      </c>
      <c r="AB941" s="367"/>
      <c r="AC941" s="375"/>
      <c r="AD941" s="436"/>
      <c r="AE941" s="57"/>
      <c r="AF941" s="30" t="str">
        <f>IF(ISBLANK(AE941),"",VLOOKUP(AE941,'(Linked) Hazard Risk Number HRN'!$D$17:$E$22,2,FALSE))</f>
        <v/>
      </c>
      <c r="AG941" s="367"/>
      <c r="AH941" s="10"/>
      <c r="AI941" s="10"/>
      <c r="AJ941" s="21"/>
    </row>
    <row r="942" spans="2:36" s="2" customFormat="1" ht="28.2" customHeight="1" thickBot="1">
      <c r="B942" s="379"/>
      <c r="C942" s="376"/>
      <c r="D942" s="376"/>
      <c r="E942" s="382"/>
      <c r="F942" s="382"/>
      <c r="G942" s="371"/>
      <c r="H942" s="371"/>
      <c r="I942" s="371"/>
      <c r="J942" s="371"/>
      <c r="K942" s="135"/>
      <c r="L942" s="18"/>
      <c r="M942" s="368"/>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76"/>
      <c r="V942" s="135"/>
      <c r="W942" s="18"/>
      <c r="X942" s="368"/>
      <c r="Y942" s="376"/>
      <c r="Z942" s="135"/>
      <c r="AA942" s="18"/>
      <c r="AB942" s="368"/>
      <c r="AC942" s="376"/>
      <c r="AD942" s="437"/>
      <c r="AE942" s="135"/>
      <c r="AF942" s="18"/>
      <c r="AG942" s="368"/>
      <c r="AH942" s="10"/>
      <c r="AI942" s="10"/>
      <c r="AJ942" s="7"/>
    </row>
    <row r="943" spans="2:36" s="2" customFormat="1" ht="28.2" customHeight="1" thickTop="1">
      <c r="B943" s="377">
        <v>188</v>
      </c>
      <c r="C943" s="374"/>
      <c r="D943" s="374"/>
      <c r="E943" s="380"/>
      <c r="F943" s="380"/>
      <c r="G943" s="369"/>
      <c r="H943" s="369"/>
      <c r="I943" s="369"/>
      <c r="J943" s="369"/>
      <c r="K943" s="54"/>
      <c r="L943" s="17" t="str">
        <f>IF(ISBLANK(K943),"",VLOOKUP(K943,'(Linked) Hazard Risk Number HRN'!$B$6:$C$13,2,FALSE))</f>
        <v/>
      </c>
      <c r="M943" s="372"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374"/>
      <c r="V943" s="54"/>
      <c r="W943" s="17" t="str">
        <f>IF(ISBLANK(V943),"",VLOOKUP(V943,'(Linked) Hazard Risk Number HRN'!$B$6:$C$13,2,FALSE))</f>
        <v/>
      </c>
      <c r="X943" s="372" t="str">
        <f>IF(X945="","",IF(X945&gt;500,'(Linked) Hazard Risk Number HRN'!$C$37,IF(X945&gt;50,'(Linked) Hazard Risk Number HRN'!$C$36,IF(X945&gt;25,'(Linked) Hazard Risk Number HRN'!$C$35,IF(X945&gt;5,'(Linked) Hazard Risk Number HRN'!$C$34,IF(X945&gt;0,'(Linked) Hazard Risk Number HRN'!$C$33,""))))))</f>
        <v/>
      </c>
      <c r="Y943" s="374"/>
      <c r="Z943" s="54"/>
      <c r="AA943" s="17" t="str">
        <f>IF(ISBLANK(Z943),"",VLOOKUP(Z943,'(Linked) Hazard Risk Number HRN'!$B$6:$C$13,2,FALSE))</f>
        <v/>
      </c>
      <c r="AB943" s="372" t="str">
        <f>IF(AB945="","",IF(AB945&gt;500,'(Linked) Hazard Risk Number HRN'!$C$37,IF(AB945&gt;50,'(Linked) Hazard Risk Number HRN'!$C$36,IF(AB945&gt;25,'(Linked) Hazard Risk Number HRN'!$C$35,IF(AB945&gt;5,'(Linked) Hazard Risk Number HRN'!$C$34,IF(AB945&gt;0,'(Linked) Hazard Risk Number HRN'!$C$33,""))))))</f>
        <v/>
      </c>
      <c r="AC943" s="374"/>
      <c r="AD943" s="380"/>
      <c r="AE943" s="54"/>
      <c r="AF943" s="17" t="str">
        <f>IF(ISBLANK(AE943),"",VLOOKUP(AE943,'(Linked) Hazard Risk Number HRN'!$B$6:$C$13,2,FALSE))</f>
        <v/>
      </c>
      <c r="AG943" s="372"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78"/>
      <c r="C944" s="375"/>
      <c r="D944" s="375"/>
      <c r="E944" s="381"/>
      <c r="F944" s="381"/>
      <c r="G944" s="370"/>
      <c r="H944" s="370"/>
      <c r="I944" s="370"/>
      <c r="J944" s="370"/>
      <c r="K944" s="55"/>
      <c r="L944" s="18" t="str">
        <f>IF(ISBLANK(K944),"",VLOOKUP(K944,'(Linked) Hazard Risk Number HRN'!$B$16:$C$26,2,FALSE))</f>
        <v/>
      </c>
      <c r="M944" s="373"/>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75"/>
      <c r="V944" s="55"/>
      <c r="W944" s="18" t="str">
        <f>IF(ISBLANK(V944),"",VLOOKUP(V944,'(Linked) Hazard Risk Number HRN'!$B$16:$C$26,2,FALSE))</f>
        <v/>
      </c>
      <c r="X944" s="373"/>
      <c r="Y944" s="375"/>
      <c r="Z944" s="55"/>
      <c r="AA944" s="18" t="str">
        <f>IF(ISBLANK(Z944),"",VLOOKUP(Z944,'(Linked) Hazard Risk Number HRN'!$B$16:$C$26,2,FALSE))</f>
        <v/>
      </c>
      <c r="AB944" s="373"/>
      <c r="AC944" s="375"/>
      <c r="AD944" s="436"/>
      <c r="AE944" s="55"/>
      <c r="AF944" s="18" t="str">
        <f>IF(ISBLANK(AE944),"",VLOOKUP(AE944,'(Linked) Hazard Risk Number HRN'!$B$16:$C$26,2,FALSE))</f>
        <v/>
      </c>
      <c r="AG944" s="373"/>
      <c r="AH944" s="10"/>
      <c r="AI944" s="10"/>
      <c r="AJ944" s="19"/>
    </row>
    <row r="945" spans="2:36" s="2" customFormat="1" ht="28.2" customHeight="1" thickTop="1">
      <c r="B945" s="378"/>
      <c r="C945" s="375"/>
      <c r="D945" s="375"/>
      <c r="E945" s="381"/>
      <c r="F945" s="381"/>
      <c r="G945" s="370"/>
      <c r="H945" s="370"/>
      <c r="I945" s="370"/>
      <c r="J945" s="370"/>
      <c r="K945" s="56"/>
      <c r="L945" s="18" t="str">
        <f>IF(ISBLANK(K945),"",VLOOKUP(K945,'(Linked) Hazard Risk Number HRN'!$D$6:$E$14,2,FALSE))</f>
        <v/>
      </c>
      <c r="M945" s="366"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75"/>
      <c r="V945" s="56"/>
      <c r="W945" s="18" t="str">
        <f>IF(ISBLANK(V945),"",VLOOKUP(V945,'(Linked) Hazard Risk Number HRN'!$D$6:$E$14,2,FALSE))</f>
        <v/>
      </c>
      <c r="X945" s="366" t="str">
        <f>IF(OR(ISBLANK(V943),ISBLANK(V944),ISBLANK(V945),ISBLANK(V946)),"",W943*W944*W945*W946)</f>
        <v/>
      </c>
      <c r="Y945" s="375"/>
      <c r="Z945" s="56"/>
      <c r="AA945" s="18" t="str">
        <f>IF(ISBLANK(Z945),"",VLOOKUP(Z945,'(Linked) Hazard Risk Number HRN'!$D$6:$E$14,2,FALSE))</f>
        <v/>
      </c>
      <c r="AB945" s="366" t="str">
        <f>IF(OR(ISBLANK(Z943),ISBLANK(Z944),ISBLANK(Z945),ISBLANK(Z946)),"",AA943*AA944*AA945*AA946)</f>
        <v/>
      </c>
      <c r="AC945" s="375"/>
      <c r="AD945" s="436"/>
      <c r="AE945" s="56"/>
      <c r="AF945" s="18" t="str">
        <f>IF(ISBLANK(AE945),"",VLOOKUP(AE945,'(Linked) Hazard Risk Number HRN'!$D$6:$E$14,2,FALSE))</f>
        <v/>
      </c>
      <c r="AG945" s="366" t="str">
        <f>IF(OR(ISBLANK(AE943),ISBLANK(AE944),ISBLANK(AE945),ISBLANK(AE946)),"",AF943*AF944*AF945*AF946)</f>
        <v/>
      </c>
      <c r="AH945" s="10"/>
      <c r="AI945" s="10"/>
      <c r="AJ945" s="20"/>
    </row>
    <row r="946" spans="2:36" s="2" customFormat="1" ht="28.2" customHeight="1">
      <c r="B946" s="378"/>
      <c r="C946" s="375"/>
      <c r="D946" s="375"/>
      <c r="E946" s="381"/>
      <c r="F946" s="381"/>
      <c r="G946" s="370"/>
      <c r="H946" s="370"/>
      <c r="I946" s="370"/>
      <c r="J946" s="370"/>
      <c r="K946" s="57"/>
      <c r="L946" s="30" t="str">
        <f>IF(ISBLANK(K946),"",VLOOKUP(K946,'(Linked) Hazard Risk Number HRN'!$D$17:$E$22,2,FALSE))</f>
        <v/>
      </c>
      <c r="M946" s="367"/>
      <c r="N946" s="56"/>
      <c r="O946" s="18" t="str">
        <f>IF(ISBLANK(N946),"",VLOOKUP(N946,'(Linked) PLr Probability Factor'!$B$23:$C$26,2,FALSE))</f>
        <v/>
      </c>
      <c r="P946" s="25" t="s">
        <v>33</v>
      </c>
      <c r="Q946" s="25">
        <f t="shared" ref="Q946" si="1494">SUM(R943:R945)</f>
        <v>0</v>
      </c>
      <c r="R946" s="25">
        <f t="shared" si="1489"/>
        <v>0</v>
      </c>
      <c r="S946" s="25"/>
      <c r="T946" s="51"/>
      <c r="U946" s="375"/>
      <c r="V946" s="57"/>
      <c r="W946" s="30" t="str">
        <f>IF(ISBLANK(V946),"",VLOOKUP(V946,'(Linked) Hazard Risk Number HRN'!$D$17:$E$22,2,FALSE))</f>
        <v/>
      </c>
      <c r="X946" s="367"/>
      <c r="Y946" s="375"/>
      <c r="Z946" s="57"/>
      <c r="AA946" s="30" t="str">
        <f>IF(ISBLANK(Z946),"",VLOOKUP(Z946,'(Linked) Hazard Risk Number HRN'!$D$17:$E$22,2,FALSE))</f>
        <v/>
      </c>
      <c r="AB946" s="367"/>
      <c r="AC946" s="375"/>
      <c r="AD946" s="436"/>
      <c r="AE946" s="57"/>
      <c r="AF946" s="30" t="str">
        <f>IF(ISBLANK(AE946),"",VLOOKUP(AE946,'(Linked) Hazard Risk Number HRN'!$D$17:$E$22,2,FALSE))</f>
        <v/>
      </c>
      <c r="AG946" s="367"/>
      <c r="AH946" s="10"/>
      <c r="AI946" s="10"/>
      <c r="AJ946" s="21"/>
    </row>
    <row r="947" spans="2:36" s="2" customFormat="1" ht="28.2" customHeight="1" thickBot="1">
      <c r="B947" s="379"/>
      <c r="C947" s="376"/>
      <c r="D947" s="376"/>
      <c r="E947" s="382"/>
      <c r="F947" s="382"/>
      <c r="G947" s="371"/>
      <c r="H947" s="371"/>
      <c r="I947" s="371"/>
      <c r="J947" s="371"/>
      <c r="K947" s="135"/>
      <c r="L947" s="18"/>
      <c r="M947" s="368"/>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76"/>
      <c r="V947" s="135"/>
      <c r="W947" s="18"/>
      <c r="X947" s="368"/>
      <c r="Y947" s="376"/>
      <c r="Z947" s="135"/>
      <c r="AA947" s="18"/>
      <c r="AB947" s="368"/>
      <c r="AC947" s="376"/>
      <c r="AD947" s="437"/>
      <c r="AE947" s="135"/>
      <c r="AF947" s="18"/>
      <c r="AG947" s="368"/>
      <c r="AH947" s="10"/>
      <c r="AI947" s="10"/>
      <c r="AJ947" s="7"/>
    </row>
    <row r="948" spans="2:36" s="2" customFormat="1" ht="28.2" customHeight="1" thickTop="1">
      <c r="B948" s="377">
        <v>189</v>
      </c>
      <c r="C948" s="374"/>
      <c r="D948" s="374"/>
      <c r="E948" s="380"/>
      <c r="F948" s="380"/>
      <c r="G948" s="369"/>
      <c r="H948" s="369"/>
      <c r="I948" s="369"/>
      <c r="J948" s="369"/>
      <c r="K948" s="54"/>
      <c r="L948" s="17" t="str">
        <f>IF(ISBLANK(K948),"",VLOOKUP(K948,'(Linked) Hazard Risk Number HRN'!$B$6:$C$13,2,FALSE))</f>
        <v/>
      </c>
      <c r="M948" s="372"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374"/>
      <c r="V948" s="54"/>
      <c r="W948" s="17" t="str">
        <f>IF(ISBLANK(V948),"",VLOOKUP(V948,'(Linked) Hazard Risk Number HRN'!$B$6:$C$13,2,FALSE))</f>
        <v/>
      </c>
      <c r="X948" s="372" t="str">
        <f>IF(X950="","",IF(X950&gt;500,'(Linked) Hazard Risk Number HRN'!$C$37,IF(X950&gt;50,'(Linked) Hazard Risk Number HRN'!$C$36,IF(X950&gt;25,'(Linked) Hazard Risk Number HRN'!$C$35,IF(X950&gt;5,'(Linked) Hazard Risk Number HRN'!$C$34,IF(X950&gt;0,'(Linked) Hazard Risk Number HRN'!$C$33,""))))))</f>
        <v/>
      </c>
      <c r="Y948" s="374"/>
      <c r="Z948" s="54"/>
      <c r="AA948" s="17" t="str">
        <f>IF(ISBLANK(Z948),"",VLOOKUP(Z948,'(Linked) Hazard Risk Number HRN'!$B$6:$C$13,2,FALSE))</f>
        <v/>
      </c>
      <c r="AB948" s="372" t="str">
        <f>IF(AB950="","",IF(AB950&gt;500,'(Linked) Hazard Risk Number HRN'!$C$37,IF(AB950&gt;50,'(Linked) Hazard Risk Number HRN'!$C$36,IF(AB950&gt;25,'(Linked) Hazard Risk Number HRN'!$C$35,IF(AB950&gt;5,'(Linked) Hazard Risk Number HRN'!$C$34,IF(AB950&gt;0,'(Linked) Hazard Risk Number HRN'!$C$33,""))))))</f>
        <v/>
      </c>
      <c r="AC948" s="374"/>
      <c r="AD948" s="380"/>
      <c r="AE948" s="54"/>
      <c r="AF948" s="17" t="str">
        <f>IF(ISBLANK(AE948),"",VLOOKUP(AE948,'(Linked) Hazard Risk Number HRN'!$B$6:$C$13,2,FALSE))</f>
        <v/>
      </c>
      <c r="AG948" s="372"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78"/>
      <c r="C949" s="375"/>
      <c r="D949" s="375"/>
      <c r="E949" s="381"/>
      <c r="F949" s="381"/>
      <c r="G949" s="370"/>
      <c r="H949" s="370"/>
      <c r="I949" s="370"/>
      <c r="J949" s="370"/>
      <c r="K949" s="55"/>
      <c r="L949" s="18" t="str">
        <f>IF(ISBLANK(K949),"",VLOOKUP(K949,'(Linked) Hazard Risk Number HRN'!$B$16:$C$26,2,FALSE))</f>
        <v/>
      </c>
      <c r="M949" s="373"/>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75"/>
      <c r="V949" s="55"/>
      <c r="W949" s="18" t="str">
        <f>IF(ISBLANK(V949),"",VLOOKUP(V949,'(Linked) Hazard Risk Number HRN'!$B$16:$C$26,2,FALSE))</f>
        <v/>
      </c>
      <c r="X949" s="373"/>
      <c r="Y949" s="375"/>
      <c r="Z949" s="55"/>
      <c r="AA949" s="18" t="str">
        <f>IF(ISBLANK(Z949),"",VLOOKUP(Z949,'(Linked) Hazard Risk Number HRN'!$B$16:$C$26,2,FALSE))</f>
        <v/>
      </c>
      <c r="AB949" s="373"/>
      <c r="AC949" s="375"/>
      <c r="AD949" s="436"/>
      <c r="AE949" s="55"/>
      <c r="AF949" s="18" t="str">
        <f>IF(ISBLANK(AE949),"",VLOOKUP(AE949,'(Linked) Hazard Risk Number HRN'!$B$16:$C$26,2,FALSE))</f>
        <v/>
      </c>
      <c r="AG949" s="373"/>
      <c r="AH949" s="10"/>
      <c r="AI949" s="10"/>
      <c r="AJ949" s="19"/>
    </row>
    <row r="950" spans="2:36" s="2" customFormat="1" ht="28.2" customHeight="1" thickTop="1">
      <c r="B950" s="378"/>
      <c r="C950" s="375"/>
      <c r="D950" s="375"/>
      <c r="E950" s="381"/>
      <c r="F950" s="381"/>
      <c r="G950" s="370"/>
      <c r="H950" s="370"/>
      <c r="I950" s="370"/>
      <c r="J950" s="370"/>
      <c r="K950" s="56"/>
      <c r="L950" s="18" t="str">
        <f>IF(ISBLANK(K950),"",VLOOKUP(K950,'(Linked) Hazard Risk Number HRN'!$D$6:$E$14,2,FALSE))</f>
        <v/>
      </c>
      <c r="M950" s="366"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75"/>
      <c r="V950" s="56"/>
      <c r="W950" s="18" t="str">
        <f>IF(ISBLANK(V950),"",VLOOKUP(V950,'(Linked) Hazard Risk Number HRN'!$D$6:$E$14,2,FALSE))</f>
        <v/>
      </c>
      <c r="X950" s="366" t="str">
        <f>IF(OR(ISBLANK(V948),ISBLANK(V949),ISBLANK(V950),ISBLANK(V951)),"",W948*W949*W950*W951)</f>
        <v/>
      </c>
      <c r="Y950" s="375"/>
      <c r="Z950" s="56"/>
      <c r="AA950" s="18" t="str">
        <f>IF(ISBLANK(Z950),"",VLOOKUP(Z950,'(Linked) Hazard Risk Number HRN'!$D$6:$E$14,2,FALSE))</f>
        <v/>
      </c>
      <c r="AB950" s="366" t="str">
        <f>IF(OR(ISBLANK(Z948),ISBLANK(Z949),ISBLANK(Z950),ISBLANK(Z951)),"",AA948*AA949*AA950*AA951)</f>
        <v/>
      </c>
      <c r="AC950" s="375"/>
      <c r="AD950" s="436"/>
      <c r="AE950" s="56"/>
      <c r="AF950" s="18" t="str">
        <f>IF(ISBLANK(AE950),"",VLOOKUP(AE950,'(Linked) Hazard Risk Number HRN'!$D$6:$E$14,2,FALSE))</f>
        <v/>
      </c>
      <c r="AG950" s="366" t="str">
        <f>IF(OR(ISBLANK(AE948),ISBLANK(AE949),ISBLANK(AE950),ISBLANK(AE951)),"",AF948*AF949*AF950*AF951)</f>
        <v/>
      </c>
      <c r="AH950" s="10"/>
      <c r="AI950" s="10"/>
      <c r="AJ950" s="20"/>
    </row>
    <row r="951" spans="2:36" s="2" customFormat="1" ht="28.2" customHeight="1">
      <c r="B951" s="378"/>
      <c r="C951" s="375"/>
      <c r="D951" s="375"/>
      <c r="E951" s="381"/>
      <c r="F951" s="381"/>
      <c r="G951" s="370"/>
      <c r="H951" s="370"/>
      <c r="I951" s="370"/>
      <c r="J951" s="370"/>
      <c r="K951" s="57"/>
      <c r="L951" s="30" t="str">
        <f>IF(ISBLANK(K951),"",VLOOKUP(K951,'(Linked) Hazard Risk Number HRN'!$D$17:$E$22,2,FALSE))</f>
        <v/>
      </c>
      <c r="M951" s="367"/>
      <c r="N951" s="56"/>
      <c r="O951" s="18" t="str">
        <f>IF(ISBLANK(N951),"",VLOOKUP(N951,'(Linked) PLr Probability Factor'!$B$23:$C$26,2,FALSE))</f>
        <v/>
      </c>
      <c r="P951" s="25" t="s">
        <v>33</v>
      </c>
      <c r="Q951" s="25">
        <f t="shared" ref="Q951" si="1502">SUM(R948:R950)</f>
        <v>0</v>
      </c>
      <c r="R951" s="25">
        <f t="shared" si="1497"/>
        <v>0</v>
      </c>
      <c r="S951" s="25"/>
      <c r="T951" s="51"/>
      <c r="U951" s="375"/>
      <c r="V951" s="57"/>
      <c r="W951" s="30" t="str">
        <f>IF(ISBLANK(V951),"",VLOOKUP(V951,'(Linked) Hazard Risk Number HRN'!$D$17:$E$22,2,FALSE))</f>
        <v/>
      </c>
      <c r="X951" s="367"/>
      <c r="Y951" s="375"/>
      <c r="Z951" s="57"/>
      <c r="AA951" s="30" t="str">
        <f>IF(ISBLANK(Z951),"",VLOOKUP(Z951,'(Linked) Hazard Risk Number HRN'!$D$17:$E$22,2,FALSE))</f>
        <v/>
      </c>
      <c r="AB951" s="367"/>
      <c r="AC951" s="375"/>
      <c r="AD951" s="436"/>
      <c r="AE951" s="57"/>
      <c r="AF951" s="30" t="str">
        <f>IF(ISBLANK(AE951),"",VLOOKUP(AE951,'(Linked) Hazard Risk Number HRN'!$D$17:$E$22,2,FALSE))</f>
        <v/>
      </c>
      <c r="AG951" s="367"/>
      <c r="AH951" s="10"/>
      <c r="AI951" s="10"/>
      <c r="AJ951" s="21"/>
    </row>
    <row r="952" spans="2:36" s="2" customFormat="1" ht="28.2" customHeight="1" thickBot="1">
      <c r="B952" s="379"/>
      <c r="C952" s="376"/>
      <c r="D952" s="376"/>
      <c r="E952" s="382"/>
      <c r="F952" s="382"/>
      <c r="G952" s="371"/>
      <c r="H952" s="371"/>
      <c r="I952" s="371"/>
      <c r="J952" s="371"/>
      <c r="K952" s="135"/>
      <c r="L952" s="18"/>
      <c r="M952" s="368"/>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76"/>
      <c r="V952" s="135"/>
      <c r="W952" s="18"/>
      <c r="X952" s="368"/>
      <c r="Y952" s="376"/>
      <c r="Z952" s="135"/>
      <c r="AA952" s="18"/>
      <c r="AB952" s="368"/>
      <c r="AC952" s="376"/>
      <c r="AD952" s="437"/>
      <c r="AE952" s="135"/>
      <c r="AF952" s="18"/>
      <c r="AG952" s="368"/>
      <c r="AH952" s="10"/>
      <c r="AI952" s="10"/>
      <c r="AJ952" s="7"/>
    </row>
    <row r="953" spans="2:36" s="2" customFormat="1" ht="28.2" customHeight="1" thickTop="1">
      <c r="B953" s="377">
        <v>190</v>
      </c>
      <c r="C953" s="374"/>
      <c r="D953" s="374"/>
      <c r="E953" s="380"/>
      <c r="F953" s="380"/>
      <c r="G953" s="369"/>
      <c r="H953" s="369"/>
      <c r="I953" s="369"/>
      <c r="J953" s="369"/>
      <c r="K953" s="54"/>
      <c r="L953" s="17" t="str">
        <f>IF(ISBLANK(K953),"",VLOOKUP(K953,'(Linked) Hazard Risk Number HRN'!$B$6:$C$13,2,FALSE))</f>
        <v/>
      </c>
      <c r="M953" s="372"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374"/>
      <c r="V953" s="54"/>
      <c r="W953" s="17" t="str">
        <f>IF(ISBLANK(V953),"",VLOOKUP(V953,'(Linked) Hazard Risk Number HRN'!$B$6:$C$13,2,FALSE))</f>
        <v/>
      </c>
      <c r="X953" s="372" t="str">
        <f>IF(X955="","",IF(X955&gt;500,'(Linked) Hazard Risk Number HRN'!$C$37,IF(X955&gt;50,'(Linked) Hazard Risk Number HRN'!$C$36,IF(X955&gt;25,'(Linked) Hazard Risk Number HRN'!$C$35,IF(X955&gt;5,'(Linked) Hazard Risk Number HRN'!$C$34,IF(X955&gt;0,'(Linked) Hazard Risk Number HRN'!$C$33,""))))))</f>
        <v/>
      </c>
      <c r="Y953" s="374"/>
      <c r="Z953" s="54"/>
      <c r="AA953" s="17" t="str">
        <f>IF(ISBLANK(Z953),"",VLOOKUP(Z953,'(Linked) Hazard Risk Number HRN'!$B$6:$C$13,2,FALSE))</f>
        <v/>
      </c>
      <c r="AB953" s="372" t="str">
        <f>IF(AB955="","",IF(AB955&gt;500,'(Linked) Hazard Risk Number HRN'!$C$37,IF(AB955&gt;50,'(Linked) Hazard Risk Number HRN'!$C$36,IF(AB955&gt;25,'(Linked) Hazard Risk Number HRN'!$C$35,IF(AB955&gt;5,'(Linked) Hazard Risk Number HRN'!$C$34,IF(AB955&gt;0,'(Linked) Hazard Risk Number HRN'!$C$33,""))))))</f>
        <v/>
      </c>
      <c r="AC953" s="374"/>
      <c r="AD953" s="380"/>
      <c r="AE953" s="54"/>
      <c r="AF953" s="17" t="str">
        <f>IF(ISBLANK(AE953),"",VLOOKUP(AE953,'(Linked) Hazard Risk Number HRN'!$B$6:$C$13,2,FALSE))</f>
        <v/>
      </c>
      <c r="AG953" s="372"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78"/>
      <c r="C954" s="375"/>
      <c r="D954" s="375"/>
      <c r="E954" s="381"/>
      <c r="F954" s="381"/>
      <c r="G954" s="370"/>
      <c r="H954" s="370"/>
      <c r="I954" s="370"/>
      <c r="J954" s="370"/>
      <c r="K954" s="55"/>
      <c r="L954" s="18" t="str">
        <f>IF(ISBLANK(K954),"",VLOOKUP(K954,'(Linked) Hazard Risk Number HRN'!$B$16:$C$26,2,FALSE))</f>
        <v/>
      </c>
      <c r="M954" s="373"/>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75"/>
      <c r="V954" s="55"/>
      <c r="W954" s="18" t="str">
        <f>IF(ISBLANK(V954),"",VLOOKUP(V954,'(Linked) Hazard Risk Number HRN'!$B$16:$C$26,2,FALSE))</f>
        <v/>
      </c>
      <c r="X954" s="373"/>
      <c r="Y954" s="375"/>
      <c r="Z954" s="55"/>
      <c r="AA954" s="18" t="str">
        <f>IF(ISBLANK(Z954),"",VLOOKUP(Z954,'(Linked) Hazard Risk Number HRN'!$B$16:$C$26,2,FALSE))</f>
        <v/>
      </c>
      <c r="AB954" s="373"/>
      <c r="AC954" s="375"/>
      <c r="AD954" s="436"/>
      <c r="AE954" s="55"/>
      <c r="AF954" s="18" t="str">
        <f>IF(ISBLANK(AE954),"",VLOOKUP(AE954,'(Linked) Hazard Risk Number HRN'!$B$16:$C$26,2,FALSE))</f>
        <v/>
      </c>
      <c r="AG954" s="373"/>
      <c r="AH954" s="10"/>
      <c r="AI954" s="10"/>
      <c r="AJ954" s="19"/>
    </row>
    <row r="955" spans="2:36" s="2" customFormat="1" ht="28.2" customHeight="1" thickTop="1">
      <c r="B955" s="378"/>
      <c r="C955" s="375"/>
      <c r="D955" s="375"/>
      <c r="E955" s="381"/>
      <c r="F955" s="381"/>
      <c r="G955" s="370"/>
      <c r="H955" s="370"/>
      <c r="I955" s="370"/>
      <c r="J955" s="370"/>
      <c r="K955" s="56"/>
      <c r="L955" s="18" t="str">
        <f>IF(ISBLANK(K955),"",VLOOKUP(K955,'(Linked) Hazard Risk Number HRN'!$D$6:$E$14,2,FALSE))</f>
        <v/>
      </c>
      <c r="M955" s="366"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75"/>
      <c r="V955" s="56"/>
      <c r="W955" s="18" t="str">
        <f>IF(ISBLANK(V955),"",VLOOKUP(V955,'(Linked) Hazard Risk Number HRN'!$D$6:$E$14,2,FALSE))</f>
        <v/>
      </c>
      <c r="X955" s="366" t="str">
        <f>IF(OR(ISBLANK(V953),ISBLANK(V954),ISBLANK(V955),ISBLANK(V956)),"",W953*W954*W955*W956)</f>
        <v/>
      </c>
      <c r="Y955" s="375"/>
      <c r="Z955" s="56"/>
      <c r="AA955" s="18" t="str">
        <f>IF(ISBLANK(Z955),"",VLOOKUP(Z955,'(Linked) Hazard Risk Number HRN'!$D$6:$E$14,2,FALSE))</f>
        <v/>
      </c>
      <c r="AB955" s="366" t="str">
        <f>IF(OR(ISBLANK(Z953),ISBLANK(Z954),ISBLANK(Z955),ISBLANK(Z956)),"",AA953*AA954*AA955*AA956)</f>
        <v/>
      </c>
      <c r="AC955" s="375"/>
      <c r="AD955" s="436"/>
      <c r="AE955" s="56"/>
      <c r="AF955" s="18" t="str">
        <f>IF(ISBLANK(AE955),"",VLOOKUP(AE955,'(Linked) Hazard Risk Number HRN'!$D$6:$E$14,2,FALSE))</f>
        <v/>
      </c>
      <c r="AG955" s="366" t="str">
        <f>IF(OR(ISBLANK(AE953),ISBLANK(AE954),ISBLANK(AE955),ISBLANK(AE956)),"",AF953*AF954*AF955*AF956)</f>
        <v/>
      </c>
      <c r="AH955" s="10"/>
      <c r="AI955" s="10"/>
      <c r="AJ955" s="20"/>
    </row>
    <row r="956" spans="2:36" s="2" customFormat="1" ht="28.2" customHeight="1">
      <c r="B956" s="378"/>
      <c r="C956" s="375"/>
      <c r="D956" s="375"/>
      <c r="E956" s="381"/>
      <c r="F956" s="381"/>
      <c r="G956" s="370"/>
      <c r="H956" s="370"/>
      <c r="I956" s="370"/>
      <c r="J956" s="370"/>
      <c r="K956" s="57"/>
      <c r="L956" s="30" t="str">
        <f>IF(ISBLANK(K956),"",VLOOKUP(K956,'(Linked) Hazard Risk Number HRN'!$D$17:$E$22,2,FALSE))</f>
        <v/>
      </c>
      <c r="M956" s="367"/>
      <c r="N956" s="56"/>
      <c r="O956" s="18" t="str">
        <f>IF(ISBLANK(N956),"",VLOOKUP(N956,'(Linked) PLr Probability Factor'!$B$23:$C$26,2,FALSE))</f>
        <v/>
      </c>
      <c r="P956" s="25" t="s">
        <v>33</v>
      </c>
      <c r="Q956" s="25">
        <f t="shared" ref="Q956" si="1510">SUM(R953:R955)</f>
        <v>0</v>
      </c>
      <c r="R956" s="25">
        <f t="shared" si="1505"/>
        <v>0</v>
      </c>
      <c r="S956" s="25"/>
      <c r="T956" s="51"/>
      <c r="U956" s="375"/>
      <c r="V956" s="57"/>
      <c r="W956" s="30" t="str">
        <f>IF(ISBLANK(V956),"",VLOOKUP(V956,'(Linked) Hazard Risk Number HRN'!$D$17:$E$22,2,FALSE))</f>
        <v/>
      </c>
      <c r="X956" s="367"/>
      <c r="Y956" s="375"/>
      <c r="Z956" s="57"/>
      <c r="AA956" s="30" t="str">
        <f>IF(ISBLANK(Z956),"",VLOOKUP(Z956,'(Linked) Hazard Risk Number HRN'!$D$17:$E$22,2,FALSE))</f>
        <v/>
      </c>
      <c r="AB956" s="367"/>
      <c r="AC956" s="375"/>
      <c r="AD956" s="436"/>
      <c r="AE956" s="57"/>
      <c r="AF956" s="30" t="str">
        <f>IF(ISBLANK(AE956),"",VLOOKUP(AE956,'(Linked) Hazard Risk Number HRN'!$D$17:$E$22,2,FALSE))</f>
        <v/>
      </c>
      <c r="AG956" s="367"/>
      <c r="AH956" s="10"/>
      <c r="AI956" s="10"/>
      <c r="AJ956" s="21"/>
    </row>
    <row r="957" spans="2:36" s="2" customFormat="1" ht="28.2" customHeight="1" thickBot="1">
      <c r="B957" s="379"/>
      <c r="C957" s="376"/>
      <c r="D957" s="376"/>
      <c r="E957" s="382"/>
      <c r="F957" s="382"/>
      <c r="G957" s="371"/>
      <c r="H957" s="371"/>
      <c r="I957" s="371"/>
      <c r="J957" s="371"/>
      <c r="K957" s="135"/>
      <c r="L957" s="18"/>
      <c r="M957" s="368"/>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76"/>
      <c r="V957" s="135"/>
      <c r="W957" s="18"/>
      <c r="X957" s="368"/>
      <c r="Y957" s="376"/>
      <c r="Z957" s="135"/>
      <c r="AA957" s="18"/>
      <c r="AB957" s="368"/>
      <c r="AC957" s="376"/>
      <c r="AD957" s="437"/>
      <c r="AE957" s="135"/>
      <c r="AF957" s="18"/>
      <c r="AG957" s="368"/>
      <c r="AH957" s="10"/>
      <c r="AI957" s="10"/>
      <c r="AJ957" s="7"/>
    </row>
    <row r="958" spans="2:36" s="2" customFormat="1" ht="28.2" customHeight="1" thickTop="1">
      <c r="B958" s="377">
        <v>191</v>
      </c>
      <c r="C958" s="374"/>
      <c r="D958" s="374"/>
      <c r="E958" s="380"/>
      <c r="F958" s="380"/>
      <c r="G958" s="369"/>
      <c r="H958" s="369"/>
      <c r="I958" s="369"/>
      <c r="J958" s="369"/>
      <c r="K958" s="54"/>
      <c r="L958" s="17" t="str">
        <f>IF(ISBLANK(K958),"",VLOOKUP(K958,'(Linked) Hazard Risk Number HRN'!$B$6:$C$13,2,FALSE))</f>
        <v/>
      </c>
      <c r="M958" s="372"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374"/>
      <c r="V958" s="54"/>
      <c r="W958" s="17" t="str">
        <f>IF(ISBLANK(V958),"",VLOOKUP(V958,'(Linked) Hazard Risk Number HRN'!$B$6:$C$13,2,FALSE))</f>
        <v/>
      </c>
      <c r="X958" s="372" t="str">
        <f>IF(X960="","",IF(X960&gt;500,'(Linked) Hazard Risk Number HRN'!$C$37,IF(X960&gt;50,'(Linked) Hazard Risk Number HRN'!$C$36,IF(X960&gt;25,'(Linked) Hazard Risk Number HRN'!$C$35,IF(X960&gt;5,'(Linked) Hazard Risk Number HRN'!$C$34,IF(X960&gt;0,'(Linked) Hazard Risk Number HRN'!$C$33,""))))))</f>
        <v/>
      </c>
      <c r="Y958" s="374"/>
      <c r="Z958" s="54"/>
      <c r="AA958" s="17" t="str">
        <f>IF(ISBLANK(Z958),"",VLOOKUP(Z958,'(Linked) Hazard Risk Number HRN'!$B$6:$C$13,2,FALSE))</f>
        <v/>
      </c>
      <c r="AB958" s="372" t="str">
        <f>IF(AB960="","",IF(AB960&gt;500,'(Linked) Hazard Risk Number HRN'!$C$37,IF(AB960&gt;50,'(Linked) Hazard Risk Number HRN'!$C$36,IF(AB960&gt;25,'(Linked) Hazard Risk Number HRN'!$C$35,IF(AB960&gt;5,'(Linked) Hazard Risk Number HRN'!$C$34,IF(AB960&gt;0,'(Linked) Hazard Risk Number HRN'!$C$33,""))))))</f>
        <v/>
      </c>
      <c r="AC958" s="374"/>
      <c r="AD958" s="380"/>
      <c r="AE958" s="54"/>
      <c r="AF958" s="17" t="str">
        <f>IF(ISBLANK(AE958),"",VLOOKUP(AE958,'(Linked) Hazard Risk Number HRN'!$B$6:$C$13,2,FALSE))</f>
        <v/>
      </c>
      <c r="AG958" s="372"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78"/>
      <c r="C959" s="375"/>
      <c r="D959" s="375"/>
      <c r="E959" s="381"/>
      <c r="F959" s="381"/>
      <c r="G959" s="370"/>
      <c r="H959" s="370"/>
      <c r="I959" s="370"/>
      <c r="J959" s="370"/>
      <c r="K959" s="55"/>
      <c r="L959" s="18" t="str">
        <f>IF(ISBLANK(K959),"",VLOOKUP(K959,'(Linked) Hazard Risk Number HRN'!$B$16:$C$26,2,FALSE))</f>
        <v/>
      </c>
      <c r="M959" s="373"/>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75"/>
      <c r="V959" s="55"/>
      <c r="W959" s="18" t="str">
        <f>IF(ISBLANK(V959),"",VLOOKUP(V959,'(Linked) Hazard Risk Number HRN'!$B$16:$C$26,2,FALSE))</f>
        <v/>
      </c>
      <c r="X959" s="373"/>
      <c r="Y959" s="375"/>
      <c r="Z959" s="55"/>
      <c r="AA959" s="18" t="str">
        <f>IF(ISBLANK(Z959),"",VLOOKUP(Z959,'(Linked) Hazard Risk Number HRN'!$B$16:$C$26,2,FALSE))</f>
        <v/>
      </c>
      <c r="AB959" s="373"/>
      <c r="AC959" s="375"/>
      <c r="AD959" s="436"/>
      <c r="AE959" s="55"/>
      <c r="AF959" s="18" t="str">
        <f>IF(ISBLANK(AE959),"",VLOOKUP(AE959,'(Linked) Hazard Risk Number HRN'!$B$16:$C$26,2,FALSE))</f>
        <v/>
      </c>
      <c r="AG959" s="373"/>
      <c r="AH959" s="10"/>
      <c r="AI959" s="10"/>
      <c r="AJ959" s="19"/>
    </row>
    <row r="960" spans="2:36" s="2" customFormat="1" ht="28.2" customHeight="1" thickTop="1">
      <c r="B960" s="378"/>
      <c r="C960" s="375"/>
      <c r="D960" s="375"/>
      <c r="E960" s="381"/>
      <c r="F960" s="381"/>
      <c r="G960" s="370"/>
      <c r="H960" s="370"/>
      <c r="I960" s="370"/>
      <c r="J960" s="370"/>
      <c r="K960" s="56"/>
      <c r="L960" s="18" t="str">
        <f>IF(ISBLANK(K960),"",VLOOKUP(K960,'(Linked) Hazard Risk Number HRN'!$D$6:$E$14,2,FALSE))</f>
        <v/>
      </c>
      <c r="M960" s="366"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75"/>
      <c r="V960" s="56"/>
      <c r="W960" s="18" t="str">
        <f>IF(ISBLANK(V960),"",VLOOKUP(V960,'(Linked) Hazard Risk Number HRN'!$D$6:$E$14,2,FALSE))</f>
        <v/>
      </c>
      <c r="X960" s="366" t="str">
        <f>IF(OR(ISBLANK(V958),ISBLANK(V959),ISBLANK(V960),ISBLANK(V961)),"",W958*W959*W960*W961)</f>
        <v/>
      </c>
      <c r="Y960" s="375"/>
      <c r="Z960" s="56"/>
      <c r="AA960" s="18" t="str">
        <f>IF(ISBLANK(Z960),"",VLOOKUP(Z960,'(Linked) Hazard Risk Number HRN'!$D$6:$E$14,2,FALSE))</f>
        <v/>
      </c>
      <c r="AB960" s="366" t="str">
        <f>IF(OR(ISBLANK(Z958),ISBLANK(Z959),ISBLANK(Z960),ISBLANK(Z961)),"",AA958*AA959*AA960*AA961)</f>
        <v/>
      </c>
      <c r="AC960" s="375"/>
      <c r="AD960" s="436"/>
      <c r="AE960" s="56"/>
      <c r="AF960" s="18" t="str">
        <f>IF(ISBLANK(AE960),"",VLOOKUP(AE960,'(Linked) Hazard Risk Number HRN'!$D$6:$E$14,2,FALSE))</f>
        <v/>
      </c>
      <c r="AG960" s="366" t="str">
        <f>IF(OR(ISBLANK(AE958),ISBLANK(AE959),ISBLANK(AE960),ISBLANK(AE961)),"",AF958*AF959*AF960*AF961)</f>
        <v/>
      </c>
      <c r="AH960" s="10"/>
      <c r="AI960" s="10"/>
      <c r="AJ960" s="20"/>
    </row>
    <row r="961" spans="2:36" s="2" customFormat="1" ht="28.2" customHeight="1">
      <c r="B961" s="378"/>
      <c r="C961" s="375"/>
      <c r="D961" s="375"/>
      <c r="E961" s="381"/>
      <c r="F961" s="381"/>
      <c r="G961" s="370"/>
      <c r="H961" s="370"/>
      <c r="I961" s="370"/>
      <c r="J961" s="370"/>
      <c r="K961" s="57"/>
      <c r="L961" s="30" t="str">
        <f>IF(ISBLANK(K961),"",VLOOKUP(K961,'(Linked) Hazard Risk Number HRN'!$D$17:$E$22,2,FALSE))</f>
        <v/>
      </c>
      <c r="M961" s="367"/>
      <c r="N961" s="56"/>
      <c r="O961" s="18" t="str">
        <f>IF(ISBLANK(N961),"",VLOOKUP(N961,'(Linked) PLr Probability Factor'!$B$23:$C$26,2,FALSE))</f>
        <v/>
      </c>
      <c r="P961" s="25" t="s">
        <v>33</v>
      </c>
      <c r="Q961" s="25">
        <f t="shared" ref="Q961" si="1518">SUM(R958:R960)</f>
        <v>0</v>
      </c>
      <c r="R961" s="25">
        <f t="shared" si="1513"/>
        <v>0</v>
      </c>
      <c r="S961" s="25"/>
      <c r="T961" s="51"/>
      <c r="U961" s="375"/>
      <c r="V961" s="57"/>
      <c r="W961" s="30" t="str">
        <f>IF(ISBLANK(V961),"",VLOOKUP(V961,'(Linked) Hazard Risk Number HRN'!$D$17:$E$22,2,FALSE))</f>
        <v/>
      </c>
      <c r="X961" s="367"/>
      <c r="Y961" s="375"/>
      <c r="Z961" s="57"/>
      <c r="AA961" s="30" t="str">
        <f>IF(ISBLANK(Z961),"",VLOOKUP(Z961,'(Linked) Hazard Risk Number HRN'!$D$17:$E$22,2,FALSE))</f>
        <v/>
      </c>
      <c r="AB961" s="367"/>
      <c r="AC961" s="375"/>
      <c r="AD961" s="436"/>
      <c r="AE961" s="57"/>
      <c r="AF961" s="30" t="str">
        <f>IF(ISBLANK(AE961),"",VLOOKUP(AE961,'(Linked) Hazard Risk Number HRN'!$D$17:$E$22,2,FALSE))</f>
        <v/>
      </c>
      <c r="AG961" s="367"/>
      <c r="AH961" s="10"/>
      <c r="AI961" s="10"/>
      <c r="AJ961" s="21"/>
    </row>
    <row r="962" spans="2:36" s="2" customFormat="1" ht="28.2" customHeight="1" thickBot="1">
      <c r="B962" s="379"/>
      <c r="C962" s="376"/>
      <c r="D962" s="376"/>
      <c r="E962" s="382"/>
      <c r="F962" s="382"/>
      <c r="G962" s="371"/>
      <c r="H962" s="371"/>
      <c r="I962" s="371"/>
      <c r="J962" s="371"/>
      <c r="K962" s="135"/>
      <c r="L962" s="18"/>
      <c r="M962" s="368"/>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76"/>
      <c r="V962" s="135"/>
      <c r="W962" s="18"/>
      <c r="X962" s="368"/>
      <c r="Y962" s="376"/>
      <c r="Z962" s="135"/>
      <c r="AA962" s="18"/>
      <c r="AB962" s="368"/>
      <c r="AC962" s="376"/>
      <c r="AD962" s="437"/>
      <c r="AE962" s="135"/>
      <c r="AF962" s="18"/>
      <c r="AG962" s="368"/>
      <c r="AH962" s="10"/>
      <c r="AI962" s="10"/>
      <c r="AJ962" s="7"/>
    </row>
    <row r="963" spans="2:36" s="2" customFormat="1" ht="28.2" customHeight="1" thickTop="1">
      <c r="B963" s="377">
        <v>192</v>
      </c>
      <c r="C963" s="374"/>
      <c r="D963" s="374"/>
      <c r="E963" s="380"/>
      <c r="F963" s="380"/>
      <c r="G963" s="369"/>
      <c r="H963" s="369"/>
      <c r="I963" s="369"/>
      <c r="J963" s="369"/>
      <c r="K963" s="54"/>
      <c r="L963" s="17" t="str">
        <f>IF(ISBLANK(K963),"",VLOOKUP(K963,'(Linked) Hazard Risk Number HRN'!$B$6:$C$13,2,FALSE))</f>
        <v/>
      </c>
      <c r="M963" s="372"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374"/>
      <c r="V963" s="54"/>
      <c r="W963" s="17" t="str">
        <f>IF(ISBLANK(V963),"",VLOOKUP(V963,'(Linked) Hazard Risk Number HRN'!$B$6:$C$13,2,FALSE))</f>
        <v/>
      </c>
      <c r="X963" s="372" t="str">
        <f>IF(X965="","",IF(X965&gt;500,'(Linked) Hazard Risk Number HRN'!$C$37,IF(X965&gt;50,'(Linked) Hazard Risk Number HRN'!$C$36,IF(X965&gt;25,'(Linked) Hazard Risk Number HRN'!$C$35,IF(X965&gt;5,'(Linked) Hazard Risk Number HRN'!$C$34,IF(X965&gt;0,'(Linked) Hazard Risk Number HRN'!$C$33,""))))))</f>
        <v/>
      </c>
      <c r="Y963" s="374"/>
      <c r="Z963" s="54"/>
      <c r="AA963" s="17" t="str">
        <f>IF(ISBLANK(Z963),"",VLOOKUP(Z963,'(Linked) Hazard Risk Number HRN'!$B$6:$C$13,2,FALSE))</f>
        <v/>
      </c>
      <c r="AB963" s="372" t="str">
        <f>IF(AB965="","",IF(AB965&gt;500,'(Linked) Hazard Risk Number HRN'!$C$37,IF(AB965&gt;50,'(Linked) Hazard Risk Number HRN'!$C$36,IF(AB965&gt;25,'(Linked) Hazard Risk Number HRN'!$C$35,IF(AB965&gt;5,'(Linked) Hazard Risk Number HRN'!$C$34,IF(AB965&gt;0,'(Linked) Hazard Risk Number HRN'!$C$33,""))))))</f>
        <v/>
      </c>
      <c r="AC963" s="374"/>
      <c r="AD963" s="380"/>
      <c r="AE963" s="54"/>
      <c r="AF963" s="17" t="str">
        <f>IF(ISBLANK(AE963),"",VLOOKUP(AE963,'(Linked) Hazard Risk Number HRN'!$B$6:$C$13,2,FALSE))</f>
        <v/>
      </c>
      <c r="AG963" s="372"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78"/>
      <c r="C964" s="375"/>
      <c r="D964" s="375"/>
      <c r="E964" s="381"/>
      <c r="F964" s="381"/>
      <c r="G964" s="370"/>
      <c r="H964" s="370"/>
      <c r="I964" s="370"/>
      <c r="J964" s="370"/>
      <c r="K964" s="55"/>
      <c r="L964" s="18" t="str">
        <f>IF(ISBLANK(K964),"",VLOOKUP(K964,'(Linked) Hazard Risk Number HRN'!$B$16:$C$26,2,FALSE))</f>
        <v/>
      </c>
      <c r="M964" s="373"/>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75"/>
      <c r="V964" s="55"/>
      <c r="W964" s="18" t="str">
        <f>IF(ISBLANK(V964),"",VLOOKUP(V964,'(Linked) Hazard Risk Number HRN'!$B$16:$C$26,2,FALSE))</f>
        <v/>
      </c>
      <c r="X964" s="373"/>
      <c r="Y964" s="375"/>
      <c r="Z964" s="55"/>
      <c r="AA964" s="18" t="str">
        <f>IF(ISBLANK(Z964),"",VLOOKUP(Z964,'(Linked) Hazard Risk Number HRN'!$B$16:$C$26,2,FALSE))</f>
        <v/>
      </c>
      <c r="AB964" s="373"/>
      <c r="AC964" s="375"/>
      <c r="AD964" s="436"/>
      <c r="AE964" s="55"/>
      <c r="AF964" s="18" t="str">
        <f>IF(ISBLANK(AE964),"",VLOOKUP(AE964,'(Linked) Hazard Risk Number HRN'!$B$16:$C$26,2,FALSE))</f>
        <v/>
      </c>
      <c r="AG964" s="373"/>
      <c r="AH964" s="10"/>
      <c r="AI964" s="10"/>
      <c r="AJ964" s="19"/>
    </row>
    <row r="965" spans="2:36" s="2" customFormat="1" ht="28.2" customHeight="1" thickTop="1">
      <c r="B965" s="378"/>
      <c r="C965" s="375"/>
      <c r="D965" s="375"/>
      <c r="E965" s="381"/>
      <c r="F965" s="381"/>
      <c r="G965" s="370"/>
      <c r="H965" s="370"/>
      <c r="I965" s="370"/>
      <c r="J965" s="370"/>
      <c r="K965" s="56"/>
      <c r="L965" s="18" t="str">
        <f>IF(ISBLANK(K965),"",VLOOKUP(K965,'(Linked) Hazard Risk Number HRN'!$D$6:$E$14,2,FALSE))</f>
        <v/>
      </c>
      <c r="M965" s="366"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75"/>
      <c r="V965" s="56"/>
      <c r="W965" s="18" t="str">
        <f>IF(ISBLANK(V965),"",VLOOKUP(V965,'(Linked) Hazard Risk Number HRN'!$D$6:$E$14,2,FALSE))</f>
        <v/>
      </c>
      <c r="X965" s="366" t="str">
        <f>IF(OR(ISBLANK(V963),ISBLANK(V964),ISBLANK(V965),ISBLANK(V966)),"",W963*W964*W965*W966)</f>
        <v/>
      </c>
      <c r="Y965" s="375"/>
      <c r="Z965" s="56"/>
      <c r="AA965" s="18" t="str">
        <f>IF(ISBLANK(Z965),"",VLOOKUP(Z965,'(Linked) Hazard Risk Number HRN'!$D$6:$E$14,2,FALSE))</f>
        <v/>
      </c>
      <c r="AB965" s="366" t="str">
        <f>IF(OR(ISBLANK(Z963),ISBLANK(Z964),ISBLANK(Z965),ISBLANK(Z966)),"",AA963*AA964*AA965*AA966)</f>
        <v/>
      </c>
      <c r="AC965" s="375"/>
      <c r="AD965" s="436"/>
      <c r="AE965" s="56"/>
      <c r="AF965" s="18" t="str">
        <f>IF(ISBLANK(AE965),"",VLOOKUP(AE965,'(Linked) Hazard Risk Number HRN'!$D$6:$E$14,2,FALSE))</f>
        <v/>
      </c>
      <c r="AG965" s="366" t="str">
        <f>IF(OR(ISBLANK(AE963),ISBLANK(AE964),ISBLANK(AE965),ISBLANK(AE966)),"",AF963*AF964*AF965*AF966)</f>
        <v/>
      </c>
      <c r="AH965" s="10"/>
      <c r="AI965" s="10"/>
      <c r="AJ965" s="20"/>
    </row>
    <row r="966" spans="2:36" s="2" customFormat="1" ht="28.2" customHeight="1">
      <c r="B966" s="378"/>
      <c r="C966" s="375"/>
      <c r="D966" s="375"/>
      <c r="E966" s="381"/>
      <c r="F966" s="381"/>
      <c r="G966" s="370"/>
      <c r="H966" s="370"/>
      <c r="I966" s="370"/>
      <c r="J966" s="370"/>
      <c r="K966" s="57"/>
      <c r="L966" s="30" t="str">
        <f>IF(ISBLANK(K966),"",VLOOKUP(K966,'(Linked) Hazard Risk Number HRN'!$D$17:$E$22,2,FALSE))</f>
        <v/>
      </c>
      <c r="M966" s="367"/>
      <c r="N966" s="56"/>
      <c r="O966" s="18" t="str">
        <f>IF(ISBLANK(N966),"",VLOOKUP(N966,'(Linked) PLr Probability Factor'!$B$23:$C$26,2,FALSE))</f>
        <v/>
      </c>
      <c r="P966" s="25" t="s">
        <v>33</v>
      </c>
      <c r="Q966" s="25">
        <f t="shared" ref="Q966" si="1526">SUM(R963:R965)</f>
        <v>0</v>
      </c>
      <c r="R966" s="25">
        <f t="shared" si="1521"/>
        <v>0</v>
      </c>
      <c r="S966" s="25"/>
      <c r="T966" s="51"/>
      <c r="U966" s="375"/>
      <c r="V966" s="57"/>
      <c r="W966" s="30" t="str">
        <f>IF(ISBLANK(V966),"",VLOOKUP(V966,'(Linked) Hazard Risk Number HRN'!$D$17:$E$22,2,FALSE))</f>
        <v/>
      </c>
      <c r="X966" s="367"/>
      <c r="Y966" s="375"/>
      <c r="Z966" s="57"/>
      <c r="AA966" s="30" t="str">
        <f>IF(ISBLANK(Z966),"",VLOOKUP(Z966,'(Linked) Hazard Risk Number HRN'!$D$17:$E$22,2,FALSE))</f>
        <v/>
      </c>
      <c r="AB966" s="367"/>
      <c r="AC966" s="375"/>
      <c r="AD966" s="436"/>
      <c r="AE966" s="57"/>
      <c r="AF966" s="30" t="str">
        <f>IF(ISBLANK(AE966),"",VLOOKUP(AE966,'(Linked) Hazard Risk Number HRN'!$D$17:$E$22,2,FALSE))</f>
        <v/>
      </c>
      <c r="AG966" s="367"/>
      <c r="AH966" s="10"/>
      <c r="AI966" s="10"/>
      <c r="AJ966" s="21"/>
    </row>
    <row r="967" spans="2:36" s="2" customFormat="1" ht="28.2" customHeight="1" thickBot="1">
      <c r="B967" s="379"/>
      <c r="C967" s="376"/>
      <c r="D967" s="376"/>
      <c r="E967" s="382"/>
      <c r="F967" s="382"/>
      <c r="G967" s="371"/>
      <c r="H967" s="371"/>
      <c r="I967" s="371"/>
      <c r="J967" s="371"/>
      <c r="K967" s="135"/>
      <c r="L967" s="18"/>
      <c r="M967" s="368"/>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76"/>
      <c r="V967" s="135"/>
      <c r="W967" s="18"/>
      <c r="X967" s="368"/>
      <c r="Y967" s="376"/>
      <c r="Z967" s="135"/>
      <c r="AA967" s="18"/>
      <c r="AB967" s="368"/>
      <c r="AC967" s="376"/>
      <c r="AD967" s="437"/>
      <c r="AE967" s="135"/>
      <c r="AF967" s="18"/>
      <c r="AG967" s="368"/>
      <c r="AH967" s="10"/>
      <c r="AI967" s="10"/>
      <c r="AJ967" s="7"/>
    </row>
    <row r="968" spans="2:36" s="2" customFormat="1" ht="28.2" customHeight="1" thickTop="1">
      <c r="B968" s="377">
        <v>193</v>
      </c>
      <c r="C968" s="374"/>
      <c r="D968" s="374"/>
      <c r="E968" s="380"/>
      <c r="F968" s="380"/>
      <c r="G968" s="369"/>
      <c r="H968" s="369"/>
      <c r="I968" s="369"/>
      <c r="J968" s="369"/>
      <c r="K968" s="54"/>
      <c r="L968" s="17" t="str">
        <f>IF(ISBLANK(K968),"",VLOOKUP(K968,'(Linked) Hazard Risk Number HRN'!$B$6:$C$13,2,FALSE))</f>
        <v/>
      </c>
      <c r="M968" s="372"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374"/>
      <c r="V968" s="54"/>
      <c r="W968" s="17" t="str">
        <f>IF(ISBLANK(V968),"",VLOOKUP(V968,'(Linked) Hazard Risk Number HRN'!$B$6:$C$13,2,FALSE))</f>
        <v/>
      </c>
      <c r="X968" s="372" t="str">
        <f>IF(X970="","",IF(X970&gt;500,'(Linked) Hazard Risk Number HRN'!$C$37,IF(X970&gt;50,'(Linked) Hazard Risk Number HRN'!$C$36,IF(X970&gt;25,'(Linked) Hazard Risk Number HRN'!$C$35,IF(X970&gt;5,'(Linked) Hazard Risk Number HRN'!$C$34,IF(X970&gt;0,'(Linked) Hazard Risk Number HRN'!$C$33,""))))))</f>
        <v/>
      </c>
      <c r="Y968" s="374"/>
      <c r="Z968" s="54"/>
      <c r="AA968" s="17" t="str">
        <f>IF(ISBLANK(Z968),"",VLOOKUP(Z968,'(Linked) Hazard Risk Number HRN'!$B$6:$C$13,2,FALSE))</f>
        <v/>
      </c>
      <c r="AB968" s="372" t="str">
        <f>IF(AB970="","",IF(AB970&gt;500,'(Linked) Hazard Risk Number HRN'!$C$37,IF(AB970&gt;50,'(Linked) Hazard Risk Number HRN'!$C$36,IF(AB970&gt;25,'(Linked) Hazard Risk Number HRN'!$C$35,IF(AB970&gt;5,'(Linked) Hazard Risk Number HRN'!$C$34,IF(AB970&gt;0,'(Linked) Hazard Risk Number HRN'!$C$33,""))))))</f>
        <v/>
      </c>
      <c r="AC968" s="374"/>
      <c r="AD968" s="380"/>
      <c r="AE968" s="54"/>
      <c r="AF968" s="17" t="str">
        <f>IF(ISBLANK(AE968),"",VLOOKUP(AE968,'(Linked) Hazard Risk Number HRN'!$B$6:$C$13,2,FALSE))</f>
        <v/>
      </c>
      <c r="AG968" s="372"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78"/>
      <c r="C969" s="375"/>
      <c r="D969" s="375"/>
      <c r="E969" s="381"/>
      <c r="F969" s="381"/>
      <c r="G969" s="370"/>
      <c r="H969" s="370"/>
      <c r="I969" s="370"/>
      <c r="J969" s="370"/>
      <c r="K969" s="55"/>
      <c r="L969" s="18" t="str">
        <f>IF(ISBLANK(K969),"",VLOOKUP(K969,'(Linked) Hazard Risk Number HRN'!$B$16:$C$26,2,FALSE))</f>
        <v/>
      </c>
      <c r="M969" s="373"/>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75"/>
      <c r="V969" s="55"/>
      <c r="W969" s="18" t="str">
        <f>IF(ISBLANK(V969),"",VLOOKUP(V969,'(Linked) Hazard Risk Number HRN'!$B$16:$C$26,2,FALSE))</f>
        <v/>
      </c>
      <c r="X969" s="373"/>
      <c r="Y969" s="375"/>
      <c r="Z969" s="55"/>
      <c r="AA969" s="18" t="str">
        <f>IF(ISBLANK(Z969),"",VLOOKUP(Z969,'(Linked) Hazard Risk Number HRN'!$B$16:$C$26,2,FALSE))</f>
        <v/>
      </c>
      <c r="AB969" s="373"/>
      <c r="AC969" s="375"/>
      <c r="AD969" s="436"/>
      <c r="AE969" s="55"/>
      <c r="AF969" s="18" t="str">
        <f>IF(ISBLANK(AE969),"",VLOOKUP(AE969,'(Linked) Hazard Risk Number HRN'!$B$16:$C$26,2,FALSE))</f>
        <v/>
      </c>
      <c r="AG969" s="373"/>
      <c r="AH969" s="10"/>
      <c r="AI969" s="10"/>
      <c r="AJ969" s="19"/>
    </row>
    <row r="970" spans="2:36" s="2" customFormat="1" ht="28.2" customHeight="1" thickTop="1">
      <c r="B970" s="378"/>
      <c r="C970" s="375"/>
      <c r="D970" s="375"/>
      <c r="E970" s="381"/>
      <c r="F970" s="381"/>
      <c r="G970" s="370"/>
      <c r="H970" s="370"/>
      <c r="I970" s="370"/>
      <c r="J970" s="370"/>
      <c r="K970" s="56"/>
      <c r="L970" s="18" t="str">
        <f>IF(ISBLANK(K970),"",VLOOKUP(K970,'(Linked) Hazard Risk Number HRN'!$D$6:$E$14,2,FALSE))</f>
        <v/>
      </c>
      <c r="M970" s="366"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75"/>
      <c r="V970" s="56"/>
      <c r="W970" s="18" t="str">
        <f>IF(ISBLANK(V970),"",VLOOKUP(V970,'(Linked) Hazard Risk Number HRN'!$D$6:$E$14,2,FALSE))</f>
        <v/>
      </c>
      <c r="X970" s="366" t="str">
        <f>IF(OR(ISBLANK(V968),ISBLANK(V969),ISBLANK(V970),ISBLANK(V971)),"",W968*W969*W970*W971)</f>
        <v/>
      </c>
      <c r="Y970" s="375"/>
      <c r="Z970" s="56"/>
      <c r="AA970" s="18" t="str">
        <f>IF(ISBLANK(Z970),"",VLOOKUP(Z970,'(Linked) Hazard Risk Number HRN'!$D$6:$E$14,2,FALSE))</f>
        <v/>
      </c>
      <c r="AB970" s="366" t="str">
        <f>IF(OR(ISBLANK(Z968),ISBLANK(Z969),ISBLANK(Z970),ISBLANK(Z971)),"",AA968*AA969*AA970*AA971)</f>
        <v/>
      </c>
      <c r="AC970" s="375"/>
      <c r="AD970" s="436"/>
      <c r="AE970" s="56"/>
      <c r="AF970" s="18" t="str">
        <f>IF(ISBLANK(AE970),"",VLOOKUP(AE970,'(Linked) Hazard Risk Number HRN'!$D$6:$E$14,2,FALSE))</f>
        <v/>
      </c>
      <c r="AG970" s="366" t="str">
        <f>IF(OR(ISBLANK(AE968),ISBLANK(AE969),ISBLANK(AE970),ISBLANK(AE971)),"",AF968*AF969*AF970*AF971)</f>
        <v/>
      </c>
      <c r="AH970" s="10"/>
      <c r="AI970" s="10"/>
      <c r="AJ970" s="20"/>
    </row>
    <row r="971" spans="2:36" s="2" customFormat="1" ht="28.2" customHeight="1">
      <c r="B971" s="378"/>
      <c r="C971" s="375"/>
      <c r="D971" s="375"/>
      <c r="E971" s="381"/>
      <c r="F971" s="381"/>
      <c r="G971" s="370"/>
      <c r="H971" s="370"/>
      <c r="I971" s="370"/>
      <c r="J971" s="370"/>
      <c r="K971" s="57"/>
      <c r="L971" s="30" t="str">
        <f>IF(ISBLANK(K971),"",VLOOKUP(K971,'(Linked) Hazard Risk Number HRN'!$D$17:$E$22,2,FALSE))</f>
        <v/>
      </c>
      <c r="M971" s="367"/>
      <c r="N971" s="56"/>
      <c r="O971" s="18" t="str">
        <f>IF(ISBLANK(N971),"",VLOOKUP(N971,'(Linked) PLr Probability Factor'!$B$23:$C$26,2,FALSE))</f>
        <v/>
      </c>
      <c r="P971" s="25" t="s">
        <v>33</v>
      </c>
      <c r="Q971" s="25">
        <f t="shared" ref="Q971" si="1534">SUM(R968:R970)</f>
        <v>0</v>
      </c>
      <c r="R971" s="25">
        <f t="shared" si="1529"/>
        <v>0</v>
      </c>
      <c r="S971" s="25"/>
      <c r="T971" s="51"/>
      <c r="U971" s="375"/>
      <c r="V971" s="57"/>
      <c r="W971" s="30" t="str">
        <f>IF(ISBLANK(V971),"",VLOOKUP(V971,'(Linked) Hazard Risk Number HRN'!$D$17:$E$22,2,FALSE))</f>
        <v/>
      </c>
      <c r="X971" s="367"/>
      <c r="Y971" s="375"/>
      <c r="Z971" s="57"/>
      <c r="AA971" s="30" t="str">
        <f>IF(ISBLANK(Z971),"",VLOOKUP(Z971,'(Linked) Hazard Risk Number HRN'!$D$17:$E$22,2,FALSE))</f>
        <v/>
      </c>
      <c r="AB971" s="367"/>
      <c r="AC971" s="375"/>
      <c r="AD971" s="436"/>
      <c r="AE971" s="57"/>
      <c r="AF971" s="30" t="str">
        <f>IF(ISBLANK(AE971),"",VLOOKUP(AE971,'(Linked) Hazard Risk Number HRN'!$D$17:$E$22,2,FALSE))</f>
        <v/>
      </c>
      <c r="AG971" s="367"/>
      <c r="AH971" s="10"/>
      <c r="AI971" s="10"/>
      <c r="AJ971" s="21"/>
    </row>
    <row r="972" spans="2:36" s="2" customFormat="1" ht="28.2" customHeight="1" thickBot="1">
      <c r="B972" s="379"/>
      <c r="C972" s="376"/>
      <c r="D972" s="376"/>
      <c r="E972" s="382"/>
      <c r="F972" s="382"/>
      <c r="G972" s="371"/>
      <c r="H972" s="371"/>
      <c r="I972" s="371"/>
      <c r="J972" s="371"/>
      <c r="K972" s="135"/>
      <c r="L972" s="18"/>
      <c r="M972" s="368"/>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76"/>
      <c r="V972" s="135"/>
      <c r="W972" s="18"/>
      <c r="X972" s="368"/>
      <c r="Y972" s="376"/>
      <c r="Z972" s="135"/>
      <c r="AA972" s="18"/>
      <c r="AB972" s="368"/>
      <c r="AC972" s="376"/>
      <c r="AD972" s="437"/>
      <c r="AE972" s="135"/>
      <c r="AF972" s="18"/>
      <c r="AG972" s="368"/>
      <c r="AH972" s="10"/>
      <c r="AI972" s="10"/>
      <c r="AJ972" s="7"/>
    </row>
    <row r="973" spans="2:36" s="2" customFormat="1" ht="28.2" customHeight="1" thickTop="1">
      <c r="B973" s="377">
        <v>194</v>
      </c>
      <c r="C973" s="374"/>
      <c r="D973" s="374"/>
      <c r="E973" s="380"/>
      <c r="F973" s="380"/>
      <c r="G973" s="369"/>
      <c r="H973" s="369"/>
      <c r="I973" s="369"/>
      <c r="J973" s="369"/>
      <c r="K973" s="54"/>
      <c r="L973" s="17" t="str">
        <f>IF(ISBLANK(K973),"",VLOOKUP(K973,'(Linked) Hazard Risk Number HRN'!$B$6:$C$13,2,FALSE))</f>
        <v/>
      </c>
      <c r="M973" s="372"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374"/>
      <c r="V973" s="54"/>
      <c r="W973" s="17" t="str">
        <f>IF(ISBLANK(V973),"",VLOOKUP(V973,'(Linked) Hazard Risk Number HRN'!$B$6:$C$13,2,FALSE))</f>
        <v/>
      </c>
      <c r="X973" s="372" t="str">
        <f>IF(X975="","",IF(X975&gt;500,'(Linked) Hazard Risk Number HRN'!$C$37,IF(X975&gt;50,'(Linked) Hazard Risk Number HRN'!$C$36,IF(X975&gt;25,'(Linked) Hazard Risk Number HRN'!$C$35,IF(X975&gt;5,'(Linked) Hazard Risk Number HRN'!$C$34,IF(X975&gt;0,'(Linked) Hazard Risk Number HRN'!$C$33,""))))))</f>
        <v/>
      </c>
      <c r="Y973" s="374"/>
      <c r="Z973" s="54"/>
      <c r="AA973" s="17" t="str">
        <f>IF(ISBLANK(Z973),"",VLOOKUP(Z973,'(Linked) Hazard Risk Number HRN'!$B$6:$C$13,2,FALSE))</f>
        <v/>
      </c>
      <c r="AB973" s="372" t="str">
        <f>IF(AB975="","",IF(AB975&gt;500,'(Linked) Hazard Risk Number HRN'!$C$37,IF(AB975&gt;50,'(Linked) Hazard Risk Number HRN'!$C$36,IF(AB975&gt;25,'(Linked) Hazard Risk Number HRN'!$C$35,IF(AB975&gt;5,'(Linked) Hazard Risk Number HRN'!$C$34,IF(AB975&gt;0,'(Linked) Hazard Risk Number HRN'!$C$33,""))))))</f>
        <v/>
      </c>
      <c r="AC973" s="374"/>
      <c r="AD973" s="380"/>
      <c r="AE973" s="54"/>
      <c r="AF973" s="17" t="str">
        <f>IF(ISBLANK(AE973),"",VLOOKUP(AE973,'(Linked) Hazard Risk Number HRN'!$B$6:$C$13,2,FALSE))</f>
        <v/>
      </c>
      <c r="AG973" s="372"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78"/>
      <c r="C974" s="375"/>
      <c r="D974" s="375"/>
      <c r="E974" s="381"/>
      <c r="F974" s="381"/>
      <c r="G974" s="370"/>
      <c r="H974" s="370"/>
      <c r="I974" s="370"/>
      <c r="J974" s="370"/>
      <c r="K974" s="55"/>
      <c r="L974" s="18" t="str">
        <f>IF(ISBLANK(K974),"",VLOOKUP(K974,'(Linked) Hazard Risk Number HRN'!$B$16:$C$26,2,FALSE))</f>
        <v/>
      </c>
      <c r="M974" s="373"/>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75"/>
      <c r="V974" s="55"/>
      <c r="W974" s="18" t="str">
        <f>IF(ISBLANK(V974),"",VLOOKUP(V974,'(Linked) Hazard Risk Number HRN'!$B$16:$C$26,2,FALSE))</f>
        <v/>
      </c>
      <c r="X974" s="373"/>
      <c r="Y974" s="375"/>
      <c r="Z974" s="55"/>
      <c r="AA974" s="18" t="str">
        <f>IF(ISBLANK(Z974),"",VLOOKUP(Z974,'(Linked) Hazard Risk Number HRN'!$B$16:$C$26,2,FALSE))</f>
        <v/>
      </c>
      <c r="AB974" s="373"/>
      <c r="AC974" s="375"/>
      <c r="AD974" s="436"/>
      <c r="AE974" s="55"/>
      <c r="AF974" s="18" t="str">
        <f>IF(ISBLANK(AE974),"",VLOOKUP(AE974,'(Linked) Hazard Risk Number HRN'!$B$16:$C$26,2,FALSE))</f>
        <v/>
      </c>
      <c r="AG974" s="373"/>
      <c r="AH974" s="10"/>
      <c r="AI974" s="10"/>
      <c r="AJ974" s="19"/>
    </row>
    <row r="975" spans="2:36" s="2" customFormat="1" ht="28.2" customHeight="1" thickTop="1">
      <c r="B975" s="378"/>
      <c r="C975" s="375"/>
      <c r="D975" s="375"/>
      <c r="E975" s="381"/>
      <c r="F975" s="381"/>
      <c r="G975" s="370"/>
      <c r="H975" s="370"/>
      <c r="I975" s="370"/>
      <c r="J975" s="370"/>
      <c r="K975" s="56"/>
      <c r="L975" s="18" t="str">
        <f>IF(ISBLANK(K975),"",VLOOKUP(K975,'(Linked) Hazard Risk Number HRN'!$D$6:$E$14,2,FALSE))</f>
        <v/>
      </c>
      <c r="M975" s="366"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75"/>
      <c r="V975" s="56"/>
      <c r="W975" s="18" t="str">
        <f>IF(ISBLANK(V975),"",VLOOKUP(V975,'(Linked) Hazard Risk Number HRN'!$D$6:$E$14,2,FALSE))</f>
        <v/>
      </c>
      <c r="X975" s="366" t="str">
        <f>IF(OR(ISBLANK(V973),ISBLANK(V974),ISBLANK(V975),ISBLANK(V976)),"",W973*W974*W975*W976)</f>
        <v/>
      </c>
      <c r="Y975" s="375"/>
      <c r="Z975" s="56"/>
      <c r="AA975" s="18" t="str">
        <f>IF(ISBLANK(Z975),"",VLOOKUP(Z975,'(Linked) Hazard Risk Number HRN'!$D$6:$E$14,2,FALSE))</f>
        <v/>
      </c>
      <c r="AB975" s="366" t="str">
        <f>IF(OR(ISBLANK(Z973),ISBLANK(Z974),ISBLANK(Z975),ISBLANK(Z976)),"",AA973*AA974*AA975*AA976)</f>
        <v/>
      </c>
      <c r="AC975" s="375"/>
      <c r="AD975" s="436"/>
      <c r="AE975" s="56"/>
      <c r="AF975" s="18" t="str">
        <f>IF(ISBLANK(AE975),"",VLOOKUP(AE975,'(Linked) Hazard Risk Number HRN'!$D$6:$E$14,2,FALSE))</f>
        <v/>
      </c>
      <c r="AG975" s="366" t="str">
        <f>IF(OR(ISBLANK(AE973),ISBLANK(AE974),ISBLANK(AE975),ISBLANK(AE976)),"",AF973*AF974*AF975*AF976)</f>
        <v/>
      </c>
      <c r="AH975" s="10"/>
      <c r="AI975" s="10"/>
      <c r="AJ975" s="20"/>
    </row>
    <row r="976" spans="2:36" s="2" customFormat="1" ht="28.2" customHeight="1">
      <c r="B976" s="378"/>
      <c r="C976" s="375"/>
      <c r="D976" s="375"/>
      <c r="E976" s="381"/>
      <c r="F976" s="381"/>
      <c r="G976" s="370"/>
      <c r="H976" s="370"/>
      <c r="I976" s="370"/>
      <c r="J976" s="370"/>
      <c r="K976" s="57"/>
      <c r="L976" s="30" t="str">
        <f>IF(ISBLANK(K976),"",VLOOKUP(K976,'(Linked) Hazard Risk Number HRN'!$D$17:$E$22,2,FALSE))</f>
        <v/>
      </c>
      <c r="M976" s="367"/>
      <c r="N976" s="56"/>
      <c r="O976" s="18" t="str">
        <f>IF(ISBLANK(N976),"",VLOOKUP(N976,'(Linked) PLr Probability Factor'!$B$23:$C$26,2,FALSE))</f>
        <v/>
      </c>
      <c r="P976" s="25" t="s">
        <v>33</v>
      </c>
      <c r="Q976" s="25">
        <f t="shared" ref="Q976" si="1542">SUM(R973:R975)</f>
        <v>0</v>
      </c>
      <c r="R976" s="25">
        <f t="shared" si="1537"/>
        <v>0</v>
      </c>
      <c r="S976" s="25"/>
      <c r="T976" s="51"/>
      <c r="U976" s="375"/>
      <c r="V976" s="57"/>
      <c r="W976" s="30" t="str">
        <f>IF(ISBLANK(V976),"",VLOOKUP(V976,'(Linked) Hazard Risk Number HRN'!$D$17:$E$22,2,FALSE))</f>
        <v/>
      </c>
      <c r="X976" s="367"/>
      <c r="Y976" s="375"/>
      <c r="Z976" s="57"/>
      <c r="AA976" s="30" t="str">
        <f>IF(ISBLANK(Z976),"",VLOOKUP(Z976,'(Linked) Hazard Risk Number HRN'!$D$17:$E$22,2,FALSE))</f>
        <v/>
      </c>
      <c r="AB976" s="367"/>
      <c r="AC976" s="375"/>
      <c r="AD976" s="436"/>
      <c r="AE976" s="57"/>
      <c r="AF976" s="30" t="str">
        <f>IF(ISBLANK(AE976),"",VLOOKUP(AE976,'(Linked) Hazard Risk Number HRN'!$D$17:$E$22,2,FALSE))</f>
        <v/>
      </c>
      <c r="AG976" s="367"/>
      <c r="AH976" s="10"/>
      <c r="AI976" s="10"/>
      <c r="AJ976" s="21"/>
    </row>
    <row r="977" spans="2:36" s="2" customFormat="1" ht="28.2" customHeight="1" thickBot="1">
      <c r="B977" s="379"/>
      <c r="C977" s="376"/>
      <c r="D977" s="376"/>
      <c r="E977" s="382"/>
      <c r="F977" s="382"/>
      <c r="G977" s="371"/>
      <c r="H977" s="371"/>
      <c r="I977" s="371"/>
      <c r="J977" s="371"/>
      <c r="K977" s="135"/>
      <c r="L977" s="18"/>
      <c r="M977" s="368"/>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76"/>
      <c r="V977" s="135"/>
      <c r="W977" s="18"/>
      <c r="X977" s="368"/>
      <c r="Y977" s="376"/>
      <c r="Z977" s="135"/>
      <c r="AA977" s="18"/>
      <c r="AB977" s="368"/>
      <c r="AC977" s="376"/>
      <c r="AD977" s="437"/>
      <c r="AE977" s="135"/>
      <c r="AF977" s="18"/>
      <c r="AG977" s="368"/>
      <c r="AH977" s="10"/>
      <c r="AI977" s="10"/>
      <c r="AJ977" s="7"/>
    </row>
    <row r="978" spans="2:36" s="2" customFormat="1" ht="28.2" customHeight="1" thickTop="1">
      <c r="B978" s="377">
        <v>195</v>
      </c>
      <c r="C978" s="374"/>
      <c r="D978" s="374"/>
      <c r="E978" s="380"/>
      <c r="F978" s="380"/>
      <c r="G978" s="369"/>
      <c r="H978" s="369"/>
      <c r="I978" s="369"/>
      <c r="J978" s="369"/>
      <c r="K978" s="54"/>
      <c r="L978" s="17" t="str">
        <f>IF(ISBLANK(K978),"",VLOOKUP(K978,'(Linked) Hazard Risk Number HRN'!$B$6:$C$13,2,FALSE))</f>
        <v/>
      </c>
      <c r="M978" s="372"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374"/>
      <c r="V978" s="54"/>
      <c r="W978" s="17" t="str">
        <f>IF(ISBLANK(V978),"",VLOOKUP(V978,'(Linked) Hazard Risk Number HRN'!$B$6:$C$13,2,FALSE))</f>
        <v/>
      </c>
      <c r="X978" s="372" t="str">
        <f>IF(X980="","",IF(X980&gt;500,'(Linked) Hazard Risk Number HRN'!$C$37,IF(X980&gt;50,'(Linked) Hazard Risk Number HRN'!$C$36,IF(X980&gt;25,'(Linked) Hazard Risk Number HRN'!$C$35,IF(X980&gt;5,'(Linked) Hazard Risk Number HRN'!$C$34,IF(X980&gt;0,'(Linked) Hazard Risk Number HRN'!$C$33,""))))))</f>
        <v/>
      </c>
      <c r="Y978" s="374"/>
      <c r="Z978" s="54"/>
      <c r="AA978" s="17" t="str">
        <f>IF(ISBLANK(Z978),"",VLOOKUP(Z978,'(Linked) Hazard Risk Number HRN'!$B$6:$C$13,2,FALSE))</f>
        <v/>
      </c>
      <c r="AB978" s="372" t="str">
        <f>IF(AB980="","",IF(AB980&gt;500,'(Linked) Hazard Risk Number HRN'!$C$37,IF(AB980&gt;50,'(Linked) Hazard Risk Number HRN'!$C$36,IF(AB980&gt;25,'(Linked) Hazard Risk Number HRN'!$C$35,IF(AB980&gt;5,'(Linked) Hazard Risk Number HRN'!$C$34,IF(AB980&gt;0,'(Linked) Hazard Risk Number HRN'!$C$33,""))))))</f>
        <v/>
      </c>
      <c r="AC978" s="374"/>
      <c r="AD978" s="380"/>
      <c r="AE978" s="54"/>
      <c r="AF978" s="17" t="str">
        <f>IF(ISBLANK(AE978),"",VLOOKUP(AE978,'(Linked) Hazard Risk Number HRN'!$B$6:$C$13,2,FALSE))</f>
        <v/>
      </c>
      <c r="AG978" s="372"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78"/>
      <c r="C979" s="375"/>
      <c r="D979" s="375"/>
      <c r="E979" s="381"/>
      <c r="F979" s="381"/>
      <c r="G979" s="370"/>
      <c r="H979" s="370"/>
      <c r="I979" s="370"/>
      <c r="J979" s="370"/>
      <c r="K979" s="55"/>
      <c r="L979" s="18" t="str">
        <f>IF(ISBLANK(K979),"",VLOOKUP(K979,'(Linked) Hazard Risk Number HRN'!$B$16:$C$26,2,FALSE))</f>
        <v/>
      </c>
      <c r="M979" s="373"/>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75"/>
      <c r="V979" s="55"/>
      <c r="W979" s="18" t="str">
        <f>IF(ISBLANK(V979),"",VLOOKUP(V979,'(Linked) Hazard Risk Number HRN'!$B$16:$C$26,2,FALSE))</f>
        <v/>
      </c>
      <c r="X979" s="373"/>
      <c r="Y979" s="375"/>
      <c r="Z979" s="55"/>
      <c r="AA979" s="18" t="str">
        <f>IF(ISBLANK(Z979),"",VLOOKUP(Z979,'(Linked) Hazard Risk Number HRN'!$B$16:$C$26,2,FALSE))</f>
        <v/>
      </c>
      <c r="AB979" s="373"/>
      <c r="AC979" s="375"/>
      <c r="AD979" s="436"/>
      <c r="AE979" s="55"/>
      <c r="AF979" s="18" t="str">
        <f>IF(ISBLANK(AE979),"",VLOOKUP(AE979,'(Linked) Hazard Risk Number HRN'!$B$16:$C$26,2,FALSE))</f>
        <v/>
      </c>
      <c r="AG979" s="373"/>
      <c r="AH979" s="10"/>
      <c r="AI979" s="10"/>
      <c r="AJ979" s="19"/>
    </row>
    <row r="980" spans="2:36" s="2" customFormat="1" ht="28.2" customHeight="1" thickTop="1">
      <c r="B980" s="378"/>
      <c r="C980" s="375"/>
      <c r="D980" s="375"/>
      <c r="E980" s="381"/>
      <c r="F980" s="381"/>
      <c r="G980" s="370"/>
      <c r="H980" s="370"/>
      <c r="I980" s="370"/>
      <c r="J980" s="370"/>
      <c r="K980" s="56"/>
      <c r="L980" s="18" t="str">
        <f>IF(ISBLANK(K980),"",VLOOKUP(K980,'(Linked) Hazard Risk Number HRN'!$D$6:$E$14,2,FALSE))</f>
        <v/>
      </c>
      <c r="M980" s="366"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75"/>
      <c r="V980" s="56"/>
      <c r="W980" s="18" t="str">
        <f>IF(ISBLANK(V980),"",VLOOKUP(V980,'(Linked) Hazard Risk Number HRN'!$D$6:$E$14,2,FALSE))</f>
        <v/>
      </c>
      <c r="X980" s="366" t="str">
        <f>IF(OR(ISBLANK(V978),ISBLANK(V979),ISBLANK(V980),ISBLANK(V981)),"",W978*W979*W980*W981)</f>
        <v/>
      </c>
      <c r="Y980" s="375"/>
      <c r="Z980" s="56"/>
      <c r="AA980" s="18" t="str">
        <f>IF(ISBLANK(Z980),"",VLOOKUP(Z980,'(Linked) Hazard Risk Number HRN'!$D$6:$E$14,2,FALSE))</f>
        <v/>
      </c>
      <c r="AB980" s="366" t="str">
        <f>IF(OR(ISBLANK(Z978),ISBLANK(Z979),ISBLANK(Z980),ISBLANK(Z981)),"",AA978*AA979*AA980*AA981)</f>
        <v/>
      </c>
      <c r="AC980" s="375"/>
      <c r="AD980" s="436"/>
      <c r="AE980" s="56"/>
      <c r="AF980" s="18" t="str">
        <f>IF(ISBLANK(AE980),"",VLOOKUP(AE980,'(Linked) Hazard Risk Number HRN'!$D$6:$E$14,2,FALSE))</f>
        <v/>
      </c>
      <c r="AG980" s="366" t="str">
        <f>IF(OR(ISBLANK(AE978),ISBLANK(AE979),ISBLANK(AE980),ISBLANK(AE981)),"",AF978*AF979*AF980*AF981)</f>
        <v/>
      </c>
      <c r="AH980" s="10"/>
      <c r="AI980" s="10"/>
      <c r="AJ980" s="20"/>
    </row>
    <row r="981" spans="2:36" s="2" customFormat="1" ht="28.2" customHeight="1">
      <c r="B981" s="378"/>
      <c r="C981" s="375"/>
      <c r="D981" s="375"/>
      <c r="E981" s="381"/>
      <c r="F981" s="381"/>
      <c r="G981" s="370"/>
      <c r="H981" s="370"/>
      <c r="I981" s="370"/>
      <c r="J981" s="370"/>
      <c r="K981" s="57"/>
      <c r="L981" s="30" t="str">
        <f>IF(ISBLANK(K981),"",VLOOKUP(K981,'(Linked) Hazard Risk Number HRN'!$D$17:$E$22,2,FALSE))</f>
        <v/>
      </c>
      <c r="M981" s="367"/>
      <c r="N981" s="56"/>
      <c r="O981" s="18" t="str">
        <f>IF(ISBLANK(N981),"",VLOOKUP(N981,'(Linked) PLr Probability Factor'!$B$23:$C$26,2,FALSE))</f>
        <v/>
      </c>
      <c r="P981" s="25" t="s">
        <v>33</v>
      </c>
      <c r="Q981" s="25">
        <f t="shared" ref="Q981" si="1550">SUM(R978:R980)</f>
        <v>0</v>
      </c>
      <c r="R981" s="25">
        <f t="shared" si="1545"/>
        <v>0</v>
      </c>
      <c r="S981" s="25"/>
      <c r="T981" s="51"/>
      <c r="U981" s="375"/>
      <c r="V981" s="57"/>
      <c r="W981" s="30" t="str">
        <f>IF(ISBLANK(V981),"",VLOOKUP(V981,'(Linked) Hazard Risk Number HRN'!$D$17:$E$22,2,FALSE))</f>
        <v/>
      </c>
      <c r="X981" s="367"/>
      <c r="Y981" s="375"/>
      <c r="Z981" s="57"/>
      <c r="AA981" s="30" t="str">
        <f>IF(ISBLANK(Z981),"",VLOOKUP(Z981,'(Linked) Hazard Risk Number HRN'!$D$17:$E$22,2,FALSE))</f>
        <v/>
      </c>
      <c r="AB981" s="367"/>
      <c r="AC981" s="375"/>
      <c r="AD981" s="436"/>
      <c r="AE981" s="57"/>
      <c r="AF981" s="30" t="str">
        <f>IF(ISBLANK(AE981),"",VLOOKUP(AE981,'(Linked) Hazard Risk Number HRN'!$D$17:$E$22,2,FALSE))</f>
        <v/>
      </c>
      <c r="AG981" s="367"/>
      <c r="AH981" s="10"/>
      <c r="AI981" s="10"/>
      <c r="AJ981" s="21"/>
    </row>
    <row r="982" spans="2:36" s="2" customFormat="1" ht="28.2" customHeight="1" thickBot="1">
      <c r="B982" s="379"/>
      <c r="C982" s="376"/>
      <c r="D982" s="376"/>
      <c r="E982" s="382"/>
      <c r="F982" s="382"/>
      <c r="G982" s="371"/>
      <c r="H982" s="371"/>
      <c r="I982" s="371"/>
      <c r="J982" s="371"/>
      <c r="K982" s="135"/>
      <c r="L982" s="18"/>
      <c r="M982" s="368"/>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76"/>
      <c r="V982" s="135"/>
      <c r="W982" s="18"/>
      <c r="X982" s="368"/>
      <c r="Y982" s="376"/>
      <c r="Z982" s="135"/>
      <c r="AA982" s="18"/>
      <c r="AB982" s="368"/>
      <c r="AC982" s="376"/>
      <c r="AD982" s="437"/>
      <c r="AE982" s="135"/>
      <c r="AF982" s="18"/>
      <c r="AG982" s="368"/>
      <c r="AH982" s="10"/>
      <c r="AI982" s="10"/>
      <c r="AJ982" s="7"/>
    </row>
    <row r="983" spans="2:36" s="2" customFormat="1" ht="28.2" customHeight="1" thickTop="1">
      <c r="B983" s="377">
        <v>196</v>
      </c>
      <c r="C983" s="374"/>
      <c r="D983" s="374"/>
      <c r="E983" s="380"/>
      <c r="F983" s="380"/>
      <c r="G983" s="369"/>
      <c r="H983" s="369"/>
      <c r="I983" s="369"/>
      <c r="J983" s="369"/>
      <c r="K983" s="54"/>
      <c r="L983" s="17" t="str">
        <f>IF(ISBLANK(K983),"",VLOOKUP(K983,'(Linked) Hazard Risk Number HRN'!$B$6:$C$13,2,FALSE))</f>
        <v/>
      </c>
      <c r="M983" s="372"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374"/>
      <c r="V983" s="54"/>
      <c r="W983" s="17" t="str">
        <f>IF(ISBLANK(V983),"",VLOOKUP(V983,'(Linked) Hazard Risk Number HRN'!$B$6:$C$13,2,FALSE))</f>
        <v/>
      </c>
      <c r="X983" s="372" t="str">
        <f>IF(X985="","",IF(X985&gt;500,'(Linked) Hazard Risk Number HRN'!$C$37,IF(X985&gt;50,'(Linked) Hazard Risk Number HRN'!$C$36,IF(X985&gt;25,'(Linked) Hazard Risk Number HRN'!$C$35,IF(X985&gt;5,'(Linked) Hazard Risk Number HRN'!$C$34,IF(X985&gt;0,'(Linked) Hazard Risk Number HRN'!$C$33,""))))))</f>
        <v/>
      </c>
      <c r="Y983" s="374"/>
      <c r="Z983" s="54"/>
      <c r="AA983" s="17" t="str">
        <f>IF(ISBLANK(Z983),"",VLOOKUP(Z983,'(Linked) Hazard Risk Number HRN'!$B$6:$C$13,2,FALSE))</f>
        <v/>
      </c>
      <c r="AB983" s="372" t="str">
        <f>IF(AB985="","",IF(AB985&gt;500,'(Linked) Hazard Risk Number HRN'!$C$37,IF(AB985&gt;50,'(Linked) Hazard Risk Number HRN'!$C$36,IF(AB985&gt;25,'(Linked) Hazard Risk Number HRN'!$C$35,IF(AB985&gt;5,'(Linked) Hazard Risk Number HRN'!$C$34,IF(AB985&gt;0,'(Linked) Hazard Risk Number HRN'!$C$33,""))))))</f>
        <v/>
      </c>
      <c r="AC983" s="374"/>
      <c r="AD983" s="380"/>
      <c r="AE983" s="54"/>
      <c r="AF983" s="17" t="str">
        <f>IF(ISBLANK(AE983),"",VLOOKUP(AE983,'(Linked) Hazard Risk Number HRN'!$B$6:$C$13,2,FALSE))</f>
        <v/>
      </c>
      <c r="AG983" s="372"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78"/>
      <c r="C984" s="375"/>
      <c r="D984" s="375"/>
      <c r="E984" s="381"/>
      <c r="F984" s="381"/>
      <c r="G984" s="370"/>
      <c r="H984" s="370"/>
      <c r="I984" s="370"/>
      <c r="J984" s="370"/>
      <c r="K984" s="55"/>
      <c r="L984" s="18" t="str">
        <f>IF(ISBLANK(K984),"",VLOOKUP(K984,'(Linked) Hazard Risk Number HRN'!$B$16:$C$26,2,FALSE))</f>
        <v/>
      </c>
      <c r="M984" s="373"/>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75"/>
      <c r="V984" s="55"/>
      <c r="W984" s="18" t="str">
        <f>IF(ISBLANK(V984),"",VLOOKUP(V984,'(Linked) Hazard Risk Number HRN'!$B$16:$C$26,2,FALSE))</f>
        <v/>
      </c>
      <c r="X984" s="373"/>
      <c r="Y984" s="375"/>
      <c r="Z984" s="55"/>
      <c r="AA984" s="18" t="str">
        <f>IF(ISBLANK(Z984),"",VLOOKUP(Z984,'(Linked) Hazard Risk Number HRN'!$B$16:$C$26,2,FALSE))</f>
        <v/>
      </c>
      <c r="AB984" s="373"/>
      <c r="AC984" s="375"/>
      <c r="AD984" s="436"/>
      <c r="AE984" s="55"/>
      <c r="AF984" s="18" t="str">
        <f>IF(ISBLANK(AE984),"",VLOOKUP(AE984,'(Linked) Hazard Risk Number HRN'!$B$16:$C$26,2,FALSE))</f>
        <v/>
      </c>
      <c r="AG984" s="373"/>
      <c r="AH984" s="10"/>
      <c r="AI984" s="10"/>
      <c r="AJ984" s="19"/>
    </row>
    <row r="985" spans="2:36" s="2" customFormat="1" ht="28.2" customHeight="1" thickTop="1">
      <c r="B985" s="378"/>
      <c r="C985" s="375"/>
      <c r="D985" s="375"/>
      <c r="E985" s="381"/>
      <c r="F985" s="381"/>
      <c r="G985" s="370"/>
      <c r="H985" s="370"/>
      <c r="I985" s="370"/>
      <c r="J985" s="370"/>
      <c r="K985" s="56"/>
      <c r="L985" s="18" t="str">
        <f>IF(ISBLANK(K985),"",VLOOKUP(K985,'(Linked) Hazard Risk Number HRN'!$D$6:$E$14,2,FALSE))</f>
        <v/>
      </c>
      <c r="M985" s="366"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75"/>
      <c r="V985" s="56"/>
      <c r="W985" s="18" t="str">
        <f>IF(ISBLANK(V985),"",VLOOKUP(V985,'(Linked) Hazard Risk Number HRN'!$D$6:$E$14,2,FALSE))</f>
        <v/>
      </c>
      <c r="X985" s="366" t="str">
        <f>IF(OR(ISBLANK(V983),ISBLANK(V984),ISBLANK(V985),ISBLANK(V986)),"",W983*W984*W985*W986)</f>
        <v/>
      </c>
      <c r="Y985" s="375"/>
      <c r="Z985" s="56"/>
      <c r="AA985" s="18" t="str">
        <f>IF(ISBLANK(Z985),"",VLOOKUP(Z985,'(Linked) Hazard Risk Number HRN'!$D$6:$E$14,2,FALSE))</f>
        <v/>
      </c>
      <c r="AB985" s="366" t="str">
        <f>IF(OR(ISBLANK(Z983),ISBLANK(Z984),ISBLANK(Z985),ISBLANK(Z986)),"",AA983*AA984*AA985*AA986)</f>
        <v/>
      </c>
      <c r="AC985" s="375"/>
      <c r="AD985" s="436"/>
      <c r="AE985" s="56"/>
      <c r="AF985" s="18" t="str">
        <f>IF(ISBLANK(AE985),"",VLOOKUP(AE985,'(Linked) Hazard Risk Number HRN'!$D$6:$E$14,2,FALSE))</f>
        <v/>
      </c>
      <c r="AG985" s="366" t="str">
        <f>IF(OR(ISBLANK(AE983),ISBLANK(AE984),ISBLANK(AE985),ISBLANK(AE986)),"",AF983*AF984*AF985*AF986)</f>
        <v/>
      </c>
      <c r="AH985" s="10"/>
      <c r="AI985" s="10"/>
      <c r="AJ985" s="20"/>
    </row>
    <row r="986" spans="2:36" s="2" customFormat="1" ht="28.2" customHeight="1">
      <c r="B986" s="378"/>
      <c r="C986" s="375"/>
      <c r="D986" s="375"/>
      <c r="E986" s="381"/>
      <c r="F986" s="381"/>
      <c r="G986" s="370"/>
      <c r="H986" s="370"/>
      <c r="I986" s="370"/>
      <c r="J986" s="370"/>
      <c r="K986" s="57"/>
      <c r="L986" s="30" t="str">
        <f>IF(ISBLANK(K986),"",VLOOKUP(K986,'(Linked) Hazard Risk Number HRN'!$D$17:$E$22,2,FALSE))</f>
        <v/>
      </c>
      <c r="M986" s="367"/>
      <c r="N986" s="56"/>
      <c r="O986" s="18" t="str">
        <f>IF(ISBLANK(N986),"",VLOOKUP(N986,'(Linked) PLr Probability Factor'!$B$23:$C$26,2,FALSE))</f>
        <v/>
      </c>
      <c r="P986" s="25" t="s">
        <v>33</v>
      </c>
      <c r="Q986" s="25">
        <f t="shared" ref="Q986" si="1558">SUM(R983:R985)</f>
        <v>0</v>
      </c>
      <c r="R986" s="25">
        <f t="shared" si="1553"/>
        <v>0</v>
      </c>
      <c r="S986" s="25"/>
      <c r="T986" s="51"/>
      <c r="U986" s="375"/>
      <c r="V986" s="57"/>
      <c r="W986" s="30" t="str">
        <f>IF(ISBLANK(V986),"",VLOOKUP(V986,'(Linked) Hazard Risk Number HRN'!$D$17:$E$22,2,FALSE))</f>
        <v/>
      </c>
      <c r="X986" s="367"/>
      <c r="Y986" s="375"/>
      <c r="Z986" s="57"/>
      <c r="AA986" s="30" t="str">
        <f>IF(ISBLANK(Z986),"",VLOOKUP(Z986,'(Linked) Hazard Risk Number HRN'!$D$17:$E$22,2,FALSE))</f>
        <v/>
      </c>
      <c r="AB986" s="367"/>
      <c r="AC986" s="375"/>
      <c r="AD986" s="436"/>
      <c r="AE986" s="57"/>
      <c r="AF986" s="30" t="str">
        <f>IF(ISBLANK(AE986),"",VLOOKUP(AE986,'(Linked) Hazard Risk Number HRN'!$D$17:$E$22,2,FALSE))</f>
        <v/>
      </c>
      <c r="AG986" s="367"/>
      <c r="AH986" s="10"/>
      <c r="AI986" s="10"/>
      <c r="AJ986" s="21"/>
    </row>
    <row r="987" spans="2:36" s="2" customFormat="1" ht="28.2" customHeight="1" thickBot="1">
      <c r="B987" s="379"/>
      <c r="C987" s="376"/>
      <c r="D987" s="376"/>
      <c r="E987" s="382"/>
      <c r="F987" s="382"/>
      <c r="G987" s="371"/>
      <c r="H987" s="371"/>
      <c r="I987" s="371"/>
      <c r="J987" s="371"/>
      <c r="K987" s="135"/>
      <c r="L987" s="18"/>
      <c r="M987" s="368"/>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76"/>
      <c r="V987" s="135"/>
      <c r="W987" s="18"/>
      <c r="X987" s="368"/>
      <c r="Y987" s="376"/>
      <c r="Z987" s="135"/>
      <c r="AA987" s="18"/>
      <c r="AB987" s="368"/>
      <c r="AC987" s="376"/>
      <c r="AD987" s="437"/>
      <c r="AE987" s="135"/>
      <c r="AF987" s="18"/>
      <c r="AG987" s="368"/>
      <c r="AH987" s="10"/>
      <c r="AI987" s="10"/>
      <c r="AJ987" s="7"/>
    </row>
    <row r="988" spans="2:36" s="2" customFormat="1" ht="28.2" customHeight="1" thickTop="1">
      <c r="B988" s="377">
        <v>197</v>
      </c>
      <c r="C988" s="374"/>
      <c r="D988" s="374"/>
      <c r="E988" s="380"/>
      <c r="F988" s="380"/>
      <c r="G988" s="369"/>
      <c r="H988" s="369"/>
      <c r="I988" s="369"/>
      <c r="J988" s="369"/>
      <c r="K988" s="54"/>
      <c r="L988" s="17" t="str">
        <f>IF(ISBLANK(K988),"",VLOOKUP(K988,'(Linked) Hazard Risk Number HRN'!$B$6:$C$13,2,FALSE))</f>
        <v/>
      </c>
      <c r="M988" s="372"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374"/>
      <c r="V988" s="54"/>
      <c r="W988" s="17" t="str">
        <f>IF(ISBLANK(V988),"",VLOOKUP(V988,'(Linked) Hazard Risk Number HRN'!$B$6:$C$13,2,FALSE))</f>
        <v/>
      </c>
      <c r="X988" s="372" t="str">
        <f>IF(X990="","",IF(X990&gt;500,'(Linked) Hazard Risk Number HRN'!$C$37,IF(X990&gt;50,'(Linked) Hazard Risk Number HRN'!$C$36,IF(X990&gt;25,'(Linked) Hazard Risk Number HRN'!$C$35,IF(X990&gt;5,'(Linked) Hazard Risk Number HRN'!$C$34,IF(X990&gt;0,'(Linked) Hazard Risk Number HRN'!$C$33,""))))))</f>
        <v/>
      </c>
      <c r="Y988" s="374"/>
      <c r="Z988" s="54"/>
      <c r="AA988" s="17" t="str">
        <f>IF(ISBLANK(Z988),"",VLOOKUP(Z988,'(Linked) Hazard Risk Number HRN'!$B$6:$C$13,2,FALSE))</f>
        <v/>
      </c>
      <c r="AB988" s="372" t="str">
        <f>IF(AB990="","",IF(AB990&gt;500,'(Linked) Hazard Risk Number HRN'!$C$37,IF(AB990&gt;50,'(Linked) Hazard Risk Number HRN'!$C$36,IF(AB990&gt;25,'(Linked) Hazard Risk Number HRN'!$C$35,IF(AB990&gt;5,'(Linked) Hazard Risk Number HRN'!$C$34,IF(AB990&gt;0,'(Linked) Hazard Risk Number HRN'!$C$33,""))))))</f>
        <v/>
      </c>
      <c r="AC988" s="374"/>
      <c r="AD988" s="380"/>
      <c r="AE988" s="54"/>
      <c r="AF988" s="17" t="str">
        <f>IF(ISBLANK(AE988),"",VLOOKUP(AE988,'(Linked) Hazard Risk Number HRN'!$B$6:$C$13,2,FALSE))</f>
        <v/>
      </c>
      <c r="AG988" s="372"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78"/>
      <c r="C989" s="375"/>
      <c r="D989" s="375"/>
      <c r="E989" s="381"/>
      <c r="F989" s="381"/>
      <c r="G989" s="370"/>
      <c r="H989" s="370"/>
      <c r="I989" s="370"/>
      <c r="J989" s="370"/>
      <c r="K989" s="55"/>
      <c r="L989" s="18" t="str">
        <f>IF(ISBLANK(K989),"",VLOOKUP(K989,'(Linked) Hazard Risk Number HRN'!$B$16:$C$26,2,FALSE))</f>
        <v/>
      </c>
      <c r="M989" s="373"/>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75"/>
      <c r="V989" s="55"/>
      <c r="W989" s="18" t="str">
        <f>IF(ISBLANK(V989),"",VLOOKUP(V989,'(Linked) Hazard Risk Number HRN'!$B$16:$C$26,2,FALSE))</f>
        <v/>
      </c>
      <c r="X989" s="373"/>
      <c r="Y989" s="375"/>
      <c r="Z989" s="55"/>
      <c r="AA989" s="18" t="str">
        <f>IF(ISBLANK(Z989),"",VLOOKUP(Z989,'(Linked) Hazard Risk Number HRN'!$B$16:$C$26,2,FALSE))</f>
        <v/>
      </c>
      <c r="AB989" s="373"/>
      <c r="AC989" s="375"/>
      <c r="AD989" s="436"/>
      <c r="AE989" s="55"/>
      <c r="AF989" s="18" t="str">
        <f>IF(ISBLANK(AE989),"",VLOOKUP(AE989,'(Linked) Hazard Risk Number HRN'!$B$16:$C$26,2,FALSE))</f>
        <v/>
      </c>
      <c r="AG989" s="373"/>
      <c r="AH989" s="10"/>
      <c r="AI989" s="10"/>
      <c r="AJ989" s="19"/>
    </row>
    <row r="990" spans="2:36" s="2" customFormat="1" ht="28.2" customHeight="1" thickTop="1">
      <c r="B990" s="378"/>
      <c r="C990" s="375"/>
      <c r="D990" s="375"/>
      <c r="E990" s="381"/>
      <c r="F990" s="381"/>
      <c r="G990" s="370"/>
      <c r="H990" s="370"/>
      <c r="I990" s="370"/>
      <c r="J990" s="370"/>
      <c r="K990" s="56"/>
      <c r="L990" s="18" t="str">
        <f>IF(ISBLANK(K990),"",VLOOKUP(K990,'(Linked) Hazard Risk Number HRN'!$D$6:$E$14,2,FALSE))</f>
        <v/>
      </c>
      <c r="M990" s="366"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75"/>
      <c r="V990" s="56"/>
      <c r="W990" s="18" t="str">
        <f>IF(ISBLANK(V990),"",VLOOKUP(V990,'(Linked) Hazard Risk Number HRN'!$D$6:$E$14,2,FALSE))</f>
        <v/>
      </c>
      <c r="X990" s="366" t="str">
        <f>IF(OR(ISBLANK(V988),ISBLANK(V989),ISBLANK(V990),ISBLANK(V991)),"",W988*W989*W990*W991)</f>
        <v/>
      </c>
      <c r="Y990" s="375"/>
      <c r="Z990" s="56"/>
      <c r="AA990" s="18" t="str">
        <f>IF(ISBLANK(Z990),"",VLOOKUP(Z990,'(Linked) Hazard Risk Number HRN'!$D$6:$E$14,2,FALSE))</f>
        <v/>
      </c>
      <c r="AB990" s="366" t="str">
        <f>IF(OR(ISBLANK(Z988),ISBLANK(Z989),ISBLANK(Z990),ISBLANK(Z991)),"",AA988*AA989*AA990*AA991)</f>
        <v/>
      </c>
      <c r="AC990" s="375"/>
      <c r="AD990" s="436"/>
      <c r="AE990" s="56"/>
      <c r="AF990" s="18" t="str">
        <f>IF(ISBLANK(AE990),"",VLOOKUP(AE990,'(Linked) Hazard Risk Number HRN'!$D$6:$E$14,2,FALSE))</f>
        <v/>
      </c>
      <c r="AG990" s="366" t="str">
        <f>IF(OR(ISBLANK(AE988),ISBLANK(AE989),ISBLANK(AE990),ISBLANK(AE991)),"",AF988*AF989*AF990*AF991)</f>
        <v/>
      </c>
      <c r="AH990" s="10"/>
      <c r="AI990" s="10"/>
      <c r="AJ990" s="20"/>
    </row>
    <row r="991" spans="2:36" s="2" customFormat="1" ht="28.2" customHeight="1">
      <c r="B991" s="378"/>
      <c r="C991" s="375"/>
      <c r="D991" s="375"/>
      <c r="E991" s="381"/>
      <c r="F991" s="381"/>
      <c r="G991" s="370"/>
      <c r="H991" s="370"/>
      <c r="I991" s="370"/>
      <c r="J991" s="370"/>
      <c r="K991" s="57"/>
      <c r="L991" s="30" t="str">
        <f>IF(ISBLANK(K991),"",VLOOKUP(K991,'(Linked) Hazard Risk Number HRN'!$D$17:$E$22,2,FALSE))</f>
        <v/>
      </c>
      <c r="M991" s="367"/>
      <c r="N991" s="56"/>
      <c r="O991" s="18" t="str">
        <f>IF(ISBLANK(N991),"",VLOOKUP(N991,'(Linked) PLr Probability Factor'!$B$23:$C$26,2,FALSE))</f>
        <v/>
      </c>
      <c r="P991" s="25" t="s">
        <v>33</v>
      </c>
      <c r="Q991" s="25">
        <f t="shared" ref="Q991" si="1566">SUM(R988:R990)</f>
        <v>0</v>
      </c>
      <c r="R991" s="25">
        <f t="shared" si="1561"/>
        <v>0</v>
      </c>
      <c r="S991" s="25"/>
      <c r="T991" s="51"/>
      <c r="U991" s="375"/>
      <c r="V991" s="57"/>
      <c r="W991" s="30" t="str">
        <f>IF(ISBLANK(V991),"",VLOOKUP(V991,'(Linked) Hazard Risk Number HRN'!$D$17:$E$22,2,FALSE))</f>
        <v/>
      </c>
      <c r="X991" s="367"/>
      <c r="Y991" s="375"/>
      <c r="Z991" s="57"/>
      <c r="AA991" s="30" t="str">
        <f>IF(ISBLANK(Z991),"",VLOOKUP(Z991,'(Linked) Hazard Risk Number HRN'!$D$17:$E$22,2,FALSE))</f>
        <v/>
      </c>
      <c r="AB991" s="367"/>
      <c r="AC991" s="375"/>
      <c r="AD991" s="436"/>
      <c r="AE991" s="57"/>
      <c r="AF991" s="30" t="str">
        <f>IF(ISBLANK(AE991),"",VLOOKUP(AE991,'(Linked) Hazard Risk Number HRN'!$D$17:$E$22,2,FALSE))</f>
        <v/>
      </c>
      <c r="AG991" s="367"/>
      <c r="AH991" s="10"/>
      <c r="AI991" s="10"/>
      <c r="AJ991" s="21"/>
    </row>
    <row r="992" spans="2:36" s="2" customFormat="1" ht="28.2" customHeight="1" thickBot="1">
      <c r="B992" s="379"/>
      <c r="C992" s="376"/>
      <c r="D992" s="376"/>
      <c r="E992" s="382"/>
      <c r="F992" s="382"/>
      <c r="G992" s="371"/>
      <c r="H992" s="371"/>
      <c r="I992" s="371"/>
      <c r="J992" s="371"/>
      <c r="K992" s="135"/>
      <c r="L992" s="18"/>
      <c r="M992" s="368"/>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76"/>
      <c r="V992" s="135"/>
      <c r="W992" s="18"/>
      <c r="X992" s="368"/>
      <c r="Y992" s="376"/>
      <c r="Z992" s="135"/>
      <c r="AA992" s="18"/>
      <c r="AB992" s="368"/>
      <c r="AC992" s="376"/>
      <c r="AD992" s="437"/>
      <c r="AE992" s="135"/>
      <c r="AF992" s="18"/>
      <c r="AG992" s="368"/>
      <c r="AH992" s="10"/>
      <c r="AI992" s="10"/>
      <c r="AJ992" s="7"/>
    </row>
    <row r="993" spans="2:36" s="2" customFormat="1" ht="28.2" customHeight="1" thickTop="1">
      <c r="B993" s="377">
        <v>198</v>
      </c>
      <c r="C993" s="374"/>
      <c r="D993" s="374"/>
      <c r="E993" s="380"/>
      <c r="F993" s="380"/>
      <c r="G993" s="369"/>
      <c r="H993" s="369"/>
      <c r="I993" s="369"/>
      <c r="J993" s="369"/>
      <c r="K993" s="54"/>
      <c r="L993" s="17" t="str">
        <f>IF(ISBLANK(K993),"",VLOOKUP(K993,'(Linked) Hazard Risk Number HRN'!$B$6:$C$13,2,FALSE))</f>
        <v/>
      </c>
      <c r="M993" s="372"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374"/>
      <c r="V993" s="54"/>
      <c r="W993" s="17" t="str">
        <f>IF(ISBLANK(V993),"",VLOOKUP(V993,'(Linked) Hazard Risk Number HRN'!$B$6:$C$13,2,FALSE))</f>
        <v/>
      </c>
      <c r="X993" s="372" t="str">
        <f>IF(X995="","",IF(X995&gt;500,'(Linked) Hazard Risk Number HRN'!$C$37,IF(X995&gt;50,'(Linked) Hazard Risk Number HRN'!$C$36,IF(X995&gt;25,'(Linked) Hazard Risk Number HRN'!$C$35,IF(X995&gt;5,'(Linked) Hazard Risk Number HRN'!$C$34,IF(X995&gt;0,'(Linked) Hazard Risk Number HRN'!$C$33,""))))))</f>
        <v/>
      </c>
      <c r="Y993" s="374"/>
      <c r="Z993" s="54"/>
      <c r="AA993" s="17" t="str">
        <f>IF(ISBLANK(Z993),"",VLOOKUP(Z993,'(Linked) Hazard Risk Number HRN'!$B$6:$C$13,2,FALSE))</f>
        <v/>
      </c>
      <c r="AB993" s="372" t="str">
        <f>IF(AB995="","",IF(AB995&gt;500,'(Linked) Hazard Risk Number HRN'!$C$37,IF(AB995&gt;50,'(Linked) Hazard Risk Number HRN'!$C$36,IF(AB995&gt;25,'(Linked) Hazard Risk Number HRN'!$C$35,IF(AB995&gt;5,'(Linked) Hazard Risk Number HRN'!$C$34,IF(AB995&gt;0,'(Linked) Hazard Risk Number HRN'!$C$33,""))))))</f>
        <v/>
      </c>
      <c r="AC993" s="374"/>
      <c r="AD993" s="380"/>
      <c r="AE993" s="54"/>
      <c r="AF993" s="17" t="str">
        <f>IF(ISBLANK(AE993),"",VLOOKUP(AE993,'(Linked) Hazard Risk Number HRN'!$B$6:$C$13,2,FALSE))</f>
        <v/>
      </c>
      <c r="AG993" s="372"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78"/>
      <c r="C994" s="375"/>
      <c r="D994" s="375"/>
      <c r="E994" s="381"/>
      <c r="F994" s="381"/>
      <c r="G994" s="370"/>
      <c r="H994" s="370"/>
      <c r="I994" s="370"/>
      <c r="J994" s="370"/>
      <c r="K994" s="55"/>
      <c r="L994" s="18" t="str">
        <f>IF(ISBLANK(K994),"",VLOOKUP(K994,'(Linked) Hazard Risk Number HRN'!$B$16:$C$26,2,FALSE))</f>
        <v/>
      </c>
      <c r="M994" s="373"/>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75"/>
      <c r="V994" s="55"/>
      <c r="W994" s="18" t="str">
        <f>IF(ISBLANK(V994),"",VLOOKUP(V994,'(Linked) Hazard Risk Number HRN'!$B$16:$C$26,2,FALSE))</f>
        <v/>
      </c>
      <c r="X994" s="373"/>
      <c r="Y994" s="375"/>
      <c r="Z994" s="55"/>
      <c r="AA994" s="18" t="str">
        <f>IF(ISBLANK(Z994),"",VLOOKUP(Z994,'(Linked) Hazard Risk Number HRN'!$B$16:$C$26,2,FALSE))</f>
        <v/>
      </c>
      <c r="AB994" s="373"/>
      <c r="AC994" s="375"/>
      <c r="AD994" s="436"/>
      <c r="AE994" s="55"/>
      <c r="AF994" s="18" t="str">
        <f>IF(ISBLANK(AE994),"",VLOOKUP(AE994,'(Linked) Hazard Risk Number HRN'!$B$16:$C$26,2,FALSE))</f>
        <v/>
      </c>
      <c r="AG994" s="373"/>
      <c r="AH994" s="10"/>
      <c r="AI994" s="10"/>
      <c r="AJ994" s="19"/>
    </row>
    <row r="995" spans="2:36" s="2" customFormat="1" ht="28.2" customHeight="1" thickTop="1">
      <c r="B995" s="378"/>
      <c r="C995" s="375"/>
      <c r="D995" s="375"/>
      <c r="E995" s="381"/>
      <c r="F995" s="381"/>
      <c r="G995" s="370"/>
      <c r="H995" s="370"/>
      <c r="I995" s="370"/>
      <c r="J995" s="370"/>
      <c r="K995" s="56"/>
      <c r="L995" s="18" t="str">
        <f>IF(ISBLANK(K995),"",VLOOKUP(K995,'(Linked) Hazard Risk Number HRN'!$D$6:$E$14,2,FALSE))</f>
        <v/>
      </c>
      <c r="M995" s="366"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75"/>
      <c r="V995" s="56"/>
      <c r="W995" s="18" t="str">
        <f>IF(ISBLANK(V995),"",VLOOKUP(V995,'(Linked) Hazard Risk Number HRN'!$D$6:$E$14,2,FALSE))</f>
        <v/>
      </c>
      <c r="X995" s="366" t="str">
        <f>IF(OR(ISBLANK(V993),ISBLANK(V994),ISBLANK(V995),ISBLANK(V996)),"",W993*W994*W995*W996)</f>
        <v/>
      </c>
      <c r="Y995" s="375"/>
      <c r="Z995" s="56"/>
      <c r="AA995" s="18" t="str">
        <f>IF(ISBLANK(Z995),"",VLOOKUP(Z995,'(Linked) Hazard Risk Number HRN'!$D$6:$E$14,2,FALSE))</f>
        <v/>
      </c>
      <c r="AB995" s="366" t="str">
        <f>IF(OR(ISBLANK(Z993),ISBLANK(Z994),ISBLANK(Z995),ISBLANK(Z996)),"",AA993*AA994*AA995*AA996)</f>
        <v/>
      </c>
      <c r="AC995" s="375"/>
      <c r="AD995" s="436"/>
      <c r="AE995" s="56"/>
      <c r="AF995" s="18" t="str">
        <f>IF(ISBLANK(AE995),"",VLOOKUP(AE995,'(Linked) Hazard Risk Number HRN'!$D$6:$E$14,2,FALSE))</f>
        <v/>
      </c>
      <c r="AG995" s="366" t="str">
        <f>IF(OR(ISBLANK(AE993),ISBLANK(AE994),ISBLANK(AE995),ISBLANK(AE996)),"",AF993*AF994*AF995*AF996)</f>
        <v/>
      </c>
      <c r="AH995" s="10"/>
      <c r="AI995" s="10"/>
      <c r="AJ995" s="20"/>
    </row>
    <row r="996" spans="2:36" s="2" customFormat="1" ht="28.2" customHeight="1">
      <c r="B996" s="378"/>
      <c r="C996" s="375"/>
      <c r="D996" s="375"/>
      <c r="E996" s="381"/>
      <c r="F996" s="381"/>
      <c r="G996" s="370"/>
      <c r="H996" s="370"/>
      <c r="I996" s="370"/>
      <c r="J996" s="370"/>
      <c r="K996" s="57"/>
      <c r="L996" s="30" t="str">
        <f>IF(ISBLANK(K996),"",VLOOKUP(K996,'(Linked) Hazard Risk Number HRN'!$D$17:$E$22,2,FALSE))</f>
        <v/>
      </c>
      <c r="M996" s="367"/>
      <c r="N996" s="56"/>
      <c r="O996" s="18" t="str">
        <f>IF(ISBLANK(N996),"",VLOOKUP(N996,'(Linked) PLr Probability Factor'!$B$23:$C$26,2,FALSE))</f>
        <v/>
      </c>
      <c r="P996" s="25" t="s">
        <v>33</v>
      </c>
      <c r="Q996" s="25">
        <f t="shared" ref="Q996" si="1574">SUM(R993:R995)</f>
        <v>0</v>
      </c>
      <c r="R996" s="25">
        <f t="shared" si="1569"/>
        <v>0</v>
      </c>
      <c r="S996" s="25"/>
      <c r="T996" s="51"/>
      <c r="U996" s="375"/>
      <c r="V996" s="57"/>
      <c r="W996" s="30" t="str">
        <f>IF(ISBLANK(V996),"",VLOOKUP(V996,'(Linked) Hazard Risk Number HRN'!$D$17:$E$22,2,FALSE))</f>
        <v/>
      </c>
      <c r="X996" s="367"/>
      <c r="Y996" s="375"/>
      <c r="Z996" s="57"/>
      <c r="AA996" s="30" t="str">
        <f>IF(ISBLANK(Z996),"",VLOOKUP(Z996,'(Linked) Hazard Risk Number HRN'!$D$17:$E$22,2,FALSE))</f>
        <v/>
      </c>
      <c r="AB996" s="367"/>
      <c r="AC996" s="375"/>
      <c r="AD996" s="436"/>
      <c r="AE996" s="57"/>
      <c r="AF996" s="30" t="str">
        <f>IF(ISBLANK(AE996),"",VLOOKUP(AE996,'(Linked) Hazard Risk Number HRN'!$D$17:$E$22,2,FALSE))</f>
        <v/>
      </c>
      <c r="AG996" s="367"/>
      <c r="AH996" s="10"/>
      <c r="AI996" s="10"/>
      <c r="AJ996" s="21"/>
    </row>
    <row r="997" spans="2:36" s="2" customFormat="1" ht="28.2" customHeight="1" thickBot="1">
      <c r="B997" s="379"/>
      <c r="C997" s="376"/>
      <c r="D997" s="376"/>
      <c r="E997" s="382"/>
      <c r="F997" s="382"/>
      <c r="G997" s="371"/>
      <c r="H997" s="371"/>
      <c r="I997" s="371"/>
      <c r="J997" s="371"/>
      <c r="K997" s="135"/>
      <c r="L997" s="18"/>
      <c r="M997" s="368"/>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76"/>
      <c r="V997" s="135"/>
      <c r="W997" s="18"/>
      <c r="X997" s="368"/>
      <c r="Y997" s="376"/>
      <c r="Z997" s="135"/>
      <c r="AA997" s="18"/>
      <c r="AB997" s="368"/>
      <c r="AC997" s="376"/>
      <c r="AD997" s="437"/>
      <c r="AE997" s="135"/>
      <c r="AF997" s="18"/>
      <c r="AG997" s="368"/>
      <c r="AH997" s="10"/>
      <c r="AI997" s="10"/>
      <c r="AJ997" s="7"/>
    </row>
    <row r="998" spans="2:36" s="2" customFormat="1" ht="28.2" customHeight="1" thickTop="1">
      <c r="B998" s="377">
        <v>199</v>
      </c>
      <c r="C998" s="374"/>
      <c r="D998" s="374"/>
      <c r="E998" s="380"/>
      <c r="F998" s="380"/>
      <c r="G998" s="369"/>
      <c r="H998" s="369"/>
      <c r="I998" s="369"/>
      <c r="J998" s="369"/>
      <c r="K998" s="54"/>
      <c r="L998" s="17" t="str">
        <f>IF(ISBLANK(K998),"",VLOOKUP(K998,'(Linked) Hazard Risk Number HRN'!$B$6:$C$13,2,FALSE))</f>
        <v/>
      </c>
      <c r="M998" s="372"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374"/>
      <c r="V998" s="54"/>
      <c r="W998" s="17" t="str">
        <f>IF(ISBLANK(V998),"",VLOOKUP(V998,'(Linked) Hazard Risk Number HRN'!$B$6:$C$13,2,FALSE))</f>
        <v/>
      </c>
      <c r="X998" s="372" t="str">
        <f>IF(X1000="","",IF(X1000&gt;500,'(Linked) Hazard Risk Number HRN'!$C$37,IF(X1000&gt;50,'(Linked) Hazard Risk Number HRN'!$C$36,IF(X1000&gt;25,'(Linked) Hazard Risk Number HRN'!$C$35,IF(X1000&gt;5,'(Linked) Hazard Risk Number HRN'!$C$34,IF(X1000&gt;0,'(Linked) Hazard Risk Number HRN'!$C$33,""))))))</f>
        <v/>
      </c>
      <c r="Y998" s="374"/>
      <c r="Z998" s="54"/>
      <c r="AA998" s="17" t="str">
        <f>IF(ISBLANK(Z998),"",VLOOKUP(Z998,'(Linked) Hazard Risk Number HRN'!$B$6:$C$13,2,FALSE))</f>
        <v/>
      </c>
      <c r="AB998" s="372" t="str">
        <f>IF(AB1000="","",IF(AB1000&gt;500,'(Linked) Hazard Risk Number HRN'!$C$37,IF(AB1000&gt;50,'(Linked) Hazard Risk Number HRN'!$C$36,IF(AB1000&gt;25,'(Linked) Hazard Risk Number HRN'!$C$35,IF(AB1000&gt;5,'(Linked) Hazard Risk Number HRN'!$C$34,IF(AB1000&gt;0,'(Linked) Hazard Risk Number HRN'!$C$33,""))))))</f>
        <v/>
      </c>
      <c r="AC998" s="374"/>
      <c r="AD998" s="380"/>
      <c r="AE998" s="54"/>
      <c r="AF998" s="17" t="str">
        <f>IF(ISBLANK(AE998),"",VLOOKUP(AE998,'(Linked) Hazard Risk Number HRN'!$B$6:$C$13,2,FALSE))</f>
        <v/>
      </c>
      <c r="AG998" s="372"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78"/>
      <c r="C999" s="375"/>
      <c r="D999" s="375"/>
      <c r="E999" s="381"/>
      <c r="F999" s="381"/>
      <c r="G999" s="370"/>
      <c r="H999" s="370"/>
      <c r="I999" s="370"/>
      <c r="J999" s="370"/>
      <c r="K999" s="55"/>
      <c r="L999" s="18" t="str">
        <f>IF(ISBLANK(K999),"",VLOOKUP(K999,'(Linked) Hazard Risk Number HRN'!$B$16:$C$26,2,FALSE))</f>
        <v/>
      </c>
      <c r="M999" s="373"/>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75"/>
      <c r="V999" s="55"/>
      <c r="W999" s="18" t="str">
        <f>IF(ISBLANK(V999),"",VLOOKUP(V999,'(Linked) Hazard Risk Number HRN'!$B$16:$C$26,2,FALSE))</f>
        <v/>
      </c>
      <c r="X999" s="373"/>
      <c r="Y999" s="375"/>
      <c r="Z999" s="55"/>
      <c r="AA999" s="18" t="str">
        <f>IF(ISBLANK(Z999),"",VLOOKUP(Z999,'(Linked) Hazard Risk Number HRN'!$B$16:$C$26,2,FALSE))</f>
        <v/>
      </c>
      <c r="AB999" s="373"/>
      <c r="AC999" s="375"/>
      <c r="AD999" s="436"/>
      <c r="AE999" s="55"/>
      <c r="AF999" s="18" t="str">
        <f>IF(ISBLANK(AE999),"",VLOOKUP(AE999,'(Linked) Hazard Risk Number HRN'!$B$16:$C$26,2,FALSE))</f>
        <v/>
      </c>
      <c r="AG999" s="373"/>
      <c r="AH999" s="10"/>
      <c r="AI999" s="10"/>
      <c r="AJ999" s="19"/>
    </row>
    <row r="1000" spans="2:36" s="2" customFormat="1" ht="28.2" customHeight="1" thickTop="1">
      <c r="B1000" s="378"/>
      <c r="C1000" s="375"/>
      <c r="D1000" s="375"/>
      <c r="E1000" s="381"/>
      <c r="F1000" s="381"/>
      <c r="G1000" s="370"/>
      <c r="H1000" s="370"/>
      <c r="I1000" s="370"/>
      <c r="J1000" s="370"/>
      <c r="K1000" s="56"/>
      <c r="L1000" s="18" t="str">
        <f>IF(ISBLANK(K1000),"",VLOOKUP(K1000,'(Linked) Hazard Risk Number HRN'!$D$6:$E$14,2,FALSE))</f>
        <v/>
      </c>
      <c r="M1000" s="366"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75"/>
      <c r="V1000" s="56"/>
      <c r="W1000" s="18" t="str">
        <f>IF(ISBLANK(V1000),"",VLOOKUP(V1000,'(Linked) Hazard Risk Number HRN'!$D$6:$E$14,2,FALSE))</f>
        <v/>
      </c>
      <c r="X1000" s="366" t="str">
        <f>IF(OR(ISBLANK(V998),ISBLANK(V999),ISBLANK(V1000),ISBLANK(V1001)),"",W998*W999*W1000*W1001)</f>
        <v/>
      </c>
      <c r="Y1000" s="375"/>
      <c r="Z1000" s="56"/>
      <c r="AA1000" s="18" t="str">
        <f>IF(ISBLANK(Z1000),"",VLOOKUP(Z1000,'(Linked) Hazard Risk Number HRN'!$D$6:$E$14,2,FALSE))</f>
        <v/>
      </c>
      <c r="AB1000" s="366" t="str">
        <f>IF(OR(ISBLANK(Z998),ISBLANK(Z999),ISBLANK(Z1000),ISBLANK(Z1001)),"",AA998*AA999*AA1000*AA1001)</f>
        <v/>
      </c>
      <c r="AC1000" s="375"/>
      <c r="AD1000" s="436"/>
      <c r="AE1000" s="56"/>
      <c r="AF1000" s="18" t="str">
        <f>IF(ISBLANK(AE1000),"",VLOOKUP(AE1000,'(Linked) Hazard Risk Number HRN'!$D$6:$E$14,2,FALSE))</f>
        <v/>
      </c>
      <c r="AG1000" s="366" t="str">
        <f>IF(OR(ISBLANK(AE998),ISBLANK(AE999),ISBLANK(AE1000),ISBLANK(AE1001)),"",AF998*AF999*AF1000*AF1001)</f>
        <v/>
      </c>
      <c r="AH1000" s="10"/>
      <c r="AI1000" s="10"/>
      <c r="AJ1000" s="20"/>
    </row>
    <row r="1001" spans="2:36" s="2" customFormat="1" ht="28.2" customHeight="1">
      <c r="B1001" s="378"/>
      <c r="C1001" s="375"/>
      <c r="D1001" s="375"/>
      <c r="E1001" s="381"/>
      <c r="F1001" s="381"/>
      <c r="G1001" s="370"/>
      <c r="H1001" s="370"/>
      <c r="I1001" s="370"/>
      <c r="J1001" s="370"/>
      <c r="K1001" s="57"/>
      <c r="L1001" s="30" t="str">
        <f>IF(ISBLANK(K1001),"",VLOOKUP(K1001,'(Linked) Hazard Risk Number HRN'!$D$17:$E$22,2,FALSE))</f>
        <v/>
      </c>
      <c r="M1001" s="367"/>
      <c r="N1001" s="56"/>
      <c r="O1001" s="18" t="str">
        <f>IF(ISBLANK(N1001),"",VLOOKUP(N1001,'(Linked) PLr Probability Factor'!$B$23:$C$26,2,FALSE))</f>
        <v/>
      </c>
      <c r="P1001" s="25" t="s">
        <v>33</v>
      </c>
      <c r="Q1001" s="25">
        <f t="shared" ref="Q1001" si="1582">SUM(R998:R1000)</f>
        <v>0</v>
      </c>
      <c r="R1001" s="25">
        <f t="shared" si="1577"/>
        <v>0</v>
      </c>
      <c r="S1001" s="25"/>
      <c r="T1001" s="51"/>
      <c r="U1001" s="375"/>
      <c r="V1001" s="57"/>
      <c r="W1001" s="30" t="str">
        <f>IF(ISBLANK(V1001),"",VLOOKUP(V1001,'(Linked) Hazard Risk Number HRN'!$D$17:$E$22,2,FALSE))</f>
        <v/>
      </c>
      <c r="X1001" s="367"/>
      <c r="Y1001" s="375"/>
      <c r="Z1001" s="57"/>
      <c r="AA1001" s="30" t="str">
        <f>IF(ISBLANK(Z1001),"",VLOOKUP(Z1001,'(Linked) Hazard Risk Number HRN'!$D$17:$E$22,2,FALSE))</f>
        <v/>
      </c>
      <c r="AB1001" s="367"/>
      <c r="AC1001" s="375"/>
      <c r="AD1001" s="436"/>
      <c r="AE1001" s="57"/>
      <c r="AF1001" s="30" t="str">
        <f>IF(ISBLANK(AE1001),"",VLOOKUP(AE1001,'(Linked) Hazard Risk Number HRN'!$D$17:$E$22,2,FALSE))</f>
        <v/>
      </c>
      <c r="AG1001" s="367"/>
      <c r="AH1001" s="10"/>
      <c r="AI1001" s="10"/>
      <c r="AJ1001" s="21"/>
    </row>
    <row r="1002" spans="2:36" s="2" customFormat="1" ht="28.2" customHeight="1" thickBot="1">
      <c r="B1002" s="379"/>
      <c r="C1002" s="376"/>
      <c r="D1002" s="376"/>
      <c r="E1002" s="382"/>
      <c r="F1002" s="382"/>
      <c r="G1002" s="371"/>
      <c r="H1002" s="371"/>
      <c r="I1002" s="371"/>
      <c r="J1002" s="371"/>
      <c r="K1002" s="135"/>
      <c r="L1002" s="18"/>
      <c r="M1002" s="368"/>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76"/>
      <c r="V1002" s="135"/>
      <c r="W1002" s="18"/>
      <c r="X1002" s="368"/>
      <c r="Y1002" s="376"/>
      <c r="Z1002" s="135"/>
      <c r="AA1002" s="18"/>
      <c r="AB1002" s="368"/>
      <c r="AC1002" s="376"/>
      <c r="AD1002" s="437"/>
      <c r="AE1002" s="135"/>
      <c r="AF1002" s="18"/>
      <c r="AG1002" s="368"/>
      <c r="AH1002" s="10"/>
      <c r="AI1002" s="10"/>
      <c r="AJ1002" s="7"/>
    </row>
    <row r="1003" spans="2:36" s="2" customFormat="1" ht="28.2" customHeight="1" thickTop="1">
      <c r="B1003" s="377">
        <v>200</v>
      </c>
      <c r="C1003" s="374"/>
      <c r="D1003" s="374"/>
      <c r="E1003" s="380"/>
      <c r="F1003" s="380"/>
      <c r="G1003" s="369"/>
      <c r="H1003" s="369"/>
      <c r="I1003" s="369"/>
      <c r="J1003" s="369"/>
      <c r="K1003" s="54"/>
      <c r="L1003" s="17" t="str">
        <f>IF(ISBLANK(K1003),"",VLOOKUP(K1003,'(Linked) Hazard Risk Number HRN'!$B$6:$C$13,2,FALSE))</f>
        <v/>
      </c>
      <c r="M1003" s="372"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374"/>
      <c r="V1003" s="54"/>
      <c r="W1003" s="17" t="str">
        <f>IF(ISBLANK(V1003),"",VLOOKUP(V1003,'(Linked) Hazard Risk Number HRN'!$B$6:$C$13,2,FALSE))</f>
        <v/>
      </c>
      <c r="X1003" s="372" t="str">
        <f>IF(X1005="","",IF(X1005&gt;500,'(Linked) Hazard Risk Number HRN'!$C$37,IF(X1005&gt;50,'(Linked) Hazard Risk Number HRN'!$C$36,IF(X1005&gt;25,'(Linked) Hazard Risk Number HRN'!$C$35,IF(X1005&gt;5,'(Linked) Hazard Risk Number HRN'!$C$34,IF(X1005&gt;0,'(Linked) Hazard Risk Number HRN'!$C$33,""))))))</f>
        <v/>
      </c>
      <c r="Y1003" s="374"/>
      <c r="Z1003" s="54"/>
      <c r="AA1003" s="17" t="str">
        <f>IF(ISBLANK(Z1003),"",VLOOKUP(Z1003,'(Linked) Hazard Risk Number HRN'!$B$6:$C$13,2,FALSE))</f>
        <v/>
      </c>
      <c r="AB1003" s="372" t="str">
        <f>IF(AB1005="","",IF(AB1005&gt;500,'(Linked) Hazard Risk Number HRN'!$C$37,IF(AB1005&gt;50,'(Linked) Hazard Risk Number HRN'!$C$36,IF(AB1005&gt;25,'(Linked) Hazard Risk Number HRN'!$C$35,IF(AB1005&gt;5,'(Linked) Hazard Risk Number HRN'!$C$34,IF(AB1005&gt;0,'(Linked) Hazard Risk Number HRN'!$C$33,""))))))</f>
        <v/>
      </c>
      <c r="AC1003" s="374"/>
      <c r="AD1003" s="380"/>
      <c r="AE1003" s="54"/>
      <c r="AF1003" s="17" t="str">
        <f>IF(ISBLANK(AE1003),"",VLOOKUP(AE1003,'(Linked) Hazard Risk Number HRN'!$B$6:$C$13,2,FALSE))</f>
        <v/>
      </c>
      <c r="AG1003" s="372"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78"/>
      <c r="C1004" s="375"/>
      <c r="D1004" s="375"/>
      <c r="E1004" s="381"/>
      <c r="F1004" s="381"/>
      <c r="G1004" s="370"/>
      <c r="H1004" s="370"/>
      <c r="I1004" s="370"/>
      <c r="J1004" s="370"/>
      <c r="K1004" s="55"/>
      <c r="L1004" s="18" t="str">
        <f>IF(ISBLANK(K1004),"",VLOOKUP(K1004,'(Linked) Hazard Risk Number HRN'!$B$16:$C$26,2,FALSE))</f>
        <v/>
      </c>
      <c r="M1004" s="373"/>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75"/>
      <c r="V1004" s="55"/>
      <c r="W1004" s="18" t="str">
        <f>IF(ISBLANK(V1004),"",VLOOKUP(V1004,'(Linked) Hazard Risk Number HRN'!$B$16:$C$26,2,FALSE))</f>
        <v/>
      </c>
      <c r="X1004" s="373"/>
      <c r="Y1004" s="375"/>
      <c r="Z1004" s="55"/>
      <c r="AA1004" s="18" t="str">
        <f>IF(ISBLANK(Z1004),"",VLOOKUP(Z1004,'(Linked) Hazard Risk Number HRN'!$B$16:$C$26,2,FALSE))</f>
        <v/>
      </c>
      <c r="AB1004" s="373"/>
      <c r="AC1004" s="375"/>
      <c r="AD1004" s="436"/>
      <c r="AE1004" s="55"/>
      <c r="AF1004" s="18" t="str">
        <f>IF(ISBLANK(AE1004),"",VLOOKUP(AE1004,'(Linked) Hazard Risk Number HRN'!$B$16:$C$26,2,FALSE))</f>
        <v/>
      </c>
      <c r="AG1004" s="373"/>
      <c r="AH1004" s="10"/>
      <c r="AI1004" s="10"/>
      <c r="AJ1004" s="19"/>
    </row>
    <row r="1005" spans="2:36" s="2" customFormat="1" ht="28.2" customHeight="1" thickTop="1">
      <c r="B1005" s="378"/>
      <c r="C1005" s="375"/>
      <c r="D1005" s="375"/>
      <c r="E1005" s="381"/>
      <c r="F1005" s="381"/>
      <c r="G1005" s="370"/>
      <c r="H1005" s="370"/>
      <c r="I1005" s="370"/>
      <c r="J1005" s="370"/>
      <c r="K1005" s="56"/>
      <c r="L1005" s="18" t="str">
        <f>IF(ISBLANK(K1005),"",VLOOKUP(K1005,'(Linked) Hazard Risk Number HRN'!$D$6:$E$14,2,FALSE))</f>
        <v/>
      </c>
      <c r="M1005" s="366"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75"/>
      <c r="V1005" s="56"/>
      <c r="W1005" s="18" t="str">
        <f>IF(ISBLANK(V1005),"",VLOOKUP(V1005,'(Linked) Hazard Risk Number HRN'!$D$6:$E$14,2,FALSE))</f>
        <v/>
      </c>
      <c r="X1005" s="366" t="str">
        <f>IF(OR(ISBLANK(V1003),ISBLANK(V1004),ISBLANK(V1005),ISBLANK(V1006)),"",W1003*W1004*W1005*W1006)</f>
        <v/>
      </c>
      <c r="Y1005" s="375"/>
      <c r="Z1005" s="56"/>
      <c r="AA1005" s="18" t="str">
        <f>IF(ISBLANK(Z1005),"",VLOOKUP(Z1005,'(Linked) Hazard Risk Number HRN'!$D$6:$E$14,2,FALSE))</f>
        <v/>
      </c>
      <c r="AB1005" s="366" t="str">
        <f>IF(OR(ISBLANK(Z1003),ISBLANK(Z1004),ISBLANK(Z1005),ISBLANK(Z1006)),"",AA1003*AA1004*AA1005*AA1006)</f>
        <v/>
      </c>
      <c r="AC1005" s="375"/>
      <c r="AD1005" s="436"/>
      <c r="AE1005" s="56"/>
      <c r="AF1005" s="18" t="str">
        <f>IF(ISBLANK(AE1005),"",VLOOKUP(AE1005,'(Linked) Hazard Risk Number HRN'!$D$6:$E$14,2,FALSE))</f>
        <v/>
      </c>
      <c r="AG1005" s="366" t="str">
        <f>IF(OR(ISBLANK(AE1003),ISBLANK(AE1004),ISBLANK(AE1005),ISBLANK(AE1006)),"",AF1003*AF1004*AF1005*AF1006)</f>
        <v/>
      </c>
      <c r="AH1005" s="10"/>
      <c r="AI1005" s="10"/>
      <c r="AJ1005" s="20"/>
    </row>
    <row r="1006" spans="2:36" s="2" customFormat="1" ht="28.2" customHeight="1">
      <c r="B1006" s="378"/>
      <c r="C1006" s="375"/>
      <c r="D1006" s="375"/>
      <c r="E1006" s="381"/>
      <c r="F1006" s="381"/>
      <c r="G1006" s="370"/>
      <c r="H1006" s="370"/>
      <c r="I1006" s="370"/>
      <c r="J1006" s="370"/>
      <c r="K1006" s="57"/>
      <c r="L1006" s="30" t="str">
        <f>IF(ISBLANK(K1006),"",VLOOKUP(K1006,'(Linked) Hazard Risk Number HRN'!$D$17:$E$22,2,FALSE))</f>
        <v/>
      </c>
      <c r="M1006" s="367"/>
      <c r="N1006" s="56"/>
      <c r="O1006" s="18" t="str">
        <f>IF(ISBLANK(N1006),"",VLOOKUP(N1006,'(Linked) PLr Probability Factor'!$B$23:$C$26,2,FALSE))</f>
        <v/>
      </c>
      <c r="P1006" s="25" t="s">
        <v>33</v>
      </c>
      <c r="Q1006" s="25">
        <f t="shared" ref="Q1006" si="1590">SUM(R1003:R1005)</f>
        <v>0</v>
      </c>
      <c r="R1006" s="25">
        <f t="shared" si="1585"/>
        <v>0</v>
      </c>
      <c r="S1006" s="25"/>
      <c r="T1006" s="51"/>
      <c r="U1006" s="375"/>
      <c r="V1006" s="57"/>
      <c r="W1006" s="30" t="str">
        <f>IF(ISBLANK(V1006),"",VLOOKUP(V1006,'(Linked) Hazard Risk Number HRN'!$D$17:$E$22,2,FALSE))</f>
        <v/>
      </c>
      <c r="X1006" s="367"/>
      <c r="Y1006" s="375"/>
      <c r="Z1006" s="57"/>
      <c r="AA1006" s="30" t="str">
        <f>IF(ISBLANK(Z1006),"",VLOOKUP(Z1006,'(Linked) Hazard Risk Number HRN'!$D$17:$E$22,2,FALSE))</f>
        <v/>
      </c>
      <c r="AB1006" s="367"/>
      <c r="AC1006" s="375"/>
      <c r="AD1006" s="436"/>
      <c r="AE1006" s="57"/>
      <c r="AF1006" s="30" t="str">
        <f>IF(ISBLANK(AE1006),"",VLOOKUP(AE1006,'(Linked) Hazard Risk Number HRN'!$D$17:$E$22,2,FALSE))</f>
        <v/>
      </c>
      <c r="AG1006" s="367"/>
      <c r="AH1006" s="10"/>
      <c r="AI1006" s="10"/>
      <c r="AJ1006" s="21"/>
    </row>
    <row r="1007" spans="2:36" s="2" customFormat="1" ht="28.2" customHeight="1" thickBot="1">
      <c r="B1007" s="379"/>
      <c r="C1007" s="376"/>
      <c r="D1007" s="376"/>
      <c r="E1007" s="382"/>
      <c r="F1007" s="382"/>
      <c r="G1007" s="371"/>
      <c r="H1007" s="371"/>
      <c r="I1007" s="371"/>
      <c r="J1007" s="371"/>
      <c r="K1007" s="135"/>
      <c r="L1007" s="18"/>
      <c r="M1007" s="368"/>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76"/>
      <c r="V1007" s="135"/>
      <c r="W1007" s="18"/>
      <c r="X1007" s="368"/>
      <c r="Y1007" s="376"/>
      <c r="Z1007" s="135"/>
      <c r="AA1007" s="18"/>
      <c r="AB1007" s="368"/>
      <c r="AC1007" s="376"/>
      <c r="AD1007" s="437"/>
      <c r="AE1007" s="135"/>
      <c r="AF1007" s="18"/>
      <c r="AG1007" s="368"/>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s>
  <conditionalFormatting sqref="M10:M11">
    <cfRule type="cellIs" dxfId="4799" priority="32671" operator="greaterThan">
      <formula>25</formula>
    </cfRule>
    <cfRule type="cellIs" dxfId="4798" priority="32673" operator="greaterThan">
      <formula>0</formula>
    </cfRule>
    <cfRule type="cellIs" dxfId="4797" priority="32672" operator="greaterThan">
      <formula>5</formula>
    </cfRule>
    <cfRule type="cellIs" dxfId="4796" priority="32670" operator="greaterThan">
      <formula>50</formula>
    </cfRule>
    <cfRule type="cellIs" dxfId="4795" priority="32669" operator="greaterThan">
      <formula>500</formula>
    </cfRule>
    <cfRule type="cellIs" dxfId="4794" priority="32668" stopIfTrue="1" operator="equal">
      <formula>""</formula>
    </cfRule>
  </conditionalFormatting>
  <conditionalFormatting sqref="M15:M16">
    <cfRule type="cellIs" dxfId="4793" priority="17646" stopIfTrue="1" operator="equal">
      <formula>""</formula>
    </cfRule>
    <cfRule type="cellIs" dxfId="4792" priority="17651" operator="greaterThan">
      <formula>0</formula>
    </cfRule>
    <cfRule type="cellIs" dxfId="4791" priority="17650" operator="greaterThan">
      <formula>5</formula>
    </cfRule>
    <cfRule type="cellIs" dxfId="4790" priority="17649" operator="greaterThan">
      <formula>25</formula>
    </cfRule>
    <cfRule type="cellIs" dxfId="4789" priority="17648" operator="greaterThan">
      <formula>50</formula>
    </cfRule>
    <cfRule type="cellIs" dxfId="4788" priority="17647" operator="greaterThan">
      <formula>500</formula>
    </cfRule>
  </conditionalFormatting>
  <conditionalFormatting sqref="M20:M21">
    <cfRule type="cellIs" dxfId="4787" priority="17607" operator="greaterThan">
      <formula>0</formula>
    </cfRule>
    <cfRule type="cellIs" dxfId="4786" priority="17606" operator="greaterThan">
      <formula>5</formula>
    </cfRule>
    <cfRule type="cellIs" dxfId="4785" priority="17605" operator="greaterThan">
      <formula>25</formula>
    </cfRule>
    <cfRule type="cellIs" dxfId="4784" priority="17604" operator="greaterThan">
      <formula>50</formula>
    </cfRule>
    <cfRule type="cellIs" dxfId="4783" priority="17603" operator="greaterThan">
      <formula>500</formula>
    </cfRule>
    <cfRule type="cellIs" dxfId="4782" priority="17602" stopIfTrue="1" operator="equal">
      <formula>""</formula>
    </cfRule>
  </conditionalFormatting>
  <conditionalFormatting sqref="M25:M26">
    <cfRule type="cellIs" dxfId="4781" priority="17569" stopIfTrue="1" operator="equal">
      <formula>""</formula>
    </cfRule>
    <cfRule type="cellIs" dxfId="4780" priority="17574" operator="greaterThan">
      <formula>0</formula>
    </cfRule>
    <cfRule type="cellIs" dxfId="4779" priority="17573" operator="greaterThan">
      <formula>5</formula>
    </cfRule>
    <cfRule type="cellIs" dxfId="4778" priority="17572" operator="greaterThan">
      <formula>25</formula>
    </cfRule>
    <cfRule type="cellIs" dxfId="4777" priority="17571" operator="greaterThan">
      <formula>50</formula>
    </cfRule>
    <cfRule type="cellIs" dxfId="4776" priority="17570" operator="greaterThan">
      <formula>500</formula>
    </cfRule>
  </conditionalFormatting>
  <conditionalFormatting sqref="M30:M31">
    <cfRule type="cellIs" dxfId="4775" priority="17526" operator="greaterThan">
      <formula>500</formula>
    </cfRule>
    <cfRule type="cellIs" dxfId="4774" priority="17530" operator="greaterThan">
      <formula>0</formula>
    </cfRule>
    <cfRule type="cellIs" dxfId="4773" priority="17529" operator="greaterThan">
      <formula>5</formula>
    </cfRule>
    <cfRule type="cellIs" dxfId="4772" priority="17528" operator="greaterThan">
      <formula>25</formula>
    </cfRule>
    <cfRule type="cellIs" dxfId="4771" priority="17527" operator="greaterThan">
      <formula>50</formula>
    </cfRule>
    <cfRule type="cellIs" dxfId="4770" priority="17525" stopIfTrue="1" operator="equal">
      <formula>""</formula>
    </cfRule>
  </conditionalFormatting>
  <conditionalFormatting sqref="M35:M36">
    <cfRule type="cellIs" dxfId="4769" priority="17497" operator="greaterThan">
      <formula>0</formula>
    </cfRule>
    <cfRule type="cellIs" dxfId="4768" priority="17496" operator="greaterThan">
      <formula>5</formula>
    </cfRule>
    <cfRule type="cellIs" dxfId="4767" priority="17495" operator="greaterThan">
      <formula>25</formula>
    </cfRule>
    <cfRule type="cellIs" dxfId="4766" priority="17494" operator="greaterThan">
      <formula>50</formula>
    </cfRule>
    <cfRule type="cellIs" dxfId="4765" priority="17493" operator="greaterThan">
      <formula>500</formula>
    </cfRule>
    <cfRule type="cellIs" dxfId="4764" priority="17492" stopIfTrue="1" operator="equal">
      <formula>""</formula>
    </cfRule>
  </conditionalFormatting>
  <conditionalFormatting sqref="M40:M41">
    <cfRule type="cellIs" dxfId="4763" priority="17464" operator="greaterThan">
      <formula>0</formula>
    </cfRule>
    <cfRule type="cellIs" dxfId="4762" priority="17463" operator="greaterThan">
      <formula>5</formula>
    </cfRule>
    <cfRule type="cellIs" dxfId="4761" priority="17462" operator="greaterThan">
      <formula>25</formula>
    </cfRule>
    <cfRule type="cellIs" dxfId="4760" priority="17461" operator="greaterThan">
      <formula>50</formula>
    </cfRule>
    <cfRule type="cellIs" dxfId="4759" priority="17460" operator="greaterThan">
      <formula>500</formula>
    </cfRule>
    <cfRule type="cellIs" dxfId="4758" priority="17459" stopIfTrue="1" operator="equal">
      <formula>""</formula>
    </cfRule>
  </conditionalFormatting>
  <conditionalFormatting sqref="M45:M46">
    <cfRule type="cellIs" dxfId="4757" priority="17431" operator="greaterThan">
      <formula>0</formula>
    </cfRule>
    <cfRule type="cellIs" dxfId="4756" priority="17430" operator="greaterThan">
      <formula>5</formula>
    </cfRule>
    <cfRule type="cellIs" dxfId="4755" priority="17429" operator="greaterThan">
      <formula>25</formula>
    </cfRule>
    <cfRule type="cellIs" dxfId="4754" priority="17428" operator="greaterThan">
      <formula>50</formula>
    </cfRule>
    <cfRule type="cellIs" dxfId="4753" priority="17427" operator="greaterThan">
      <formula>500</formula>
    </cfRule>
    <cfRule type="cellIs" dxfId="4752" priority="17426" stopIfTrue="1" operator="equal">
      <formula>""</formula>
    </cfRule>
  </conditionalFormatting>
  <conditionalFormatting sqref="M50:M51">
    <cfRule type="cellIs" dxfId="4751" priority="17387" operator="greaterThan">
      <formula>0</formula>
    </cfRule>
    <cfRule type="cellIs" dxfId="4750" priority="17386" operator="greaterThan">
      <formula>5</formula>
    </cfRule>
    <cfRule type="cellIs" dxfId="4749" priority="17385" operator="greaterThan">
      <formula>25</formula>
    </cfRule>
    <cfRule type="cellIs" dxfId="4748" priority="17384" operator="greaterThan">
      <formula>50</formula>
    </cfRule>
    <cfRule type="cellIs" dxfId="4747" priority="17383" operator="greaterThan">
      <formula>500</formula>
    </cfRule>
    <cfRule type="cellIs" dxfId="4746" priority="17382" stopIfTrue="1" operator="equal">
      <formula>""</formula>
    </cfRule>
  </conditionalFormatting>
  <conditionalFormatting sqref="M55:M56">
    <cfRule type="cellIs" dxfId="4745" priority="17349" stopIfTrue="1" operator="equal">
      <formula>""</formula>
    </cfRule>
    <cfRule type="cellIs" dxfId="4744" priority="17354" operator="greaterThan">
      <formula>0</formula>
    </cfRule>
    <cfRule type="cellIs" dxfId="4743" priority="17353" operator="greaterThan">
      <formula>5</formula>
    </cfRule>
    <cfRule type="cellIs" dxfId="4742" priority="17352" operator="greaterThan">
      <formula>25</formula>
    </cfRule>
    <cfRule type="cellIs" dxfId="4741" priority="17351" operator="greaterThan">
      <formula>50</formula>
    </cfRule>
    <cfRule type="cellIs" dxfId="4740" priority="17350" operator="greaterThan">
      <formula>500</formula>
    </cfRule>
  </conditionalFormatting>
  <conditionalFormatting sqref="M60:M61">
    <cfRule type="cellIs" dxfId="4739" priority="17316" stopIfTrue="1" operator="equal">
      <formula>""</formula>
    </cfRule>
    <cfRule type="cellIs" dxfId="4738" priority="17321" operator="greaterThan">
      <formula>0</formula>
    </cfRule>
    <cfRule type="cellIs" dxfId="4737" priority="17320" operator="greaterThan">
      <formula>5</formula>
    </cfRule>
    <cfRule type="cellIs" dxfId="4736" priority="17319" operator="greaterThan">
      <formula>25</formula>
    </cfRule>
    <cfRule type="cellIs" dxfId="4735" priority="17318" operator="greaterThan">
      <formula>50</formula>
    </cfRule>
    <cfRule type="cellIs" dxfId="4734" priority="17317" operator="greaterThan">
      <formula>500</formula>
    </cfRule>
  </conditionalFormatting>
  <conditionalFormatting sqref="M65:M66">
    <cfRule type="cellIs" dxfId="4733" priority="17275" operator="greaterThan">
      <formula>25</formula>
    </cfRule>
    <cfRule type="cellIs" dxfId="4732" priority="17277" operator="greaterThan">
      <formula>0</formula>
    </cfRule>
    <cfRule type="cellIs" dxfId="4731" priority="17276" operator="greaterThan">
      <formula>5</formula>
    </cfRule>
    <cfRule type="cellIs" dxfId="4730" priority="17274" operator="greaterThan">
      <formula>50</formula>
    </cfRule>
    <cfRule type="cellIs" dxfId="4729" priority="17273" operator="greaterThan">
      <formula>500</formula>
    </cfRule>
    <cfRule type="cellIs" dxfId="4728" priority="17272" stopIfTrue="1" operator="equal">
      <formula>""</formula>
    </cfRule>
  </conditionalFormatting>
  <conditionalFormatting sqref="M70:M71">
    <cfRule type="cellIs" dxfId="4727" priority="17233" operator="greaterThan">
      <formula>0</formula>
    </cfRule>
    <cfRule type="cellIs" dxfId="4726" priority="17232" operator="greaterThan">
      <formula>5</formula>
    </cfRule>
    <cfRule type="cellIs" dxfId="4725" priority="17231" operator="greaterThan">
      <formula>25</formula>
    </cfRule>
    <cfRule type="cellIs" dxfId="4724" priority="17230" operator="greaterThan">
      <formula>50</formula>
    </cfRule>
    <cfRule type="cellIs" dxfId="4723" priority="17229" operator="greaterThan">
      <formula>500</formula>
    </cfRule>
    <cfRule type="cellIs" dxfId="4722" priority="17228" stopIfTrue="1" operator="equal">
      <formula>""</formula>
    </cfRule>
  </conditionalFormatting>
  <conditionalFormatting sqref="M75:M76">
    <cfRule type="cellIs" dxfId="4721" priority="17101" operator="greaterThan">
      <formula>0</formula>
    </cfRule>
    <cfRule type="cellIs" dxfId="4720" priority="17100" operator="greaterThan">
      <formula>5</formula>
    </cfRule>
    <cfRule type="cellIs" dxfId="4719" priority="17099" operator="greaterThan">
      <formula>25</formula>
    </cfRule>
    <cfRule type="cellIs" dxfId="4718" priority="17098" operator="greaterThan">
      <formula>50</formula>
    </cfRule>
    <cfRule type="cellIs" dxfId="4717" priority="17097" operator="greaterThan">
      <formula>500</formula>
    </cfRule>
    <cfRule type="cellIs" dxfId="4716" priority="17096" stopIfTrue="1" operator="equal">
      <formula>""</formula>
    </cfRule>
  </conditionalFormatting>
  <conditionalFormatting sqref="M80:M81">
    <cfRule type="cellIs" dxfId="4715" priority="17057" operator="greaterThan">
      <formula>0</formula>
    </cfRule>
    <cfRule type="cellIs" dxfId="4714" priority="17056" operator="greaterThan">
      <formula>5</formula>
    </cfRule>
    <cfRule type="cellIs" dxfId="4713" priority="17055" operator="greaterThan">
      <formula>25</formula>
    </cfRule>
    <cfRule type="cellIs" dxfId="4712" priority="17054" operator="greaterThan">
      <formula>50</formula>
    </cfRule>
    <cfRule type="cellIs" dxfId="4711" priority="17053" operator="greaterThan">
      <formula>500</formula>
    </cfRule>
    <cfRule type="cellIs" dxfId="4710" priority="17052" stopIfTrue="1" operator="equal">
      <formula>""</formula>
    </cfRule>
  </conditionalFormatting>
  <conditionalFormatting sqref="M85:M86">
    <cfRule type="cellIs" dxfId="4709" priority="17008" stopIfTrue="1" operator="equal">
      <formula>""</formula>
    </cfRule>
    <cfRule type="cellIs" dxfId="4708" priority="17013" operator="greaterThan">
      <formula>0</formula>
    </cfRule>
    <cfRule type="cellIs" dxfId="4707" priority="17012" operator="greaterThan">
      <formula>5</formula>
    </cfRule>
    <cfRule type="cellIs" dxfId="4706" priority="17011" operator="greaterThan">
      <formula>25</formula>
    </cfRule>
    <cfRule type="cellIs" dxfId="4705" priority="17010" operator="greaterThan">
      <formula>50</formula>
    </cfRule>
    <cfRule type="cellIs" dxfId="4704" priority="17009" operator="greaterThan">
      <formula>500</formula>
    </cfRule>
  </conditionalFormatting>
  <conditionalFormatting sqref="M90:M91">
    <cfRule type="cellIs" dxfId="4703" priority="16964" stopIfTrue="1" operator="equal">
      <formula>""</formula>
    </cfRule>
    <cfRule type="cellIs" dxfId="4702" priority="16969" operator="greaterThan">
      <formula>0</formula>
    </cfRule>
    <cfRule type="cellIs" dxfId="4701" priority="16968" operator="greaterThan">
      <formula>5</formula>
    </cfRule>
    <cfRule type="cellIs" dxfId="4700" priority="16967" operator="greaterThan">
      <formula>25</formula>
    </cfRule>
    <cfRule type="cellIs" dxfId="4699" priority="16966" operator="greaterThan">
      <formula>50</formula>
    </cfRule>
    <cfRule type="cellIs" dxfId="4698" priority="16965" operator="greaterThan">
      <formula>500</formula>
    </cfRule>
  </conditionalFormatting>
  <conditionalFormatting sqref="M95:M96">
    <cfRule type="cellIs" dxfId="4697" priority="16925" operator="greaterThan">
      <formula>0</formula>
    </cfRule>
    <cfRule type="cellIs" dxfId="4696" priority="16924" operator="greaterThan">
      <formula>5</formula>
    </cfRule>
    <cfRule type="cellIs" dxfId="4695" priority="16923" operator="greaterThan">
      <formula>25</formula>
    </cfRule>
    <cfRule type="cellIs" dxfId="4694" priority="16922" operator="greaterThan">
      <formula>50</formula>
    </cfRule>
    <cfRule type="cellIs" dxfId="4693" priority="16921" operator="greaterThan">
      <formula>500</formula>
    </cfRule>
    <cfRule type="cellIs" dxfId="4692" priority="16920" stopIfTrue="1" operator="equal">
      <formula>""</formula>
    </cfRule>
  </conditionalFormatting>
  <conditionalFormatting sqref="M100:M101">
    <cfRule type="cellIs" dxfId="4691" priority="16881" operator="greaterThan">
      <formula>0</formula>
    </cfRule>
    <cfRule type="cellIs" dxfId="4690" priority="16880" operator="greaterThan">
      <formula>5</formula>
    </cfRule>
    <cfRule type="cellIs" dxfId="4689" priority="16879" operator="greaterThan">
      <formula>25</formula>
    </cfRule>
    <cfRule type="cellIs" dxfId="4688" priority="16878" operator="greaterThan">
      <formula>50</formula>
    </cfRule>
    <cfRule type="cellIs" dxfId="4687" priority="16877" operator="greaterThan">
      <formula>500</formula>
    </cfRule>
    <cfRule type="cellIs" dxfId="4686" priority="16876" stopIfTrue="1" operator="equal">
      <formula>""</formula>
    </cfRule>
  </conditionalFormatting>
  <conditionalFormatting sqref="M105:M106">
    <cfRule type="cellIs" dxfId="4685" priority="16832" stopIfTrue="1" operator="equal">
      <formula>""</formula>
    </cfRule>
    <cfRule type="cellIs" dxfId="4684" priority="16837" operator="greaterThan">
      <formula>0</formula>
    </cfRule>
    <cfRule type="cellIs" dxfId="4683" priority="16836" operator="greaterThan">
      <formula>5</formula>
    </cfRule>
    <cfRule type="cellIs" dxfId="4682" priority="16835" operator="greaterThan">
      <formula>25</formula>
    </cfRule>
    <cfRule type="cellIs" dxfId="4681" priority="16834" operator="greaterThan">
      <formula>50</formula>
    </cfRule>
    <cfRule type="cellIs" dxfId="4680" priority="16833" operator="greaterThan">
      <formula>500</formula>
    </cfRule>
  </conditionalFormatting>
  <conditionalFormatting sqref="M110:M111">
    <cfRule type="cellIs" dxfId="4679" priority="16793" operator="greaterThan">
      <formula>0</formula>
    </cfRule>
    <cfRule type="cellIs" dxfId="4678" priority="16792" operator="greaterThan">
      <formula>5</formula>
    </cfRule>
    <cfRule type="cellIs" dxfId="4677" priority="16791" operator="greaterThan">
      <formula>25</formula>
    </cfRule>
    <cfRule type="cellIs" dxfId="4676" priority="16790" operator="greaterThan">
      <formula>50</formula>
    </cfRule>
    <cfRule type="cellIs" dxfId="4675" priority="16789" operator="greaterThan">
      <formula>500</formula>
    </cfRule>
    <cfRule type="cellIs" dxfId="4674" priority="16788" stopIfTrue="1" operator="equal">
      <formula>""</formula>
    </cfRule>
  </conditionalFormatting>
  <conditionalFormatting sqref="M115:M116">
    <cfRule type="cellIs" dxfId="4673" priority="16749" operator="greaterThan">
      <formula>0</formula>
    </cfRule>
    <cfRule type="cellIs" dxfId="4672" priority="16748" operator="greaterThan">
      <formula>5</formula>
    </cfRule>
    <cfRule type="cellIs" dxfId="4671" priority="16747" operator="greaterThan">
      <formula>25</formula>
    </cfRule>
    <cfRule type="cellIs" dxfId="4670" priority="16746" operator="greaterThan">
      <formula>50</formula>
    </cfRule>
    <cfRule type="cellIs" dxfId="4669" priority="16745" operator="greaterThan">
      <formula>500</formula>
    </cfRule>
    <cfRule type="cellIs" dxfId="4668" priority="16744" stopIfTrue="1" operator="equal">
      <formula>""</formula>
    </cfRule>
  </conditionalFormatting>
  <conditionalFormatting sqref="M120:M121">
    <cfRule type="cellIs" dxfId="4667" priority="16700" stopIfTrue="1" operator="equal">
      <formula>""</formula>
    </cfRule>
    <cfRule type="cellIs" dxfId="4666" priority="16705" operator="greaterThan">
      <formula>0</formula>
    </cfRule>
    <cfRule type="cellIs" dxfId="4665" priority="16704" operator="greaterThan">
      <formula>5</formula>
    </cfRule>
    <cfRule type="cellIs" dxfId="4664" priority="16703" operator="greaterThan">
      <formula>25</formula>
    </cfRule>
    <cfRule type="cellIs" dxfId="4663" priority="16702" operator="greaterThan">
      <formula>50</formula>
    </cfRule>
    <cfRule type="cellIs" dxfId="4662" priority="16701" operator="greaterThan">
      <formula>500</formula>
    </cfRule>
  </conditionalFormatting>
  <conditionalFormatting sqref="M125:M126">
    <cfRule type="cellIs" dxfId="4661" priority="16656" stopIfTrue="1" operator="equal">
      <formula>""</formula>
    </cfRule>
    <cfRule type="cellIs" dxfId="4660" priority="16661" operator="greaterThan">
      <formula>0</formula>
    </cfRule>
    <cfRule type="cellIs" dxfId="4659" priority="16660" operator="greaterThan">
      <formula>5</formula>
    </cfRule>
    <cfRule type="cellIs" dxfId="4658" priority="16659" operator="greaterThan">
      <formula>25</formula>
    </cfRule>
    <cfRule type="cellIs" dxfId="4657" priority="16658" operator="greaterThan">
      <formula>50</formula>
    </cfRule>
    <cfRule type="cellIs" dxfId="4656" priority="16657" operator="greaterThan">
      <formula>500</formula>
    </cfRule>
  </conditionalFormatting>
  <conditionalFormatting sqref="M130:M131">
    <cfRule type="cellIs" dxfId="4655" priority="16573" operator="greaterThan">
      <formula>0</formula>
    </cfRule>
    <cfRule type="cellIs" dxfId="4654" priority="16572" operator="greaterThan">
      <formula>5</formula>
    </cfRule>
    <cfRule type="cellIs" dxfId="4653" priority="16571" operator="greaterThan">
      <formula>25</formula>
    </cfRule>
    <cfRule type="cellIs" dxfId="4652" priority="16570" operator="greaterThan">
      <formula>50</formula>
    </cfRule>
    <cfRule type="cellIs" dxfId="4651" priority="16569" operator="greaterThan">
      <formula>500</formula>
    </cfRule>
    <cfRule type="cellIs" dxfId="4650" priority="16568" stopIfTrue="1" operator="equal">
      <formula>""</formula>
    </cfRule>
  </conditionalFormatting>
  <conditionalFormatting sqref="M135:M136">
    <cfRule type="cellIs" dxfId="4649" priority="16528" operator="greaterThan">
      <formula>5</formula>
    </cfRule>
    <cfRule type="cellIs" dxfId="4648" priority="16529" operator="greaterThan">
      <formula>0</formula>
    </cfRule>
    <cfRule type="cellIs" dxfId="4647" priority="16527" operator="greaterThan">
      <formula>25</formula>
    </cfRule>
    <cfRule type="cellIs" dxfId="4646" priority="16526" operator="greaterThan">
      <formula>50</formula>
    </cfRule>
    <cfRule type="cellIs" dxfId="4645" priority="16525" operator="greaterThan">
      <formula>500</formula>
    </cfRule>
    <cfRule type="cellIs" dxfId="4644" priority="16524" stopIfTrue="1" operator="equal">
      <formula>""</formula>
    </cfRule>
  </conditionalFormatting>
  <conditionalFormatting sqref="M140:M141">
    <cfRule type="cellIs" dxfId="4643" priority="16480" stopIfTrue="1" operator="equal">
      <formula>""</formula>
    </cfRule>
    <cfRule type="cellIs" dxfId="4642" priority="16485" operator="greaterThan">
      <formula>0</formula>
    </cfRule>
    <cfRule type="cellIs" dxfId="4641" priority="16484" operator="greaterThan">
      <formula>5</formula>
    </cfRule>
    <cfRule type="cellIs" dxfId="4640" priority="16483" operator="greaterThan">
      <formula>25</formula>
    </cfRule>
    <cfRule type="cellIs" dxfId="4639" priority="16482" operator="greaterThan">
      <formula>50</formula>
    </cfRule>
    <cfRule type="cellIs" dxfId="4638" priority="16481" operator="greaterThan">
      <formula>500</formula>
    </cfRule>
  </conditionalFormatting>
  <conditionalFormatting sqref="M145:M146">
    <cfRule type="cellIs" dxfId="4637" priority="16441" operator="greaterThan">
      <formula>0</formula>
    </cfRule>
    <cfRule type="cellIs" dxfId="4636" priority="16440" operator="greaterThan">
      <formula>5</formula>
    </cfRule>
    <cfRule type="cellIs" dxfId="4635" priority="16439" operator="greaterThan">
      <formula>25</formula>
    </cfRule>
    <cfRule type="cellIs" dxfId="4634" priority="16438" operator="greaterThan">
      <formula>50</formula>
    </cfRule>
    <cfRule type="cellIs" dxfId="4633" priority="16437" operator="greaterThan">
      <formula>500</formula>
    </cfRule>
    <cfRule type="cellIs" dxfId="4632" priority="16436" stopIfTrue="1" operator="equal">
      <formula>""</formula>
    </cfRule>
  </conditionalFormatting>
  <conditionalFormatting sqref="M150:M151">
    <cfRule type="cellIs" dxfId="4631" priority="16392" stopIfTrue="1" operator="equal">
      <formula>""</formula>
    </cfRule>
    <cfRule type="cellIs" dxfId="4630" priority="16397" operator="greaterThan">
      <formula>0</formula>
    </cfRule>
    <cfRule type="cellIs" dxfId="4629" priority="16396" operator="greaterThan">
      <formula>5</formula>
    </cfRule>
    <cfRule type="cellIs" dxfId="4628" priority="16395" operator="greaterThan">
      <formula>25</formula>
    </cfRule>
    <cfRule type="cellIs" dxfId="4627" priority="16394" operator="greaterThan">
      <formula>50</formula>
    </cfRule>
    <cfRule type="cellIs" dxfId="4626" priority="16393" operator="greaterThan">
      <formula>500</formula>
    </cfRule>
  </conditionalFormatting>
  <conditionalFormatting sqref="M155:M156">
    <cfRule type="cellIs" dxfId="4625" priority="16348" stopIfTrue="1" operator="equal">
      <formula>""</formula>
    </cfRule>
    <cfRule type="cellIs" dxfId="4624" priority="16353" operator="greaterThan">
      <formula>0</formula>
    </cfRule>
    <cfRule type="cellIs" dxfId="4623" priority="16352" operator="greaterThan">
      <formula>5</formula>
    </cfRule>
    <cfRule type="cellIs" dxfId="4622" priority="16351" operator="greaterThan">
      <formula>25</formula>
    </cfRule>
    <cfRule type="cellIs" dxfId="4621" priority="16350" operator="greaterThan">
      <formula>50</formula>
    </cfRule>
    <cfRule type="cellIs" dxfId="4620" priority="16349" operator="greaterThan">
      <formula>500</formula>
    </cfRule>
  </conditionalFormatting>
  <conditionalFormatting sqref="M160:M161">
    <cfRule type="cellIs" dxfId="4619" priority="16265" operator="greaterThan">
      <formula>0</formula>
    </cfRule>
    <cfRule type="cellIs" dxfId="4618" priority="16264" operator="greaterThan">
      <formula>5</formula>
    </cfRule>
    <cfRule type="cellIs" dxfId="4617" priority="16263" operator="greaterThan">
      <formula>25</formula>
    </cfRule>
    <cfRule type="cellIs" dxfId="4616" priority="16262" operator="greaterThan">
      <formula>50</formula>
    </cfRule>
    <cfRule type="cellIs" dxfId="4615" priority="16261" operator="greaterThan">
      <formula>500</formula>
    </cfRule>
    <cfRule type="cellIs" dxfId="4614" priority="16260" stopIfTrue="1" operator="equal">
      <formula>""</formula>
    </cfRule>
  </conditionalFormatting>
  <conditionalFormatting sqref="M165:M166">
    <cfRule type="cellIs" dxfId="4613" priority="16221" operator="greaterThan">
      <formula>0</formula>
    </cfRule>
    <cfRule type="cellIs" dxfId="4612" priority="16220" operator="greaterThan">
      <formula>5</formula>
    </cfRule>
    <cfRule type="cellIs" dxfId="4611" priority="16219" operator="greaterThan">
      <formula>25</formula>
    </cfRule>
    <cfRule type="cellIs" dxfId="4610" priority="16218" operator="greaterThan">
      <formula>50</formula>
    </cfRule>
    <cfRule type="cellIs" dxfId="4609" priority="16217" operator="greaterThan">
      <formula>500</formula>
    </cfRule>
    <cfRule type="cellIs" dxfId="4608" priority="16216" stopIfTrue="1" operator="equal">
      <formula>""</formula>
    </cfRule>
  </conditionalFormatting>
  <conditionalFormatting sqref="M170:M171">
    <cfRule type="cellIs" dxfId="4607" priority="16177" operator="greaterThan">
      <formula>0</formula>
    </cfRule>
    <cfRule type="cellIs" dxfId="4606" priority="16176" operator="greaterThan">
      <formula>5</formula>
    </cfRule>
    <cfRule type="cellIs" dxfId="4605" priority="16175" operator="greaterThan">
      <formula>25</formula>
    </cfRule>
    <cfRule type="cellIs" dxfId="4604" priority="16174" operator="greaterThan">
      <formula>50</formula>
    </cfRule>
    <cfRule type="cellIs" dxfId="4603" priority="16173" operator="greaterThan">
      <formula>500</formula>
    </cfRule>
    <cfRule type="cellIs" dxfId="4602" priority="16172" stopIfTrue="1" operator="equal">
      <formula>""</formula>
    </cfRule>
  </conditionalFormatting>
  <conditionalFormatting sqref="M175:M176">
    <cfRule type="cellIs" dxfId="4601" priority="16133" operator="greaterThan">
      <formula>0</formula>
    </cfRule>
    <cfRule type="cellIs" dxfId="4600" priority="16132" operator="greaterThan">
      <formula>5</formula>
    </cfRule>
    <cfRule type="cellIs" dxfId="4599" priority="16131" operator="greaterThan">
      <formula>25</formula>
    </cfRule>
    <cfRule type="cellIs" dxfId="4598" priority="16130" operator="greaterThan">
      <formula>50</formula>
    </cfRule>
    <cfRule type="cellIs" dxfId="4597" priority="16129" operator="greaterThan">
      <formula>500</formula>
    </cfRule>
    <cfRule type="cellIs" dxfId="4596" priority="16128" stopIfTrue="1" operator="equal">
      <formula>""</formula>
    </cfRule>
  </conditionalFormatting>
  <conditionalFormatting sqref="M180:M181">
    <cfRule type="cellIs" dxfId="4595" priority="16084" stopIfTrue="1" operator="equal">
      <formula>""</formula>
    </cfRule>
    <cfRule type="cellIs" dxfId="4594" priority="16089" operator="greaterThan">
      <formula>0</formula>
    </cfRule>
    <cfRule type="cellIs" dxfId="4593" priority="16088" operator="greaterThan">
      <formula>5</formula>
    </cfRule>
    <cfRule type="cellIs" dxfId="4592" priority="16087" operator="greaterThan">
      <formula>25</formula>
    </cfRule>
    <cfRule type="cellIs" dxfId="4591" priority="16086" operator="greaterThan">
      <formula>50</formula>
    </cfRule>
    <cfRule type="cellIs" dxfId="4590" priority="16085" operator="greaterThan">
      <formula>500</formula>
    </cfRule>
  </conditionalFormatting>
  <conditionalFormatting sqref="M185:M186">
    <cfRule type="cellIs" dxfId="4589" priority="16040" stopIfTrue="1" operator="equal">
      <formula>""</formula>
    </cfRule>
    <cfRule type="cellIs" dxfId="4588" priority="16045" operator="greaterThan">
      <formula>0</formula>
    </cfRule>
    <cfRule type="cellIs" dxfId="4587" priority="16044" operator="greaterThan">
      <formula>5</formula>
    </cfRule>
    <cfRule type="cellIs" dxfId="4586" priority="16043" operator="greaterThan">
      <formula>25</formula>
    </cfRule>
    <cfRule type="cellIs" dxfId="4585" priority="16042" operator="greaterThan">
      <formula>50</formula>
    </cfRule>
    <cfRule type="cellIs" dxfId="4584" priority="16041" operator="greaterThan">
      <formula>500</formula>
    </cfRule>
  </conditionalFormatting>
  <conditionalFormatting sqref="M190:M191">
    <cfRule type="cellIs" dxfId="4583" priority="15957" operator="greaterThan">
      <formula>0</formula>
    </cfRule>
    <cfRule type="cellIs" dxfId="4582" priority="15956" operator="greaterThan">
      <formula>5</formula>
    </cfRule>
    <cfRule type="cellIs" dxfId="4581" priority="15955" operator="greaterThan">
      <formula>25</formula>
    </cfRule>
    <cfRule type="cellIs" dxfId="4580" priority="15954" operator="greaterThan">
      <formula>50</formula>
    </cfRule>
    <cfRule type="cellIs" dxfId="4579" priority="15953" operator="greaterThan">
      <formula>500</formula>
    </cfRule>
    <cfRule type="cellIs" dxfId="4578" priority="15952" stopIfTrue="1" operator="equal">
      <formula>""</formula>
    </cfRule>
  </conditionalFormatting>
  <conditionalFormatting sqref="M195:M196">
    <cfRule type="cellIs" dxfId="4577" priority="15911" operator="greaterThan">
      <formula>25</formula>
    </cfRule>
    <cfRule type="cellIs" dxfId="4576" priority="15913" operator="greaterThan">
      <formula>0</formula>
    </cfRule>
    <cfRule type="cellIs" dxfId="4575" priority="15912" operator="greaterThan">
      <formula>5</formula>
    </cfRule>
    <cfRule type="cellIs" dxfId="4574" priority="15910" operator="greaterThan">
      <formula>50</formula>
    </cfRule>
    <cfRule type="cellIs" dxfId="4573" priority="15909" operator="greaterThan">
      <formula>500</formula>
    </cfRule>
    <cfRule type="cellIs" dxfId="4572" priority="15908" stopIfTrue="1" operator="equal">
      <formula>""</formula>
    </cfRule>
  </conditionalFormatting>
  <conditionalFormatting sqref="M200:M201">
    <cfRule type="cellIs" dxfId="4571" priority="15864" stopIfTrue="1" operator="equal">
      <formula>""</formula>
    </cfRule>
    <cfRule type="cellIs" dxfId="4570" priority="15869" operator="greaterThan">
      <formula>0</formula>
    </cfRule>
    <cfRule type="cellIs" dxfId="4569" priority="15868" operator="greaterThan">
      <formula>5</formula>
    </cfRule>
    <cfRule type="cellIs" dxfId="4568" priority="15867" operator="greaterThan">
      <formula>25</formula>
    </cfRule>
    <cfRule type="cellIs" dxfId="4567" priority="15866" operator="greaterThan">
      <formula>50</formula>
    </cfRule>
    <cfRule type="cellIs" dxfId="4566" priority="15865" operator="greaterThan">
      <formula>500</formula>
    </cfRule>
  </conditionalFormatting>
  <conditionalFormatting sqref="M205:M206">
    <cfRule type="cellIs" dxfId="4565" priority="15825" operator="greaterThan">
      <formula>0</formula>
    </cfRule>
    <cfRule type="cellIs" dxfId="4564" priority="15824" operator="greaterThan">
      <formula>5</formula>
    </cfRule>
    <cfRule type="cellIs" dxfId="4563" priority="15823" operator="greaterThan">
      <formula>25</formula>
    </cfRule>
    <cfRule type="cellIs" dxfId="4562" priority="15822" operator="greaterThan">
      <formula>50</formula>
    </cfRule>
    <cfRule type="cellIs" dxfId="4561" priority="15821" operator="greaterThan">
      <formula>500</formula>
    </cfRule>
    <cfRule type="cellIs" dxfId="4560" priority="15820" stopIfTrue="1" operator="equal">
      <formula>""</formula>
    </cfRule>
  </conditionalFormatting>
  <conditionalFormatting sqref="M210:M211">
    <cfRule type="cellIs" dxfId="4559" priority="15776" stopIfTrue="1" operator="equal">
      <formula>""</formula>
    </cfRule>
    <cfRule type="cellIs" dxfId="4558" priority="15781" operator="greaterThan">
      <formula>0</formula>
    </cfRule>
    <cfRule type="cellIs" dxfId="4557" priority="15780" operator="greaterThan">
      <formula>5</formula>
    </cfRule>
    <cfRule type="cellIs" dxfId="4556" priority="15779" operator="greaterThan">
      <formula>25</formula>
    </cfRule>
    <cfRule type="cellIs" dxfId="4555" priority="15778" operator="greaterThan">
      <formula>50</formula>
    </cfRule>
    <cfRule type="cellIs" dxfId="4554" priority="15777" operator="greaterThan">
      <formula>500</formula>
    </cfRule>
  </conditionalFormatting>
  <conditionalFormatting sqref="M215:M216">
    <cfRule type="cellIs" dxfId="4553" priority="15732" stopIfTrue="1" operator="equal">
      <formula>""</formula>
    </cfRule>
    <cfRule type="cellIs" dxfId="4552" priority="15737" operator="greaterThan">
      <formula>0</formula>
    </cfRule>
    <cfRule type="cellIs" dxfId="4551" priority="15736" operator="greaterThan">
      <formula>5</formula>
    </cfRule>
    <cfRule type="cellIs" dxfId="4550" priority="15735" operator="greaterThan">
      <formula>25</formula>
    </cfRule>
    <cfRule type="cellIs" dxfId="4549" priority="15734" operator="greaterThan">
      <formula>50</formula>
    </cfRule>
    <cfRule type="cellIs" dxfId="4548" priority="15733" operator="greaterThan">
      <formula>500</formula>
    </cfRule>
  </conditionalFormatting>
  <conditionalFormatting sqref="M220:M221">
    <cfRule type="cellIs" dxfId="4547" priority="15693" operator="greaterThan">
      <formula>0</formula>
    </cfRule>
    <cfRule type="cellIs" dxfId="4546" priority="15692" operator="greaterThan">
      <formula>5</formula>
    </cfRule>
    <cfRule type="cellIs" dxfId="4545" priority="15691" operator="greaterThan">
      <formula>25</formula>
    </cfRule>
    <cfRule type="cellIs" dxfId="4544" priority="15690" operator="greaterThan">
      <formula>50</formula>
    </cfRule>
    <cfRule type="cellIs" dxfId="4543" priority="15689" operator="greaterThan">
      <formula>500</formula>
    </cfRule>
    <cfRule type="cellIs" dxfId="4542" priority="15688" stopIfTrue="1" operator="equal">
      <formula>""</formula>
    </cfRule>
  </conditionalFormatting>
  <conditionalFormatting sqref="M225:M226">
    <cfRule type="cellIs" dxfId="4541" priority="15649" operator="greaterThan">
      <formula>0</formula>
    </cfRule>
    <cfRule type="cellIs" dxfId="4540" priority="15648" operator="greaterThan">
      <formula>5</formula>
    </cfRule>
    <cfRule type="cellIs" dxfId="4539" priority="15647" operator="greaterThan">
      <formula>25</formula>
    </cfRule>
    <cfRule type="cellIs" dxfId="4538" priority="15646" operator="greaterThan">
      <formula>50</formula>
    </cfRule>
    <cfRule type="cellIs" dxfId="4537" priority="15645" operator="greaterThan">
      <formula>500</formula>
    </cfRule>
    <cfRule type="cellIs" dxfId="4536" priority="15644" stopIfTrue="1" operator="equal">
      <formula>""</formula>
    </cfRule>
  </conditionalFormatting>
  <conditionalFormatting sqref="M230:M231">
    <cfRule type="cellIs" dxfId="4535" priority="15600" stopIfTrue="1" operator="equal">
      <formula>""</formula>
    </cfRule>
    <cfRule type="cellIs" dxfId="4534" priority="15605" operator="greaterThan">
      <formula>0</formula>
    </cfRule>
    <cfRule type="cellIs" dxfId="4533" priority="15604" operator="greaterThan">
      <formula>5</formula>
    </cfRule>
    <cfRule type="cellIs" dxfId="4532" priority="15603" operator="greaterThan">
      <formula>25</formula>
    </cfRule>
    <cfRule type="cellIs" dxfId="4531" priority="15602" operator="greaterThan">
      <formula>50</formula>
    </cfRule>
    <cfRule type="cellIs" dxfId="4530" priority="15601" operator="greaterThan">
      <formula>500</formula>
    </cfRule>
  </conditionalFormatting>
  <conditionalFormatting sqref="M235:M236">
    <cfRule type="cellIs" dxfId="4529" priority="15561" operator="greaterThan">
      <formula>0</formula>
    </cfRule>
    <cfRule type="cellIs" dxfId="4528" priority="15560" operator="greaterThan">
      <formula>5</formula>
    </cfRule>
    <cfRule type="cellIs" dxfId="4527" priority="15559" operator="greaterThan">
      <formula>25</formula>
    </cfRule>
    <cfRule type="cellIs" dxfId="4526" priority="15558" operator="greaterThan">
      <formula>50</formula>
    </cfRule>
    <cfRule type="cellIs" dxfId="4525" priority="15557" operator="greaterThan">
      <formula>500</formula>
    </cfRule>
    <cfRule type="cellIs" dxfId="4524" priority="15556" stopIfTrue="1" operator="equal">
      <formula>""</formula>
    </cfRule>
  </conditionalFormatting>
  <conditionalFormatting sqref="M240:M241">
    <cfRule type="cellIs" dxfId="4523" priority="15517" operator="greaterThan">
      <formula>0</formula>
    </cfRule>
    <cfRule type="cellIs" dxfId="4522" priority="15516" operator="greaterThan">
      <formula>5</formula>
    </cfRule>
    <cfRule type="cellIs" dxfId="4521" priority="15515" operator="greaterThan">
      <formula>25</formula>
    </cfRule>
    <cfRule type="cellIs" dxfId="4520" priority="15514" operator="greaterThan">
      <formula>50</formula>
    </cfRule>
    <cfRule type="cellIs" dxfId="4519" priority="15513" operator="greaterThan">
      <formula>500</formula>
    </cfRule>
    <cfRule type="cellIs" dxfId="4518" priority="15512" stopIfTrue="1" operator="equal">
      <formula>""</formula>
    </cfRule>
  </conditionalFormatting>
  <conditionalFormatting sqref="M245:M246">
    <cfRule type="cellIs" dxfId="4517" priority="15468" stopIfTrue="1" operator="equal">
      <formula>""</formula>
    </cfRule>
    <cfRule type="cellIs" dxfId="4516" priority="15473" operator="greaterThan">
      <formula>0</formula>
    </cfRule>
    <cfRule type="cellIs" dxfId="4515" priority="15472" operator="greaterThan">
      <formula>5</formula>
    </cfRule>
    <cfRule type="cellIs" dxfId="4514" priority="15471" operator="greaterThan">
      <formula>25</formula>
    </cfRule>
    <cfRule type="cellIs" dxfId="4513" priority="15470" operator="greaterThan">
      <formula>50</formula>
    </cfRule>
    <cfRule type="cellIs" dxfId="4512" priority="15469" operator="greaterThan">
      <formula>500</formula>
    </cfRule>
  </conditionalFormatting>
  <conditionalFormatting sqref="M250:M251">
    <cfRule type="cellIs" dxfId="4511" priority="15424" stopIfTrue="1" operator="equal">
      <formula>""</formula>
    </cfRule>
    <cfRule type="cellIs" dxfId="4510" priority="15429" operator="greaterThan">
      <formula>0</formula>
    </cfRule>
    <cfRule type="cellIs" dxfId="4509" priority="15428" operator="greaterThan">
      <formula>5</formula>
    </cfRule>
    <cfRule type="cellIs" dxfId="4508" priority="15427" operator="greaterThan">
      <formula>25</formula>
    </cfRule>
    <cfRule type="cellIs" dxfId="4507" priority="15426" operator="greaterThan">
      <formula>50</formula>
    </cfRule>
    <cfRule type="cellIs" dxfId="4506" priority="15425" operator="greaterThan">
      <formula>500</formula>
    </cfRule>
  </conditionalFormatting>
  <conditionalFormatting sqref="M255:M256">
    <cfRule type="cellIs" dxfId="4505" priority="15385" operator="greaterThan">
      <formula>0</formula>
    </cfRule>
    <cfRule type="cellIs" dxfId="4504" priority="15384" operator="greaterThan">
      <formula>5</formula>
    </cfRule>
    <cfRule type="cellIs" dxfId="4503" priority="15383" operator="greaterThan">
      <formula>25</formula>
    </cfRule>
    <cfRule type="cellIs" dxfId="4502" priority="15382" operator="greaterThan">
      <formula>50</formula>
    </cfRule>
    <cfRule type="cellIs" dxfId="4501" priority="15381" operator="greaterThan">
      <formula>500</formula>
    </cfRule>
    <cfRule type="cellIs" dxfId="4500" priority="15380" stopIfTrue="1" operator="equal">
      <formula>""</formula>
    </cfRule>
  </conditionalFormatting>
  <conditionalFormatting sqref="M260:M261">
    <cfRule type="cellIs" dxfId="4499" priority="15338" operator="greaterThan">
      <formula>50</formula>
    </cfRule>
    <cfRule type="cellIs" dxfId="4498" priority="15341" operator="greaterThan">
      <formula>0</formula>
    </cfRule>
    <cfRule type="cellIs" dxfId="4497" priority="15340" operator="greaterThan">
      <formula>5</formula>
    </cfRule>
    <cfRule type="cellIs" dxfId="4496" priority="15339" operator="greaterThan">
      <formula>25</formula>
    </cfRule>
    <cfRule type="cellIs" dxfId="4495" priority="15337" operator="greaterThan">
      <formula>500</formula>
    </cfRule>
    <cfRule type="cellIs" dxfId="4494" priority="15336" stopIfTrue="1" operator="equal">
      <formula>""</formula>
    </cfRule>
  </conditionalFormatting>
  <conditionalFormatting sqref="M265:M266">
    <cfRule type="cellIs" dxfId="4493" priority="15292" stopIfTrue="1" operator="equal">
      <formula>""</formula>
    </cfRule>
    <cfRule type="cellIs" dxfId="4492" priority="15297" operator="greaterThan">
      <formula>0</formula>
    </cfRule>
    <cfRule type="cellIs" dxfId="4491" priority="15296" operator="greaterThan">
      <formula>5</formula>
    </cfRule>
    <cfRule type="cellIs" dxfId="4490" priority="15295" operator="greaterThan">
      <formula>25</formula>
    </cfRule>
    <cfRule type="cellIs" dxfId="4489" priority="15294" operator="greaterThan">
      <formula>50</formula>
    </cfRule>
    <cfRule type="cellIs" dxfId="4488" priority="15293" operator="greaterThan">
      <formula>500</formula>
    </cfRule>
  </conditionalFormatting>
  <conditionalFormatting sqref="M270:M271">
    <cfRule type="cellIs" dxfId="4487" priority="15209" operator="greaterThan">
      <formula>0</formula>
    </cfRule>
    <cfRule type="cellIs" dxfId="4486" priority="15208" operator="greaterThan">
      <formula>5</formula>
    </cfRule>
    <cfRule type="cellIs" dxfId="4485" priority="15207" operator="greaterThan">
      <formula>25</formula>
    </cfRule>
    <cfRule type="cellIs" dxfId="4484" priority="15206" operator="greaterThan">
      <formula>50</formula>
    </cfRule>
    <cfRule type="cellIs" dxfId="4483" priority="15205" operator="greaterThan">
      <formula>500</formula>
    </cfRule>
    <cfRule type="cellIs" dxfId="4482" priority="15204" stopIfTrue="1" operator="equal">
      <formula>""</formula>
    </cfRule>
  </conditionalFormatting>
  <conditionalFormatting sqref="M275:M276">
    <cfRule type="cellIs" dxfId="4481" priority="15165" operator="greaterThan">
      <formula>0</formula>
    </cfRule>
    <cfRule type="cellIs" dxfId="4480" priority="15164" operator="greaterThan">
      <formula>5</formula>
    </cfRule>
    <cfRule type="cellIs" dxfId="4479" priority="15163" operator="greaterThan">
      <formula>25</formula>
    </cfRule>
    <cfRule type="cellIs" dxfId="4478" priority="15162" operator="greaterThan">
      <formula>50</formula>
    </cfRule>
    <cfRule type="cellIs" dxfId="4477" priority="15161" operator="greaterThan">
      <formula>500</formula>
    </cfRule>
    <cfRule type="cellIs" dxfId="4476" priority="15160" stopIfTrue="1" operator="equal">
      <formula>""</formula>
    </cfRule>
  </conditionalFormatting>
  <conditionalFormatting sqref="M280:M281">
    <cfRule type="cellIs" dxfId="4475" priority="15116" stopIfTrue="1" operator="equal">
      <formula>""</formula>
    </cfRule>
    <cfRule type="cellIs" dxfId="4474" priority="15121" operator="greaterThan">
      <formula>0</formula>
    </cfRule>
    <cfRule type="cellIs" dxfId="4473" priority="15120" operator="greaterThan">
      <formula>5</formula>
    </cfRule>
    <cfRule type="cellIs" dxfId="4472" priority="15119" operator="greaterThan">
      <formula>25</formula>
    </cfRule>
    <cfRule type="cellIs" dxfId="4471" priority="15118" operator="greaterThan">
      <formula>50</formula>
    </cfRule>
    <cfRule type="cellIs" dxfId="4470" priority="15117" operator="greaterThan">
      <formula>500</formula>
    </cfRule>
  </conditionalFormatting>
  <conditionalFormatting sqref="M285:M286">
    <cfRule type="cellIs" dxfId="4469" priority="15072" stopIfTrue="1" operator="equal">
      <formula>""</formula>
    </cfRule>
    <cfRule type="cellIs" dxfId="4468" priority="15077" operator="greaterThan">
      <formula>0</formula>
    </cfRule>
    <cfRule type="cellIs" dxfId="4467" priority="15076" operator="greaterThan">
      <formula>5</formula>
    </cfRule>
    <cfRule type="cellIs" dxfId="4466" priority="15075" operator="greaterThan">
      <formula>25</formula>
    </cfRule>
    <cfRule type="cellIs" dxfId="4465" priority="15074" operator="greaterThan">
      <formula>50</formula>
    </cfRule>
    <cfRule type="cellIs" dxfId="4464" priority="15073" operator="greaterThan">
      <formula>500</formula>
    </cfRule>
  </conditionalFormatting>
  <conditionalFormatting sqref="M290:M291">
    <cfRule type="cellIs" dxfId="4463" priority="15029" operator="greaterThan">
      <formula>500</formula>
    </cfRule>
    <cfRule type="cellIs" dxfId="4462" priority="15033" operator="greaterThan">
      <formula>0</formula>
    </cfRule>
    <cfRule type="cellIs" dxfId="4461" priority="15032" operator="greaterThan">
      <formula>5</formula>
    </cfRule>
    <cfRule type="cellIs" dxfId="4460" priority="15031" operator="greaterThan">
      <formula>25</formula>
    </cfRule>
    <cfRule type="cellIs" dxfId="4459" priority="15030" operator="greaterThan">
      <formula>50</formula>
    </cfRule>
    <cfRule type="cellIs" dxfId="4458" priority="15028" stopIfTrue="1" operator="equal">
      <formula>""</formula>
    </cfRule>
  </conditionalFormatting>
  <conditionalFormatting sqref="M295:M296">
    <cfRule type="cellIs" dxfId="4457" priority="14986" operator="greaterThan">
      <formula>50</formula>
    </cfRule>
    <cfRule type="cellIs" dxfId="4456" priority="14989" operator="greaterThan">
      <formula>0</formula>
    </cfRule>
    <cfRule type="cellIs" dxfId="4455" priority="14988" operator="greaterThan">
      <formula>5</formula>
    </cfRule>
    <cfRule type="cellIs" dxfId="4454" priority="14987" operator="greaterThan">
      <formula>25</formula>
    </cfRule>
    <cfRule type="cellIs" dxfId="4453" priority="14985" operator="greaterThan">
      <formula>500</formula>
    </cfRule>
    <cfRule type="cellIs" dxfId="4452" priority="14984" stopIfTrue="1" operator="equal">
      <formula>""</formula>
    </cfRule>
  </conditionalFormatting>
  <conditionalFormatting sqref="M300:M301">
    <cfRule type="cellIs" dxfId="4451" priority="14940" stopIfTrue="1" operator="equal">
      <formula>""</formula>
    </cfRule>
    <cfRule type="cellIs" dxfId="4450" priority="14945" operator="greaterThan">
      <formula>0</formula>
    </cfRule>
    <cfRule type="cellIs" dxfId="4449" priority="14944" operator="greaterThan">
      <formula>5</formula>
    </cfRule>
    <cfRule type="cellIs" dxfId="4448" priority="14943" operator="greaterThan">
      <formula>25</formula>
    </cfRule>
    <cfRule type="cellIs" dxfId="4447" priority="14942" operator="greaterThan">
      <formula>50</formula>
    </cfRule>
    <cfRule type="cellIs" dxfId="4446" priority="14941" operator="greaterThan">
      <formula>500</formula>
    </cfRule>
  </conditionalFormatting>
  <conditionalFormatting sqref="M305:M306">
    <cfRule type="cellIs" dxfId="4445" priority="14896" stopIfTrue="1" operator="equal">
      <formula>""</formula>
    </cfRule>
    <cfRule type="cellIs" dxfId="4444" priority="14901" operator="greaterThan">
      <formula>0</formula>
    </cfRule>
    <cfRule type="cellIs" dxfId="4443" priority="14900" operator="greaterThan">
      <formula>5</formula>
    </cfRule>
    <cfRule type="cellIs" dxfId="4442" priority="14899" operator="greaterThan">
      <formula>25</formula>
    </cfRule>
    <cfRule type="cellIs" dxfId="4441" priority="14898" operator="greaterThan">
      <formula>50</formula>
    </cfRule>
    <cfRule type="cellIs" dxfId="4440" priority="14897" operator="greaterThan">
      <formula>500</formula>
    </cfRule>
  </conditionalFormatting>
  <conditionalFormatting sqref="M310:M311">
    <cfRule type="cellIs" dxfId="4439" priority="14852" stopIfTrue="1" operator="equal">
      <formula>""</formula>
    </cfRule>
    <cfRule type="cellIs" dxfId="4438" priority="14857" operator="greaterThan">
      <formula>0</formula>
    </cfRule>
    <cfRule type="cellIs" dxfId="4437" priority="14856" operator="greaterThan">
      <formula>5</formula>
    </cfRule>
    <cfRule type="cellIs" dxfId="4436" priority="14855" operator="greaterThan">
      <formula>25</formula>
    </cfRule>
    <cfRule type="cellIs" dxfId="4435" priority="14854" operator="greaterThan">
      <formula>50</formula>
    </cfRule>
    <cfRule type="cellIs" dxfId="4434" priority="14853" operator="greaterThan">
      <formula>500</formula>
    </cfRule>
  </conditionalFormatting>
  <conditionalFormatting sqref="M315:M316">
    <cfRule type="cellIs" dxfId="4433" priority="14813" operator="greaterThan">
      <formula>0</formula>
    </cfRule>
    <cfRule type="cellIs" dxfId="4432" priority="14812" operator="greaterThan">
      <formula>5</formula>
    </cfRule>
    <cfRule type="cellIs" dxfId="4431" priority="14811" operator="greaterThan">
      <formula>25</formula>
    </cfRule>
    <cfRule type="cellIs" dxfId="4430" priority="14810" operator="greaterThan">
      <formula>50</formula>
    </cfRule>
    <cfRule type="cellIs" dxfId="4429" priority="14809" operator="greaterThan">
      <formula>500</formula>
    </cfRule>
    <cfRule type="cellIs" dxfId="4428" priority="14808" stopIfTrue="1" operator="equal">
      <formula>""</formula>
    </cfRule>
  </conditionalFormatting>
  <conditionalFormatting sqref="M320:M321">
    <cfRule type="cellIs" dxfId="4427" priority="14769" operator="greaterThan">
      <formula>0</formula>
    </cfRule>
    <cfRule type="cellIs" dxfId="4426" priority="14768" operator="greaterThan">
      <formula>5</formula>
    </cfRule>
    <cfRule type="cellIs" dxfId="4425" priority="14767" operator="greaterThan">
      <formula>25</formula>
    </cfRule>
    <cfRule type="cellIs" dxfId="4424" priority="14766" operator="greaterThan">
      <formula>50</formula>
    </cfRule>
    <cfRule type="cellIs" dxfId="4423" priority="14765" operator="greaterThan">
      <formula>500</formula>
    </cfRule>
    <cfRule type="cellIs" dxfId="4422" priority="14764" stopIfTrue="1" operator="equal">
      <formula>""</formula>
    </cfRule>
  </conditionalFormatting>
  <conditionalFormatting sqref="M325:M326">
    <cfRule type="cellIs" dxfId="4421" priority="14720" stopIfTrue="1" operator="equal">
      <formula>""</formula>
    </cfRule>
    <cfRule type="cellIs" dxfId="4420" priority="14725" operator="greaterThan">
      <formula>0</formula>
    </cfRule>
    <cfRule type="cellIs" dxfId="4419" priority="14724" operator="greaterThan">
      <formula>5</formula>
    </cfRule>
    <cfRule type="cellIs" dxfId="4418" priority="14723" operator="greaterThan">
      <formula>25</formula>
    </cfRule>
    <cfRule type="cellIs" dxfId="4417" priority="14722" operator="greaterThan">
      <formula>50</formula>
    </cfRule>
    <cfRule type="cellIs" dxfId="4416" priority="14721" operator="greaterThan">
      <formula>500</formula>
    </cfRule>
  </conditionalFormatting>
  <conditionalFormatting sqref="M330:M331">
    <cfRule type="cellIs" dxfId="4415" priority="14676" stopIfTrue="1" operator="equal">
      <formula>""</formula>
    </cfRule>
    <cfRule type="cellIs" dxfId="4414" priority="14681" operator="greaterThan">
      <formula>0</formula>
    </cfRule>
    <cfRule type="cellIs" dxfId="4413" priority="14680" operator="greaterThan">
      <formula>5</formula>
    </cfRule>
    <cfRule type="cellIs" dxfId="4412" priority="14679" operator="greaterThan">
      <formula>25</formula>
    </cfRule>
    <cfRule type="cellIs" dxfId="4411" priority="14678" operator="greaterThan">
      <formula>50</formula>
    </cfRule>
    <cfRule type="cellIs" dxfId="4410" priority="14677" operator="greaterThan">
      <formula>500</formula>
    </cfRule>
  </conditionalFormatting>
  <conditionalFormatting sqref="M335:M336">
    <cfRule type="cellIs" dxfId="4409" priority="14632" stopIfTrue="1" operator="equal">
      <formula>""</formula>
    </cfRule>
    <cfRule type="cellIs" dxfId="4408" priority="14637" operator="greaterThan">
      <formula>0</formula>
    </cfRule>
    <cfRule type="cellIs" dxfId="4407" priority="14636" operator="greaterThan">
      <formula>5</formula>
    </cfRule>
    <cfRule type="cellIs" dxfId="4406" priority="14635" operator="greaterThan">
      <formula>25</formula>
    </cfRule>
    <cfRule type="cellIs" dxfId="4405" priority="14634" operator="greaterThan">
      <formula>50</formula>
    </cfRule>
    <cfRule type="cellIs" dxfId="4404" priority="14633" operator="greaterThan">
      <formula>500</formula>
    </cfRule>
  </conditionalFormatting>
  <conditionalFormatting sqref="M340:M341">
    <cfRule type="cellIs" dxfId="4403" priority="14593" operator="greaterThan">
      <formula>0</formula>
    </cfRule>
    <cfRule type="cellIs" dxfId="4402" priority="14592" operator="greaterThan">
      <formula>5</formula>
    </cfRule>
    <cfRule type="cellIs" dxfId="4401" priority="14591" operator="greaterThan">
      <formula>25</formula>
    </cfRule>
    <cfRule type="cellIs" dxfId="4400" priority="14590" operator="greaterThan">
      <formula>50</formula>
    </cfRule>
    <cfRule type="cellIs" dxfId="4399" priority="14589" operator="greaterThan">
      <formula>500</formula>
    </cfRule>
    <cfRule type="cellIs" dxfId="4398" priority="14588" stopIfTrue="1" operator="equal">
      <formula>""</formula>
    </cfRule>
  </conditionalFormatting>
  <conditionalFormatting sqref="M345:M346">
    <cfRule type="cellIs" dxfId="4397" priority="14544" stopIfTrue="1" operator="equal">
      <formula>""</formula>
    </cfRule>
    <cfRule type="cellIs" dxfId="4396" priority="14549" operator="greaterThan">
      <formula>0</formula>
    </cfRule>
    <cfRule type="cellIs" dxfId="4395" priority="14548" operator="greaterThan">
      <formula>5</formula>
    </cfRule>
    <cfRule type="cellIs" dxfId="4394" priority="14547" operator="greaterThan">
      <formula>25</formula>
    </cfRule>
    <cfRule type="cellIs" dxfId="4393" priority="14546" operator="greaterThan">
      <formula>50</formula>
    </cfRule>
    <cfRule type="cellIs" dxfId="4392" priority="14545" operator="greaterThan">
      <formula>500</formula>
    </cfRule>
  </conditionalFormatting>
  <conditionalFormatting sqref="M350:M351">
    <cfRule type="cellIs" dxfId="4391" priority="14500" stopIfTrue="1" operator="equal">
      <formula>""</formula>
    </cfRule>
    <cfRule type="cellIs" dxfId="4390" priority="14505" operator="greaterThan">
      <formula>0</formula>
    </cfRule>
    <cfRule type="cellIs" dxfId="4389" priority="14504" operator="greaterThan">
      <formula>5</formula>
    </cfRule>
    <cfRule type="cellIs" dxfId="4388" priority="14503" operator="greaterThan">
      <formula>25</formula>
    </cfRule>
    <cfRule type="cellIs" dxfId="4387" priority="14502" operator="greaterThan">
      <formula>50</formula>
    </cfRule>
    <cfRule type="cellIs" dxfId="4386" priority="14501" operator="greaterThan">
      <formula>500</formula>
    </cfRule>
  </conditionalFormatting>
  <conditionalFormatting sqref="M355:M356">
    <cfRule type="cellIs" dxfId="4385" priority="14461" operator="greaterThan">
      <formula>0</formula>
    </cfRule>
    <cfRule type="cellIs" dxfId="4384" priority="14460" operator="greaterThan">
      <formula>5</formula>
    </cfRule>
    <cfRule type="cellIs" dxfId="4383" priority="14459" operator="greaterThan">
      <formula>25</formula>
    </cfRule>
    <cfRule type="cellIs" dxfId="4382" priority="14458" operator="greaterThan">
      <formula>50</formula>
    </cfRule>
    <cfRule type="cellIs" dxfId="4381" priority="14457" operator="greaterThan">
      <formula>500</formula>
    </cfRule>
    <cfRule type="cellIs" dxfId="4380" priority="14456" stopIfTrue="1" operator="equal">
      <formula>""</formula>
    </cfRule>
  </conditionalFormatting>
  <conditionalFormatting sqref="M360:M361">
    <cfRule type="cellIs" dxfId="4379" priority="14417" operator="greaterThan">
      <formula>0</formula>
    </cfRule>
    <cfRule type="cellIs" dxfId="4378" priority="14416" operator="greaterThan">
      <formula>5</formula>
    </cfRule>
    <cfRule type="cellIs" dxfId="4377" priority="14415" operator="greaterThan">
      <formula>25</formula>
    </cfRule>
    <cfRule type="cellIs" dxfId="4376" priority="14414" operator="greaterThan">
      <formula>50</formula>
    </cfRule>
    <cfRule type="cellIs" dxfId="4375" priority="14413" operator="greaterThan">
      <formula>500</formula>
    </cfRule>
    <cfRule type="cellIs" dxfId="4374" priority="14412" stopIfTrue="1" operator="equal">
      <formula>""</formula>
    </cfRule>
  </conditionalFormatting>
  <conditionalFormatting sqref="M365:M366">
    <cfRule type="cellIs" dxfId="4373" priority="14373" operator="greaterThan">
      <formula>0</formula>
    </cfRule>
    <cfRule type="cellIs" dxfId="4372" priority="14372" operator="greaterThan">
      <formula>5</formula>
    </cfRule>
    <cfRule type="cellIs" dxfId="4371" priority="14371" operator="greaterThan">
      <formula>25</formula>
    </cfRule>
    <cfRule type="cellIs" dxfId="4370" priority="14370" operator="greaterThan">
      <formula>50</formula>
    </cfRule>
    <cfRule type="cellIs" dxfId="4369" priority="14369" operator="greaterThan">
      <formula>500</formula>
    </cfRule>
    <cfRule type="cellIs" dxfId="4368" priority="14368" stopIfTrue="1" operator="equal">
      <formula>""</formula>
    </cfRule>
  </conditionalFormatting>
  <conditionalFormatting sqref="M370:M371">
    <cfRule type="cellIs" dxfId="4367" priority="14324" stopIfTrue="1" operator="equal">
      <formula>""</formula>
    </cfRule>
    <cfRule type="cellIs" dxfId="4366" priority="14329" operator="greaterThan">
      <formula>0</formula>
    </cfRule>
    <cfRule type="cellIs" dxfId="4365" priority="14328" operator="greaterThan">
      <formula>5</formula>
    </cfRule>
    <cfRule type="cellIs" dxfId="4364" priority="14327" operator="greaterThan">
      <formula>25</formula>
    </cfRule>
    <cfRule type="cellIs" dxfId="4363" priority="14326" operator="greaterThan">
      <formula>50</formula>
    </cfRule>
    <cfRule type="cellIs" dxfId="4362" priority="14325" operator="greaterThan">
      <formula>500</formula>
    </cfRule>
  </conditionalFormatting>
  <conditionalFormatting sqref="M375:M376">
    <cfRule type="cellIs" dxfId="4361" priority="14280" stopIfTrue="1" operator="equal">
      <formula>""</formula>
    </cfRule>
    <cfRule type="cellIs" dxfId="4360" priority="14285" operator="greaterThan">
      <formula>0</formula>
    </cfRule>
    <cfRule type="cellIs" dxfId="4359" priority="14284" operator="greaterThan">
      <formula>5</formula>
    </cfRule>
    <cfRule type="cellIs" dxfId="4358" priority="14283" operator="greaterThan">
      <formula>25</formula>
    </cfRule>
    <cfRule type="cellIs" dxfId="4357" priority="14282" operator="greaterThan">
      <formula>50</formula>
    </cfRule>
    <cfRule type="cellIs" dxfId="4356" priority="14281" operator="greaterThan">
      <formula>500</formula>
    </cfRule>
  </conditionalFormatting>
  <conditionalFormatting sqref="M380:M381">
    <cfRule type="cellIs" dxfId="4355" priority="14241" operator="greaterThan">
      <formula>0</formula>
    </cfRule>
    <cfRule type="cellIs" dxfId="4354" priority="14240" operator="greaterThan">
      <formula>5</formula>
    </cfRule>
    <cfRule type="cellIs" dxfId="4353" priority="14239" operator="greaterThan">
      <formula>25</formula>
    </cfRule>
    <cfRule type="cellIs" dxfId="4352" priority="14238" operator="greaterThan">
      <formula>50</formula>
    </cfRule>
    <cfRule type="cellIs" dxfId="4351" priority="14237" operator="greaterThan">
      <formula>500</formula>
    </cfRule>
    <cfRule type="cellIs" dxfId="4350" priority="14236" stopIfTrue="1" operator="equal">
      <formula>""</formula>
    </cfRule>
  </conditionalFormatting>
  <conditionalFormatting sqref="M385:M386">
    <cfRule type="cellIs" dxfId="4349" priority="14196" operator="greaterThan">
      <formula>5</formula>
    </cfRule>
    <cfRule type="cellIs" dxfId="4348" priority="14197" operator="greaterThan">
      <formula>0</formula>
    </cfRule>
    <cfRule type="cellIs" dxfId="4347" priority="14195" operator="greaterThan">
      <formula>25</formula>
    </cfRule>
    <cfRule type="cellIs" dxfId="4346" priority="14194" operator="greaterThan">
      <formula>50</formula>
    </cfRule>
    <cfRule type="cellIs" dxfId="4345" priority="14193" operator="greaterThan">
      <formula>500</formula>
    </cfRule>
    <cfRule type="cellIs" dxfId="4344" priority="14192" stopIfTrue="1" operator="equal">
      <formula>""</formula>
    </cfRule>
  </conditionalFormatting>
  <conditionalFormatting sqref="M390:M391">
    <cfRule type="cellIs" dxfId="4343" priority="14148" stopIfTrue="1" operator="equal">
      <formula>""</formula>
    </cfRule>
    <cfRule type="cellIs" dxfId="4342" priority="14153" operator="greaterThan">
      <formula>0</formula>
    </cfRule>
    <cfRule type="cellIs" dxfId="4341" priority="14152" operator="greaterThan">
      <formula>5</formula>
    </cfRule>
    <cfRule type="cellIs" dxfId="4340" priority="14151" operator="greaterThan">
      <formula>25</formula>
    </cfRule>
    <cfRule type="cellIs" dxfId="4339" priority="14150" operator="greaterThan">
      <formula>50</formula>
    </cfRule>
    <cfRule type="cellIs" dxfId="4338" priority="14149" operator="greaterThan">
      <formula>500</formula>
    </cfRule>
  </conditionalFormatting>
  <conditionalFormatting sqref="M395:M396">
    <cfRule type="cellIs" dxfId="4337" priority="14109" operator="greaterThan">
      <formula>0</formula>
    </cfRule>
    <cfRule type="cellIs" dxfId="4336" priority="14108" operator="greaterThan">
      <formula>5</formula>
    </cfRule>
    <cfRule type="cellIs" dxfId="4335" priority="14107" operator="greaterThan">
      <formula>25</formula>
    </cfRule>
    <cfRule type="cellIs" dxfId="4334" priority="14106" operator="greaterThan">
      <formula>50</formula>
    </cfRule>
    <cfRule type="cellIs" dxfId="4333" priority="14105" operator="greaterThan">
      <formula>500</formula>
    </cfRule>
    <cfRule type="cellIs" dxfId="4332" priority="14104" stopIfTrue="1" operator="equal">
      <formula>""</formula>
    </cfRule>
  </conditionalFormatting>
  <conditionalFormatting sqref="M400:M401">
    <cfRule type="cellIs" dxfId="4331" priority="14060" stopIfTrue="1" operator="equal">
      <formula>""</formula>
    </cfRule>
    <cfRule type="cellIs" dxfId="4330" priority="14065" operator="greaterThan">
      <formula>0</formula>
    </cfRule>
    <cfRule type="cellIs" dxfId="4329" priority="14064" operator="greaterThan">
      <formula>5</formula>
    </cfRule>
    <cfRule type="cellIs" dxfId="4328" priority="14063" operator="greaterThan">
      <formula>25</formula>
    </cfRule>
    <cfRule type="cellIs" dxfId="4327" priority="14062" operator="greaterThan">
      <formula>50</formula>
    </cfRule>
    <cfRule type="cellIs" dxfId="4326" priority="14061" operator="greaterThan">
      <formula>500</formula>
    </cfRule>
  </conditionalFormatting>
  <conditionalFormatting sqref="M405:M406">
    <cfRule type="cellIs" dxfId="4325" priority="14016" stopIfTrue="1" operator="equal">
      <formula>""</formula>
    </cfRule>
    <cfRule type="cellIs" dxfId="4324" priority="14021" operator="greaterThan">
      <formula>0</formula>
    </cfRule>
    <cfRule type="cellIs" dxfId="4323" priority="14020" operator="greaterThan">
      <formula>5</formula>
    </cfRule>
    <cfRule type="cellIs" dxfId="4322" priority="14019" operator="greaterThan">
      <formula>25</formula>
    </cfRule>
    <cfRule type="cellIs" dxfId="4321" priority="14018" operator="greaterThan">
      <formula>50</formula>
    </cfRule>
    <cfRule type="cellIs" dxfId="4320" priority="14017" operator="greaterThan">
      <formula>500</formula>
    </cfRule>
  </conditionalFormatting>
  <conditionalFormatting sqref="M410:M411">
    <cfRule type="cellIs" dxfId="4319" priority="13977" operator="greaterThan">
      <formula>0</formula>
    </cfRule>
    <cfRule type="cellIs" dxfId="4318" priority="13976" operator="greaterThan">
      <formula>5</formula>
    </cfRule>
    <cfRule type="cellIs" dxfId="4317" priority="13975" operator="greaterThan">
      <formula>25</formula>
    </cfRule>
    <cfRule type="cellIs" dxfId="4316" priority="13974" operator="greaterThan">
      <formula>50</formula>
    </cfRule>
    <cfRule type="cellIs" dxfId="4315" priority="13973" operator="greaterThan">
      <formula>500</formula>
    </cfRule>
    <cfRule type="cellIs" dxfId="4314" priority="13972" stopIfTrue="1" operator="equal">
      <formula>""</formula>
    </cfRule>
  </conditionalFormatting>
  <conditionalFormatting sqref="M415:M416">
    <cfRule type="cellIs" dxfId="4313" priority="13933" operator="greaterThan">
      <formula>0</formula>
    </cfRule>
    <cfRule type="cellIs" dxfId="4312" priority="13932" operator="greaterThan">
      <formula>5</formula>
    </cfRule>
    <cfRule type="cellIs" dxfId="4311" priority="13931" operator="greaterThan">
      <formula>25</formula>
    </cfRule>
    <cfRule type="cellIs" dxfId="4310" priority="13930" operator="greaterThan">
      <formula>50</formula>
    </cfRule>
    <cfRule type="cellIs" dxfId="4309" priority="13929" operator="greaterThan">
      <formula>500</formula>
    </cfRule>
    <cfRule type="cellIs" dxfId="4308" priority="13928" stopIfTrue="1" operator="equal">
      <formula>""</formula>
    </cfRule>
  </conditionalFormatting>
  <conditionalFormatting sqref="M420:M421">
    <cfRule type="cellIs" dxfId="4307" priority="13889" operator="greaterThan">
      <formula>0</formula>
    </cfRule>
    <cfRule type="cellIs" dxfId="4306" priority="13888" operator="greaterThan">
      <formula>5</formula>
    </cfRule>
    <cfRule type="cellIs" dxfId="4305" priority="13887" operator="greaterThan">
      <formula>25</formula>
    </cfRule>
    <cfRule type="cellIs" dxfId="4304" priority="13886" operator="greaterThan">
      <formula>50</formula>
    </cfRule>
    <cfRule type="cellIs" dxfId="4303" priority="13885" operator="greaterThan">
      <formula>500</formula>
    </cfRule>
    <cfRule type="cellIs" dxfId="4302" priority="13884" stopIfTrue="1" operator="equal">
      <formula>""</formula>
    </cfRule>
  </conditionalFormatting>
  <conditionalFormatting sqref="M425:M426">
    <cfRule type="cellIs" dxfId="4301" priority="13845" operator="greaterThan">
      <formula>0</formula>
    </cfRule>
    <cfRule type="cellIs" dxfId="4300" priority="13844" operator="greaterThan">
      <formula>5</formula>
    </cfRule>
    <cfRule type="cellIs" dxfId="4299" priority="13843" operator="greaterThan">
      <formula>25</formula>
    </cfRule>
    <cfRule type="cellIs" dxfId="4298" priority="13842" operator="greaterThan">
      <formula>50</formula>
    </cfRule>
    <cfRule type="cellIs" dxfId="4297" priority="13841" operator="greaterThan">
      <formula>500</formula>
    </cfRule>
    <cfRule type="cellIs" dxfId="4296" priority="13840" stopIfTrue="1" operator="equal">
      <formula>""</formula>
    </cfRule>
  </conditionalFormatting>
  <conditionalFormatting sqref="M430:M431">
    <cfRule type="cellIs" dxfId="4295" priority="13796" stopIfTrue="1" operator="equal">
      <formula>""</formula>
    </cfRule>
    <cfRule type="cellIs" dxfId="4294" priority="13801" operator="greaterThan">
      <formula>0</formula>
    </cfRule>
    <cfRule type="cellIs" dxfId="4293" priority="13800" operator="greaterThan">
      <formula>5</formula>
    </cfRule>
    <cfRule type="cellIs" dxfId="4292" priority="13799" operator="greaterThan">
      <formula>25</formula>
    </cfRule>
    <cfRule type="cellIs" dxfId="4291" priority="13798" operator="greaterThan">
      <formula>50</formula>
    </cfRule>
    <cfRule type="cellIs" dxfId="4290" priority="13797" operator="greaterThan">
      <formula>500</formula>
    </cfRule>
  </conditionalFormatting>
  <conditionalFormatting sqref="M435:M436">
    <cfRule type="cellIs" dxfId="4289" priority="13752" stopIfTrue="1" operator="equal">
      <formula>""</formula>
    </cfRule>
    <cfRule type="cellIs" dxfId="4288" priority="13757" operator="greaterThan">
      <formula>0</formula>
    </cfRule>
    <cfRule type="cellIs" dxfId="4287" priority="13756" operator="greaterThan">
      <formula>5</formula>
    </cfRule>
    <cfRule type="cellIs" dxfId="4286" priority="13755" operator="greaterThan">
      <formula>25</formula>
    </cfRule>
    <cfRule type="cellIs" dxfId="4285" priority="13754" operator="greaterThan">
      <formula>50</formula>
    </cfRule>
    <cfRule type="cellIs" dxfId="4284" priority="13753" operator="greaterThan">
      <formula>500</formula>
    </cfRule>
  </conditionalFormatting>
  <conditionalFormatting sqref="M440:M441">
    <cfRule type="cellIs" dxfId="4283" priority="13713" operator="greaterThan">
      <formula>0</formula>
    </cfRule>
    <cfRule type="cellIs" dxfId="4282" priority="13712" operator="greaterThan">
      <formula>5</formula>
    </cfRule>
    <cfRule type="cellIs" dxfId="4281" priority="13711" operator="greaterThan">
      <formula>25</formula>
    </cfRule>
    <cfRule type="cellIs" dxfId="4280" priority="13710" operator="greaterThan">
      <formula>50</formula>
    </cfRule>
    <cfRule type="cellIs" dxfId="4279" priority="13709" operator="greaterThan">
      <formula>500</formula>
    </cfRule>
    <cfRule type="cellIs" dxfId="4278" priority="13708" stopIfTrue="1" operator="equal">
      <formula>""</formula>
    </cfRule>
  </conditionalFormatting>
  <conditionalFormatting sqref="M445:M446">
    <cfRule type="cellIs" dxfId="4277" priority="13667" operator="greaterThan">
      <formula>25</formula>
    </cfRule>
    <cfRule type="cellIs" dxfId="4276" priority="13669" operator="greaterThan">
      <formula>0</formula>
    </cfRule>
    <cfRule type="cellIs" dxfId="4275" priority="13668" operator="greaterThan">
      <formula>5</formula>
    </cfRule>
    <cfRule type="cellIs" dxfId="4274" priority="13666" operator="greaterThan">
      <formula>50</formula>
    </cfRule>
    <cfRule type="cellIs" dxfId="4273" priority="13665" operator="greaterThan">
      <formula>500</formula>
    </cfRule>
    <cfRule type="cellIs" dxfId="4272" priority="13664" stopIfTrue="1" operator="equal">
      <formula>""</formula>
    </cfRule>
  </conditionalFormatting>
  <conditionalFormatting sqref="M450:M451">
    <cfRule type="cellIs" dxfId="4271" priority="13620" stopIfTrue="1" operator="equal">
      <formula>""</formula>
    </cfRule>
    <cfRule type="cellIs" dxfId="4270" priority="13625" operator="greaterThan">
      <formula>0</formula>
    </cfRule>
    <cfRule type="cellIs" dxfId="4269" priority="13624" operator="greaterThan">
      <formula>5</formula>
    </cfRule>
    <cfRule type="cellIs" dxfId="4268" priority="13623" operator="greaterThan">
      <formula>25</formula>
    </cfRule>
    <cfRule type="cellIs" dxfId="4267" priority="13622" operator="greaterThan">
      <formula>50</formula>
    </cfRule>
    <cfRule type="cellIs" dxfId="4266" priority="13621" operator="greaterThan">
      <formula>500</formula>
    </cfRule>
  </conditionalFormatting>
  <conditionalFormatting sqref="M455:M456">
    <cfRule type="cellIs" dxfId="4265" priority="13537" operator="greaterThan">
      <formula>0</formula>
    </cfRule>
    <cfRule type="cellIs" dxfId="4264" priority="13536" operator="greaterThan">
      <formula>5</formula>
    </cfRule>
    <cfRule type="cellIs" dxfId="4263" priority="13535" operator="greaterThan">
      <formula>25</formula>
    </cfRule>
    <cfRule type="cellIs" dxfId="4262" priority="13534" operator="greaterThan">
      <formula>50</formula>
    </cfRule>
    <cfRule type="cellIs" dxfId="4261" priority="13533" operator="greaterThan">
      <formula>500</formula>
    </cfRule>
    <cfRule type="cellIs" dxfId="4260" priority="13532" stopIfTrue="1" operator="equal">
      <formula>""</formula>
    </cfRule>
  </conditionalFormatting>
  <conditionalFormatting sqref="M460:M461">
    <cfRule type="cellIs" dxfId="4259" priority="13488" stopIfTrue="1" operator="equal">
      <formula>""</formula>
    </cfRule>
    <cfRule type="cellIs" dxfId="4258" priority="13493" operator="greaterThan">
      <formula>0</formula>
    </cfRule>
    <cfRule type="cellIs" dxfId="4257" priority="13492" operator="greaterThan">
      <formula>5</formula>
    </cfRule>
    <cfRule type="cellIs" dxfId="4256" priority="13491" operator="greaterThan">
      <formula>25</formula>
    </cfRule>
    <cfRule type="cellIs" dxfId="4255" priority="13490" operator="greaterThan">
      <formula>50</formula>
    </cfRule>
    <cfRule type="cellIs" dxfId="4254" priority="13489" operator="greaterThan">
      <formula>500</formula>
    </cfRule>
  </conditionalFormatting>
  <conditionalFormatting sqref="M465:M466">
    <cfRule type="cellIs" dxfId="4253" priority="13444" stopIfTrue="1" operator="equal">
      <formula>""</formula>
    </cfRule>
    <cfRule type="cellIs" dxfId="4252" priority="13449" operator="greaterThan">
      <formula>0</formula>
    </cfRule>
    <cfRule type="cellIs" dxfId="4251" priority="13448" operator="greaterThan">
      <formula>5</formula>
    </cfRule>
    <cfRule type="cellIs" dxfId="4250" priority="13447" operator="greaterThan">
      <formula>25</formula>
    </cfRule>
    <cfRule type="cellIs" dxfId="4249" priority="13446" operator="greaterThan">
      <formula>50</formula>
    </cfRule>
    <cfRule type="cellIs" dxfId="4248" priority="13445" operator="greaterThan">
      <formula>500</formula>
    </cfRule>
  </conditionalFormatting>
  <conditionalFormatting sqref="M470:M471">
    <cfRule type="cellIs" dxfId="4247" priority="13405" operator="greaterThan">
      <formula>0</formula>
    </cfRule>
    <cfRule type="cellIs" dxfId="4246" priority="13404" operator="greaterThan">
      <formula>5</formula>
    </cfRule>
    <cfRule type="cellIs" dxfId="4245" priority="13403" operator="greaterThan">
      <formula>25</formula>
    </cfRule>
    <cfRule type="cellIs" dxfId="4244" priority="13402" operator="greaterThan">
      <formula>50</formula>
    </cfRule>
    <cfRule type="cellIs" dxfId="4243" priority="13401" operator="greaterThan">
      <formula>500</formula>
    </cfRule>
    <cfRule type="cellIs" dxfId="4242" priority="13400" stopIfTrue="1" operator="equal">
      <formula>""</formula>
    </cfRule>
  </conditionalFormatting>
  <conditionalFormatting sqref="M475:M476">
    <cfRule type="cellIs" dxfId="4241" priority="13361" operator="greaterThan">
      <formula>0</formula>
    </cfRule>
    <cfRule type="cellIs" dxfId="4240" priority="13360" operator="greaterThan">
      <formula>5</formula>
    </cfRule>
    <cfRule type="cellIs" dxfId="4239" priority="13359" operator="greaterThan">
      <formula>25</formula>
    </cfRule>
    <cfRule type="cellIs" dxfId="4238" priority="13358" operator="greaterThan">
      <formula>50</formula>
    </cfRule>
    <cfRule type="cellIs" dxfId="4237" priority="13357" operator="greaterThan">
      <formula>500</formula>
    </cfRule>
    <cfRule type="cellIs" dxfId="4236" priority="13356" stopIfTrue="1" operator="equal">
      <formula>""</formula>
    </cfRule>
  </conditionalFormatting>
  <conditionalFormatting sqref="M480:M481">
    <cfRule type="cellIs" dxfId="4235" priority="13312" stopIfTrue="1" operator="equal">
      <formula>""</formula>
    </cfRule>
    <cfRule type="cellIs" dxfId="4234" priority="13317" operator="greaterThan">
      <formula>0</formula>
    </cfRule>
    <cfRule type="cellIs" dxfId="4233" priority="13316" operator="greaterThan">
      <formula>5</formula>
    </cfRule>
    <cfRule type="cellIs" dxfId="4232" priority="13315" operator="greaterThan">
      <formula>25</formula>
    </cfRule>
    <cfRule type="cellIs" dxfId="4231" priority="13314" operator="greaterThan">
      <formula>50</formula>
    </cfRule>
    <cfRule type="cellIs" dxfId="4230" priority="13313" operator="greaterThan">
      <formula>500</formula>
    </cfRule>
  </conditionalFormatting>
  <conditionalFormatting sqref="M485:M486">
    <cfRule type="cellIs" dxfId="4229" priority="13273" operator="greaterThan">
      <formula>0</formula>
    </cfRule>
    <cfRule type="cellIs" dxfId="4228" priority="13272" operator="greaterThan">
      <formula>5</formula>
    </cfRule>
    <cfRule type="cellIs" dxfId="4227" priority="13271" operator="greaterThan">
      <formula>25</formula>
    </cfRule>
    <cfRule type="cellIs" dxfId="4226" priority="13270" operator="greaterThan">
      <formula>50</formula>
    </cfRule>
    <cfRule type="cellIs" dxfId="4225" priority="13269" operator="greaterThan">
      <formula>500</formula>
    </cfRule>
    <cfRule type="cellIs" dxfId="4224" priority="13268" stopIfTrue="1" operator="equal">
      <formula>""</formula>
    </cfRule>
  </conditionalFormatting>
  <conditionalFormatting sqref="M490:M491">
    <cfRule type="cellIs" dxfId="4223" priority="13229" operator="greaterThan">
      <formula>0</formula>
    </cfRule>
    <cfRule type="cellIs" dxfId="4222" priority="13228" operator="greaterThan">
      <formula>5</formula>
    </cfRule>
    <cfRule type="cellIs" dxfId="4221" priority="13227" operator="greaterThan">
      <formula>25</formula>
    </cfRule>
    <cfRule type="cellIs" dxfId="4220" priority="13226" operator="greaterThan">
      <formula>50</formula>
    </cfRule>
    <cfRule type="cellIs" dxfId="4219" priority="13225" operator="greaterThan">
      <formula>500</formula>
    </cfRule>
    <cfRule type="cellIs" dxfId="4218" priority="13224" stopIfTrue="1" operator="equal">
      <formula>""</formula>
    </cfRule>
  </conditionalFormatting>
  <conditionalFormatting sqref="M495:M496">
    <cfRule type="cellIs" dxfId="4217" priority="13180" stopIfTrue="1" operator="equal">
      <formula>""</formula>
    </cfRule>
    <cfRule type="cellIs" dxfId="4216" priority="13185" operator="greaterThan">
      <formula>0</formula>
    </cfRule>
    <cfRule type="cellIs" dxfId="4215" priority="13184" operator="greaterThan">
      <formula>5</formula>
    </cfRule>
    <cfRule type="cellIs" dxfId="4214" priority="13183" operator="greaterThan">
      <formula>25</formula>
    </cfRule>
    <cfRule type="cellIs" dxfId="4213" priority="13182" operator="greaterThan">
      <formula>50</formula>
    </cfRule>
    <cfRule type="cellIs" dxfId="4212" priority="13181" operator="greaterThan">
      <formula>500</formula>
    </cfRule>
  </conditionalFormatting>
  <conditionalFormatting sqref="M500:M501">
    <cfRule type="cellIs" dxfId="4211" priority="13137" operator="greaterThan">
      <formula>500</formula>
    </cfRule>
    <cfRule type="cellIs" dxfId="4210" priority="13141" operator="greaterThan">
      <formula>0</formula>
    </cfRule>
    <cfRule type="cellIs" dxfId="4209" priority="13140" operator="greaterThan">
      <formula>5</formula>
    </cfRule>
    <cfRule type="cellIs" dxfId="4208" priority="13139" operator="greaterThan">
      <formula>25</formula>
    </cfRule>
    <cfRule type="cellIs" dxfId="4207" priority="13138" operator="greaterThan">
      <formula>50</formula>
    </cfRule>
    <cfRule type="cellIs" dxfId="4206" priority="13136" stopIfTrue="1" operator="equal">
      <formula>""</formula>
    </cfRule>
  </conditionalFormatting>
  <conditionalFormatting sqref="M505:M506">
    <cfRule type="cellIs" dxfId="4205" priority="13093" operator="greaterThan">
      <formula>500</formula>
    </cfRule>
    <cfRule type="cellIs" dxfId="4204" priority="13096" operator="greaterThan">
      <formula>5</formula>
    </cfRule>
    <cfRule type="cellIs" dxfId="4203" priority="13097" operator="greaterThan">
      <formula>0</formula>
    </cfRule>
    <cfRule type="cellIs" dxfId="4202" priority="13095" operator="greaterThan">
      <formula>25</formula>
    </cfRule>
    <cfRule type="cellIs" dxfId="4201" priority="13094" operator="greaterThan">
      <formula>50</formula>
    </cfRule>
    <cfRule type="cellIs" dxfId="4200" priority="13092" stopIfTrue="1" operator="equal">
      <formula>""</formula>
    </cfRule>
  </conditionalFormatting>
  <conditionalFormatting sqref="M510:M511">
    <cfRule type="cellIs" dxfId="4199" priority="13051" operator="greaterThan">
      <formula>25</formula>
    </cfRule>
    <cfRule type="cellIs" dxfId="4198" priority="13053" operator="greaterThan">
      <formula>0</formula>
    </cfRule>
    <cfRule type="cellIs" dxfId="4197" priority="13052" operator="greaterThan">
      <formula>5</formula>
    </cfRule>
    <cfRule type="cellIs" dxfId="4196" priority="13050" operator="greaterThan">
      <formula>50</formula>
    </cfRule>
    <cfRule type="cellIs" dxfId="4195" priority="13049" operator="greaterThan">
      <formula>500</formula>
    </cfRule>
    <cfRule type="cellIs" dxfId="4194" priority="13048" stopIfTrue="1" operator="equal">
      <formula>""</formula>
    </cfRule>
  </conditionalFormatting>
  <conditionalFormatting sqref="M515:M516">
    <cfRule type="cellIs" dxfId="4193" priority="13004" stopIfTrue="1" operator="equal">
      <formula>""</formula>
    </cfRule>
    <cfRule type="cellIs" dxfId="4192" priority="13009" operator="greaterThan">
      <formula>0</formula>
    </cfRule>
    <cfRule type="cellIs" dxfId="4191" priority="13008" operator="greaterThan">
      <formula>5</formula>
    </cfRule>
    <cfRule type="cellIs" dxfId="4190" priority="13007" operator="greaterThan">
      <formula>25</formula>
    </cfRule>
    <cfRule type="cellIs" dxfId="4189" priority="13006" operator="greaterThan">
      <formula>50</formula>
    </cfRule>
    <cfRule type="cellIs" dxfId="4188" priority="13005" operator="greaterThan">
      <formula>500</formula>
    </cfRule>
  </conditionalFormatting>
  <conditionalFormatting sqref="M520:M521">
    <cfRule type="cellIs" dxfId="4187" priority="12960" stopIfTrue="1" operator="equal">
      <formula>""</formula>
    </cfRule>
    <cfRule type="cellIs" dxfId="4186" priority="12965" operator="greaterThan">
      <formula>0</formula>
    </cfRule>
    <cfRule type="cellIs" dxfId="4185" priority="12964" operator="greaterThan">
      <formula>5</formula>
    </cfRule>
    <cfRule type="cellIs" dxfId="4184" priority="12963" operator="greaterThan">
      <formula>25</formula>
    </cfRule>
    <cfRule type="cellIs" dxfId="4183" priority="12962" operator="greaterThan">
      <formula>50</formula>
    </cfRule>
    <cfRule type="cellIs" dxfId="4182" priority="12961" operator="greaterThan">
      <formula>500</formula>
    </cfRule>
  </conditionalFormatting>
  <conditionalFormatting sqref="M525:M526">
    <cfRule type="cellIs" dxfId="4181" priority="12921" operator="greaterThan">
      <formula>0</formula>
    </cfRule>
    <cfRule type="cellIs" dxfId="4180" priority="12920" operator="greaterThan">
      <formula>5</formula>
    </cfRule>
    <cfRule type="cellIs" dxfId="4179" priority="12919" operator="greaterThan">
      <formula>25</formula>
    </cfRule>
    <cfRule type="cellIs" dxfId="4178" priority="12918" operator="greaterThan">
      <formula>50</formula>
    </cfRule>
    <cfRule type="cellIs" dxfId="4177" priority="12917" operator="greaterThan">
      <formula>500</formula>
    </cfRule>
    <cfRule type="cellIs" dxfId="4176" priority="12916" stopIfTrue="1" operator="equal">
      <formula>""</formula>
    </cfRule>
  </conditionalFormatting>
  <conditionalFormatting sqref="M530:M531">
    <cfRule type="cellIs" dxfId="4175" priority="12872" stopIfTrue="1" operator="equal">
      <formula>""</formula>
    </cfRule>
    <cfRule type="cellIs" dxfId="4174" priority="12877" operator="greaterThan">
      <formula>0</formula>
    </cfRule>
    <cfRule type="cellIs" dxfId="4173" priority="12876" operator="greaterThan">
      <formula>5</formula>
    </cfRule>
    <cfRule type="cellIs" dxfId="4172" priority="12875" operator="greaterThan">
      <formula>25</formula>
    </cfRule>
    <cfRule type="cellIs" dxfId="4171" priority="12874" operator="greaterThan">
      <formula>50</formula>
    </cfRule>
    <cfRule type="cellIs" dxfId="4170" priority="12873" operator="greaterThan">
      <formula>500</formula>
    </cfRule>
  </conditionalFormatting>
  <conditionalFormatting sqref="M535:M536">
    <cfRule type="cellIs" dxfId="4169" priority="12833" operator="greaterThan">
      <formula>0</formula>
    </cfRule>
    <cfRule type="cellIs" dxfId="4168" priority="12832" operator="greaterThan">
      <formula>5</formula>
    </cfRule>
    <cfRule type="cellIs" dxfId="4167" priority="12831" operator="greaterThan">
      <formula>25</formula>
    </cfRule>
    <cfRule type="cellIs" dxfId="4166" priority="12830" operator="greaterThan">
      <formula>50</formula>
    </cfRule>
    <cfRule type="cellIs" dxfId="4165" priority="12829" operator="greaterThan">
      <formula>500</formula>
    </cfRule>
    <cfRule type="cellIs" dxfId="4164" priority="12828" stopIfTrue="1" operator="equal">
      <formula>""</formula>
    </cfRule>
  </conditionalFormatting>
  <conditionalFormatting sqref="M540:M541">
    <cfRule type="cellIs" dxfId="4163" priority="12787" operator="greaterThan">
      <formula>25</formula>
    </cfRule>
    <cfRule type="cellIs" dxfId="4162" priority="12789" operator="greaterThan">
      <formula>0</formula>
    </cfRule>
    <cfRule type="cellIs" dxfId="4161" priority="12788" operator="greaterThan">
      <formula>5</formula>
    </cfRule>
    <cfRule type="cellIs" dxfId="4160" priority="12786" operator="greaterThan">
      <formula>50</formula>
    </cfRule>
    <cfRule type="cellIs" dxfId="4159" priority="12785" operator="greaterThan">
      <formula>500</formula>
    </cfRule>
    <cfRule type="cellIs" dxfId="4158" priority="12784" stopIfTrue="1" operator="equal">
      <formula>""</formula>
    </cfRule>
  </conditionalFormatting>
  <conditionalFormatting sqref="M545:M546">
    <cfRule type="cellIs" dxfId="4157" priority="12701" operator="greaterThan">
      <formula>0</formula>
    </cfRule>
    <cfRule type="cellIs" dxfId="4156" priority="12700" operator="greaterThan">
      <formula>5</formula>
    </cfRule>
    <cfRule type="cellIs" dxfId="4155" priority="12699" operator="greaterThan">
      <formula>25</formula>
    </cfRule>
    <cfRule type="cellIs" dxfId="4154" priority="12698" operator="greaterThan">
      <formula>50</formula>
    </cfRule>
    <cfRule type="cellIs" dxfId="4153" priority="12697" operator="greaterThan">
      <formula>500</formula>
    </cfRule>
    <cfRule type="cellIs" dxfId="4152" priority="12696" stopIfTrue="1" operator="equal">
      <formula>""</formula>
    </cfRule>
  </conditionalFormatting>
  <conditionalFormatting sqref="M550:M551">
    <cfRule type="cellIs" dxfId="4151" priority="12657" operator="greaterThan">
      <formula>0</formula>
    </cfRule>
    <cfRule type="cellIs" dxfId="4150" priority="12656" operator="greaterThan">
      <formula>5</formula>
    </cfRule>
    <cfRule type="cellIs" dxfId="4149" priority="12655" operator="greaterThan">
      <formula>25</formula>
    </cfRule>
    <cfRule type="cellIs" dxfId="4148" priority="12654" operator="greaterThan">
      <formula>50</formula>
    </cfRule>
    <cfRule type="cellIs" dxfId="4147" priority="12653" operator="greaterThan">
      <formula>500</formula>
    </cfRule>
    <cfRule type="cellIs" dxfId="4146" priority="12652" stopIfTrue="1" operator="equal">
      <formula>""</formula>
    </cfRule>
  </conditionalFormatting>
  <conditionalFormatting sqref="M555:M556">
    <cfRule type="cellIs" dxfId="4145" priority="12613" operator="greaterThan">
      <formula>0</formula>
    </cfRule>
    <cfRule type="cellIs" dxfId="4144" priority="12612" operator="greaterThan">
      <formula>5</formula>
    </cfRule>
    <cfRule type="cellIs" dxfId="4143" priority="12611" operator="greaterThan">
      <formula>25</formula>
    </cfRule>
    <cfRule type="cellIs" dxfId="4142" priority="12610" operator="greaterThan">
      <formula>50</formula>
    </cfRule>
    <cfRule type="cellIs" dxfId="4141" priority="12609" operator="greaterThan">
      <formula>500</formula>
    </cfRule>
    <cfRule type="cellIs" dxfId="4140" priority="12608" stopIfTrue="1" operator="equal">
      <formula>""</formula>
    </cfRule>
  </conditionalFormatting>
  <conditionalFormatting sqref="M560:M561">
    <cfRule type="cellIs" dxfId="4139" priority="12564" stopIfTrue="1" operator="equal">
      <formula>""</formula>
    </cfRule>
    <cfRule type="cellIs" dxfId="4138" priority="12569" operator="greaterThan">
      <formula>0</formula>
    </cfRule>
    <cfRule type="cellIs" dxfId="4137" priority="12568" operator="greaterThan">
      <formula>5</formula>
    </cfRule>
    <cfRule type="cellIs" dxfId="4136" priority="12567" operator="greaterThan">
      <formula>25</formula>
    </cfRule>
    <cfRule type="cellIs" dxfId="4135" priority="12566" operator="greaterThan">
      <formula>50</formula>
    </cfRule>
    <cfRule type="cellIs" dxfId="4134" priority="12565" operator="greaterThan">
      <formula>500</formula>
    </cfRule>
  </conditionalFormatting>
  <conditionalFormatting sqref="M565:M566">
    <cfRule type="cellIs" dxfId="4133" priority="12524" operator="greaterThan">
      <formula>5</formula>
    </cfRule>
    <cfRule type="cellIs" dxfId="4132" priority="12525" operator="greaterThan">
      <formula>0</formula>
    </cfRule>
    <cfRule type="cellIs" dxfId="4131" priority="12523" operator="greaterThan">
      <formula>25</formula>
    </cfRule>
    <cfRule type="cellIs" dxfId="4130" priority="12522" operator="greaterThan">
      <formula>50</formula>
    </cfRule>
    <cfRule type="cellIs" dxfId="4129" priority="12521" operator="greaterThan">
      <formula>500</formula>
    </cfRule>
    <cfRule type="cellIs" dxfId="4128" priority="12520" stopIfTrue="1" operator="equal">
      <formula>""</formula>
    </cfRule>
  </conditionalFormatting>
  <conditionalFormatting sqref="M570:M571">
    <cfRule type="cellIs" dxfId="4127" priority="12481" operator="greaterThan">
      <formula>0</formula>
    </cfRule>
    <cfRule type="cellIs" dxfId="4126" priority="12480" operator="greaterThan">
      <formula>5</formula>
    </cfRule>
    <cfRule type="cellIs" dxfId="4125" priority="12479" operator="greaterThan">
      <formula>25</formula>
    </cfRule>
    <cfRule type="cellIs" dxfId="4124" priority="12478" operator="greaterThan">
      <formula>50</formula>
    </cfRule>
    <cfRule type="cellIs" dxfId="4123" priority="12477" operator="greaterThan">
      <formula>500</formula>
    </cfRule>
    <cfRule type="cellIs" dxfId="4122" priority="12476" stopIfTrue="1" operator="equal">
      <formula>""</formula>
    </cfRule>
  </conditionalFormatting>
  <conditionalFormatting sqref="M575:M576">
    <cfRule type="cellIs" dxfId="4121" priority="12436" operator="greaterThan">
      <formula>5</formula>
    </cfRule>
    <cfRule type="cellIs" dxfId="4120" priority="12437" operator="greaterThan">
      <formula>0</formula>
    </cfRule>
    <cfRule type="cellIs" dxfId="4119" priority="12435" operator="greaterThan">
      <formula>25</formula>
    </cfRule>
    <cfRule type="cellIs" dxfId="4118" priority="12434" operator="greaterThan">
      <formula>50</formula>
    </cfRule>
    <cfRule type="cellIs" dxfId="4117" priority="12433" operator="greaterThan">
      <formula>500</formula>
    </cfRule>
    <cfRule type="cellIs" dxfId="4116" priority="12432" stopIfTrue="1" operator="equal">
      <formula>""</formula>
    </cfRule>
  </conditionalFormatting>
  <conditionalFormatting sqref="M580:M581">
    <cfRule type="cellIs" dxfId="4115" priority="12390" operator="greaterThan">
      <formula>50</formula>
    </cfRule>
    <cfRule type="cellIs" dxfId="4114" priority="12393" operator="greaterThan">
      <formula>0</formula>
    </cfRule>
    <cfRule type="cellIs" dxfId="4113" priority="12392" operator="greaterThan">
      <formula>5</formula>
    </cfRule>
    <cfRule type="cellIs" dxfId="4112" priority="12391" operator="greaterThan">
      <formula>25</formula>
    </cfRule>
    <cfRule type="cellIs" dxfId="4111" priority="12389" operator="greaterThan">
      <formula>500</formula>
    </cfRule>
    <cfRule type="cellIs" dxfId="4110" priority="12388" stopIfTrue="1" operator="equal">
      <formula>""</formula>
    </cfRule>
  </conditionalFormatting>
  <conditionalFormatting sqref="M585:M586">
    <cfRule type="cellIs" dxfId="4109" priority="12349" operator="greaterThan">
      <formula>0</formula>
    </cfRule>
    <cfRule type="cellIs" dxfId="4108" priority="12348" operator="greaterThan">
      <formula>5</formula>
    </cfRule>
    <cfRule type="cellIs" dxfId="4107" priority="12347" operator="greaterThan">
      <formula>25</formula>
    </cfRule>
    <cfRule type="cellIs" dxfId="4106" priority="12346" operator="greaterThan">
      <formula>50</formula>
    </cfRule>
    <cfRule type="cellIs" dxfId="4105" priority="12345" operator="greaterThan">
      <formula>500</formula>
    </cfRule>
    <cfRule type="cellIs" dxfId="4104" priority="12344" stopIfTrue="1" operator="equal">
      <formula>""</formula>
    </cfRule>
  </conditionalFormatting>
  <conditionalFormatting sqref="M590:M591">
    <cfRule type="cellIs" dxfId="4103" priority="12300" stopIfTrue="1" operator="equal">
      <formula>""</formula>
    </cfRule>
    <cfRule type="cellIs" dxfId="4102" priority="12305" operator="greaterThan">
      <formula>0</formula>
    </cfRule>
    <cfRule type="cellIs" dxfId="4101" priority="12304" operator="greaterThan">
      <formula>5</formula>
    </cfRule>
    <cfRule type="cellIs" dxfId="4100" priority="12303" operator="greaterThan">
      <formula>25</formula>
    </cfRule>
    <cfRule type="cellIs" dxfId="4099" priority="12302" operator="greaterThan">
      <formula>50</formula>
    </cfRule>
    <cfRule type="cellIs" dxfId="4098" priority="12301" operator="greaterThan">
      <formula>500</formula>
    </cfRule>
  </conditionalFormatting>
  <conditionalFormatting sqref="M595:M596">
    <cfRule type="cellIs" dxfId="4097" priority="12256" stopIfTrue="1" operator="equal">
      <formula>""</formula>
    </cfRule>
    <cfRule type="cellIs" dxfId="4096" priority="12261" operator="greaterThan">
      <formula>0</formula>
    </cfRule>
    <cfRule type="cellIs" dxfId="4095" priority="12260" operator="greaterThan">
      <formula>5</formula>
    </cfRule>
    <cfRule type="cellIs" dxfId="4094" priority="12259" operator="greaterThan">
      <formula>25</formula>
    </cfRule>
    <cfRule type="cellIs" dxfId="4093" priority="12258" operator="greaterThan">
      <formula>50</formula>
    </cfRule>
    <cfRule type="cellIs" dxfId="4092" priority="12257" operator="greaterThan">
      <formula>500</formula>
    </cfRule>
  </conditionalFormatting>
  <conditionalFormatting sqref="M600:M601">
    <cfRule type="cellIs" dxfId="4091" priority="12217" operator="greaterThan">
      <formula>0</formula>
    </cfRule>
    <cfRule type="cellIs" dxfId="4090" priority="12216" operator="greaterThan">
      <formula>5</formula>
    </cfRule>
    <cfRule type="cellIs" dxfId="4089" priority="12215" operator="greaterThan">
      <formula>25</formula>
    </cfRule>
    <cfRule type="cellIs" dxfId="4088" priority="12214" operator="greaterThan">
      <formula>50</formula>
    </cfRule>
    <cfRule type="cellIs" dxfId="4087" priority="12213" operator="greaterThan">
      <formula>500</formula>
    </cfRule>
    <cfRule type="cellIs" dxfId="4086" priority="12212" stopIfTrue="1" operator="equal">
      <formula>""</formula>
    </cfRule>
  </conditionalFormatting>
  <conditionalFormatting sqref="M605:M606">
    <cfRule type="cellIs" dxfId="4085" priority="12173" operator="greaterThan">
      <formula>0</formula>
    </cfRule>
    <cfRule type="cellIs" dxfId="4084" priority="12172" operator="greaterThan">
      <formula>5</formula>
    </cfRule>
    <cfRule type="cellIs" dxfId="4083" priority="12171" operator="greaterThan">
      <formula>25</formula>
    </cfRule>
    <cfRule type="cellIs" dxfId="4082" priority="12170" operator="greaterThan">
      <formula>50</formula>
    </cfRule>
    <cfRule type="cellIs" dxfId="4081" priority="12169" operator="greaterThan">
      <formula>500</formula>
    </cfRule>
    <cfRule type="cellIs" dxfId="4080" priority="12168" stopIfTrue="1" operator="equal">
      <formula>""</formula>
    </cfRule>
  </conditionalFormatting>
  <conditionalFormatting sqref="M610:M611">
    <cfRule type="cellIs" dxfId="4079" priority="12129" operator="greaterThan">
      <formula>0</formula>
    </cfRule>
    <cfRule type="cellIs" dxfId="4078" priority="12128" operator="greaterThan">
      <formula>5</formula>
    </cfRule>
    <cfRule type="cellIs" dxfId="4077" priority="12127" operator="greaterThan">
      <formula>25</formula>
    </cfRule>
    <cfRule type="cellIs" dxfId="4076" priority="12126" operator="greaterThan">
      <formula>50</formula>
    </cfRule>
    <cfRule type="cellIs" dxfId="4075" priority="12125" operator="greaterThan">
      <formula>500</formula>
    </cfRule>
    <cfRule type="cellIs" dxfId="4074" priority="12124" stopIfTrue="1" operator="equal">
      <formula>""</formula>
    </cfRule>
  </conditionalFormatting>
  <conditionalFormatting sqref="M615:M616">
    <cfRule type="cellIs" dxfId="4073" priority="12085" operator="greaterThan">
      <formula>0</formula>
    </cfRule>
    <cfRule type="cellIs" dxfId="4072" priority="12084" operator="greaterThan">
      <formula>5</formula>
    </cfRule>
    <cfRule type="cellIs" dxfId="4071" priority="12083" operator="greaterThan">
      <formula>25</formula>
    </cfRule>
    <cfRule type="cellIs" dxfId="4070" priority="12082" operator="greaterThan">
      <formula>50</formula>
    </cfRule>
    <cfRule type="cellIs" dxfId="4069" priority="12081" operator="greaterThan">
      <formula>500</formula>
    </cfRule>
    <cfRule type="cellIs" dxfId="4068" priority="12080" stopIfTrue="1" operator="equal">
      <formula>""</formula>
    </cfRule>
  </conditionalFormatting>
  <conditionalFormatting sqref="M620:M621">
    <cfRule type="cellIs" dxfId="4067" priority="12036" stopIfTrue="1" operator="equal">
      <formula>""</formula>
    </cfRule>
    <cfRule type="cellIs" dxfId="4066" priority="12041" operator="greaterThan">
      <formula>0</formula>
    </cfRule>
    <cfRule type="cellIs" dxfId="4065" priority="12040" operator="greaterThan">
      <formula>5</formula>
    </cfRule>
    <cfRule type="cellIs" dxfId="4064" priority="12039" operator="greaterThan">
      <formula>25</formula>
    </cfRule>
    <cfRule type="cellIs" dxfId="4063" priority="12038" operator="greaterThan">
      <formula>50</formula>
    </cfRule>
    <cfRule type="cellIs" dxfId="4062" priority="12037" operator="greaterThan">
      <formula>500</formula>
    </cfRule>
  </conditionalFormatting>
  <conditionalFormatting sqref="M625:M626">
    <cfRule type="cellIs" dxfId="4061" priority="11994" operator="greaterThan">
      <formula>50</formula>
    </cfRule>
    <cfRule type="cellIs" dxfId="4060" priority="11997" operator="greaterThan">
      <formula>0</formula>
    </cfRule>
    <cfRule type="cellIs" dxfId="4059" priority="11996" operator="greaterThan">
      <formula>5</formula>
    </cfRule>
    <cfRule type="cellIs" dxfId="4058" priority="11995" operator="greaterThan">
      <formula>25</formula>
    </cfRule>
    <cfRule type="cellIs" dxfId="4057" priority="11993" operator="greaterThan">
      <formula>500</formula>
    </cfRule>
    <cfRule type="cellIs" dxfId="4056" priority="11992" stopIfTrue="1" operator="equal">
      <formula>""</formula>
    </cfRule>
  </conditionalFormatting>
  <conditionalFormatting sqref="M630:M631">
    <cfRule type="cellIs" dxfId="4055" priority="11953" operator="greaterThan">
      <formula>0</formula>
    </cfRule>
    <cfRule type="cellIs" dxfId="4054" priority="11952" operator="greaterThan">
      <formula>5</formula>
    </cfRule>
    <cfRule type="cellIs" dxfId="4053" priority="11951" operator="greaterThan">
      <formula>25</formula>
    </cfRule>
    <cfRule type="cellIs" dxfId="4052" priority="11950" operator="greaterThan">
      <formula>50</formula>
    </cfRule>
    <cfRule type="cellIs" dxfId="4051" priority="11949" operator="greaterThan">
      <formula>500</formula>
    </cfRule>
    <cfRule type="cellIs" dxfId="4050" priority="11948" stopIfTrue="1" operator="equal">
      <formula>""</formula>
    </cfRule>
  </conditionalFormatting>
  <conditionalFormatting sqref="M635:M636">
    <cfRule type="cellIs" dxfId="4049" priority="11908" operator="greaterThan">
      <formula>5</formula>
    </cfRule>
    <cfRule type="cellIs" dxfId="4048" priority="11909" operator="greaterThan">
      <formula>0</formula>
    </cfRule>
    <cfRule type="cellIs" dxfId="4047" priority="11907" operator="greaterThan">
      <formula>25</formula>
    </cfRule>
    <cfRule type="cellIs" dxfId="4046" priority="11906" operator="greaterThan">
      <formula>50</formula>
    </cfRule>
    <cfRule type="cellIs" dxfId="4045" priority="11905" operator="greaterThan">
      <formula>500</formula>
    </cfRule>
    <cfRule type="cellIs" dxfId="4044" priority="11904" stopIfTrue="1" operator="equal">
      <formula>""</formula>
    </cfRule>
  </conditionalFormatting>
  <conditionalFormatting sqref="M640:M641">
    <cfRule type="cellIs" dxfId="4043" priority="11860" stopIfTrue="1" operator="equal">
      <formula>""</formula>
    </cfRule>
    <cfRule type="cellIs" dxfId="4042" priority="11865" operator="greaterThan">
      <formula>0</formula>
    </cfRule>
    <cfRule type="cellIs" dxfId="4041" priority="11864" operator="greaterThan">
      <formula>5</formula>
    </cfRule>
    <cfRule type="cellIs" dxfId="4040" priority="11863" operator="greaterThan">
      <formula>25</formula>
    </cfRule>
    <cfRule type="cellIs" dxfId="4039" priority="11862" operator="greaterThan">
      <formula>50</formula>
    </cfRule>
    <cfRule type="cellIs" dxfId="4038" priority="11861" operator="greaterThan">
      <formula>500</formula>
    </cfRule>
  </conditionalFormatting>
  <conditionalFormatting sqref="M645:M646">
    <cfRule type="cellIs" dxfId="4037" priority="11821" operator="greaterThan">
      <formula>0</formula>
    </cfRule>
    <cfRule type="cellIs" dxfId="4036" priority="11820" operator="greaterThan">
      <formula>5</formula>
    </cfRule>
    <cfRule type="cellIs" dxfId="4035" priority="11819" operator="greaterThan">
      <formula>25</formula>
    </cfRule>
    <cfRule type="cellIs" dxfId="4034" priority="11818" operator="greaterThan">
      <formula>50</formula>
    </cfRule>
    <cfRule type="cellIs" dxfId="4033" priority="11817" operator="greaterThan">
      <formula>500</formula>
    </cfRule>
    <cfRule type="cellIs" dxfId="4032" priority="11816" stopIfTrue="1" operator="equal">
      <formula>""</formula>
    </cfRule>
  </conditionalFormatting>
  <conditionalFormatting sqref="M650:M651">
    <cfRule type="cellIs" dxfId="4031" priority="11772" stopIfTrue="1" operator="equal">
      <formula>""</formula>
    </cfRule>
    <cfRule type="cellIs" dxfId="4030" priority="11777" operator="greaterThan">
      <formula>0</formula>
    </cfRule>
    <cfRule type="cellIs" dxfId="4029" priority="11776" operator="greaterThan">
      <formula>5</formula>
    </cfRule>
    <cfRule type="cellIs" dxfId="4028" priority="11775" operator="greaterThan">
      <formula>25</formula>
    </cfRule>
    <cfRule type="cellIs" dxfId="4027" priority="11774" operator="greaterThan">
      <formula>50</formula>
    </cfRule>
    <cfRule type="cellIs" dxfId="4026" priority="11773" operator="greaterThan">
      <formula>500</formula>
    </cfRule>
  </conditionalFormatting>
  <conditionalFormatting sqref="M655:M656">
    <cfRule type="cellIs" dxfId="4025" priority="11728" stopIfTrue="1" operator="equal">
      <formula>""</formula>
    </cfRule>
    <cfRule type="cellIs" dxfId="4024" priority="11733" operator="greaterThan">
      <formula>0</formula>
    </cfRule>
    <cfRule type="cellIs" dxfId="4023" priority="11732" operator="greaterThan">
      <formula>5</formula>
    </cfRule>
    <cfRule type="cellIs" dxfId="4022" priority="11731" operator="greaterThan">
      <formula>25</formula>
    </cfRule>
    <cfRule type="cellIs" dxfId="4021" priority="11730" operator="greaterThan">
      <formula>50</formula>
    </cfRule>
    <cfRule type="cellIs" dxfId="4020" priority="11729" operator="greaterThan">
      <formula>500</formula>
    </cfRule>
  </conditionalFormatting>
  <conditionalFormatting sqref="M660:M661">
    <cfRule type="cellIs" dxfId="4019" priority="11689" operator="greaterThan">
      <formula>0</formula>
    </cfRule>
    <cfRule type="cellIs" dxfId="4018" priority="11688" operator="greaterThan">
      <formula>5</formula>
    </cfRule>
    <cfRule type="cellIs" dxfId="4017" priority="11687" operator="greaterThan">
      <formula>25</formula>
    </cfRule>
    <cfRule type="cellIs" dxfId="4016" priority="11686" operator="greaterThan">
      <formula>50</formula>
    </cfRule>
    <cfRule type="cellIs" dxfId="4015" priority="11685" operator="greaterThan">
      <formula>500</formula>
    </cfRule>
    <cfRule type="cellIs" dxfId="4014" priority="11684" stopIfTrue="1" operator="equal">
      <formula>""</formula>
    </cfRule>
  </conditionalFormatting>
  <conditionalFormatting sqref="M665:M666">
    <cfRule type="cellIs" dxfId="4013" priority="11645" operator="greaterThan">
      <formula>0</formula>
    </cfRule>
    <cfRule type="cellIs" dxfId="4012" priority="11644" operator="greaterThan">
      <formula>5</formula>
    </cfRule>
    <cfRule type="cellIs" dxfId="4011" priority="11643" operator="greaterThan">
      <formula>25</formula>
    </cfRule>
    <cfRule type="cellIs" dxfId="4010" priority="11642" operator="greaterThan">
      <formula>50</formula>
    </cfRule>
    <cfRule type="cellIs" dxfId="4009" priority="11641" operator="greaterThan">
      <formula>500</formula>
    </cfRule>
    <cfRule type="cellIs" dxfId="4008" priority="11640" stopIfTrue="1" operator="equal">
      <formula>""</formula>
    </cfRule>
  </conditionalFormatting>
  <conditionalFormatting sqref="M670:M671">
    <cfRule type="cellIs" dxfId="4007" priority="11601" operator="greaterThan">
      <formula>0</formula>
    </cfRule>
    <cfRule type="cellIs" dxfId="4006" priority="11600" operator="greaterThan">
      <formula>5</formula>
    </cfRule>
    <cfRule type="cellIs" dxfId="4005" priority="11599" operator="greaterThan">
      <formula>25</formula>
    </cfRule>
    <cfRule type="cellIs" dxfId="4004" priority="11598" operator="greaterThan">
      <formula>50</formula>
    </cfRule>
    <cfRule type="cellIs" dxfId="4003" priority="11597" operator="greaterThan">
      <formula>500</formula>
    </cfRule>
    <cfRule type="cellIs" dxfId="4002" priority="11596" stopIfTrue="1" operator="equal">
      <formula>""</formula>
    </cfRule>
  </conditionalFormatting>
  <conditionalFormatting sqref="M675:M676">
    <cfRule type="cellIs" dxfId="4001" priority="11557" operator="greaterThan">
      <formula>0</formula>
    </cfRule>
    <cfRule type="cellIs" dxfId="4000" priority="11556" operator="greaterThan">
      <formula>5</formula>
    </cfRule>
    <cfRule type="cellIs" dxfId="3999" priority="11555" operator="greaterThan">
      <formula>25</formula>
    </cfRule>
    <cfRule type="cellIs" dxfId="3998" priority="11554" operator="greaterThan">
      <formula>50</formula>
    </cfRule>
    <cfRule type="cellIs" dxfId="3997" priority="11553" operator="greaterThan">
      <formula>500</formula>
    </cfRule>
    <cfRule type="cellIs" dxfId="3996" priority="11552" stopIfTrue="1" operator="equal">
      <formula>""</formula>
    </cfRule>
  </conditionalFormatting>
  <conditionalFormatting sqref="M680:M681">
    <cfRule type="cellIs" dxfId="3995" priority="11508" stopIfTrue="1" operator="equal">
      <formula>""</formula>
    </cfRule>
    <cfRule type="cellIs" dxfId="3994" priority="11513" operator="greaterThan">
      <formula>0</formula>
    </cfRule>
    <cfRule type="cellIs" dxfId="3993" priority="11512" operator="greaterThan">
      <formula>5</formula>
    </cfRule>
    <cfRule type="cellIs" dxfId="3992" priority="11511" operator="greaterThan">
      <formula>25</formula>
    </cfRule>
    <cfRule type="cellIs" dxfId="3991" priority="11510" operator="greaterThan">
      <formula>50</formula>
    </cfRule>
    <cfRule type="cellIs" dxfId="3990" priority="11509" operator="greaterThan">
      <formula>500</formula>
    </cfRule>
  </conditionalFormatting>
  <conditionalFormatting sqref="M685:M686">
    <cfRule type="cellIs" dxfId="3989" priority="11464" stopIfTrue="1" operator="equal">
      <formula>""</formula>
    </cfRule>
    <cfRule type="cellIs" dxfId="3988" priority="11469" operator="greaterThan">
      <formula>0</formula>
    </cfRule>
    <cfRule type="cellIs" dxfId="3987" priority="11468" operator="greaterThan">
      <formula>5</formula>
    </cfRule>
    <cfRule type="cellIs" dxfId="3986" priority="11467" operator="greaterThan">
      <formula>25</formula>
    </cfRule>
    <cfRule type="cellIs" dxfId="3985" priority="11466" operator="greaterThan">
      <formula>50</formula>
    </cfRule>
    <cfRule type="cellIs" dxfId="3984" priority="11465" operator="greaterThan">
      <formula>500</formula>
    </cfRule>
  </conditionalFormatting>
  <conditionalFormatting sqref="M690:M691">
    <cfRule type="cellIs" dxfId="3983" priority="11425" operator="greaterThan">
      <formula>0</formula>
    </cfRule>
    <cfRule type="cellIs" dxfId="3982" priority="11424" operator="greaterThan">
      <formula>5</formula>
    </cfRule>
    <cfRule type="cellIs" dxfId="3981" priority="11423" operator="greaterThan">
      <formula>25</formula>
    </cfRule>
    <cfRule type="cellIs" dxfId="3980" priority="11422" operator="greaterThan">
      <formula>50</formula>
    </cfRule>
    <cfRule type="cellIs" dxfId="3979" priority="11421" operator="greaterThan">
      <formula>500</formula>
    </cfRule>
    <cfRule type="cellIs" dxfId="3978" priority="11420" stopIfTrue="1" operator="equal">
      <formula>""</formula>
    </cfRule>
  </conditionalFormatting>
  <conditionalFormatting sqref="M695:M696">
    <cfRule type="cellIs" dxfId="3977" priority="11379" operator="greaterThan">
      <formula>25</formula>
    </cfRule>
    <cfRule type="cellIs" dxfId="3976" priority="11381" operator="greaterThan">
      <formula>0</formula>
    </cfRule>
    <cfRule type="cellIs" dxfId="3975" priority="11380" operator="greaterThan">
      <formula>5</formula>
    </cfRule>
    <cfRule type="cellIs" dxfId="3974" priority="11378" operator="greaterThan">
      <formula>50</formula>
    </cfRule>
    <cfRule type="cellIs" dxfId="3973" priority="11377" operator="greaterThan">
      <formula>500</formula>
    </cfRule>
    <cfRule type="cellIs" dxfId="3972" priority="11376" stopIfTrue="1" operator="equal">
      <formula>""</formula>
    </cfRule>
  </conditionalFormatting>
  <conditionalFormatting sqref="M700:M701">
    <cfRule type="cellIs" dxfId="3971" priority="11332" stopIfTrue="1" operator="equal">
      <formula>""</formula>
    </cfRule>
    <cfRule type="cellIs" dxfId="3970" priority="11337" operator="greaterThan">
      <formula>0</formula>
    </cfRule>
    <cfRule type="cellIs" dxfId="3969" priority="11336" operator="greaterThan">
      <formula>5</formula>
    </cfRule>
    <cfRule type="cellIs" dxfId="3968" priority="11335" operator="greaterThan">
      <formula>25</formula>
    </cfRule>
    <cfRule type="cellIs" dxfId="3967" priority="11334" operator="greaterThan">
      <formula>50</formula>
    </cfRule>
    <cfRule type="cellIs" dxfId="3966" priority="11333" operator="greaterThan">
      <formula>500</formula>
    </cfRule>
  </conditionalFormatting>
  <conditionalFormatting sqref="M705:M706">
    <cfRule type="cellIs" dxfId="3965" priority="11293" operator="greaterThan">
      <formula>0</formula>
    </cfRule>
    <cfRule type="cellIs" dxfId="3964" priority="11292" operator="greaterThan">
      <formula>5</formula>
    </cfRule>
    <cfRule type="cellIs" dxfId="3963" priority="11291" operator="greaterThan">
      <formula>25</formula>
    </cfRule>
    <cfRule type="cellIs" dxfId="3962" priority="11290" operator="greaterThan">
      <formula>50</formula>
    </cfRule>
    <cfRule type="cellIs" dxfId="3961" priority="11289" operator="greaterThan">
      <formula>500</formula>
    </cfRule>
    <cfRule type="cellIs" dxfId="3960" priority="11288" stopIfTrue="1" operator="equal">
      <formula>""</formula>
    </cfRule>
  </conditionalFormatting>
  <conditionalFormatting sqref="M710:M711">
    <cfRule type="cellIs" dxfId="3959" priority="11244" stopIfTrue="1" operator="equal">
      <formula>""</formula>
    </cfRule>
    <cfRule type="cellIs" dxfId="3958" priority="11249" operator="greaterThan">
      <formula>0</formula>
    </cfRule>
    <cfRule type="cellIs" dxfId="3957" priority="11248" operator="greaterThan">
      <formula>5</formula>
    </cfRule>
    <cfRule type="cellIs" dxfId="3956" priority="11247" operator="greaterThan">
      <formula>25</formula>
    </cfRule>
    <cfRule type="cellIs" dxfId="3955" priority="11246" operator="greaterThan">
      <formula>50</formula>
    </cfRule>
    <cfRule type="cellIs" dxfId="3954" priority="11245" operator="greaterThan">
      <formula>500</formula>
    </cfRule>
  </conditionalFormatting>
  <conditionalFormatting sqref="M715:M716">
    <cfRule type="cellIs" dxfId="3953" priority="11200" stopIfTrue="1" operator="equal">
      <formula>""</formula>
    </cfRule>
    <cfRule type="cellIs" dxfId="3952" priority="11205" operator="greaterThan">
      <formula>0</formula>
    </cfRule>
    <cfRule type="cellIs" dxfId="3951" priority="11204" operator="greaterThan">
      <formula>5</formula>
    </cfRule>
    <cfRule type="cellIs" dxfId="3950" priority="11203" operator="greaterThan">
      <formula>25</formula>
    </cfRule>
    <cfRule type="cellIs" dxfId="3949" priority="11202" operator="greaterThan">
      <formula>50</formula>
    </cfRule>
    <cfRule type="cellIs" dxfId="3948" priority="11201" operator="greaterThan">
      <formula>500</formula>
    </cfRule>
  </conditionalFormatting>
  <conditionalFormatting sqref="M720:M721">
    <cfRule type="cellIs" dxfId="3947" priority="11161" operator="greaterThan">
      <formula>0</formula>
    </cfRule>
    <cfRule type="cellIs" dxfId="3946" priority="11160" operator="greaterThan">
      <formula>5</formula>
    </cfRule>
    <cfRule type="cellIs" dxfId="3945" priority="11159" operator="greaterThan">
      <formula>25</formula>
    </cfRule>
    <cfRule type="cellIs" dxfId="3944" priority="11158" operator="greaterThan">
      <formula>50</formula>
    </cfRule>
    <cfRule type="cellIs" dxfId="3943" priority="11157" operator="greaterThan">
      <formula>500</formula>
    </cfRule>
    <cfRule type="cellIs" dxfId="3942" priority="11156" stopIfTrue="1" operator="equal">
      <formula>""</formula>
    </cfRule>
  </conditionalFormatting>
  <conditionalFormatting sqref="M725:M726">
    <cfRule type="cellIs" dxfId="3941" priority="11117" operator="greaterThan">
      <formula>0</formula>
    </cfRule>
    <cfRule type="cellIs" dxfId="3940" priority="11116" operator="greaterThan">
      <formula>5</formula>
    </cfRule>
    <cfRule type="cellIs" dxfId="3939" priority="11115" operator="greaterThan">
      <formula>25</formula>
    </cfRule>
    <cfRule type="cellIs" dxfId="3938" priority="11114" operator="greaterThan">
      <formula>50</formula>
    </cfRule>
    <cfRule type="cellIs" dxfId="3937" priority="11113" operator="greaterThan">
      <formula>500</formula>
    </cfRule>
    <cfRule type="cellIs" dxfId="3936" priority="11112" stopIfTrue="1" operator="equal">
      <formula>""</formula>
    </cfRule>
  </conditionalFormatting>
  <conditionalFormatting sqref="M730:M731">
    <cfRule type="cellIs" dxfId="3935" priority="11068" stopIfTrue="1" operator="equal">
      <formula>""</formula>
    </cfRule>
    <cfRule type="cellIs" dxfId="3934" priority="11073" operator="greaterThan">
      <formula>0</formula>
    </cfRule>
    <cfRule type="cellIs" dxfId="3933" priority="11072" operator="greaterThan">
      <formula>5</formula>
    </cfRule>
    <cfRule type="cellIs" dxfId="3932" priority="11071" operator="greaterThan">
      <formula>25</formula>
    </cfRule>
    <cfRule type="cellIs" dxfId="3931" priority="11070" operator="greaterThan">
      <formula>50</formula>
    </cfRule>
    <cfRule type="cellIs" dxfId="3930" priority="11069" operator="greaterThan">
      <formula>500</formula>
    </cfRule>
  </conditionalFormatting>
  <conditionalFormatting sqref="M735:M736">
    <cfRule type="cellIs" dxfId="3929" priority="11029" operator="greaterThan">
      <formula>0</formula>
    </cfRule>
    <cfRule type="cellIs" dxfId="3928" priority="11028" operator="greaterThan">
      <formula>5</formula>
    </cfRule>
    <cfRule type="cellIs" dxfId="3927" priority="11027" operator="greaterThan">
      <formula>25</formula>
    </cfRule>
    <cfRule type="cellIs" dxfId="3926" priority="11026" operator="greaterThan">
      <formula>50</formula>
    </cfRule>
    <cfRule type="cellIs" dxfId="3925" priority="11025" operator="greaterThan">
      <formula>500</formula>
    </cfRule>
    <cfRule type="cellIs" dxfId="3924" priority="11024" stopIfTrue="1" operator="equal">
      <formula>""</formula>
    </cfRule>
  </conditionalFormatting>
  <conditionalFormatting sqref="M740:M741">
    <cfRule type="cellIs" dxfId="3923" priority="10985" operator="greaterThan">
      <formula>0</formula>
    </cfRule>
    <cfRule type="cellIs" dxfId="3922" priority="10984" operator="greaterThan">
      <formula>5</formula>
    </cfRule>
    <cfRule type="cellIs" dxfId="3921" priority="10983" operator="greaterThan">
      <formula>25</formula>
    </cfRule>
    <cfRule type="cellIs" dxfId="3920" priority="10982" operator="greaterThan">
      <formula>50</formula>
    </cfRule>
    <cfRule type="cellIs" dxfId="3919" priority="10981" operator="greaterThan">
      <formula>500</formula>
    </cfRule>
    <cfRule type="cellIs" dxfId="3918" priority="10980" stopIfTrue="1" operator="equal">
      <formula>""</formula>
    </cfRule>
  </conditionalFormatting>
  <conditionalFormatting sqref="M745:M746">
    <cfRule type="cellIs" dxfId="3917" priority="10936" stopIfTrue="1" operator="equal">
      <formula>""</formula>
    </cfRule>
    <cfRule type="cellIs" dxfId="3916" priority="10941" operator="greaterThan">
      <formula>0</formula>
    </cfRule>
    <cfRule type="cellIs" dxfId="3915" priority="10940" operator="greaterThan">
      <formula>5</formula>
    </cfRule>
    <cfRule type="cellIs" dxfId="3914" priority="10939" operator="greaterThan">
      <formula>25</formula>
    </cfRule>
    <cfRule type="cellIs" dxfId="3913" priority="10938" operator="greaterThan">
      <formula>50</formula>
    </cfRule>
    <cfRule type="cellIs" dxfId="3912" priority="10937" operator="greaterThan">
      <formula>500</formula>
    </cfRule>
  </conditionalFormatting>
  <conditionalFormatting sqref="M750:M751">
    <cfRule type="cellIs" dxfId="3911" priority="10848" stopIfTrue="1" operator="equal">
      <formula>""</formula>
    </cfRule>
    <cfRule type="cellIs" dxfId="3910" priority="10853" operator="greaterThan">
      <formula>0</formula>
    </cfRule>
    <cfRule type="cellIs" dxfId="3909" priority="10852" operator="greaterThan">
      <formula>5</formula>
    </cfRule>
    <cfRule type="cellIs" dxfId="3908" priority="10851" operator="greaterThan">
      <formula>25</formula>
    </cfRule>
    <cfRule type="cellIs" dxfId="3907" priority="10850" operator="greaterThan">
      <formula>50</formula>
    </cfRule>
    <cfRule type="cellIs" dxfId="3906" priority="10849" operator="greaterThan">
      <formula>500</formula>
    </cfRule>
  </conditionalFormatting>
  <conditionalFormatting sqref="M755:M756">
    <cfRule type="cellIs" dxfId="3905" priority="10809" operator="greaterThan">
      <formula>0</formula>
    </cfRule>
    <cfRule type="cellIs" dxfId="3904" priority="10808" operator="greaterThan">
      <formula>5</formula>
    </cfRule>
    <cfRule type="cellIs" dxfId="3903" priority="10807" operator="greaterThan">
      <formula>25</formula>
    </cfRule>
    <cfRule type="cellIs" dxfId="3902" priority="10806" operator="greaterThan">
      <formula>50</formula>
    </cfRule>
    <cfRule type="cellIs" dxfId="3901" priority="10805" operator="greaterThan">
      <formula>500</formula>
    </cfRule>
    <cfRule type="cellIs" dxfId="3900" priority="10804" stopIfTrue="1" operator="equal">
      <formula>""</formula>
    </cfRule>
  </conditionalFormatting>
  <conditionalFormatting sqref="M760:M761">
    <cfRule type="cellIs" dxfId="3899" priority="10762" operator="greaterThan">
      <formula>50</formula>
    </cfRule>
    <cfRule type="cellIs" dxfId="3898" priority="10765" operator="greaterThan">
      <formula>0</formula>
    </cfRule>
    <cfRule type="cellIs" dxfId="3897" priority="10764" operator="greaterThan">
      <formula>5</formula>
    </cfRule>
    <cfRule type="cellIs" dxfId="3896" priority="10763" operator="greaterThan">
      <formula>25</formula>
    </cfRule>
    <cfRule type="cellIs" dxfId="3895" priority="10761" operator="greaterThan">
      <formula>500</formula>
    </cfRule>
    <cfRule type="cellIs" dxfId="3894" priority="10760" stopIfTrue="1" operator="equal">
      <formula>""</formula>
    </cfRule>
  </conditionalFormatting>
  <conditionalFormatting sqref="M765:M766">
    <cfRule type="cellIs" dxfId="3893" priority="10716" stopIfTrue="1" operator="equal">
      <formula>""</formula>
    </cfRule>
    <cfRule type="cellIs" dxfId="3892" priority="10721" operator="greaterThan">
      <formula>0</formula>
    </cfRule>
    <cfRule type="cellIs" dxfId="3891" priority="10720" operator="greaterThan">
      <formula>5</formula>
    </cfRule>
    <cfRule type="cellIs" dxfId="3890" priority="10719" operator="greaterThan">
      <formula>25</formula>
    </cfRule>
    <cfRule type="cellIs" dxfId="3889" priority="10718" operator="greaterThan">
      <formula>50</formula>
    </cfRule>
    <cfRule type="cellIs" dxfId="3888" priority="10717" operator="greaterThan">
      <formula>500</formula>
    </cfRule>
  </conditionalFormatting>
  <conditionalFormatting sqref="M770:M771">
    <cfRule type="cellIs" dxfId="3887" priority="10677" operator="greaterThan">
      <formula>0</formula>
    </cfRule>
    <cfRule type="cellIs" dxfId="3886" priority="10676" operator="greaterThan">
      <formula>5</formula>
    </cfRule>
    <cfRule type="cellIs" dxfId="3885" priority="10675" operator="greaterThan">
      <formula>25</formula>
    </cfRule>
    <cfRule type="cellIs" dxfId="3884" priority="10674" operator="greaterThan">
      <formula>50</formula>
    </cfRule>
    <cfRule type="cellIs" dxfId="3883" priority="10673" operator="greaterThan">
      <formula>500</formula>
    </cfRule>
    <cfRule type="cellIs" dxfId="3882" priority="10672" stopIfTrue="1" operator="equal">
      <formula>""</formula>
    </cfRule>
  </conditionalFormatting>
  <conditionalFormatting sqref="M775:M776">
    <cfRule type="cellIs" dxfId="3881" priority="10633" operator="greaterThan">
      <formula>0</formula>
    </cfRule>
    <cfRule type="cellIs" dxfId="3880" priority="10632" operator="greaterThan">
      <formula>5</formula>
    </cfRule>
    <cfRule type="cellIs" dxfId="3879" priority="10631" operator="greaterThan">
      <formula>25</formula>
    </cfRule>
    <cfRule type="cellIs" dxfId="3878" priority="10630" operator="greaterThan">
      <formula>50</formula>
    </cfRule>
    <cfRule type="cellIs" dxfId="3877" priority="10629" operator="greaterThan">
      <formula>500</formula>
    </cfRule>
    <cfRule type="cellIs" dxfId="3876" priority="10628" stopIfTrue="1" operator="equal">
      <formula>""</formula>
    </cfRule>
  </conditionalFormatting>
  <conditionalFormatting sqref="M780:M781">
    <cfRule type="cellIs" dxfId="3875" priority="10584" stopIfTrue="1" operator="equal">
      <formula>""</formula>
    </cfRule>
    <cfRule type="cellIs" dxfId="3874" priority="10589" operator="greaterThan">
      <formula>0</formula>
    </cfRule>
    <cfRule type="cellIs" dxfId="3873" priority="10588" operator="greaterThan">
      <formula>5</formula>
    </cfRule>
    <cfRule type="cellIs" dxfId="3872" priority="10587" operator="greaterThan">
      <formula>25</formula>
    </cfRule>
    <cfRule type="cellIs" dxfId="3871" priority="10586" operator="greaterThan">
      <formula>50</formula>
    </cfRule>
    <cfRule type="cellIs" dxfId="3870" priority="10585" operator="greaterThan">
      <formula>500</formula>
    </cfRule>
  </conditionalFormatting>
  <conditionalFormatting sqref="M785:M786">
    <cfRule type="cellIs" dxfId="3869" priority="10540" stopIfTrue="1" operator="equal">
      <formula>""</formula>
    </cfRule>
    <cfRule type="cellIs" dxfId="3868" priority="10545" operator="greaterThan">
      <formula>0</formula>
    </cfRule>
    <cfRule type="cellIs" dxfId="3867" priority="10544" operator="greaterThan">
      <formula>5</formula>
    </cfRule>
    <cfRule type="cellIs" dxfId="3866" priority="10543" operator="greaterThan">
      <formula>25</formula>
    </cfRule>
    <cfRule type="cellIs" dxfId="3865" priority="10542" operator="greaterThan">
      <formula>50</formula>
    </cfRule>
    <cfRule type="cellIs" dxfId="3864" priority="10541" operator="greaterThan">
      <formula>500</formula>
    </cfRule>
  </conditionalFormatting>
  <conditionalFormatting sqref="M790:M791">
    <cfRule type="cellIs" dxfId="3863" priority="10497" operator="greaterThan">
      <formula>500</formula>
    </cfRule>
    <cfRule type="cellIs" dxfId="3862" priority="10501" operator="greaterThan">
      <formula>0</formula>
    </cfRule>
    <cfRule type="cellIs" dxfId="3861" priority="10500" operator="greaterThan">
      <formula>5</formula>
    </cfRule>
    <cfRule type="cellIs" dxfId="3860" priority="10499" operator="greaterThan">
      <formula>25</formula>
    </cfRule>
    <cfRule type="cellIs" dxfId="3859" priority="10498" operator="greaterThan">
      <formula>50</formula>
    </cfRule>
    <cfRule type="cellIs" dxfId="3858" priority="10496" stopIfTrue="1" operator="equal">
      <formula>""</formula>
    </cfRule>
  </conditionalFormatting>
  <conditionalFormatting sqref="M795:M796">
    <cfRule type="cellIs" dxfId="3857" priority="10454" operator="greaterThan">
      <formula>50</formula>
    </cfRule>
    <cfRule type="cellIs" dxfId="3856" priority="10457" operator="greaterThan">
      <formula>0</formula>
    </cfRule>
    <cfRule type="cellIs" dxfId="3855" priority="10456" operator="greaterThan">
      <formula>5</formula>
    </cfRule>
    <cfRule type="cellIs" dxfId="3854" priority="10455" operator="greaterThan">
      <formula>25</formula>
    </cfRule>
    <cfRule type="cellIs" dxfId="3853" priority="10453" operator="greaterThan">
      <formula>500</formula>
    </cfRule>
    <cfRule type="cellIs" dxfId="3852" priority="10452" stopIfTrue="1" operator="equal">
      <formula>""</formula>
    </cfRule>
  </conditionalFormatting>
  <conditionalFormatting sqref="M800:M801">
    <cfRule type="cellIs" dxfId="3851" priority="10408" stopIfTrue="1" operator="equal">
      <formula>""</formula>
    </cfRule>
    <cfRule type="cellIs" dxfId="3850" priority="10413" operator="greaterThan">
      <formula>0</formula>
    </cfRule>
    <cfRule type="cellIs" dxfId="3849" priority="10412" operator="greaterThan">
      <formula>5</formula>
    </cfRule>
    <cfRule type="cellIs" dxfId="3848" priority="10411" operator="greaterThan">
      <formula>25</formula>
    </cfRule>
    <cfRule type="cellIs" dxfId="3847" priority="10410" operator="greaterThan">
      <formula>50</formula>
    </cfRule>
    <cfRule type="cellIs" dxfId="3846" priority="10409" operator="greaterThan">
      <formula>500</formula>
    </cfRule>
  </conditionalFormatting>
  <conditionalFormatting sqref="M805:M806">
    <cfRule type="cellIs" dxfId="3845" priority="10364" stopIfTrue="1" operator="equal">
      <formula>""</formula>
    </cfRule>
    <cfRule type="cellIs" dxfId="3844" priority="10369" operator="greaterThan">
      <formula>0</formula>
    </cfRule>
    <cfRule type="cellIs" dxfId="3843" priority="10368" operator="greaterThan">
      <formula>5</formula>
    </cfRule>
    <cfRule type="cellIs" dxfId="3842" priority="10367" operator="greaterThan">
      <formula>25</formula>
    </cfRule>
    <cfRule type="cellIs" dxfId="3841" priority="10366" operator="greaterThan">
      <formula>50</formula>
    </cfRule>
    <cfRule type="cellIs" dxfId="3840" priority="10365" operator="greaterThan">
      <formula>500</formula>
    </cfRule>
  </conditionalFormatting>
  <conditionalFormatting sqref="M810:M811">
    <cfRule type="cellIs" dxfId="3839" priority="10320" stopIfTrue="1" operator="equal">
      <formula>""</formula>
    </cfRule>
    <cfRule type="cellIs" dxfId="3838" priority="10325" operator="greaterThan">
      <formula>0</formula>
    </cfRule>
    <cfRule type="cellIs" dxfId="3837" priority="10324" operator="greaterThan">
      <formula>5</formula>
    </cfRule>
    <cfRule type="cellIs" dxfId="3836" priority="10323" operator="greaterThan">
      <formula>25</formula>
    </cfRule>
    <cfRule type="cellIs" dxfId="3835" priority="10322" operator="greaterThan">
      <formula>50</formula>
    </cfRule>
    <cfRule type="cellIs" dxfId="3834" priority="10321" operator="greaterThan">
      <formula>500</formula>
    </cfRule>
  </conditionalFormatting>
  <conditionalFormatting sqref="M815:M816">
    <cfRule type="cellIs" dxfId="3833" priority="10281" operator="greaterThan">
      <formula>0</formula>
    </cfRule>
    <cfRule type="cellIs" dxfId="3832" priority="10280" operator="greaterThan">
      <formula>5</formula>
    </cfRule>
    <cfRule type="cellIs" dxfId="3831" priority="10279" operator="greaterThan">
      <formula>25</formula>
    </cfRule>
    <cfRule type="cellIs" dxfId="3830" priority="10278" operator="greaterThan">
      <formula>50</formula>
    </cfRule>
    <cfRule type="cellIs" dxfId="3829" priority="10277" operator="greaterThan">
      <formula>500</formula>
    </cfRule>
    <cfRule type="cellIs" dxfId="3828" priority="10276" stopIfTrue="1" operator="equal">
      <formula>""</formula>
    </cfRule>
  </conditionalFormatting>
  <conditionalFormatting sqref="M820:M821">
    <cfRule type="cellIs" dxfId="3827" priority="10237" operator="greaterThan">
      <formula>0</formula>
    </cfRule>
    <cfRule type="cellIs" dxfId="3826" priority="10236" operator="greaterThan">
      <formula>5</formula>
    </cfRule>
    <cfRule type="cellIs" dxfId="3825" priority="10235" operator="greaterThan">
      <formula>25</formula>
    </cfRule>
    <cfRule type="cellIs" dxfId="3824" priority="10234" operator="greaterThan">
      <formula>50</formula>
    </cfRule>
    <cfRule type="cellIs" dxfId="3823" priority="10233" operator="greaterThan">
      <formula>500</formula>
    </cfRule>
    <cfRule type="cellIs" dxfId="3822" priority="10232" stopIfTrue="1" operator="equal">
      <formula>""</formula>
    </cfRule>
  </conditionalFormatting>
  <conditionalFormatting sqref="M825:M826">
    <cfRule type="cellIs" dxfId="3821" priority="10188" stopIfTrue="1" operator="equal">
      <formula>""</formula>
    </cfRule>
    <cfRule type="cellIs" dxfId="3820" priority="10193" operator="greaterThan">
      <formula>0</formula>
    </cfRule>
    <cfRule type="cellIs" dxfId="3819" priority="10192" operator="greaterThan">
      <formula>5</formula>
    </cfRule>
    <cfRule type="cellIs" dxfId="3818" priority="10191" operator="greaterThan">
      <formula>25</formula>
    </cfRule>
    <cfRule type="cellIs" dxfId="3817" priority="10190" operator="greaterThan">
      <formula>50</formula>
    </cfRule>
    <cfRule type="cellIs" dxfId="3816" priority="10189" operator="greaterThan">
      <formula>500</formula>
    </cfRule>
  </conditionalFormatting>
  <conditionalFormatting sqref="M830:M831">
    <cfRule type="cellIs" dxfId="3815" priority="10144" stopIfTrue="1" operator="equal">
      <formula>""</formula>
    </cfRule>
    <cfRule type="cellIs" dxfId="3814" priority="10149" operator="greaterThan">
      <formula>0</formula>
    </cfRule>
    <cfRule type="cellIs" dxfId="3813" priority="10148" operator="greaterThan">
      <formula>5</formula>
    </cfRule>
    <cfRule type="cellIs" dxfId="3812" priority="10147" operator="greaterThan">
      <formula>25</formula>
    </cfRule>
    <cfRule type="cellIs" dxfId="3811" priority="10146" operator="greaterThan">
      <formula>50</formula>
    </cfRule>
    <cfRule type="cellIs" dxfId="3810" priority="10145" operator="greaterThan">
      <formula>500</formula>
    </cfRule>
  </conditionalFormatting>
  <conditionalFormatting sqref="M835:M836">
    <cfRule type="cellIs" dxfId="3809" priority="10100" stopIfTrue="1" operator="equal">
      <formula>""</formula>
    </cfRule>
    <cfRule type="cellIs" dxfId="3808" priority="10105" operator="greaterThan">
      <formula>0</formula>
    </cfRule>
    <cfRule type="cellIs" dxfId="3807" priority="10104" operator="greaterThan">
      <formula>5</formula>
    </cfRule>
    <cfRule type="cellIs" dxfId="3806" priority="10103" operator="greaterThan">
      <formula>25</formula>
    </cfRule>
    <cfRule type="cellIs" dxfId="3805" priority="10102" operator="greaterThan">
      <formula>50</formula>
    </cfRule>
    <cfRule type="cellIs" dxfId="3804" priority="10101" operator="greaterThan">
      <formula>500</formula>
    </cfRule>
  </conditionalFormatting>
  <conditionalFormatting sqref="M840:M841">
    <cfRule type="cellIs" dxfId="3803" priority="10061" operator="greaterThan">
      <formula>0</formula>
    </cfRule>
    <cfRule type="cellIs" dxfId="3802" priority="10060" operator="greaterThan">
      <formula>5</formula>
    </cfRule>
    <cfRule type="cellIs" dxfId="3801" priority="10059" operator="greaterThan">
      <formula>25</formula>
    </cfRule>
    <cfRule type="cellIs" dxfId="3800" priority="10058" operator="greaterThan">
      <formula>50</formula>
    </cfRule>
    <cfRule type="cellIs" dxfId="3799" priority="10057" operator="greaterThan">
      <formula>500</formula>
    </cfRule>
    <cfRule type="cellIs" dxfId="3798" priority="10056" stopIfTrue="1" operator="equal">
      <formula>""</formula>
    </cfRule>
  </conditionalFormatting>
  <conditionalFormatting sqref="M845:M846">
    <cfRule type="cellIs" dxfId="3797" priority="10012" stopIfTrue="1" operator="equal">
      <formula>""</formula>
    </cfRule>
    <cfRule type="cellIs" dxfId="3796" priority="10017" operator="greaterThan">
      <formula>0</formula>
    </cfRule>
    <cfRule type="cellIs" dxfId="3795" priority="10016" operator="greaterThan">
      <formula>5</formula>
    </cfRule>
    <cfRule type="cellIs" dxfId="3794" priority="10015" operator="greaterThan">
      <formula>25</formula>
    </cfRule>
    <cfRule type="cellIs" dxfId="3793" priority="10014" operator="greaterThan">
      <formula>50</formula>
    </cfRule>
    <cfRule type="cellIs" dxfId="3792" priority="10013" operator="greaterThan">
      <formula>500</formula>
    </cfRule>
  </conditionalFormatting>
  <conditionalFormatting sqref="M850:M851">
    <cfRule type="cellIs" dxfId="3791" priority="9968" stopIfTrue="1" operator="equal">
      <formula>""</formula>
    </cfRule>
    <cfRule type="cellIs" dxfId="3790" priority="9973" operator="greaterThan">
      <formula>0</formula>
    </cfRule>
    <cfRule type="cellIs" dxfId="3789" priority="9972" operator="greaterThan">
      <formula>5</formula>
    </cfRule>
    <cfRule type="cellIs" dxfId="3788" priority="9971" operator="greaterThan">
      <formula>25</formula>
    </cfRule>
    <cfRule type="cellIs" dxfId="3787" priority="9970" operator="greaterThan">
      <formula>50</formula>
    </cfRule>
    <cfRule type="cellIs" dxfId="3786" priority="9969" operator="greaterThan">
      <formula>500</formula>
    </cfRule>
  </conditionalFormatting>
  <conditionalFormatting sqref="M855:M856">
    <cfRule type="cellIs" dxfId="3785" priority="9929" operator="greaterThan">
      <formula>0</formula>
    </cfRule>
    <cfRule type="cellIs" dxfId="3784" priority="9928" operator="greaterThan">
      <formula>5</formula>
    </cfRule>
    <cfRule type="cellIs" dxfId="3783" priority="9927" operator="greaterThan">
      <formula>25</formula>
    </cfRule>
    <cfRule type="cellIs" dxfId="3782" priority="9926" operator="greaterThan">
      <formula>50</formula>
    </cfRule>
    <cfRule type="cellIs" dxfId="3781" priority="9925" operator="greaterThan">
      <formula>500</formula>
    </cfRule>
    <cfRule type="cellIs" dxfId="3780" priority="9924" stopIfTrue="1" operator="equal">
      <formula>""</formula>
    </cfRule>
  </conditionalFormatting>
  <conditionalFormatting sqref="M860:M861">
    <cfRule type="cellIs" dxfId="3779" priority="9885" operator="greaterThan">
      <formula>0</formula>
    </cfRule>
    <cfRule type="cellIs" dxfId="3778" priority="9884" operator="greaterThan">
      <formula>5</formula>
    </cfRule>
    <cfRule type="cellIs" dxfId="3777" priority="9883" operator="greaterThan">
      <formula>25</formula>
    </cfRule>
    <cfRule type="cellIs" dxfId="3776" priority="9882" operator="greaterThan">
      <formula>50</formula>
    </cfRule>
    <cfRule type="cellIs" dxfId="3775" priority="9881" operator="greaterThan">
      <formula>500</formula>
    </cfRule>
    <cfRule type="cellIs" dxfId="3774" priority="9880" stopIfTrue="1" operator="equal">
      <formula>""</formula>
    </cfRule>
  </conditionalFormatting>
  <conditionalFormatting sqref="M865:M866">
    <cfRule type="cellIs" dxfId="3773" priority="9841" operator="greaterThan">
      <formula>0</formula>
    </cfRule>
    <cfRule type="cellIs" dxfId="3772" priority="9840" operator="greaterThan">
      <formula>5</formula>
    </cfRule>
    <cfRule type="cellIs" dxfId="3771" priority="9839" operator="greaterThan">
      <formula>25</formula>
    </cfRule>
    <cfRule type="cellIs" dxfId="3770" priority="9838" operator="greaterThan">
      <formula>50</formula>
    </cfRule>
    <cfRule type="cellIs" dxfId="3769" priority="9837" operator="greaterThan">
      <formula>500</formula>
    </cfRule>
    <cfRule type="cellIs" dxfId="3768" priority="9836" stopIfTrue="1" operator="equal">
      <formula>""</formula>
    </cfRule>
  </conditionalFormatting>
  <conditionalFormatting sqref="M870:M871">
    <cfRule type="cellIs" dxfId="3767" priority="9792" stopIfTrue="1" operator="equal">
      <formula>""</formula>
    </cfRule>
    <cfRule type="cellIs" dxfId="3766" priority="9797" operator="greaterThan">
      <formula>0</formula>
    </cfRule>
    <cfRule type="cellIs" dxfId="3765" priority="9796" operator="greaterThan">
      <formula>5</formula>
    </cfRule>
    <cfRule type="cellIs" dxfId="3764" priority="9795" operator="greaterThan">
      <formula>25</formula>
    </cfRule>
    <cfRule type="cellIs" dxfId="3763" priority="9794" operator="greaterThan">
      <formula>50</formula>
    </cfRule>
    <cfRule type="cellIs" dxfId="3762" priority="9793" operator="greaterThan">
      <formula>500</formula>
    </cfRule>
  </conditionalFormatting>
  <conditionalFormatting sqref="M875:M876">
    <cfRule type="cellIs" dxfId="3761" priority="9748" stopIfTrue="1" operator="equal">
      <formula>""</formula>
    </cfRule>
    <cfRule type="cellIs" dxfId="3760" priority="9753" operator="greaterThan">
      <formula>0</formula>
    </cfRule>
    <cfRule type="cellIs" dxfId="3759" priority="9752" operator="greaterThan">
      <formula>5</formula>
    </cfRule>
    <cfRule type="cellIs" dxfId="3758" priority="9751" operator="greaterThan">
      <formula>25</formula>
    </cfRule>
    <cfRule type="cellIs" dxfId="3757" priority="9750" operator="greaterThan">
      <formula>50</formula>
    </cfRule>
    <cfRule type="cellIs" dxfId="3756" priority="9749" operator="greaterThan">
      <formula>500</formula>
    </cfRule>
  </conditionalFormatting>
  <conditionalFormatting sqref="M880:M881">
    <cfRule type="cellIs" dxfId="3755" priority="9709" operator="greaterThan">
      <formula>0</formula>
    </cfRule>
    <cfRule type="cellIs" dxfId="3754" priority="9708" operator="greaterThan">
      <formula>5</formula>
    </cfRule>
    <cfRule type="cellIs" dxfId="3753" priority="9707" operator="greaterThan">
      <formula>25</formula>
    </cfRule>
    <cfRule type="cellIs" dxfId="3752" priority="9706" operator="greaterThan">
      <formula>50</formula>
    </cfRule>
    <cfRule type="cellIs" dxfId="3751" priority="9705" operator="greaterThan">
      <formula>500</formula>
    </cfRule>
    <cfRule type="cellIs" dxfId="3750" priority="9704" stopIfTrue="1" operator="equal">
      <formula>""</formula>
    </cfRule>
  </conditionalFormatting>
  <conditionalFormatting sqref="M885:M886">
    <cfRule type="cellIs" dxfId="3749" priority="9664" operator="greaterThan">
      <formula>5</formula>
    </cfRule>
    <cfRule type="cellIs" dxfId="3748" priority="9665" operator="greaterThan">
      <formula>0</formula>
    </cfRule>
    <cfRule type="cellIs" dxfId="3747" priority="9663" operator="greaterThan">
      <formula>25</formula>
    </cfRule>
    <cfRule type="cellIs" dxfId="3746" priority="9662" operator="greaterThan">
      <formula>50</formula>
    </cfRule>
    <cfRule type="cellIs" dxfId="3745" priority="9661" operator="greaterThan">
      <formula>500</formula>
    </cfRule>
    <cfRule type="cellIs" dxfId="3744" priority="9660" stopIfTrue="1" operator="equal">
      <formula>""</formula>
    </cfRule>
  </conditionalFormatting>
  <conditionalFormatting sqref="M890:M891">
    <cfRule type="cellIs" dxfId="3743" priority="9616" stopIfTrue="1" operator="equal">
      <formula>""</formula>
    </cfRule>
    <cfRule type="cellIs" dxfId="3742" priority="9621" operator="greaterThan">
      <formula>0</formula>
    </cfRule>
    <cfRule type="cellIs" dxfId="3741" priority="9620" operator="greaterThan">
      <formula>5</formula>
    </cfRule>
    <cfRule type="cellIs" dxfId="3740" priority="9619" operator="greaterThan">
      <formula>25</formula>
    </cfRule>
    <cfRule type="cellIs" dxfId="3739" priority="9618" operator="greaterThan">
      <formula>50</formula>
    </cfRule>
    <cfRule type="cellIs" dxfId="3738" priority="9617" operator="greaterThan">
      <formula>500</formula>
    </cfRule>
  </conditionalFormatting>
  <conditionalFormatting sqref="M895:M896">
    <cfRule type="cellIs" dxfId="3737" priority="9577" operator="greaterThan">
      <formula>0</formula>
    </cfRule>
    <cfRule type="cellIs" dxfId="3736" priority="9576" operator="greaterThan">
      <formula>5</formula>
    </cfRule>
    <cfRule type="cellIs" dxfId="3735" priority="9575" operator="greaterThan">
      <formula>25</formula>
    </cfRule>
    <cfRule type="cellIs" dxfId="3734" priority="9574" operator="greaterThan">
      <formula>50</formula>
    </cfRule>
    <cfRule type="cellIs" dxfId="3733" priority="9573" operator="greaterThan">
      <formula>500</formula>
    </cfRule>
    <cfRule type="cellIs" dxfId="3732" priority="9572" stopIfTrue="1" operator="equal">
      <formula>""</formula>
    </cfRule>
  </conditionalFormatting>
  <conditionalFormatting sqref="M900:M901">
    <cfRule type="cellIs" dxfId="3731" priority="9528" stopIfTrue="1" operator="equal">
      <formula>""</formula>
    </cfRule>
    <cfRule type="cellIs" dxfId="3730" priority="9533" operator="greaterThan">
      <formula>0</formula>
    </cfRule>
    <cfRule type="cellIs" dxfId="3729" priority="9532" operator="greaterThan">
      <formula>5</formula>
    </cfRule>
    <cfRule type="cellIs" dxfId="3728" priority="9531" operator="greaterThan">
      <formula>25</formula>
    </cfRule>
    <cfRule type="cellIs" dxfId="3727" priority="9530" operator="greaterThan">
      <formula>50</formula>
    </cfRule>
    <cfRule type="cellIs" dxfId="3726" priority="9529" operator="greaterThan">
      <formula>500</formula>
    </cfRule>
  </conditionalFormatting>
  <conditionalFormatting sqref="M905:M906">
    <cfRule type="cellIs" dxfId="3725" priority="9484" stopIfTrue="1" operator="equal">
      <formula>""</formula>
    </cfRule>
    <cfRule type="cellIs" dxfId="3724" priority="9489" operator="greaterThan">
      <formula>0</formula>
    </cfRule>
    <cfRule type="cellIs" dxfId="3723" priority="9488" operator="greaterThan">
      <formula>5</formula>
    </cfRule>
    <cfRule type="cellIs" dxfId="3722" priority="9487" operator="greaterThan">
      <formula>25</formula>
    </cfRule>
    <cfRule type="cellIs" dxfId="3721" priority="9486" operator="greaterThan">
      <formula>50</formula>
    </cfRule>
    <cfRule type="cellIs" dxfId="3720" priority="9485" operator="greaterThan">
      <formula>500</formula>
    </cfRule>
  </conditionalFormatting>
  <conditionalFormatting sqref="M910:M911">
    <cfRule type="cellIs" dxfId="3719" priority="9445" operator="greaterThan">
      <formula>0</formula>
    </cfRule>
    <cfRule type="cellIs" dxfId="3718" priority="9444" operator="greaterThan">
      <formula>5</formula>
    </cfRule>
    <cfRule type="cellIs" dxfId="3717" priority="9443" operator="greaterThan">
      <formula>25</formula>
    </cfRule>
    <cfRule type="cellIs" dxfId="3716" priority="9442" operator="greaterThan">
      <formula>50</formula>
    </cfRule>
    <cfRule type="cellIs" dxfId="3715" priority="9441" operator="greaterThan">
      <formula>500</formula>
    </cfRule>
    <cfRule type="cellIs" dxfId="3714" priority="9440" stopIfTrue="1" operator="equal">
      <formula>""</formula>
    </cfRule>
  </conditionalFormatting>
  <conditionalFormatting sqref="M915:M916">
    <cfRule type="cellIs" dxfId="3713" priority="9401" operator="greaterThan">
      <formula>0</formula>
    </cfRule>
    <cfRule type="cellIs" dxfId="3712" priority="9400" operator="greaterThan">
      <formula>5</formula>
    </cfRule>
    <cfRule type="cellIs" dxfId="3711" priority="9399" operator="greaterThan">
      <formula>25</formula>
    </cfRule>
    <cfRule type="cellIs" dxfId="3710" priority="9398" operator="greaterThan">
      <formula>50</formula>
    </cfRule>
    <cfRule type="cellIs" dxfId="3709" priority="9397" operator="greaterThan">
      <formula>500</formula>
    </cfRule>
    <cfRule type="cellIs" dxfId="3708" priority="9396" stopIfTrue="1" operator="equal">
      <formula>""</formula>
    </cfRule>
  </conditionalFormatting>
  <conditionalFormatting sqref="M920:M921">
    <cfRule type="cellIs" dxfId="3707" priority="9357" operator="greaterThan">
      <formula>0</formula>
    </cfRule>
    <cfRule type="cellIs" dxfId="3706" priority="9356" operator="greaterThan">
      <formula>5</formula>
    </cfRule>
    <cfRule type="cellIs" dxfId="3705" priority="9355" operator="greaterThan">
      <formula>25</formula>
    </cfRule>
    <cfRule type="cellIs" dxfId="3704" priority="9354" operator="greaterThan">
      <formula>50</formula>
    </cfRule>
    <cfRule type="cellIs" dxfId="3703" priority="9353" operator="greaterThan">
      <formula>500</formula>
    </cfRule>
    <cfRule type="cellIs" dxfId="3702" priority="9352" stopIfTrue="1" operator="equal">
      <formula>""</formula>
    </cfRule>
  </conditionalFormatting>
  <conditionalFormatting sqref="M925:M926">
    <cfRule type="cellIs" dxfId="3701" priority="9313" operator="greaterThan">
      <formula>0</formula>
    </cfRule>
    <cfRule type="cellIs" dxfId="3700" priority="9312" operator="greaterThan">
      <formula>5</formula>
    </cfRule>
    <cfRule type="cellIs" dxfId="3699" priority="9311" operator="greaterThan">
      <formula>25</formula>
    </cfRule>
    <cfRule type="cellIs" dxfId="3698" priority="9310" operator="greaterThan">
      <formula>50</formula>
    </cfRule>
    <cfRule type="cellIs" dxfId="3697" priority="9309" operator="greaterThan">
      <formula>500</formula>
    </cfRule>
    <cfRule type="cellIs" dxfId="3696" priority="9308" stopIfTrue="1" operator="equal">
      <formula>""</formula>
    </cfRule>
  </conditionalFormatting>
  <conditionalFormatting sqref="M930:M931">
    <cfRule type="cellIs" dxfId="3695" priority="9264" stopIfTrue="1" operator="equal">
      <formula>""</formula>
    </cfRule>
    <cfRule type="cellIs" dxfId="3694" priority="9269" operator="greaterThan">
      <formula>0</formula>
    </cfRule>
    <cfRule type="cellIs" dxfId="3693" priority="9268" operator="greaterThan">
      <formula>5</formula>
    </cfRule>
    <cfRule type="cellIs" dxfId="3692" priority="9267" operator="greaterThan">
      <formula>25</formula>
    </cfRule>
    <cfRule type="cellIs" dxfId="3691" priority="9266" operator="greaterThan">
      <formula>50</formula>
    </cfRule>
    <cfRule type="cellIs" dxfId="3690" priority="9265" operator="greaterThan">
      <formula>500</formula>
    </cfRule>
  </conditionalFormatting>
  <conditionalFormatting sqref="M935:M936">
    <cfRule type="cellIs" dxfId="3689" priority="9220" stopIfTrue="1" operator="equal">
      <formula>""</formula>
    </cfRule>
    <cfRule type="cellIs" dxfId="3688" priority="9225" operator="greaterThan">
      <formula>0</formula>
    </cfRule>
    <cfRule type="cellIs" dxfId="3687" priority="9224" operator="greaterThan">
      <formula>5</formula>
    </cfRule>
    <cfRule type="cellIs" dxfId="3686" priority="9223" operator="greaterThan">
      <formula>25</formula>
    </cfRule>
    <cfRule type="cellIs" dxfId="3685" priority="9222" operator="greaterThan">
      <formula>50</formula>
    </cfRule>
    <cfRule type="cellIs" dxfId="3684" priority="9221" operator="greaterThan">
      <formula>500</formula>
    </cfRule>
  </conditionalFormatting>
  <conditionalFormatting sqref="M940:M941">
    <cfRule type="cellIs" dxfId="3683" priority="9181" operator="greaterThan">
      <formula>0</formula>
    </cfRule>
    <cfRule type="cellIs" dxfId="3682" priority="9180" operator="greaterThan">
      <formula>5</formula>
    </cfRule>
    <cfRule type="cellIs" dxfId="3681" priority="9179" operator="greaterThan">
      <formula>25</formula>
    </cfRule>
    <cfRule type="cellIs" dxfId="3680" priority="9178" operator="greaterThan">
      <formula>50</formula>
    </cfRule>
    <cfRule type="cellIs" dxfId="3679" priority="9177" operator="greaterThan">
      <formula>500</formula>
    </cfRule>
    <cfRule type="cellIs" dxfId="3678" priority="9176" stopIfTrue="1" operator="equal">
      <formula>""</formula>
    </cfRule>
  </conditionalFormatting>
  <conditionalFormatting sqref="M945:M946">
    <cfRule type="cellIs" dxfId="3677" priority="9135" operator="greaterThan">
      <formula>25</formula>
    </cfRule>
    <cfRule type="cellIs" dxfId="3676" priority="9137" operator="greaterThan">
      <formula>0</formula>
    </cfRule>
    <cfRule type="cellIs" dxfId="3675" priority="9136" operator="greaterThan">
      <formula>5</formula>
    </cfRule>
    <cfRule type="cellIs" dxfId="3674" priority="9134" operator="greaterThan">
      <formula>50</formula>
    </cfRule>
    <cfRule type="cellIs" dxfId="3673" priority="9133" operator="greaterThan">
      <formula>500</formula>
    </cfRule>
    <cfRule type="cellIs" dxfId="3672" priority="9132" stopIfTrue="1" operator="equal">
      <formula>""</formula>
    </cfRule>
  </conditionalFormatting>
  <conditionalFormatting sqref="M950:M951">
    <cfRule type="cellIs" dxfId="3671" priority="9088" stopIfTrue="1" operator="equal">
      <formula>""</formula>
    </cfRule>
    <cfRule type="cellIs" dxfId="3670" priority="9093" operator="greaterThan">
      <formula>0</formula>
    </cfRule>
    <cfRule type="cellIs" dxfId="3669" priority="9092" operator="greaterThan">
      <formula>5</formula>
    </cfRule>
    <cfRule type="cellIs" dxfId="3668" priority="9091" operator="greaterThan">
      <formula>25</formula>
    </cfRule>
    <cfRule type="cellIs" dxfId="3667" priority="9090" operator="greaterThan">
      <formula>50</formula>
    </cfRule>
    <cfRule type="cellIs" dxfId="3666" priority="9089" operator="greaterThan">
      <formula>500</formula>
    </cfRule>
  </conditionalFormatting>
  <conditionalFormatting sqref="M955:M956">
    <cfRule type="cellIs" dxfId="3665" priority="9049" operator="greaterThan">
      <formula>0</formula>
    </cfRule>
    <cfRule type="cellIs" dxfId="3664" priority="9048" operator="greaterThan">
      <formula>5</formula>
    </cfRule>
    <cfRule type="cellIs" dxfId="3663" priority="9047" operator="greaterThan">
      <formula>25</formula>
    </cfRule>
    <cfRule type="cellIs" dxfId="3662" priority="9046" operator="greaterThan">
      <formula>50</formula>
    </cfRule>
    <cfRule type="cellIs" dxfId="3661" priority="9045" operator="greaterThan">
      <formula>500</formula>
    </cfRule>
    <cfRule type="cellIs" dxfId="3660" priority="9044" stopIfTrue="1" operator="equal">
      <formula>""</formula>
    </cfRule>
  </conditionalFormatting>
  <conditionalFormatting sqref="M960:M961">
    <cfRule type="cellIs" dxfId="3659" priority="9000" stopIfTrue="1" operator="equal">
      <formula>""</formula>
    </cfRule>
    <cfRule type="cellIs" dxfId="3658" priority="9005" operator="greaterThan">
      <formula>0</formula>
    </cfRule>
    <cfRule type="cellIs" dxfId="3657" priority="9004" operator="greaterThan">
      <formula>5</formula>
    </cfRule>
    <cfRule type="cellIs" dxfId="3656" priority="9003" operator="greaterThan">
      <formula>25</formula>
    </cfRule>
    <cfRule type="cellIs" dxfId="3655" priority="9002" operator="greaterThan">
      <formula>50</formula>
    </cfRule>
    <cfRule type="cellIs" dxfId="3654" priority="9001" operator="greaterThan">
      <formula>500</formula>
    </cfRule>
  </conditionalFormatting>
  <conditionalFormatting sqref="M965:M966">
    <cfRule type="cellIs" dxfId="3653" priority="8956" stopIfTrue="1" operator="equal">
      <formula>""</formula>
    </cfRule>
    <cfRule type="cellIs" dxfId="3652" priority="8961" operator="greaterThan">
      <formula>0</formula>
    </cfRule>
    <cfRule type="cellIs" dxfId="3651" priority="8960" operator="greaterThan">
      <formula>5</formula>
    </cfRule>
    <cfRule type="cellIs" dxfId="3650" priority="8959" operator="greaterThan">
      <formula>25</formula>
    </cfRule>
    <cfRule type="cellIs" dxfId="3649" priority="8958" operator="greaterThan">
      <formula>50</formula>
    </cfRule>
    <cfRule type="cellIs" dxfId="3648" priority="8957" operator="greaterThan">
      <formula>500</formula>
    </cfRule>
  </conditionalFormatting>
  <conditionalFormatting sqref="M970:M971">
    <cfRule type="cellIs" dxfId="3647" priority="8917" operator="greaterThan">
      <formula>0</formula>
    </cfRule>
    <cfRule type="cellIs" dxfId="3646" priority="8916" operator="greaterThan">
      <formula>5</formula>
    </cfRule>
    <cfRule type="cellIs" dxfId="3645" priority="8915" operator="greaterThan">
      <formula>25</formula>
    </cfRule>
    <cfRule type="cellIs" dxfId="3644" priority="8914" operator="greaterThan">
      <formula>50</formula>
    </cfRule>
    <cfRule type="cellIs" dxfId="3643" priority="8913" operator="greaterThan">
      <formula>500</formula>
    </cfRule>
    <cfRule type="cellIs" dxfId="3642" priority="8912" stopIfTrue="1" operator="equal">
      <formula>""</formula>
    </cfRule>
  </conditionalFormatting>
  <conditionalFormatting sqref="M975:M976">
    <cfRule type="cellIs" dxfId="3641" priority="8873" operator="greaterThan">
      <formula>0</formula>
    </cfRule>
    <cfRule type="cellIs" dxfId="3640" priority="8872" operator="greaterThan">
      <formula>5</formula>
    </cfRule>
    <cfRule type="cellIs" dxfId="3639" priority="8871" operator="greaterThan">
      <formula>25</formula>
    </cfRule>
    <cfRule type="cellIs" dxfId="3638" priority="8870" operator="greaterThan">
      <formula>50</formula>
    </cfRule>
    <cfRule type="cellIs" dxfId="3637" priority="8869" operator="greaterThan">
      <formula>500</formula>
    </cfRule>
    <cfRule type="cellIs" dxfId="3636" priority="8868" stopIfTrue="1" operator="equal">
      <formula>""</formula>
    </cfRule>
  </conditionalFormatting>
  <conditionalFormatting sqref="M980:M981">
    <cfRule type="cellIs" dxfId="3635" priority="8824" stopIfTrue="1" operator="equal">
      <formula>""</formula>
    </cfRule>
    <cfRule type="cellIs" dxfId="3634" priority="8829" operator="greaterThan">
      <formula>0</formula>
    </cfRule>
    <cfRule type="cellIs" dxfId="3633" priority="8828" operator="greaterThan">
      <formula>5</formula>
    </cfRule>
    <cfRule type="cellIs" dxfId="3632" priority="8827" operator="greaterThan">
      <formula>25</formula>
    </cfRule>
    <cfRule type="cellIs" dxfId="3631" priority="8826" operator="greaterThan">
      <formula>50</formula>
    </cfRule>
    <cfRule type="cellIs" dxfId="3630" priority="8825" operator="greaterThan">
      <formula>500</formula>
    </cfRule>
  </conditionalFormatting>
  <conditionalFormatting sqref="M985:M986">
    <cfRule type="cellIs" dxfId="3629" priority="8785" operator="greaterThan">
      <formula>0</formula>
    </cfRule>
    <cfRule type="cellIs" dxfId="3628" priority="8784" operator="greaterThan">
      <formula>5</formula>
    </cfRule>
    <cfRule type="cellIs" dxfId="3627" priority="8783" operator="greaterThan">
      <formula>25</formula>
    </cfRule>
    <cfRule type="cellIs" dxfId="3626" priority="8782" operator="greaterThan">
      <formula>50</formula>
    </cfRule>
    <cfRule type="cellIs" dxfId="3625" priority="8781" operator="greaterThan">
      <formula>500</formula>
    </cfRule>
    <cfRule type="cellIs" dxfId="3624" priority="8780" stopIfTrue="1" operator="equal">
      <formula>""</formula>
    </cfRule>
  </conditionalFormatting>
  <conditionalFormatting sqref="M990:M991">
    <cfRule type="cellIs" dxfId="3623" priority="8741" operator="greaterThan">
      <formula>0</formula>
    </cfRule>
    <cfRule type="cellIs" dxfId="3622" priority="8740" operator="greaterThan">
      <formula>5</formula>
    </cfRule>
    <cfRule type="cellIs" dxfId="3621" priority="8739" operator="greaterThan">
      <formula>25</formula>
    </cfRule>
    <cfRule type="cellIs" dxfId="3620" priority="8738" operator="greaterThan">
      <formula>50</formula>
    </cfRule>
    <cfRule type="cellIs" dxfId="3619" priority="8737" operator="greaterThan">
      <formula>500</formula>
    </cfRule>
    <cfRule type="cellIs" dxfId="3618" priority="8736" stopIfTrue="1" operator="equal">
      <formula>""</formula>
    </cfRule>
  </conditionalFormatting>
  <conditionalFormatting sqref="M995:M996">
    <cfRule type="cellIs" dxfId="3617" priority="8692" stopIfTrue="1" operator="equal">
      <formula>""</formula>
    </cfRule>
    <cfRule type="cellIs" dxfId="3616" priority="8697" operator="greaterThan">
      <formula>0</formula>
    </cfRule>
    <cfRule type="cellIs" dxfId="3615" priority="8696" operator="greaterThan">
      <formula>5</formula>
    </cfRule>
    <cfRule type="cellIs" dxfId="3614" priority="8695" operator="greaterThan">
      <formula>25</formula>
    </cfRule>
    <cfRule type="cellIs" dxfId="3613" priority="8694" operator="greaterThan">
      <formula>50</formula>
    </cfRule>
    <cfRule type="cellIs" dxfId="3612" priority="8693" operator="greaterThan">
      <formula>500</formula>
    </cfRule>
  </conditionalFormatting>
  <conditionalFormatting sqref="M1000:M1001">
    <cfRule type="cellIs" dxfId="3611" priority="8648" stopIfTrue="1" operator="equal">
      <formula>""</formula>
    </cfRule>
    <cfRule type="cellIs" dxfId="3610" priority="8653" operator="greaterThan">
      <formula>0</formula>
    </cfRule>
    <cfRule type="cellIs" dxfId="3609" priority="8652" operator="greaterThan">
      <formula>5</formula>
    </cfRule>
    <cfRule type="cellIs" dxfId="3608" priority="8651" operator="greaterThan">
      <formula>25</formula>
    </cfRule>
    <cfRule type="cellIs" dxfId="3607" priority="8650" operator="greaterThan">
      <formula>50</formula>
    </cfRule>
    <cfRule type="cellIs" dxfId="3606" priority="8649" operator="greaterThan">
      <formula>500</formula>
    </cfRule>
  </conditionalFormatting>
  <conditionalFormatting sqref="M1005:M1006">
    <cfRule type="cellIs" dxfId="3605" priority="8608" operator="greaterThan">
      <formula>5</formula>
    </cfRule>
    <cfRule type="cellIs" dxfId="3604" priority="8609" operator="greaterThan">
      <formula>0</formula>
    </cfRule>
    <cfRule type="cellIs" dxfId="3603" priority="8607" operator="greaterThan">
      <formula>25</formula>
    </cfRule>
    <cfRule type="cellIs" dxfId="3602" priority="8606" operator="greaterThan">
      <formula>50</formula>
    </cfRule>
    <cfRule type="cellIs" dxfId="3601" priority="8605" operator="greaterThan">
      <formula>500</formula>
    </cfRule>
    <cfRule type="cellIs" dxfId="3600" priority="8604" stopIfTrue="1" operator="equal">
      <formula>""</formula>
    </cfRule>
  </conditionalFormatting>
  <conditionalFormatting sqref="X10:X11">
    <cfRule type="cellIs" dxfId="3599" priority="6595" operator="greaterThan">
      <formula>0</formula>
    </cfRule>
    <cfRule type="cellIs" dxfId="3598" priority="6594" operator="greaterThan">
      <formula>5</formula>
    </cfRule>
    <cfRule type="cellIs" dxfId="3597" priority="6593" operator="greaterThan">
      <formula>25</formula>
    </cfRule>
    <cfRule type="cellIs" dxfId="3596" priority="6592" operator="greaterThan">
      <formula>50</formula>
    </cfRule>
    <cfRule type="cellIs" dxfId="3595" priority="6591" operator="greaterThan">
      <formula>500</formula>
    </cfRule>
    <cfRule type="cellIs" dxfId="3594" priority="6590" stopIfTrue="1" operator="equal">
      <formula>""</formula>
    </cfRule>
  </conditionalFormatting>
  <conditionalFormatting sqref="X15:X16">
    <cfRule type="cellIs" dxfId="3593" priority="6589" operator="greaterThan">
      <formula>0</formula>
    </cfRule>
    <cfRule type="cellIs" dxfId="3592" priority="6588" operator="greaterThan">
      <formula>5</formula>
    </cfRule>
    <cfRule type="cellIs" dxfId="3591" priority="6587" operator="greaterThan">
      <formula>25</formula>
    </cfRule>
    <cfRule type="cellIs" dxfId="3590" priority="6586" operator="greaterThan">
      <formula>50</formula>
    </cfRule>
    <cfRule type="cellIs" dxfId="3589" priority="6585" operator="greaterThan">
      <formula>500</formula>
    </cfRule>
    <cfRule type="cellIs" dxfId="3588" priority="6584" stopIfTrue="1" operator="equal">
      <formula>""</formula>
    </cfRule>
  </conditionalFormatting>
  <conditionalFormatting sqref="X20:X21">
    <cfRule type="cellIs" dxfId="3587" priority="6583" operator="greaterThan">
      <formula>0</formula>
    </cfRule>
    <cfRule type="cellIs" dxfId="3586" priority="6582" operator="greaterThan">
      <formula>5</formula>
    </cfRule>
    <cfRule type="cellIs" dxfId="3585" priority="6581" operator="greaterThan">
      <formula>25</formula>
    </cfRule>
    <cfRule type="cellIs" dxfId="3584" priority="6580" operator="greaterThan">
      <formula>50</formula>
    </cfRule>
    <cfRule type="cellIs" dxfId="3583" priority="6579" operator="greaterThan">
      <formula>500</formula>
    </cfRule>
    <cfRule type="cellIs" dxfId="3582" priority="6578" stopIfTrue="1" operator="equal">
      <formula>""</formula>
    </cfRule>
  </conditionalFormatting>
  <conditionalFormatting sqref="X25:X26">
    <cfRule type="cellIs" dxfId="3581" priority="6572" stopIfTrue="1" operator="equal">
      <formula>""</formula>
    </cfRule>
    <cfRule type="cellIs" dxfId="3580" priority="6577" operator="greaterThan">
      <formula>0</formula>
    </cfRule>
    <cfRule type="cellIs" dxfId="3579" priority="6576" operator="greaterThan">
      <formula>5</formula>
    </cfRule>
    <cfRule type="cellIs" dxfId="3578" priority="6575" operator="greaterThan">
      <formula>25</formula>
    </cfRule>
    <cfRule type="cellIs" dxfId="3577" priority="6574" operator="greaterThan">
      <formula>50</formula>
    </cfRule>
    <cfRule type="cellIs" dxfId="3576" priority="6573" operator="greaterThan">
      <formula>500</formula>
    </cfRule>
  </conditionalFormatting>
  <conditionalFormatting sqref="X30:X31">
    <cfRule type="cellIs" dxfId="3575" priority="6566" stopIfTrue="1" operator="equal">
      <formula>""</formula>
    </cfRule>
    <cfRule type="cellIs" dxfId="3574" priority="6571" operator="greaterThan">
      <formula>0</formula>
    </cfRule>
    <cfRule type="cellIs" dxfId="3573" priority="6570" operator="greaterThan">
      <formula>5</formula>
    </cfRule>
    <cfRule type="cellIs" dxfId="3572" priority="6569" operator="greaterThan">
      <formula>25</formula>
    </cfRule>
    <cfRule type="cellIs" dxfId="3571" priority="6568" operator="greaterThan">
      <formula>50</formula>
    </cfRule>
    <cfRule type="cellIs" dxfId="3570" priority="6567" operator="greaterThan">
      <formula>500</formula>
    </cfRule>
  </conditionalFormatting>
  <conditionalFormatting sqref="X35:X36">
    <cfRule type="cellIs" dxfId="3569" priority="6565" operator="greaterThan">
      <formula>0</formula>
    </cfRule>
    <cfRule type="cellIs" dxfId="3568" priority="6564" operator="greaterThan">
      <formula>5</formula>
    </cfRule>
    <cfRule type="cellIs" dxfId="3567" priority="6563" operator="greaterThan">
      <formula>25</formula>
    </cfRule>
    <cfRule type="cellIs" dxfId="3566" priority="6562" operator="greaterThan">
      <formula>50</formula>
    </cfRule>
    <cfRule type="cellIs" dxfId="3565" priority="6561" operator="greaterThan">
      <formula>500</formula>
    </cfRule>
    <cfRule type="cellIs" dxfId="3564" priority="6560" stopIfTrue="1" operator="equal">
      <formula>""</formula>
    </cfRule>
  </conditionalFormatting>
  <conditionalFormatting sqref="X40:X41">
    <cfRule type="cellIs" dxfId="3563" priority="6559" operator="greaterThan">
      <formula>0</formula>
    </cfRule>
    <cfRule type="cellIs" dxfId="3562" priority="6558" operator="greaterThan">
      <formula>5</formula>
    </cfRule>
    <cfRule type="cellIs" dxfId="3561" priority="6557" operator="greaterThan">
      <formula>25</formula>
    </cfRule>
    <cfRule type="cellIs" dxfId="3560" priority="6556" operator="greaterThan">
      <formula>50</formula>
    </cfRule>
    <cfRule type="cellIs" dxfId="3559" priority="6555" operator="greaterThan">
      <formula>500</formula>
    </cfRule>
    <cfRule type="cellIs" dxfId="3558" priority="6554" stopIfTrue="1" operator="equal">
      <formula>""</formula>
    </cfRule>
  </conditionalFormatting>
  <conditionalFormatting sqref="X45:X46">
    <cfRule type="cellIs" dxfId="3557" priority="6553" operator="greaterThan">
      <formula>0</formula>
    </cfRule>
    <cfRule type="cellIs" dxfId="3556" priority="6552" operator="greaterThan">
      <formula>5</formula>
    </cfRule>
    <cfRule type="cellIs" dxfId="3555" priority="6551" operator="greaterThan">
      <formula>25</formula>
    </cfRule>
    <cfRule type="cellIs" dxfId="3554" priority="6550" operator="greaterThan">
      <formula>50</formula>
    </cfRule>
    <cfRule type="cellIs" dxfId="3553" priority="6549" operator="greaterThan">
      <formula>500</formula>
    </cfRule>
    <cfRule type="cellIs" dxfId="3552" priority="6548" stopIfTrue="1" operator="equal">
      <formula>""</formula>
    </cfRule>
  </conditionalFormatting>
  <conditionalFormatting sqref="X50:X51">
    <cfRule type="cellIs" dxfId="3551" priority="6547" operator="greaterThan">
      <formula>0</formula>
    </cfRule>
    <cfRule type="cellIs" dxfId="3550" priority="6546" operator="greaterThan">
      <formula>5</formula>
    </cfRule>
    <cfRule type="cellIs" dxfId="3549" priority="6545" operator="greaterThan">
      <formula>25</formula>
    </cfRule>
    <cfRule type="cellIs" dxfId="3548" priority="6544" operator="greaterThan">
      <formula>50</formula>
    </cfRule>
    <cfRule type="cellIs" dxfId="3547" priority="6543" operator="greaterThan">
      <formula>500</formula>
    </cfRule>
    <cfRule type="cellIs" dxfId="3546" priority="6542" stopIfTrue="1" operator="equal">
      <formula>""</formula>
    </cfRule>
  </conditionalFormatting>
  <conditionalFormatting sqref="X55:X56">
    <cfRule type="cellIs" dxfId="3545" priority="6536" stopIfTrue="1" operator="equal">
      <formula>""</formula>
    </cfRule>
    <cfRule type="cellIs" dxfId="3544" priority="6541" operator="greaterThan">
      <formula>0</formula>
    </cfRule>
    <cfRule type="cellIs" dxfId="3543" priority="6540" operator="greaterThan">
      <formula>5</formula>
    </cfRule>
    <cfRule type="cellIs" dxfId="3542" priority="6539" operator="greaterThan">
      <formula>25</formula>
    </cfRule>
    <cfRule type="cellIs" dxfId="3541" priority="6538" operator="greaterThan">
      <formula>50</formula>
    </cfRule>
    <cfRule type="cellIs" dxfId="3540" priority="6537" operator="greaterThan">
      <formula>500</formula>
    </cfRule>
  </conditionalFormatting>
  <conditionalFormatting sqref="X60:X61">
    <cfRule type="cellIs" dxfId="3539" priority="6530" stopIfTrue="1" operator="equal">
      <formula>""</formula>
    </cfRule>
    <cfRule type="cellIs" dxfId="3538" priority="6535" operator="greaterThan">
      <formula>0</formula>
    </cfRule>
    <cfRule type="cellIs" dxfId="3537" priority="6534" operator="greaterThan">
      <formula>5</formula>
    </cfRule>
    <cfRule type="cellIs" dxfId="3536" priority="6533" operator="greaterThan">
      <formula>25</formula>
    </cfRule>
    <cfRule type="cellIs" dxfId="3535" priority="6532" operator="greaterThan">
      <formula>50</formula>
    </cfRule>
    <cfRule type="cellIs" dxfId="3534" priority="6531" operator="greaterThan">
      <formula>500</formula>
    </cfRule>
  </conditionalFormatting>
  <conditionalFormatting sqref="X65:X66">
    <cfRule type="cellIs" dxfId="3533" priority="6529" operator="greaterThan">
      <formula>0</formula>
    </cfRule>
    <cfRule type="cellIs" dxfId="3532" priority="6528" operator="greaterThan">
      <formula>5</formula>
    </cfRule>
    <cfRule type="cellIs" dxfId="3531" priority="6527" operator="greaterThan">
      <formula>25</formula>
    </cfRule>
    <cfRule type="cellIs" dxfId="3530" priority="6526" operator="greaterThan">
      <formula>50</formula>
    </cfRule>
    <cfRule type="cellIs" dxfId="3529" priority="6525" operator="greaterThan">
      <formula>500</formula>
    </cfRule>
    <cfRule type="cellIs" dxfId="3528" priority="6524" stopIfTrue="1" operator="equal">
      <formula>""</formula>
    </cfRule>
  </conditionalFormatting>
  <conditionalFormatting sqref="X70:X71">
    <cfRule type="cellIs" dxfId="3527" priority="6521" operator="greaterThan">
      <formula>25</formula>
    </cfRule>
    <cfRule type="cellIs" dxfId="3526" priority="6523" operator="greaterThan">
      <formula>0</formula>
    </cfRule>
    <cfRule type="cellIs" dxfId="3525" priority="6522" operator="greaterThan">
      <formula>5</formula>
    </cfRule>
    <cfRule type="cellIs" dxfId="3524" priority="6520" operator="greaterThan">
      <formula>50</formula>
    </cfRule>
    <cfRule type="cellIs" dxfId="3523" priority="6519" operator="greaterThan">
      <formula>500</formula>
    </cfRule>
    <cfRule type="cellIs" dxfId="3522" priority="6518" stopIfTrue="1" operator="equal">
      <formula>""</formula>
    </cfRule>
  </conditionalFormatting>
  <conditionalFormatting sqref="X75:X76">
    <cfRule type="cellIs" dxfId="3521" priority="6512" stopIfTrue="1" operator="equal">
      <formula>""</formula>
    </cfRule>
    <cfRule type="cellIs" dxfId="3520" priority="6517" operator="greaterThan">
      <formula>0</formula>
    </cfRule>
    <cfRule type="cellIs" dxfId="3519" priority="6516" operator="greaterThan">
      <formula>5</formula>
    </cfRule>
    <cfRule type="cellIs" dxfId="3518" priority="6515" operator="greaterThan">
      <formula>25</formula>
    </cfRule>
    <cfRule type="cellIs" dxfId="3517" priority="6514" operator="greaterThan">
      <formula>50</formula>
    </cfRule>
    <cfRule type="cellIs" dxfId="3516" priority="6513" operator="greaterThan">
      <formula>500</formula>
    </cfRule>
  </conditionalFormatting>
  <conditionalFormatting sqref="X80:X81">
    <cfRule type="cellIs" dxfId="3515" priority="6511" operator="greaterThan">
      <formula>0</formula>
    </cfRule>
    <cfRule type="cellIs" dxfId="3514" priority="6510" operator="greaterThan">
      <formula>5</formula>
    </cfRule>
    <cfRule type="cellIs" dxfId="3513" priority="6509" operator="greaterThan">
      <formula>25</formula>
    </cfRule>
    <cfRule type="cellIs" dxfId="3512" priority="6508" operator="greaterThan">
      <formula>50</formula>
    </cfRule>
    <cfRule type="cellIs" dxfId="3511" priority="6507" operator="greaterThan">
      <formula>500</formula>
    </cfRule>
    <cfRule type="cellIs" dxfId="3510" priority="6506" stopIfTrue="1" operator="equal">
      <formula>""</formula>
    </cfRule>
  </conditionalFormatting>
  <conditionalFormatting sqref="X85:X86">
    <cfRule type="cellIs" dxfId="3509" priority="6500" stopIfTrue="1" operator="equal">
      <formula>""</formula>
    </cfRule>
    <cfRule type="cellIs" dxfId="3508" priority="6505" operator="greaterThan">
      <formula>0</formula>
    </cfRule>
    <cfRule type="cellIs" dxfId="3507" priority="6504" operator="greaterThan">
      <formula>5</formula>
    </cfRule>
    <cfRule type="cellIs" dxfId="3506" priority="6503" operator="greaterThan">
      <formula>25</formula>
    </cfRule>
    <cfRule type="cellIs" dxfId="3505" priority="6502" operator="greaterThan">
      <formula>50</formula>
    </cfRule>
    <cfRule type="cellIs" dxfId="3504" priority="6501" operator="greaterThan">
      <formula>500</formula>
    </cfRule>
  </conditionalFormatting>
  <conditionalFormatting sqref="X90:X91">
    <cfRule type="cellIs" dxfId="3503" priority="6494" stopIfTrue="1" operator="equal">
      <formula>""</formula>
    </cfRule>
    <cfRule type="cellIs" dxfId="3502" priority="6499" operator="greaterThan">
      <formula>0</formula>
    </cfRule>
    <cfRule type="cellIs" dxfId="3501" priority="6498" operator="greaterThan">
      <formula>5</formula>
    </cfRule>
    <cfRule type="cellIs" dxfId="3500" priority="6497" operator="greaterThan">
      <formula>25</formula>
    </cfRule>
    <cfRule type="cellIs" dxfId="3499" priority="6496" operator="greaterThan">
      <formula>50</formula>
    </cfRule>
    <cfRule type="cellIs" dxfId="3498" priority="6495" operator="greaterThan">
      <formula>500</formula>
    </cfRule>
  </conditionalFormatting>
  <conditionalFormatting sqref="X95:X96">
    <cfRule type="cellIs" dxfId="3497" priority="6493" operator="greaterThan">
      <formula>0</formula>
    </cfRule>
    <cfRule type="cellIs" dxfId="3496" priority="6492" operator="greaterThan">
      <formula>5</formula>
    </cfRule>
    <cfRule type="cellIs" dxfId="3495" priority="6491" operator="greaterThan">
      <formula>25</formula>
    </cfRule>
    <cfRule type="cellIs" dxfId="3494" priority="6490" operator="greaterThan">
      <formula>50</formula>
    </cfRule>
    <cfRule type="cellIs" dxfId="3493" priority="6489" operator="greaterThan">
      <formula>500</formula>
    </cfRule>
    <cfRule type="cellIs" dxfId="3492" priority="6488" stopIfTrue="1" operator="equal">
      <formula>""</formula>
    </cfRule>
  </conditionalFormatting>
  <conditionalFormatting sqref="X100:X101">
    <cfRule type="cellIs" dxfId="3491" priority="6487" operator="greaterThan">
      <formula>0</formula>
    </cfRule>
    <cfRule type="cellIs" dxfId="3490" priority="6486" operator="greaterThan">
      <formula>5</formula>
    </cfRule>
    <cfRule type="cellIs" dxfId="3489" priority="6485" operator="greaterThan">
      <formula>25</formula>
    </cfRule>
    <cfRule type="cellIs" dxfId="3488" priority="6484" operator="greaterThan">
      <formula>50</formula>
    </cfRule>
    <cfRule type="cellIs" dxfId="3487" priority="6483" operator="greaterThan">
      <formula>500</formula>
    </cfRule>
    <cfRule type="cellIs" dxfId="3486" priority="6482" stopIfTrue="1" operator="equal">
      <formula>""</formula>
    </cfRule>
  </conditionalFormatting>
  <conditionalFormatting sqref="X105:X106">
    <cfRule type="cellIs" dxfId="3485" priority="6476" stopIfTrue="1" operator="equal">
      <formula>""</formula>
    </cfRule>
    <cfRule type="cellIs" dxfId="3484" priority="6481" operator="greaterThan">
      <formula>0</formula>
    </cfRule>
    <cfRule type="cellIs" dxfId="3483" priority="6480" operator="greaterThan">
      <formula>5</formula>
    </cfRule>
    <cfRule type="cellIs" dxfId="3482" priority="6479" operator="greaterThan">
      <formula>25</formula>
    </cfRule>
    <cfRule type="cellIs" dxfId="3481" priority="6478" operator="greaterThan">
      <formula>50</formula>
    </cfRule>
    <cfRule type="cellIs" dxfId="3480" priority="6477" operator="greaterThan">
      <formula>500</formula>
    </cfRule>
  </conditionalFormatting>
  <conditionalFormatting sqref="X110:X111">
    <cfRule type="cellIs" dxfId="3479" priority="6475" operator="greaterThan">
      <formula>0</formula>
    </cfRule>
    <cfRule type="cellIs" dxfId="3478" priority="6474" operator="greaterThan">
      <formula>5</formula>
    </cfRule>
    <cfRule type="cellIs" dxfId="3477" priority="6473" operator="greaterThan">
      <formula>25</formula>
    </cfRule>
    <cfRule type="cellIs" dxfId="3476" priority="6472" operator="greaterThan">
      <formula>50</formula>
    </cfRule>
    <cfRule type="cellIs" dxfId="3475" priority="6471" operator="greaterThan">
      <formula>500</formula>
    </cfRule>
    <cfRule type="cellIs" dxfId="3474" priority="6470" stopIfTrue="1" operator="equal">
      <formula>""</formula>
    </cfRule>
  </conditionalFormatting>
  <conditionalFormatting sqref="X115:X116">
    <cfRule type="cellIs" dxfId="3473" priority="6469" operator="greaterThan">
      <formula>0</formula>
    </cfRule>
    <cfRule type="cellIs" dxfId="3472" priority="6468" operator="greaterThan">
      <formula>5</formula>
    </cfRule>
    <cfRule type="cellIs" dxfId="3471" priority="6467" operator="greaterThan">
      <formula>25</formula>
    </cfRule>
    <cfRule type="cellIs" dxfId="3470" priority="6466" operator="greaterThan">
      <formula>50</formula>
    </cfRule>
    <cfRule type="cellIs" dxfId="3469" priority="6465" operator="greaterThan">
      <formula>500</formula>
    </cfRule>
    <cfRule type="cellIs" dxfId="3468" priority="6464" stopIfTrue="1" operator="equal">
      <formula>""</formula>
    </cfRule>
  </conditionalFormatting>
  <conditionalFormatting sqref="X120:X121">
    <cfRule type="cellIs" dxfId="3467" priority="6458" stopIfTrue="1" operator="equal">
      <formula>""</formula>
    </cfRule>
    <cfRule type="cellIs" dxfId="3466" priority="6463" operator="greaterThan">
      <formula>0</formula>
    </cfRule>
    <cfRule type="cellIs" dxfId="3465" priority="6462" operator="greaterThan">
      <formula>5</formula>
    </cfRule>
    <cfRule type="cellIs" dxfId="3464" priority="6461" operator="greaterThan">
      <formula>25</formula>
    </cfRule>
    <cfRule type="cellIs" dxfId="3463" priority="6460" operator="greaterThan">
      <formula>50</formula>
    </cfRule>
    <cfRule type="cellIs" dxfId="3462" priority="6459" operator="greaterThan">
      <formula>500</formula>
    </cfRule>
  </conditionalFormatting>
  <conditionalFormatting sqref="X125:X126">
    <cfRule type="cellIs" dxfId="3461" priority="6452" stopIfTrue="1" operator="equal">
      <formula>""</formula>
    </cfRule>
    <cfRule type="cellIs" dxfId="3460" priority="6457" operator="greaterThan">
      <formula>0</formula>
    </cfRule>
    <cfRule type="cellIs" dxfId="3459" priority="6456" operator="greaterThan">
      <formula>5</formula>
    </cfRule>
    <cfRule type="cellIs" dxfId="3458" priority="6455" operator="greaterThan">
      <formula>25</formula>
    </cfRule>
    <cfRule type="cellIs" dxfId="3457" priority="6454" operator="greaterThan">
      <formula>50</formula>
    </cfRule>
    <cfRule type="cellIs" dxfId="3456" priority="6453" operator="greaterThan">
      <formula>500</formula>
    </cfRule>
  </conditionalFormatting>
  <conditionalFormatting sqref="X130:X131">
    <cfRule type="cellIs" dxfId="3455" priority="6451" operator="greaterThan">
      <formula>0</formula>
    </cfRule>
    <cfRule type="cellIs" dxfId="3454" priority="6450" operator="greaterThan">
      <formula>5</formula>
    </cfRule>
    <cfRule type="cellIs" dxfId="3453" priority="6449" operator="greaterThan">
      <formula>25</formula>
    </cfRule>
    <cfRule type="cellIs" dxfId="3452" priority="6448" operator="greaterThan">
      <formula>50</formula>
    </cfRule>
    <cfRule type="cellIs" dxfId="3451" priority="6447" operator="greaterThan">
      <formula>500</formula>
    </cfRule>
    <cfRule type="cellIs" dxfId="3450" priority="6446" stopIfTrue="1" operator="equal">
      <formula>""</formula>
    </cfRule>
  </conditionalFormatting>
  <conditionalFormatting sqref="X135:X136">
    <cfRule type="cellIs" dxfId="3449" priority="6444" operator="greaterThan">
      <formula>5</formula>
    </cfRule>
    <cfRule type="cellIs" dxfId="3448" priority="6445" operator="greaterThan">
      <formula>0</formula>
    </cfRule>
    <cfRule type="cellIs" dxfId="3447" priority="6443" operator="greaterThan">
      <formula>25</formula>
    </cfRule>
    <cfRule type="cellIs" dxfId="3446" priority="6442" operator="greaterThan">
      <formula>50</formula>
    </cfRule>
    <cfRule type="cellIs" dxfId="3445" priority="6441" operator="greaterThan">
      <formula>500</formula>
    </cfRule>
    <cfRule type="cellIs" dxfId="3444" priority="6440" stopIfTrue="1" operator="equal">
      <formula>""</formula>
    </cfRule>
  </conditionalFormatting>
  <conditionalFormatting sqref="X140:X141">
    <cfRule type="cellIs" dxfId="3443" priority="6434" stopIfTrue="1" operator="equal">
      <formula>""</formula>
    </cfRule>
    <cfRule type="cellIs" dxfId="3442" priority="6439" operator="greaterThan">
      <formula>0</formula>
    </cfRule>
    <cfRule type="cellIs" dxfId="3441" priority="6438" operator="greaterThan">
      <formula>5</formula>
    </cfRule>
    <cfRule type="cellIs" dxfId="3440" priority="6437" operator="greaterThan">
      <formula>25</formula>
    </cfRule>
    <cfRule type="cellIs" dxfId="3439" priority="6436" operator="greaterThan">
      <formula>50</formula>
    </cfRule>
    <cfRule type="cellIs" dxfId="3438" priority="6435" operator="greaterThan">
      <formula>500</formula>
    </cfRule>
  </conditionalFormatting>
  <conditionalFormatting sqref="X145:X146">
    <cfRule type="cellIs" dxfId="3437" priority="6433" operator="greaterThan">
      <formula>0</formula>
    </cfRule>
    <cfRule type="cellIs" dxfId="3436" priority="6432" operator="greaterThan">
      <formula>5</formula>
    </cfRule>
    <cfRule type="cellIs" dxfId="3435" priority="6431" operator="greaterThan">
      <formula>25</formula>
    </cfRule>
    <cfRule type="cellIs" dxfId="3434" priority="6430" operator="greaterThan">
      <formula>50</formula>
    </cfRule>
    <cfRule type="cellIs" dxfId="3433" priority="6429" operator="greaterThan">
      <formula>500</formula>
    </cfRule>
    <cfRule type="cellIs" dxfId="3432" priority="6428" stopIfTrue="1" operator="equal">
      <formula>""</formula>
    </cfRule>
  </conditionalFormatting>
  <conditionalFormatting sqref="X150:X151">
    <cfRule type="cellIs" dxfId="3431" priority="6422" stopIfTrue="1" operator="equal">
      <formula>""</formula>
    </cfRule>
    <cfRule type="cellIs" dxfId="3430" priority="6427" operator="greaterThan">
      <formula>0</formula>
    </cfRule>
    <cfRule type="cellIs" dxfId="3429" priority="6426" operator="greaterThan">
      <formula>5</formula>
    </cfRule>
    <cfRule type="cellIs" dxfId="3428" priority="6425" operator="greaterThan">
      <formula>25</formula>
    </cfRule>
    <cfRule type="cellIs" dxfId="3427" priority="6424" operator="greaterThan">
      <formula>50</formula>
    </cfRule>
    <cfRule type="cellIs" dxfId="3426" priority="6423" operator="greaterThan">
      <formula>500</formula>
    </cfRule>
  </conditionalFormatting>
  <conditionalFormatting sqref="X155:X156">
    <cfRule type="cellIs" dxfId="3425" priority="6416" stopIfTrue="1" operator="equal">
      <formula>""</formula>
    </cfRule>
    <cfRule type="cellIs" dxfId="3424" priority="6421" operator="greaterThan">
      <formula>0</formula>
    </cfRule>
    <cfRule type="cellIs" dxfId="3423" priority="6420" operator="greaterThan">
      <formula>5</formula>
    </cfRule>
    <cfRule type="cellIs" dxfId="3422" priority="6419" operator="greaterThan">
      <formula>25</formula>
    </cfRule>
    <cfRule type="cellIs" dxfId="3421" priority="6418" operator="greaterThan">
      <formula>50</formula>
    </cfRule>
    <cfRule type="cellIs" dxfId="3420" priority="6417" operator="greaterThan">
      <formula>500</formula>
    </cfRule>
  </conditionalFormatting>
  <conditionalFormatting sqref="X160:X161">
    <cfRule type="cellIs" dxfId="3419" priority="6415" operator="greaterThan">
      <formula>0</formula>
    </cfRule>
    <cfRule type="cellIs" dxfId="3418" priority="6414" operator="greaterThan">
      <formula>5</formula>
    </cfRule>
    <cfRule type="cellIs" dxfId="3417" priority="6413" operator="greaterThan">
      <formula>25</formula>
    </cfRule>
    <cfRule type="cellIs" dxfId="3416" priority="6412" operator="greaterThan">
      <formula>50</formula>
    </cfRule>
    <cfRule type="cellIs" dxfId="3415" priority="6411" operator="greaterThan">
      <formula>500</formula>
    </cfRule>
    <cfRule type="cellIs" dxfId="3414" priority="6410" stopIfTrue="1" operator="equal">
      <formula>""</formula>
    </cfRule>
  </conditionalFormatting>
  <conditionalFormatting sqref="X165:X166">
    <cfRule type="cellIs" dxfId="3413" priority="6409" operator="greaterThan">
      <formula>0</formula>
    </cfRule>
    <cfRule type="cellIs" dxfId="3412" priority="6408" operator="greaterThan">
      <formula>5</formula>
    </cfRule>
    <cfRule type="cellIs" dxfId="3411" priority="6407" operator="greaterThan">
      <formula>25</formula>
    </cfRule>
    <cfRule type="cellIs" dxfId="3410" priority="6406" operator="greaterThan">
      <formula>50</formula>
    </cfRule>
    <cfRule type="cellIs" dxfId="3409" priority="6405" operator="greaterThan">
      <formula>500</formula>
    </cfRule>
    <cfRule type="cellIs" dxfId="3408" priority="6404" stopIfTrue="1" operator="equal">
      <formula>""</formula>
    </cfRule>
  </conditionalFormatting>
  <conditionalFormatting sqref="X170:X171">
    <cfRule type="cellIs" dxfId="3407" priority="6403" operator="greaterThan">
      <formula>0</formula>
    </cfRule>
    <cfRule type="cellIs" dxfId="3406" priority="6402" operator="greaterThan">
      <formula>5</formula>
    </cfRule>
    <cfRule type="cellIs" dxfId="3405" priority="6401" operator="greaterThan">
      <formula>25</formula>
    </cfRule>
    <cfRule type="cellIs" dxfId="3404" priority="6400" operator="greaterThan">
      <formula>50</formula>
    </cfRule>
    <cfRule type="cellIs" dxfId="3403" priority="6399" operator="greaterThan">
      <formula>500</formula>
    </cfRule>
    <cfRule type="cellIs" dxfId="3402" priority="6398" stopIfTrue="1" operator="equal">
      <formula>""</formula>
    </cfRule>
  </conditionalFormatting>
  <conditionalFormatting sqref="X175:X176">
    <cfRule type="cellIs" dxfId="3401" priority="6397" operator="greaterThan">
      <formula>0</formula>
    </cfRule>
    <cfRule type="cellIs" dxfId="3400" priority="6396" operator="greaterThan">
      <formula>5</formula>
    </cfRule>
    <cfRule type="cellIs" dxfId="3399" priority="6395" operator="greaterThan">
      <formula>25</formula>
    </cfRule>
    <cfRule type="cellIs" dxfId="3398" priority="6394" operator="greaterThan">
      <formula>50</formula>
    </cfRule>
    <cfRule type="cellIs" dxfId="3397" priority="6393" operator="greaterThan">
      <formula>500</formula>
    </cfRule>
    <cfRule type="cellIs" dxfId="3396" priority="6392" stopIfTrue="1" operator="equal">
      <formula>""</formula>
    </cfRule>
  </conditionalFormatting>
  <conditionalFormatting sqref="X180:X181">
    <cfRule type="cellIs" dxfId="3395" priority="6386" stopIfTrue="1" operator="equal">
      <formula>""</formula>
    </cfRule>
    <cfRule type="cellIs" dxfId="3394" priority="6391" operator="greaterThan">
      <formula>0</formula>
    </cfRule>
    <cfRule type="cellIs" dxfId="3393" priority="6390" operator="greaterThan">
      <formula>5</formula>
    </cfRule>
    <cfRule type="cellIs" dxfId="3392" priority="6389" operator="greaterThan">
      <formula>25</formula>
    </cfRule>
    <cfRule type="cellIs" dxfId="3391" priority="6388" operator="greaterThan">
      <formula>50</formula>
    </cfRule>
    <cfRule type="cellIs" dxfId="3390" priority="6387" operator="greaterThan">
      <formula>500</formula>
    </cfRule>
  </conditionalFormatting>
  <conditionalFormatting sqref="X185:X186">
    <cfRule type="cellIs" dxfId="3389" priority="6380" stopIfTrue="1" operator="equal">
      <formula>""</formula>
    </cfRule>
    <cfRule type="cellIs" dxfId="3388" priority="6385" operator="greaterThan">
      <formula>0</formula>
    </cfRule>
    <cfRule type="cellIs" dxfId="3387" priority="6384" operator="greaterThan">
      <formula>5</formula>
    </cfRule>
    <cfRule type="cellIs" dxfId="3386" priority="6383" operator="greaterThan">
      <formula>25</formula>
    </cfRule>
    <cfRule type="cellIs" dxfId="3385" priority="6382" operator="greaterThan">
      <formula>50</formula>
    </cfRule>
    <cfRule type="cellIs" dxfId="3384" priority="6381" operator="greaterThan">
      <formula>500</formula>
    </cfRule>
  </conditionalFormatting>
  <conditionalFormatting sqref="X190:X191">
    <cfRule type="cellIs" dxfId="3383" priority="6379" operator="greaterThan">
      <formula>0</formula>
    </cfRule>
    <cfRule type="cellIs" dxfId="3382" priority="6378" operator="greaterThan">
      <formula>5</formula>
    </cfRule>
    <cfRule type="cellIs" dxfId="3381" priority="6377" operator="greaterThan">
      <formula>25</formula>
    </cfRule>
    <cfRule type="cellIs" dxfId="3380" priority="6376" operator="greaterThan">
      <formula>50</formula>
    </cfRule>
    <cfRule type="cellIs" dxfId="3379" priority="6375" operator="greaterThan">
      <formula>500</formula>
    </cfRule>
    <cfRule type="cellIs" dxfId="3378" priority="6374" stopIfTrue="1" operator="equal">
      <formula>""</formula>
    </cfRule>
  </conditionalFormatting>
  <conditionalFormatting sqref="X195:X196">
    <cfRule type="cellIs" dxfId="3377" priority="6371" operator="greaterThan">
      <formula>25</formula>
    </cfRule>
    <cfRule type="cellIs" dxfId="3376" priority="6373" operator="greaterThan">
      <formula>0</formula>
    </cfRule>
    <cfRule type="cellIs" dxfId="3375" priority="6372" operator="greaterThan">
      <formula>5</formula>
    </cfRule>
    <cfRule type="cellIs" dxfId="3374" priority="6370" operator="greaterThan">
      <formula>50</formula>
    </cfRule>
    <cfRule type="cellIs" dxfId="3373" priority="6369" operator="greaterThan">
      <formula>500</formula>
    </cfRule>
    <cfRule type="cellIs" dxfId="3372" priority="6368" stopIfTrue="1" operator="equal">
      <formula>""</formula>
    </cfRule>
  </conditionalFormatting>
  <conditionalFormatting sqref="X200:X201">
    <cfRule type="cellIs" dxfId="3371" priority="6362" stopIfTrue="1" operator="equal">
      <formula>""</formula>
    </cfRule>
    <cfRule type="cellIs" dxfId="3370" priority="6367" operator="greaterThan">
      <formula>0</formula>
    </cfRule>
    <cfRule type="cellIs" dxfId="3369" priority="6366" operator="greaterThan">
      <formula>5</formula>
    </cfRule>
    <cfRule type="cellIs" dxfId="3368" priority="6365" operator="greaterThan">
      <formula>25</formula>
    </cfRule>
    <cfRule type="cellIs" dxfId="3367" priority="6364" operator="greaterThan">
      <formula>50</formula>
    </cfRule>
    <cfRule type="cellIs" dxfId="3366" priority="6363" operator="greaterThan">
      <formula>500</formula>
    </cfRule>
  </conditionalFormatting>
  <conditionalFormatting sqref="X205:X206">
    <cfRule type="cellIs" dxfId="3365" priority="6361" operator="greaterThan">
      <formula>0</formula>
    </cfRule>
    <cfRule type="cellIs" dxfId="3364" priority="6360" operator="greaterThan">
      <formula>5</formula>
    </cfRule>
    <cfRule type="cellIs" dxfId="3363" priority="6359" operator="greaterThan">
      <formula>25</formula>
    </cfRule>
    <cfRule type="cellIs" dxfId="3362" priority="6358" operator="greaterThan">
      <formula>50</formula>
    </cfRule>
    <cfRule type="cellIs" dxfId="3361" priority="6357" operator="greaterThan">
      <formula>500</formula>
    </cfRule>
    <cfRule type="cellIs" dxfId="3360" priority="6356" stopIfTrue="1" operator="equal">
      <formula>""</formula>
    </cfRule>
  </conditionalFormatting>
  <conditionalFormatting sqref="X210:X211">
    <cfRule type="cellIs" dxfId="3359" priority="6350" stopIfTrue="1" operator="equal">
      <formula>""</formula>
    </cfRule>
    <cfRule type="cellIs" dxfId="3358" priority="6355" operator="greaterThan">
      <formula>0</formula>
    </cfRule>
    <cfRule type="cellIs" dxfId="3357" priority="6354" operator="greaterThan">
      <formula>5</formula>
    </cfRule>
    <cfRule type="cellIs" dxfId="3356" priority="6353" operator="greaterThan">
      <formula>25</formula>
    </cfRule>
    <cfRule type="cellIs" dxfId="3355" priority="6352" operator="greaterThan">
      <formula>50</formula>
    </cfRule>
    <cfRule type="cellIs" dxfId="3354" priority="6351" operator="greaterThan">
      <formula>500</formula>
    </cfRule>
  </conditionalFormatting>
  <conditionalFormatting sqref="X215:X216">
    <cfRule type="cellIs" dxfId="3353" priority="6344" stopIfTrue="1" operator="equal">
      <formula>""</formula>
    </cfRule>
    <cfRule type="cellIs" dxfId="3352" priority="6349" operator="greaterThan">
      <formula>0</formula>
    </cfRule>
    <cfRule type="cellIs" dxfId="3351" priority="6348" operator="greaterThan">
      <formula>5</formula>
    </cfRule>
    <cfRule type="cellIs" dxfId="3350" priority="6347" operator="greaterThan">
      <formula>25</formula>
    </cfRule>
    <cfRule type="cellIs" dxfId="3349" priority="6346" operator="greaterThan">
      <formula>50</formula>
    </cfRule>
    <cfRule type="cellIs" dxfId="3348" priority="6345" operator="greaterThan">
      <formula>500</formula>
    </cfRule>
  </conditionalFormatting>
  <conditionalFormatting sqref="X220:X221">
    <cfRule type="cellIs" dxfId="3347" priority="6343" operator="greaterThan">
      <formula>0</formula>
    </cfRule>
    <cfRule type="cellIs" dxfId="3346" priority="6342" operator="greaterThan">
      <formula>5</formula>
    </cfRule>
    <cfRule type="cellIs" dxfId="3345" priority="6341" operator="greaterThan">
      <formula>25</formula>
    </cfRule>
    <cfRule type="cellIs" dxfId="3344" priority="6340" operator="greaterThan">
      <formula>50</formula>
    </cfRule>
    <cfRule type="cellIs" dxfId="3343" priority="6339" operator="greaterThan">
      <formula>500</formula>
    </cfRule>
    <cfRule type="cellIs" dxfId="3342" priority="6338" stopIfTrue="1" operator="equal">
      <formula>""</formula>
    </cfRule>
  </conditionalFormatting>
  <conditionalFormatting sqref="X225:X226">
    <cfRule type="cellIs" dxfId="3341" priority="6337" operator="greaterThan">
      <formula>0</formula>
    </cfRule>
    <cfRule type="cellIs" dxfId="3340" priority="6336" operator="greaterThan">
      <formula>5</formula>
    </cfRule>
    <cfRule type="cellIs" dxfId="3339" priority="6335" operator="greaterThan">
      <formula>25</formula>
    </cfRule>
    <cfRule type="cellIs" dxfId="3338" priority="6334" operator="greaterThan">
      <formula>50</formula>
    </cfRule>
    <cfRule type="cellIs" dxfId="3337" priority="6333" operator="greaterThan">
      <formula>500</formula>
    </cfRule>
    <cfRule type="cellIs" dxfId="3336" priority="6332" stopIfTrue="1" operator="equal">
      <formula>""</formula>
    </cfRule>
  </conditionalFormatting>
  <conditionalFormatting sqref="X230:X231">
    <cfRule type="cellIs" dxfId="3335" priority="6326" stopIfTrue="1" operator="equal">
      <formula>""</formula>
    </cfRule>
    <cfRule type="cellIs" dxfId="3334" priority="6331" operator="greaterThan">
      <formula>0</formula>
    </cfRule>
    <cfRule type="cellIs" dxfId="3333" priority="6330" operator="greaterThan">
      <formula>5</formula>
    </cfRule>
    <cfRule type="cellIs" dxfId="3332" priority="6329" operator="greaterThan">
      <formula>25</formula>
    </cfRule>
    <cfRule type="cellIs" dxfId="3331" priority="6328" operator="greaterThan">
      <formula>50</formula>
    </cfRule>
    <cfRule type="cellIs" dxfId="3330" priority="6327" operator="greaterThan">
      <formula>500</formula>
    </cfRule>
  </conditionalFormatting>
  <conditionalFormatting sqref="X235:X236">
    <cfRule type="cellIs" dxfId="3329" priority="6325" operator="greaterThan">
      <formula>0</formula>
    </cfRule>
    <cfRule type="cellIs" dxfId="3328" priority="6324" operator="greaterThan">
      <formula>5</formula>
    </cfRule>
    <cfRule type="cellIs" dxfId="3327" priority="6323" operator="greaterThan">
      <formula>25</formula>
    </cfRule>
    <cfRule type="cellIs" dxfId="3326" priority="6322" operator="greaterThan">
      <formula>50</formula>
    </cfRule>
    <cfRule type="cellIs" dxfId="3325" priority="6321" operator="greaterThan">
      <formula>500</formula>
    </cfRule>
    <cfRule type="cellIs" dxfId="3324" priority="6320" stopIfTrue="1" operator="equal">
      <formula>""</formula>
    </cfRule>
  </conditionalFormatting>
  <conditionalFormatting sqref="X240:X241">
    <cfRule type="cellIs" dxfId="3323" priority="6319" operator="greaterThan">
      <formula>0</formula>
    </cfRule>
    <cfRule type="cellIs" dxfId="3322" priority="6318" operator="greaterThan">
      <formula>5</formula>
    </cfRule>
    <cfRule type="cellIs" dxfId="3321" priority="6317" operator="greaterThan">
      <formula>25</formula>
    </cfRule>
    <cfRule type="cellIs" dxfId="3320" priority="6316" operator="greaterThan">
      <formula>50</formula>
    </cfRule>
    <cfRule type="cellIs" dxfId="3319" priority="6315" operator="greaterThan">
      <formula>500</formula>
    </cfRule>
    <cfRule type="cellIs" dxfId="3318" priority="6314" stopIfTrue="1" operator="equal">
      <formula>""</formula>
    </cfRule>
  </conditionalFormatting>
  <conditionalFormatting sqref="X245:X246">
    <cfRule type="cellIs" dxfId="3317" priority="6308" stopIfTrue="1" operator="equal">
      <formula>""</formula>
    </cfRule>
    <cfRule type="cellIs" dxfId="3316" priority="6313" operator="greaterThan">
      <formula>0</formula>
    </cfRule>
    <cfRule type="cellIs" dxfId="3315" priority="6312" operator="greaterThan">
      <formula>5</formula>
    </cfRule>
    <cfRule type="cellIs" dxfId="3314" priority="6311" operator="greaterThan">
      <formula>25</formula>
    </cfRule>
    <cfRule type="cellIs" dxfId="3313" priority="6310" operator="greaterThan">
      <formula>50</formula>
    </cfRule>
    <cfRule type="cellIs" dxfId="3312" priority="6309" operator="greaterThan">
      <formula>500</formula>
    </cfRule>
  </conditionalFormatting>
  <conditionalFormatting sqref="X250:X251">
    <cfRule type="cellIs" dxfId="3311" priority="6302" stopIfTrue="1" operator="equal">
      <formula>""</formula>
    </cfRule>
    <cfRule type="cellIs" dxfId="3310" priority="6307" operator="greaterThan">
      <formula>0</formula>
    </cfRule>
    <cfRule type="cellIs" dxfId="3309" priority="6306" operator="greaterThan">
      <formula>5</formula>
    </cfRule>
    <cfRule type="cellIs" dxfId="3308" priority="6305" operator="greaterThan">
      <formula>25</formula>
    </cfRule>
    <cfRule type="cellIs" dxfId="3307" priority="6304" operator="greaterThan">
      <formula>50</formula>
    </cfRule>
    <cfRule type="cellIs" dxfId="3306" priority="6303" operator="greaterThan">
      <formula>500</formula>
    </cfRule>
  </conditionalFormatting>
  <conditionalFormatting sqref="X255:X256">
    <cfRule type="cellIs" dxfId="3305" priority="6301" operator="greaterThan">
      <formula>0</formula>
    </cfRule>
    <cfRule type="cellIs" dxfId="3304" priority="6300" operator="greaterThan">
      <formula>5</formula>
    </cfRule>
    <cfRule type="cellIs" dxfId="3303" priority="6299" operator="greaterThan">
      <formula>25</formula>
    </cfRule>
    <cfRule type="cellIs" dxfId="3302" priority="6298" operator="greaterThan">
      <formula>50</formula>
    </cfRule>
    <cfRule type="cellIs" dxfId="3301" priority="6297" operator="greaterThan">
      <formula>500</formula>
    </cfRule>
    <cfRule type="cellIs" dxfId="3300" priority="6296" stopIfTrue="1" operator="equal">
      <formula>""</formula>
    </cfRule>
  </conditionalFormatting>
  <conditionalFormatting sqref="X260:X261">
    <cfRule type="cellIs" dxfId="3299" priority="6292" operator="greaterThan">
      <formula>50</formula>
    </cfRule>
    <cfRule type="cellIs" dxfId="3298" priority="6295" operator="greaterThan">
      <formula>0</formula>
    </cfRule>
    <cfRule type="cellIs" dxfId="3297" priority="6294" operator="greaterThan">
      <formula>5</formula>
    </cfRule>
    <cfRule type="cellIs" dxfId="3296" priority="6293" operator="greaterThan">
      <formula>25</formula>
    </cfRule>
    <cfRule type="cellIs" dxfId="3295" priority="6291" operator="greaterThan">
      <formula>500</formula>
    </cfRule>
    <cfRule type="cellIs" dxfId="3294" priority="6290" stopIfTrue="1" operator="equal">
      <formula>""</formula>
    </cfRule>
  </conditionalFormatting>
  <conditionalFormatting sqref="X265:X266">
    <cfRule type="cellIs" dxfId="3293" priority="6284" stopIfTrue="1" operator="equal">
      <formula>""</formula>
    </cfRule>
    <cfRule type="cellIs" dxfId="3292" priority="6289" operator="greaterThan">
      <formula>0</formula>
    </cfRule>
    <cfRule type="cellIs" dxfId="3291" priority="6288" operator="greaterThan">
      <formula>5</formula>
    </cfRule>
    <cfRule type="cellIs" dxfId="3290" priority="6287" operator="greaterThan">
      <formula>25</formula>
    </cfRule>
    <cfRule type="cellIs" dxfId="3289" priority="6286" operator="greaterThan">
      <formula>50</formula>
    </cfRule>
    <cfRule type="cellIs" dxfId="3288" priority="6285" operator="greaterThan">
      <formula>500</formula>
    </cfRule>
  </conditionalFormatting>
  <conditionalFormatting sqref="X270:X271">
    <cfRule type="cellIs" dxfId="3287" priority="6283" operator="greaterThan">
      <formula>0</formula>
    </cfRule>
    <cfRule type="cellIs" dxfId="3286" priority="6282" operator="greaterThan">
      <formula>5</formula>
    </cfRule>
    <cfRule type="cellIs" dxfId="3285" priority="6281" operator="greaterThan">
      <formula>25</formula>
    </cfRule>
    <cfRule type="cellIs" dxfId="3284" priority="6280" operator="greaterThan">
      <formula>50</formula>
    </cfRule>
    <cfRule type="cellIs" dxfId="3283" priority="6279" operator="greaterThan">
      <formula>500</formula>
    </cfRule>
    <cfRule type="cellIs" dxfId="3282" priority="6278" stopIfTrue="1" operator="equal">
      <formula>""</formula>
    </cfRule>
  </conditionalFormatting>
  <conditionalFormatting sqref="X275:X276">
    <cfRule type="cellIs" dxfId="3281" priority="6277" operator="greaterThan">
      <formula>0</formula>
    </cfRule>
    <cfRule type="cellIs" dxfId="3280" priority="6276" operator="greaterThan">
      <formula>5</formula>
    </cfRule>
    <cfRule type="cellIs" dxfId="3279" priority="6275" operator="greaterThan">
      <formula>25</formula>
    </cfRule>
    <cfRule type="cellIs" dxfId="3278" priority="6274" operator="greaterThan">
      <formula>50</formula>
    </cfRule>
    <cfRule type="cellIs" dxfId="3277" priority="6273" operator="greaterThan">
      <formula>500</formula>
    </cfRule>
    <cfRule type="cellIs" dxfId="3276" priority="6272" stopIfTrue="1" operator="equal">
      <formula>""</formula>
    </cfRule>
  </conditionalFormatting>
  <conditionalFormatting sqref="X280:X281">
    <cfRule type="cellIs" dxfId="3275" priority="6266" stopIfTrue="1" operator="equal">
      <formula>""</formula>
    </cfRule>
    <cfRule type="cellIs" dxfId="3274" priority="6271" operator="greaterThan">
      <formula>0</formula>
    </cfRule>
    <cfRule type="cellIs" dxfId="3273" priority="6270" operator="greaterThan">
      <formula>5</formula>
    </cfRule>
    <cfRule type="cellIs" dxfId="3272" priority="6269" operator="greaterThan">
      <formula>25</formula>
    </cfRule>
    <cfRule type="cellIs" dxfId="3271" priority="6268" operator="greaterThan">
      <formula>50</formula>
    </cfRule>
    <cfRule type="cellIs" dxfId="3270" priority="6267" operator="greaterThan">
      <formula>500</formula>
    </cfRule>
  </conditionalFormatting>
  <conditionalFormatting sqref="X285:X286">
    <cfRule type="cellIs" dxfId="3269" priority="6260" stopIfTrue="1" operator="equal">
      <formula>""</formula>
    </cfRule>
    <cfRule type="cellIs" dxfId="3268" priority="6265" operator="greaterThan">
      <formula>0</formula>
    </cfRule>
    <cfRule type="cellIs" dxfId="3267" priority="6264" operator="greaterThan">
      <formula>5</formula>
    </cfRule>
    <cfRule type="cellIs" dxfId="3266" priority="6263" operator="greaterThan">
      <formula>25</formula>
    </cfRule>
    <cfRule type="cellIs" dxfId="3265" priority="6262" operator="greaterThan">
      <formula>50</formula>
    </cfRule>
    <cfRule type="cellIs" dxfId="3264" priority="6261" operator="greaterThan">
      <formula>500</formula>
    </cfRule>
  </conditionalFormatting>
  <conditionalFormatting sqref="X290:X291">
    <cfRule type="cellIs" dxfId="3263" priority="6255" operator="greaterThan">
      <formula>500</formula>
    </cfRule>
    <cfRule type="cellIs" dxfId="3262" priority="6259" operator="greaterThan">
      <formula>0</formula>
    </cfRule>
    <cfRule type="cellIs" dxfId="3261" priority="6258" operator="greaterThan">
      <formula>5</formula>
    </cfRule>
    <cfRule type="cellIs" dxfId="3260" priority="6257" operator="greaterThan">
      <formula>25</formula>
    </cfRule>
    <cfRule type="cellIs" dxfId="3259" priority="6256" operator="greaterThan">
      <formula>50</formula>
    </cfRule>
    <cfRule type="cellIs" dxfId="3258" priority="6254" stopIfTrue="1" operator="equal">
      <formula>""</formula>
    </cfRule>
  </conditionalFormatting>
  <conditionalFormatting sqref="X295:X296">
    <cfRule type="cellIs" dxfId="3257" priority="6250" operator="greaterThan">
      <formula>50</formula>
    </cfRule>
    <cfRule type="cellIs" dxfId="3256" priority="6253" operator="greaterThan">
      <formula>0</formula>
    </cfRule>
    <cfRule type="cellIs" dxfId="3255" priority="6252" operator="greaterThan">
      <formula>5</formula>
    </cfRule>
    <cfRule type="cellIs" dxfId="3254" priority="6251" operator="greaterThan">
      <formula>25</formula>
    </cfRule>
    <cfRule type="cellIs" dxfId="3253" priority="6249" operator="greaterThan">
      <formula>500</formula>
    </cfRule>
    <cfRule type="cellIs" dxfId="3252" priority="6248" stopIfTrue="1" operator="equal">
      <formula>""</formula>
    </cfRule>
  </conditionalFormatting>
  <conditionalFormatting sqref="X300:X301">
    <cfRule type="cellIs" dxfId="3251" priority="6242" stopIfTrue="1" operator="equal">
      <formula>""</formula>
    </cfRule>
    <cfRule type="cellIs" dxfId="3250" priority="6247" operator="greaterThan">
      <formula>0</formula>
    </cfRule>
    <cfRule type="cellIs" dxfId="3249" priority="6246" operator="greaterThan">
      <formula>5</formula>
    </cfRule>
    <cfRule type="cellIs" dxfId="3248" priority="6245" operator="greaterThan">
      <formula>25</formula>
    </cfRule>
    <cfRule type="cellIs" dxfId="3247" priority="6244" operator="greaterThan">
      <formula>50</formula>
    </cfRule>
    <cfRule type="cellIs" dxfId="3246" priority="6243" operator="greaterThan">
      <formula>500</formula>
    </cfRule>
  </conditionalFormatting>
  <conditionalFormatting sqref="X305:X306">
    <cfRule type="cellIs" dxfId="3245" priority="6236" stopIfTrue="1" operator="equal">
      <formula>""</formula>
    </cfRule>
    <cfRule type="cellIs" dxfId="3244" priority="6241" operator="greaterThan">
      <formula>0</formula>
    </cfRule>
    <cfRule type="cellIs" dxfId="3243" priority="6240" operator="greaterThan">
      <formula>5</formula>
    </cfRule>
    <cfRule type="cellIs" dxfId="3242" priority="6239" operator="greaterThan">
      <formula>25</formula>
    </cfRule>
    <cfRule type="cellIs" dxfId="3241" priority="6238" operator="greaterThan">
      <formula>50</formula>
    </cfRule>
    <cfRule type="cellIs" dxfId="3240" priority="6237" operator="greaterThan">
      <formula>500</formula>
    </cfRule>
  </conditionalFormatting>
  <conditionalFormatting sqref="X310:X311">
    <cfRule type="cellIs" dxfId="3239" priority="6230" stopIfTrue="1" operator="equal">
      <formula>""</formula>
    </cfRule>
    <cfRule type="cellIs" dxfId="3238" priority="6235" operator="greaterThan">
      <formula>0</formula>
    </cfRule>
    <cfRule type="cellIs" dxfId="3237" priority="6234" operator="greaterThan">
      <formula>5</formula>
    </cfRule>
    <cfRule type="cellIs" dxfId="3236" priority="6233" operator="greaterThan">
      <formula>25</formula>
    </cfRule>
    <cfRule type="cellIs" dxfId="3235" priority="6232" operator="greaterThan">
      <formula>50</formula>
    </cfRule>
    <cfRule type="cellIs" dxfId="3234" priority="6231" operator="greaterThan">
      <formula>500</formula>
    </cfRule>
  </conditionalFormatting>
  <conditionalFormatting sqref="X315:X316">
    <cfRule type="cellIs" dxfId="3233" priority="6229" operator="greaterThan">
      <formula>0</formula>
    </cfRule>
    <cfRule type="cellIs" dxfId="3232" priority="6228" operator="greaterThan">
      <formula>5</formula>
    </cfRule>
    <cfRule type="cellIs" dxfId="3231" priority="6227" operator="greaterThan">
      <formula>25</formula>
    </cfRule>
    <cfRule type="cellIs" dxfId="3230" priority="6226" operator="greaterThan">
      <formula>50</formula>
    </cfRule>
    <cfRule type="cellIs" dxfId="3229" priority="6225" operator="greaterThan">
      <formula>500</formula>
    </cfRule>
    <cfRule type="cellIs" dxfId="3228" priority="6224" stopIfTrue="1" operator="equal">
      <formula>""</formula>
    </cfRule>
  </conditionalFormatting>
  <conditionalFormatting sqref="X320:X321">
    <cfRule type="cellIs" dxfId="3227" priority="6223" operator="greaterThan">
      <formula>0</formula>
    </cfRule>
    <cfRule type="cellIs" dxfId="3226" priority="6222" operator="greaterThan">
      <formula>5</formula>
    </cfRule>
    <cfRule type="cellIs" dxfId="3225" priority="6221" operator="greaterThan">
      <formula>25</formula>
    </cfRule>
    <cfRule type="cellIs" dxfId="3224" priority="6220" operator="greaterThan">
      <formula>50</formula>
    </cfRule>
    <cfRule type="cellIs" dxfId="3223" priority="6219" operator="greaterThan">
      <formula>500</formula>
    </cfRule>
    <cfRule type="cellIs" dxfId="3222" priority="6218" stopIfTrue="1" operator="equal">
      <formula>""</formula>
    </cfRule>
  </conditionalFormatting>
  <conditionalFormatting sqref="X325:X326">
    <cfRule type="cellIs" dxfId="3221" priority="6212" stopIfTrue="1" operator="equal">
      <formula>""</formula>
    </cfRule>
    <cfRule type="cellIs" dxfId="3220" priority="6217" operator="greaterThan">
      <formula>0</formula>
    </cfRule>
    <cfRule type="cellIs" dxfId="3219" priority="6216" operator="greaterThan">
      <formula>5</formula>
    </cfRule>
    <cfRule type="cellIs" dxfId="3218" priority="6215" operator="greaterThan">
      <formula>25</formula>
    </cfRule>
    <cfRule type="cellIs" dxfId="3217" priority="6214" operator="greaterThan">
      <formula>50</formula>
    </cfRule>
    <cfRule type="cellIs" dxfId="3216" priority="6213" operator="greaterThan">
      <formula>500</formula>
    </cfRule>
  </conditionalFormatting>
  <conditionalFormatting sqref="X330:X331">
    <cfRule type="cellIs" dxfId="3215" priority="6206" stopIfTrue="1" operator="equal">
      <formula>""</formula>
    </cfRule>
    <cfRule type="cellIs" dxfId="3214" priority="6211" operator="greaterThan">
      <formula>0</formula>
    </cfRule>
    <cfRule type="cellIs" dxfId="3213" priority="6210" operator="greaterThan">
      <formula>5</formula>
    </cfRule>
    <cfRule type="cellIs" dxfId="3212" priority="6209" operator="greaterThan">
      <formula>25</formula>
    </cfRule>
    <cfRule type="cellIs" dxfId="3211" priority="6208" operator="greaterThan">
      <formula>50</formula>
    </cfRule>
    <cfRule type="cellIs" dxfId="3210" priority="6207" operator="greaterThan">
      <formula>500</formula>
    </cfRule>
  </conditionalFormatting>
  <conditionalFormatting sqref="X335:X336">
    <cfRule type="cellIs" dxfId="3209" priority="6200" stopIfTrue="1" operator="equal">
      <formula>""</formula>
    </cfRule>
    <cfRule type="cellIs" dxfId="3208" priority="6205" operator="greaterThan">
      <formula>0</formula>
    </cfRule>
    <cfRule type="cellIs" dxfId="3207" priority="6204" operator="greaterThan">
      <formula>5</formula>
    </cfRule>
    <cfRule type="cellIs" dxfId="3206" priority="6203" operator="greaterThan">
      <formula>25</formula>
    </cfRule>
    <cfRule type="cellIs" dxfId="3205" priority="6202" operator="greaterThan">
      <formula>50</formula>
    </cfRule>
    <cfRule type="cellIs" dxfId="3204" priority="6201" operator="greaterThan">
      <formula>500</formula>
    </cfRule>
  </conditionalFormatting>
  <conditionalFormatting sqref="X340:X341">
    <cfRule type="cellIs" dxfId="3203" priority="6199" operator="greaterThan">
      <formula>0</formula>
    </cfRule>
    <cfRule type="cellIs" dxfId="3202" priority="6198" operator="greaterThan">
      <formula>5</formula>
    </cfRule>
    <cfRule type="cellIs" dxfId="3201" priority="6197" operator="greaterThan">
      <formula>25</formula>
    </cfRule>
    <cfRule type="cellIs" dxfId="3200" priority="6196" operator="greaterThan">
      <formula>50</formula>
    </cfRule>
    <cfRule type="cellIs" dxfId="3199" priority="6195" operator="greaterThan">
      <formula>500</formula>
    </cfRule>
    <cfRule type="cellIs" dxfId="3198" priority="6194" stopIfTrue="1" operator="equal">
      <formula>""</formula>
    </cfRule>
  </conditionalFormatting>
  <conditionalFormatting sqref="X345:X346">
    <cfRule type="cellIs" dxfId="3197" priority="6188" stopIfTrue="1" operator="equal">
      <formula>""</formula>
    </cfRule>
    <cfRule type="cellIs" dxfId="3196" priority="6193" operator="greaterThan">
      <formula>0</formula>
    </cfRule>
    <cfRule type="cellIs" dxfId="3195" priority="6192" operator="greaterThan">
      <formula>5</formula>
    </cfRule>
    <cfRule type="cellIs" dxfId="3194" priority="6191" operator="greaterThan">
      <formula>25</formula>
    </cfRule>
    <cfRule type="cellIs" dxfId="3193" priority="6190" operator="greaterThan">
      <formula>50</formula>
    </cfRule>
    <cfRule type="cellIs" dxfId="3192" priority="6189" operator="greaterThan">
      <formula>500</formula>
    </cfRule>
  </conditionalFormatting>
  <conditionalFormatting sqref="X350:X351">
    <cfRule type="cellIs" dxfId="3191" priority="6182" stopIfTrue="1" operator="equal">
      <formula>""</formula>
    </cfRule>
    <cfRule type="cellIs" dxfId="3190" priority="6187" operator="greaterThan">
      <formula>0</formula>
    </cfRule>
    <cfRule type="cellIs" dxfId="3189" priority="6186" operator="greaterThan">
      <formula>5</formula>
    </cfRule>
    <cfRule type="cellIs" dxfId="3188" priority="6185" operator="greaterThan">
      <formula>25</formula>
    </cfRule>
    <cfRule type="cellIs" dxfId="3187" priority="6184" operator="greaterThan">
      <formula>50</formula>
    </cfRule>
    <cfRule type="cellIs" dxfId="3186" priority="6183" operator="greaterThan">
      <formula>500</formula>
    </cfRule>
  </conditionalFormatting>
  <conditionalFormatting sqref="X355:X356">
    <cfRule type="cellIs" dxfId="3185" priority="6181" operator="greaterThan">
      <formula>0</formula>
    </cfRule>
    <cfRule type="cellIs" dxfId="3184" priority="6180" operator="greaterThan">
      <formula>5</formula>
    </cfRule>
    <cfRule type="cellIs" dxfId="3183" priority="6179" operator="greaterThan">
      <formula>25</formula>
    </cfRule>
    <cfRule type="cellIs" dxfId="3182" priority="6178" operator="greaterThan">
      <formula>50</formula>
    </cfRule>
    <cfRule type="cellIs" dxfId="3181" priority="6177" operator="greaterThan">
      <formula>500</formula>
    </cfRule>
    <cfRule type="cellIs" dxfId="3180" priority="6176" stopIfTrue="1" operator="equal">
      <formula>""</formula>
    </cfRule>
  </conditionalFormatting>
  <conditionalFormatting sqref="X360:X361">
    <cfRule type="cellIs" dxfId="3179" priority="6175" operator="greaterThan">
      <formula>0</formula>
    </cfRule>
    <cfRule type="cellIs" dxfId="3178" priority="6174" operator="greaterThan">
      <formula>5</formula>
    </cfRule>
    <cfRule type="cellIs" dxfId="3177" priority="6173" operator="greaterThan">
      <formula>25</formula>
    </cfRule>
    <cfRule type="cellIs" dxfId="3176" priority="6172" operator="greaterThan">
      <formula>50</formula>
    </cfRule>
    <cfRule type="cellIs" dxfId="3175" priority="6171" operator="greaterThan">
      <formula>500</formula>
    </cfRule>
    <cfRule type="cellIs" dxfId="3174" priority="6170" stopIfTrue="1" operator="equal">
      <formula>""</formula>
    </cfRule>
  </conditionalFormatting>
  <conditionalFormatting sqref="X365:X366">
    <cfRule type="cellIs" dxfId="3173" priority="6169" operator="greaterThan">
      <formula>0</formula>
    </cfRule>
    <cfRule type="cellIs" dxfId="3172" priority="6168" operator="greaterThan">
      <formula>5</formula>
    </cfRule>
    <cfRule type="cellIs" dxfId="3171" priority="6167" operator="greaterThan">
      <formula>25</formula>
    </cfRule>
    <cfRule type="cellIs" dxfId="3170" priority="6166" operator="greaterThan">
      <formula>50</formula>
    </cfRule>
    <cfRule type="cellIs" dxfId="3169" priority="6165" operator="greaterThan">
      <formula>500</formula>
    </cfRule>
    <cfRule type="cellIs" dxfId="3168" priority="6164" stopIfTrue="1" operator="equal">
      <formula>""</formula>
    </cfRule>
  </conditionalFormatting>
  <conditionalFormatting sqref="X370:X371">
    <cfRule type="cellIs" dxfId="3167" priority="6158" stopIfTrue="1" operator="equal">
      <formula>""</formula>
    </cfRule>
    <cfRule type="cellIs" dxfId="3166" priority="6163" operator="greaterThan">
      <formula>0</formula>
    </cfRule>
    <cfRule type="cellIs" dxfId="3165" priority="6162" operator="greaterThan">
      <formula>5</formula>
    </cfRule>
    <cfRule type="cellIs" dxfId="3164" priority="6161" operator="greaterThan">
      <formula>25</formula>
    </cfRule>
    <cfRule type="cellIs" dxfId="3163" priority="6160" operator="greaterThan">
      <formula>50</formula>
    </cfRule>
    <cfRule type="cellIs" dxfId="3162" priority="6159" operator="greaterThan">
      <formula>500</formula>
    </cfRule>
  </conditionalFormatting>
  <conditionalFormatting sqref="X375:X376">
    <cfRule type="cellIs" dxfId="3161" priority="6152" stopIfTrue="1" operator="equal">
      <formula>""</formula>
    </cfRule>
    <cfRule type="cellIs" dxfId="3160" priority="6157" operator="greaterThan">
      <formula>0</formula>
    </cfRule>
    <cfRule type="cellIs" dxfId="3159" priority="6156" operator="greaterThan">
      <formula>5</formula>
    </cfRule>
    <cfRule type="cellIs" dxfId="3158" priority="6155" operator="greaterThan">
      <formula>25</formula>
    </cfRule>
    <cfRule type="cellIs" dxfId="3157" priority="6154" operator="greaterThan">
      <formula>50</formula>
    </cfRule>
    <cfRule type="cellIs" dxfId="3156" priority="6153" operator="greaterThan">
      <formula>500</formula>
    </cfRule>
  </conditionalFormatting>
  <conditionalFormatting sqref="X380:X381">
    <cfRule type="cellIs" dxfId="3155" priority="6151" operator="greaterThan">
      <formula>0</formula>
    </cfRule>
    <cfRule type="cellIs" dxfId="3154" priority="6150" operator="greaterThan">
      <formula>5</formula>
    </cfRule>
    <cfRule type="cellIs" dxfId="3153" priority="6149" operator="greaterThan">
      <formula>25</formula>
    </cfRule>
    <cfRule type="cellIs" dxfId="3152" priority="6148" operator="greaterThan">
      <formula>50</formula>
    </cfRule>
    <cfRule type="cellIs" dxfId="3151" priority="6147" operator="greaterThan">
      <formula>500</formula>
    </cfRule>
    <cfRule type="cellIs" dxfId="3150" priority="6146" stopIfTrue="1" operator="equal">
      <formula>""</formula>
    </cfRule>
  </conditionalFormatting>
  <conditionalFormatting sqref="X385:X386">
    <cfRule type="cellIs" dxfId="3149" priority="6144" operator="greaterThan">
      <formula>5</formula>
    </cfRule>
    <cfRule type="cellIs" dxfId="3148" priority="6145" operator="greaterThan">
      <formula>0</formula>
    </cfRule>
    <cfRule type="cellIs" dxfId="3147" priority="6143" operator="greaterThan">
      <formula>25</formula>
    </cfRule>
    <cfRule type="cellIs" dxfId="3146" priority="6142" operator="greaterThan">
      <formula>50</formula>
    </cfRule>
    <cfRule type="cellIs" dxfId="3145" priority="6141" operator="greaterThan">
      <formula>500</formula>
    </cfRule>
    <cfRule type="cellIs" dxfId="3144" priority="6140" stopIfTrue="1" operator="equal">
      <formula>""</formula>
    </cfRule>
  </conditionalFormatting>
  <conditionalFormatting sqref="X390:X391">
    <cfRule type="cellIs" dxfId="3143" priority="6134" stopIfTrue="1" operator="equal">
      <formula>""</formula>
    </cfRule>
    <cfRule type="cellIs" dxfId="3142" priority="6139" operator="greaterThan">
      <formula>0</formula>
    </cfRule>
    <cfRule type="cellIs" dxfId="3141" priority="6138" operator="greaterThan">
      <formula>5</formula>
    </cfRule>
    <cfRule type="cellIs" dxfId="3140" priority="6137" operator="greaterThan">
      <formula>25</formula>
    </cfRule>
    <cfRule type="cellIs" dxfId="3139" priority="6136" operator="greaterThan">
      <formula>50</formula>
    </cfRule>
    <cfRule type="cellIs" dxfId="3138" priority="6135" operator="greaterThan">
      <formula>500</formula>
    </cfRule>
  </conditionalFormatting>
  <conditionalFormatting sqref="X395:X396">
    <cfRule type="cellIs" dxfId="3137" priority="6133" operator="greaterThan">
      <formula>0</formula>
    </cfRule>
    <cfRule type="cellIs" dxfId="3136" priority="6132" operator="greaterThan">
      <formula>5</formula>
    </cfRule>
    <cfRule type="cellIs" dxfId="3135" priority="6131" operator="greaterThan">
      <formula>25</formula>
    </cfRule>
    <cfRule type="cellIs" dxfId="3134" priority="6130" operator="greaterThan">
      <formula>50</formula>
    </cfRule>
    <cfRule type="cellIs" dxfId="3133" priority="6129" operator="greaterThan">
      <formula>500</formula>
    </cfRule>
    <cfRule type="cellIs" dxfId="3132" priority="6128" stopIfTrue="1" operator="equal">
      <formula>""</formula>
    </cfRule>
  </conditionalFormatting>
  <conditionalFormatting sqref="X400:X401">
    <cfRule type="cellIs" dxfId="3131" priority="6122" stopIfTrue="1" operator="equal">
      <formula>""</formula>
    </cfRule>
    <cfRule type="cellIs" dxfId="3130" priority="6127" operator="greaterThan">
      <formula>0</formula>
    </cfRule>
    <cfRule type="cellIs" dxfId="3129" priority="6126" operator="greaterThan">
      <formula>5</formula>
    </cfRule>
    <cfRule type="cellIs" dxfId="3128" priority="6125" operator="greaterThan">
      <formula>25</formula>
    </cfRule>
    <cfRule type="cellIs" dxfId="3127" priority="6124" operator="greaterThan">
      <formula>50</formula>
    </cfRule>
    <cfRule type="cellIs" dxfId="3126" priority="6123" operator="greaterThan">
      <formula>500</formula>
    </cfRule>
  </conditionalFormatting>
  <conditionalFormatting sqref="X405:X406">
    <cfRule type="cellIs" dxfId="3125" priority="6116" stopIfTrue="1" operator="equal">
      <formula>""</formula>
    </cfRule>
    <cfRule type="cellIs" dxfId="3124" priority="6121" operator="greaterThan">
      <formula>0</formula>
    </cfRule>
    <cfRule type="cellIs" dxfId="3123" priority="6120" operator="greaterThan">
      <formula>5</formula>
    </cfRule>
    <cfRule type="cellIs" dxfId="3122" priority="6119" operator="greaterThan">
      <formula>25</formula>
    </cfRule>
    <cfRule type="cellIs" dxfId="3121" priority="6118" operator="greaterThan">
      <formula>50</formula>
    </cfRule>
    <cfRule type="cellIs" dxfId="3120" priority="6117" operator="greaterThan">
      <formula>500</formula>
    </cfRule>
  </conditionalFormatting>
  <conditionalFormatting sqref="X410:X411">
    <cfRule type="cellIs" dxfId="3119" priority="6115" operator="greaterThan">
      <formula>0</formula>
    </cfRule>
    <cfRule type="cellIs" dxfId="3118" priority="6114" operator="greaterThan">
      <formula>5</formula>
    </cfRule>
    <cfRule type="cellIs" dxfId="3117" priority="6113" operator="greaterThan">
      <formula>25</formula>
    </cfRule>
    <cfRule type="cellIs" dxfId="3116" priority="6112" operator="greaterThan">
      <formula>50</formula>
    </cfRule>
    <cfRule type="cellIs" dxfId="3115" priority="6111" operator="greaterThan">
      <formula>500</formula>
    </cfRule>
    <cfRule type="cellIs" dxfId="3114" priority="6110" stopIfTrue="1" operator="equal">
      <formula>""</formula>
    </cfRule>
  </conditionalFormatting>
  <conditionalFormatting sqref="X415:X416">
    <cfRule type="cellIs" dxfId="3113" priority="6109" operator="greaterThan">
      <formula>0</formula>
    </cfRule>
    <cfRule type="cellIs" dxfId="3112" priority="6108" operator="greaterThan">
      <formula>5</formula>
    </cfRule>
    <cfRule type="cellIs" dxfId="3111" priority="6107" operator="greaterThan">
      <formula>25</formula>
    </cfRule>
    <cfRule type="cellIs" dxfId="3110" priority="6106" operator="greaterThan">
      <formula>50</formula>
    </cfRule>
    <cfRule type="cellIs" dxfId="3109" priority="6105" operator="greaterThan">
      <formula>500</formula>
    </cfRule>
    <cfRule type="cellIs" dxfId="3108" priority="6104" stopIfTrue="1" operator="equal">
      <formula>""</formula>
    </cfRule>
  </conditionalFormatting>
  <conditionalFormatting sqref="X420:X421">
    <cfRule type="cellIs" dxfId="3107" priority="6103" operator="greaterThan">
      <formula>0</formula>
    </cfRule>
    <cfRule type="cellIs" dxfId="3106" priority="6102" operator="greaterThan">
      <formula>5</formula>
    </cfRule>
    <cfRule type="cellIs" dxfId="3105" priority="6101" operator="greaterThan">
      <formula>25</formula>
    </cfRule>
    <cfRule type="cellIs" dxfId="3104" priority="6100" operator="greaterThan">
      <formula>50</formula>
    </cfRule>
    <cfRule type="cellIs" dxfId="3103" priority="6099" operator="greaterThan">
      <formula>500</formula>
    </cfRule>
    <cfRule type="cellIs" dxfId="3102" priority="6098" stopIfTrue="1" operator="equal">
      <formula>""</formula>
    </cfRule>
  </conditionalFormatting>
  <conditionalFormatting sqref="X425:X426">
    <cfRule type="cellIs" dxfId="3101" priority="6097" operator="greaterThan">
      <formula>0</formula>
    </cfRule>
    <cfRule type="cellIs" dxfId="3100" priority="6096" operator="greaterThan">
      <formula>5</formula>
    </cfRule>
    <cfRule type="cellIs" dxfId="3099" priority="6095" operator="greaterThan">
      <formula>25</formula>
    </cfRule>
    <cfRule type="cellIs" dxfId="3098" priority="6094" operator="greaterThan">
      <formula>50</formula>
    </cfRule>
    <cfRule type="cellIs" dxfId="3097" priority="6093" operator="greaterThan">
      <formula>500</formula>
    </cfRule>
    <cfRule type="cellIs" dxfId="3096" priority="6092" stopIfTrue="1" operator="equal">
      <formula>""</formula>
    </cfRule>
  </conditionalFormatting>
  <conditionalFormatting sqref="X430:X431">
    <cfRule type="cellIs" dxfId="3095" priority="6086" stopIfTrue="1" operator="equal">
      <formula>""</formula>
    </cfRule>
    <cfRule type="cellIs" dxfId="3094" priority="6091" operator="greaterThan">
      <formula>0</formula>
    </cfRule>
    <cfRule type="cellIs" dxfId="3093" priority="6090" operator="greaterThan">
      <formula>5</formula>
    </cfRule>
    <cfRule type="cellIs" dxfId="3092" priority="6089" operator="greaterThan">
      <formula>25</formula>
    </cfRule>
    <cfRule type="cellIs" dxfId="3091" priority="6088" operator="greaterThan">
      <formula>50</formula>
    </cfRule>
    <cfRule type="cellIs" dxfId="3090" priority="6087" operator="greaterThan">
      <formula>500</formula>
    </cfRule>
  </conditionalFormatting>
  <conditionalFormatting sqref="X435:X436">
    <cfRule type="cellIs" dxfId="3089" priority="6080" stopIfTrue="1" operator="equal">
      <formula>""</formula>
    </cfRule>
    <cfRule type="cellIs" dxfId="3088" priority="6085" operator="greaterThan">
      <formula>0</formula>
    </cfRule>
    <cfRule type="cellIs" dxfId="3087" priority="6084" operator="greaterThan">
      <formula>5</formula>
    </cfRule>
    <cfRule type="cellIs" dxfId="3086" priority="6083" operator="greaterThan">
      <formula>25</formula>
    </cfRule>
    <cfRule type="cellIs" dxfId="3085" priority="6082" operator="greaterThan">
      <formula>50</formula>
    </cfRule>
    <cfRule type="cellIs" dxfId="3084" priority="6081" operator="greaterThan">
      <formula>500</formula>
    </cfRule>
  </conditionalFormatting>
  <conditionalFormatting sqref="X440:X441">
    <cfRule type="cellIs" dxfId="3083" priority="6079" operator="greaterThan">
      <formula>0</formula>
    </cfRule>
    <cfRule type="cellIs" dxfId="3082" priority="6078" operator="greaterThan">
      <formula>5</formula>
    </cfRule>
    <cfRule type="cellIs" dxfId="3081" priority="6077" operator="greaterThan">
      <formula>25</formula>
    </cfRule>
    <cfRule type="cellIs" dxfId="3080" priority="6076" operator="greaterThan">
      <formula>50</formula>
    </cfRule>
    <cfRule type="cellIs" dxfId="3079" priority="6075" operator="greaterThan">
      <formula>500</formula>
    </cfRule>
    <cfRule type="cellIs" dxfId="3078" priority="6074" stopIfTrue="1" operator="equal">
      <formula>""</formula>
    </cfRule>
  </conditionalFormatting>
  <conditionalFormatting sqref="X445:X446">
    <cfRule type="cellIs" dxfId="3077" priority="6071" operator="greaterThan">
      <formula>25</formula>
    </cfRule>
    <cfRule type="cellIs" dxfId="3076" priority="6073" operator="greaterThan">
      <formula>0</formula>
    </cfRule>
    <cfRule type="cellIs" dxfId="3075" priority="6072" operator="greaterThan">
      <formula>5</formula>
    </cfRule>
    <cfRule type="cellIs" dxfId="3074" priority="6070" operator="greaterThan">
      <formula>50</formula>
    </cfRule>
    <cfRule type="cellIs" dxfId="3073" priority="6069" operator="greaterThan">
      <formula>500</formula>
    </cfRule>
    <cfRule type="cellIs" dxfId="3072" priority="6068" stopIfTrue="1" operator="equal">
      <formula>""</formula>
    </cfRule>
  </conditionalFormatting>
  <conditionalFormatting sqref="X450:X451">
    <cfRule type="cellIs" dxfId="3071" priority="6062" stopIfTrue="1" operator="equal">
      <formula>""</formula>
    </cfRule>
    <cfRule type="cellIs" dxfId="3070" priority="6067" operator="greaterThan">
      <formula>0</formula>
    </cfRule>
    <cfRule type="cellIs" dxfId="3069" priority="6066" operator="greaterThan">
      <formula>5</formula>
    </cfRule>
    <cfRule type="cellIs" dxfId="3068" priority="6065" operator="greaterThan">
      <formula>25</formula>
    </cfRule>
    <cfRule type="cellIs" dxfId="3067" priority="6064" operator="greaterThan">
      <formula>50</formula>
    </cfRule>
    <cfRule type="cellIs" dxfId="3066" priority="6063" operator="greaterThan">
      <formula>500</formula>
    </cfRule>
  </conditionalFormatting>
  <conditionalFormatting sqref="X455:X456">
    <cfRule type="cellIs" dxfId="3065" priority="6061" operator="greaterThan">
      <formula>0</formula>
    </cfRule>
    <cfRule type="cellIs" dxfId="3064" priority="6060" operator="greaterThan">
      <formula>5</formula>
    </cfRule>
    <cfRule type="cellIs" dxfId="3063" priority="6059" operator="greaterThan">
      <formula>25</formula>
    </cfRule>
    <cfRule type="cellIs" dxfId="3062" priority="6058" operator="greaterThan">
      <formula>50</formula>
    </cfRule>
    <cfRule type="cellIs" dxfId="3061" priority="6057" operator="greaterThan">
      <formula>500</formula>
    </cfRule>
    <cfRule type="cellIs" dxfId="3060" priority="6056" stopIfTrue="1" operator="equal">
      <formula>""</formula>
    </cfRule>
  </conditionalFormatting>
  <conditionalFormatting sqref="X460:X461">
    <cfRule type="cellIs" dxfId="3059" priority="6050" stopIfTrue="1" operator="equal">
      <formula>""</formula>
    </cfRule>
    <cfRule type="cellIs" dxfId="3058" priority="6055" operator="greaterThan">
      <formula>0</formula>
    </cfRule>
    <cfRule type="cellIs" dxfId="3057" priority="6054" operator="greaterThan">
      <formula>5</formula>
    </cfRule>
    <cfRule type="cellIs" dxfId="3056" priority="6053" operator="greaterThan">
      <formula>25</formula>
    </cfRule>
    <cfRule type="cellIs" dxfId="3055" priority="6052" operator="greaterThan">
      <formula>50</formula>
    </cfRule>
    <cfRule type="cellIs" dxfId="3054" priority="6051" operator="greaterThan">
      <formula>500</formula>
    </cfRule>
  </conditionalFormatting>
  <conditionalFormatting sqref="X465:X466">
    <cfRule type="cellIs" dxfId="3053" priority="6044" stopIfTrue="1" operator="equal">
      <formula>""</formula>
    </cfRule>
    <cfRule type="cellIs" dxfId="3052" priority="6049" operator="greaterThan">
      <formula>0</formula>
    </cfRule>
    <cfRule type="cellIs" dxfId="3051" priority="6048" operator="greaterThan">
      <formula>5</formula>
    </cfRule>
    <cfRule type="cellIs" dxfId="3050" priority="6047" operator="greaterThan">
      <formula>25</formula>
    </cfRule>
    <cfRule type="cellIs" dxfId="3049" priority="6046" operator="greaterThan">
      <formula>50</formula>
    </cfRule>
    <cfRule type="cellIs" dxfId="3048" priority="6045" operator="greaterThan">
      <formula>500</formula>
    </cfRule>
  </conditionalFormatting>
  <conditionalFormatting sqref="X470:X471">
    <cfRule type="cellIs" dxfId="3047" priority="6043" operator="greaterThan">
      <formula>0</formula>
    </cfRule>
    <cfRule type="cellIs" dxfId="3046" priority="6042" operator="greaterThan">
      <formula>5</formula>
    </cfRule>
    <cfRule type="cellIs" dxfId="3045" priority="6041" operator="greaterThan">
      <formula>25</formula>
    </cfRule>
    <cfRule type="cellIs" dxfId="3044" priority="6040" operator="greaterThan">
      <formula>50</formula>
    </cfRule>
    <cfRule type="cellIs" dxfId="3043" priority="6039" operator="greaterThan">
      <formula>500</formula>
    </cfRule>
    <cfRule type="cellIs" dxfId="3042" priority="6038" stopIfTrue="1" operator="equal">
      <formula>""</formula>
    </cfRule>
  </conditionalFormatting>
  <conditionalFormatting sqref="X475:X476">
    <cfRule type="cellIs" dxfId="3041" priority="6037" operator="greaterThan">
      <formula>0</formula>
    </cfRule>
    <cfRule type="cellIs" dxfId="3040" priority="6036" operator="greaterThan">
      <formula>5</formula>
    </cfRule>
    <cfRule type="cellIs" dxfId="3039" priority="6035" operator="greaterThan">
      <formula>25</formula>
    </cfRule>
    <cfRule type="cellIs" dxfId="3038" priority="6034" operator="greaterThan">
      <formula>50</formula>
    </cfRule>
    <cfRule type="cellIs" dxfId="3037" priority="6033" operator="greaterThan">
      <formula>500</formula>
    </cfRule>
    <cfRule type="cellIs" dxfId="3036" priority="6032" stopIfTrue="1" operator="equal">
      <formula>""</formula>
    </cfRule>
  </conditionalFormatting>
  <conditionalFormatting sqref="X480:X481">
    <cfRule type="cellIs" dxfId="3035" priority="6026" stopIfTrue="1" operator="equal">
      <formula>""</formula>
    </cfRule>
    <cfRule type="cellIs" dxfId="3034" priority="6031" operator="greaterThan">
      <formula>0</formula>
    </cfRule>
    <cfRule type="cellIs" dxfId="3033" priority="6030" operator="greaterThan">
      <formula>5</formula>
    </cfRule>
    <cfRule type="cellIs" dxfId="3032" priority="6029" operator="greaterThan">
      <formula>25</formula>
    </cfRule>
    <cfRule type="cellIs" dxfId="3031" priority="6028" operator="greaterThan">
      <formula>50</formula>
    </cfRule>
    <cfRule type="cellIs" dxfId="3030" priority="6027" operator="greaterThan">
      <formula>500</formula>
    </cfRule>
  </conditionalFormatting>
  <conditionalFormatting sqref="X485:X486">
    <cfRule type="cellIs" dxfId="3029" priority="6025" operator="greaterThan">
      <formula>0</formula>
    </cfRule>
    <cfRule type="cellIs" dxfId="3028" priority="6024" operator="greaterThan">
      <formula>5</formula>
    </cfRule>
    <cfRule type="cellIs" dxfId="3027" priority="6023" operator="greaterThan">
      <formula>25</formula>
    </cfRule>
    <cfRule type="cellIs" dxfId="3026" priority="6022" operator="greaterThan">
      <formula>50</formula>
    </cfRule>
    <cfRule type="cellIs" dxfId="3025" priority="6021" operator="greaterThan">
      <formula>500</formula>
    </cfRule>
    <cfRule type="cellIs" dxfId="3024" priority="6020" stopIfTrue="1" operator="equal">
      <formula>""</formula>
    </cfRule>
  </conditionalFormatting>
  <conditionalFormatting sqref="X490:X491">
    <cfRule type="cellIs" dxfId="3023" priority="6019" operator="greaterThan">
      <formula>0</formula>
    </cfRule>
    <cfRule type="cellIs" dxfId="3022" priority="6018" operator="greaterThan">
      <formula>5</formula>
    </cfRule>
    <cfRule type="cellIs" dxfId="3021" priority="6017" operator="greaterThan">
      <formula>25</formula>
    </cfRule>
    <cfRule type="cellIs" dxfId="3020" priority="6016" operator="greaterThan">
      <formula>50</formula>
    </cfRule>
    <cfRule type="cellIs" dxfId="3019" priority="6015" operator="greaterThan">
      <formula>500</formula>
    </cfRule>
    <cfRule type="cellIs" dxfId="3018" priority="6014" stopIfTrue="1" operator="equal">
      <formula>""</formula>
    </cfRule>
  </conditionalFormatting>
  <conditionalFormatting sqref="X495:X496">
    <cfRule type="cellIs" dxfId="3017" priority="6008" stopIfTrue="1" operator="equal">
      <formula>""</formula>
    </cfRule>
    <cfRule type="cellIs" dxfId="3016" priority="6013" operator="greaterThan">
      <formula>0</formula>
    </cfRule>
    <cfRule type="cellIs" dxfId="3015" priority="6012" operator="greaterThan">
      <formula>5</formula>
    </cfRule>
    <cfRule type="cellIs" dxfId="3014" priority="6011" operator="greaterThan">
      <formula>25</formula>
    </cfRule>
    <cfRule type="cellIs" dxfId="3013" priority="6010" operator="greaterThan">
      <formula>50</formula>
    </cfRule>
    <cfRule type="cellIs" dxfId="3012" priority="6009" operator="greaterThan">
      <formula>500</formula>
    </cfRule>
  </conditionalFormatting>
  <conditionalFormatting sqref="X500:X501">
    <cfRule type="cellIs" dxfId="3011" priority="6002" stopIfTrue="1" operator="equal">
      <formula>""</formula>
    </cfRule>
    <cfRule type="cellIs" dxfId="3010" priority="6007" operator="greaterThan">
      <formula>0</formula>
    </cfRule>
    <cfRule type="cellIs" dxfId="3009" priority="6006" operator="greaterThan">
      <formula>5</formula>
    </cfRule>
    <cfRule type="cellIs" dxfId="3008" priority="6005" operator="greaterThan">
      <formula>25</formula>
    </cfRule>
    <cfRule type="cellIs" dxfId="3007" priority="6004" operator="greaterThan">
      <formula>50</formula>
    </cfRule>
    <cfRule type="cellIs" dxfId="3006" priority="6003" operator="greaterThan">
      <formula>500</formula>
    </cfRule>
  </conditionalFormatting>
  <conditionalFormatting sqref="X505:X506">
    <cfRule type="cellIs" dxfId="3005" priority="5997" operator="greaterThan">
      <formula>500</formula>
    </cfRule>
    <cfRule type="cellIs" dxfId="3004" priority="6001" operator="greaterThan">
      <formula>0</formula>
    </cfRule>
    <cfRule type="cellIs" dxfId="3003" priority="6000" operator="greaterThan">
      <formula>5</formula>
    </cfRule>
    <cfRule type="cellIs" dxfId="3002" priority="5998" operator="greaterThan">
      <formula>50</formula>
    </cfRule>
    <cfRule type="cellIs" dxfId="3001" priority="5999" operator="greaterThan">
      <formula>25</formula>
    </cfRule>
    <cfRule type="cellIs" dxfId="3000" priority="5996" stopIfTrue="1" operator="equal">
      <formula>""</formula>
    </cfRule>
  </conditionalFormatting>
  <conditionalFormatting sqref="X510:X511">
    <cfRule type="cellIs" dxfId="2999" priority="5993" operator="greaterThan">
      <formula>25</formula>
    </cfRule>
    <cfRule type="cellIs" dxfId="2998" priority="5995" operator="greaterThan">
      <formula>0</formula>
    </cfRule>
    <cfRule type="cellIs" dxfId="2997" priority="5994" operator="greaterThan">
      <formula>5</formula>
    </cfRule>
    <cfRule type="cellIs" dxfId="2996" priority="5992" operator="greaterThan">
      <formula>50</formula>
    </cfRule>
    <cfRule type="cellIs" dxfId="2995" priority="5991" operator="greaterThan">
      <formula>500</formula>
    </cfRule>
    <cfRule type="cellIs" dxfId="2994" priority="5990" stopIfTrue="1" operator="equal">
      <formula>""</formula>
    </cfRule>
  </conditionalFormatting>
  <conditionalFormatting sqref="X515:X516">
    <cfRule type="cellIs" dxfId="2993" priority="5984" stopIfTrue="1" operator="equal">
      <formula>""</formula>
    </cfRule>
    <cfRule type="cellIs" dxfId="2992" priority="5989" operator="greaterThan">
      <formula>0</formula>
    </cfRule>
    <cfRule type="cellIs" dxfId="2991" priority="5988" operator="greaterThan">
      <formula>5</formula>
    </cfRule>
    <cfRule type="cellIs" dxfId="2990" priority="5987" operator="greaterThan">
      <formula>25</formula>
    </cfRule>
    <cfRule type="cellIs" dxfId="2989" priority="5986" operator="greaterThan">
      <formula>50</formula>
    </cfRule>
    <cfRule type="cellIs" dxfId="2988" priority="5985" operator="greaterThan">
      <formula>500</formula>
    </cfRule>
  </conditionalFormatting>
  <conditionalFormatting sqref="X520:X521">
    <cfRule type="cellIs" dxfId="2987" priority="5978" stopIfTrue="1" operator="equal">
      <formula>""</formula>
    </cfRule>
    <cfRule type="cellIs" dxfId="2986" priority="5983" operator="greaterThan">
      <formula>0</formula>
    </cfRule>
    <cfRule type="cellIs" dxfId="2985" priority="5982" operator="greaterThan">
      <formula>5</formula>
    </cfRule>
    <cfRule type="cellIs" dxfId="2984" priority="5981" operator="greaterThan">
      <formula>25</formula>
    </cfRule>
    <cfRule type="cellIs" dxfId="2983" priority="5980" operator="greaterThan">
      <formula>50</formula>
    </cfRule>
    <cfRule type="cellIs" dxfId="2982" priority="5979" operator="greaterThan">
      <formula>500</formula>
    </cfRule>
  </conditionalFormatting>
  <conditionalFormatting sqref="X525:X526">
    <cfRule type="cellIs" dxfId="2981" priority="5977" operator="greaterThan">
      <formula>0</formula>
    </cfRule>
    <cfRule type="cellIs" dxfId="2980" priority="5976" operator="greaterThan">
      <formula>5</formula>
    </cfRule>
    <cfRule type="cellIs" dxfId="2979" priority="5975" operator="greaterThan">
      <formula>25</formula>
    </cfRule>
    <cfRule type="cellIs" dxfId="2978" priority="5974" operator="greaterThan">
      <formula>50</formula>
    </cfRule>
    <cfRule type="cellIs" dxfId="2977" priority="5973" operator="greaterThan">
      <formula>500</formula>
    </cfRule>
    <cfRule type="cellIs" dxfId="2976" priority="5972" stopIfTrue="1" operator="equal">
      <formula>""</formula>
    </cfRule>
  </conditionalFormatting>
  <conditionalFormatting sqref="X530:X531">
    <cfRule type="cellIs" dxfId="2975" priority="5966" stopIfTrue="1" operator="equal">
      <formula>""</formula>
    </cfRule>
    <cfRule type="cellIs" dxfId="2974" priority="5971" operator="greaterThan">
      <formula>0</formula>
    </cfRule>
    <cfRule type="cellIs" dxfId="2973" priority="5970" operator="greaterThan">
      <formula>5</formula>
    </cfRule>
    <cfRule type="cellIs" dxfId="2972" priority="5969" operator="greaterThan">
      <formula>25</formula>
    </cfRule>
    <cfRule type="cellIs" dxfId="2971" priority="5968" operator="greaterThan">
      <formula>50</formula>
    </cfRule>
    <cfRule type="cellIs" dxfId="2970" priority="5967" operator="greaterThan">
      <formula>500</formula>
    </cfRule>
  </conditionalFormatting>
  <conditionalFormatting sqref="X535:X536">
    <cfRule type="cellIs" dxfId="2969" priority="5965" operator="greaterThan">
      <formula>0</formula>
    </cfRule>
    <cfRule type="cellIs" dxfId="2968" priority="5964" operator="greaterThan">
      <formula>5</formula>
    </cfRule>
    <cfRule type="cellIs" dxfId="2967" priority="5963" operator="greaterThan">
      <formula>25</formula>
    </cfRule>
    <cfRule type="cellIs" dxfId="2966" priority="5962" operator="greaterThan">
      <formula>50</formula>
    </cfRule>
    <cfRule type="cellIs" dxfId="2965" priority="5961" operator="greaterThan">
      <formula>500</formula>
    </cfRule>
    <cfRule type="cellIs" dxfId="2964" priority="5960" stopIfTrue="1" operator="equal">
      <formula>""</formula>
    </cfRule>
  </conditionalFormatting>
  <conditionalFormatting sqref="X540:X541">
    <cfRule type="cellIs" dxfId="2963" priority="5957" operator="greaterThan">
      <formula>25</formula>
    </cfRule>
    <cfRule type="cellIs" dxfId="2962" priority="5959" operator="greaterThan">
      <formula>0</formula>
    </cfRule>
    <cfRule type="cellIs" dxfId="2961" priority="5958" operator="greaterThan">
      <formula>5</formula>
    </cfRule>
    <cfRule type="cellIs" dxfId="2960" priority="5956" operator="greaterThan">
      <formula>50</formula>
    </cfRule>
    <cfRule type="cellIs" dxfId="2959" priority="5955" operator="greaterThan">
      <formula>500</formula>
    </cfRule>
    <cfRule type="cellIs" dxfId="2958" priority="5954" stopIfTrue="1" operator="equal">
      <formula>""</formula>
    </cfRule>
  </conditionalFormatting>
  <conditionalFormatting sqref="X545:X546">
    <cfRule type="cellIs" dxfId="2957" priority="5953" operator="greaterThan">
      <formula>0</formula>
    </cfRule>
    <cfRule type="cellIs" dxfId="2956" priority="5952" operator="greaterThan">
      <formula>5</formula>
    </cfRule>
    <cfRule type="cellIs" dxfId="2955" priority="5951" operator="greaterThan">
      <formula>25</formula>
    </cfRule>
    <cfRule type="cellIs" dxfId="2954" priority="5950" operator="greaterThan">
      <formula>50</formula>
    </cfRule>
    <cfRule type="cellIs" dxfId="2953" priority="5949" operator="greaterThan">
      <formula>500</formula>
    </cfRule>
    <cfRule type="cellIs" dxfId="2952" priority="5948" stopIfTrue="1" operator="equal">
      <formula>""</formula>
    </cfRule>
  </conditionalFormatting>
  <conditionalFormatting sqref="X550:X551">
    <cfRule type="cellIs" dxfId="2951" priority="5947" operator="greaterThan">
      <formula>0</formula>
    </cfRule>
    <cfRule type="cellIs" dxfId="2950" priority="5946" operator="greaterThan">
      <formula>5</formula>
    </cfRule>
    <cfRule type="cellIs" dxfId="2949" priority="5945" operator="greaterThan">
      <formula>25</formula>
    </cfRule>
    <cfRule type="cellIs" dxfId="2948" priority="5944" operator="greaterThan">
      <formula>50</formula>
    </cfRule>
    <cfRule type="cellIs" dxfId="2947" priority="5943" operator="greaterThan">
      <formula>500</formula>
    </cfRule>
    <cfRule type="cellIs" dxfId="2946" priority="5942" stopIfTrue="1" operator="equal">
      <formula>""</formula>
    </cfRule>
  </conditionalFormatting>
  <conditionalFormatting sqref="X555:X556">
    <cfRule type="cellIs" dxfId="2945" priority="5941" operator="greaterThan">
      <formula>0</formula>
    </cfRule>
    <cfRule type="cellIs" dxfId="2944" priority="5940" operator="greaterThan">
      <formula>5</formula>
    </cfRule>
    <cfRule type="cellIs" dxfId="2943" priority="5939" operator="greaterThan">
      <formula>25</formula>
    </cfRule>
    <cfRule type="cellIs" dxfId="2942" priority="5938" operator="greaterThan">
      <formula>50</formula>
    </cfRule>
    <cfRule type="cellIs" dxfId="2941" priority="5937" operator="greaterThan">
      <formula>500</formula>
    </cfRule>
    <cfRule type="cellIs" dxfId="2940" priority="5936" stopIfTrue="1" operator="equal">
      <formula>""</formula>
    </cfRule>
  </conditionalFormatting>
  <conditionalFormatting sqref="X560:X561">
    <cfRule type="cellIs" dxfId="2939" priority="5930" stopIfTrue="1" operator="equal">
      <formula>""</formula>
    </cfRule>
    <cfRule type="cellIs" dxfId="2938" priority="5935" operator="greaterThan">
      <formula>0</formula>
    </cfRule>
    <cfRule type="cellIs" dxfId="2937" priority="5934" operator="greaterThan">
      <formula>5</formula>
    </cfRule>
    <cfRule type="cellIs" dxfId="2936" priority="5933" operator="greaterThan">
      <formula>25</formula>
    </cfRule>
    <cfRule type="cellIs" dxfId="2935" priority="5932" operator="greaterThan">
      <formula>50</formula>
    </cfRule>
    <cfRule type="cellIs" dxfId="2934" priority="5931" operator="greaterThan">
      <formula>500</formula>
    </cfRule>
  </conditionalFormatting>
  <conditionalFormatting sqref="X565:X566">
    <cfRule type="cellIs" dxfId="2933" priority="5927" operator="greaterThan">
      <formula>25</formula>
    </cfRule>
    <cfRule type="cellIs" dxfId="2932" priority="5929" operator="greaterThan">
      <formula>0</formula>
    </cfRule>
    <cfRule type="cellIs" dxfId="2931" priority="5928" operator="greaterThan">
      <formula>5</formula>
    </cfRule>
    <cfRule type="cellIs" dxfId="2930" priority="5926" operator="greaterThan">
      <formula>50</formula>
    </cfRule>
    <cfRule type="cellIs" dxfId="2929" priority="5925" operator="greaterThan">
      <formula>500</formula>
    </cfRule>
    <cfRule type="cellIs" dxfId="2928" priority="5924" stopIfTrue="1" operator="equal">
      <formula>""</formula>
    </cfRule>
  </conditionalFormatting>
  <conditionalFormatting sqref="X570:X571">
    <cfRule type="cellIs" dxfId="2927" priority="5923" operator="greaterThan">
      <formula>0</formula>
    </cfRule>
    <cfRule type="cellIs" dxfId="2926" priority="5922" operator="greaterThan">
      <formula>5</formula>
    </cfRule>
    <cfRule type="cellIs" dxfId="2925" priority="5921" operator="greaterThan">
      <formula>25</formula>
    </cfRule>
    <cfRule type="cellIs" dxfId="2924" priority="5920" operator="greaterThan">
      <formula>50</formula>
    </cfRule>
    <cfRule type="cellIs" dxfId="2923" priority="5919" operator="greaterThan">
      <formula>500</formula>
    </cfRule>
    <cfRule type="cellIs" dxfId="2922" priority="5918" stopIfTrue="1" operator="equal">
      <formula>""</formula>
    </cfRule>
  </conditionalFormatting>
  <conditionalFormatting sqref="X575:X576">
    <cfRule type="cellIs" dxfId="2921" priority="5916" operator="greaterThan">
      <formula>5</formula>
    </cfRule>
    <cfRule type="cellIs" dxfId="2920" priority="5917" operator="greaterThan">
      <formula>0</formula>
    </cfRule>
    <cfRule type="cellIs" dxfId="2919" priority="5915" operator="greaterThan">
      <formula>25</formula>
    </cfRule>
    <cfRule type="cellIs" dxfId="2918" priority="5914" operator="greaterThan">
      <formula>50</formula>
    </cfRule>
    <cfRule type="cellIs" dxfId="2917" priority="5913" operator="greaterThan">
      <formula>500</formula>
    </cfRule>
    <cfRule type="cellIs" dxfId="2916" priority="5912" stopIfTrue="1" operator="equal">
      <formula>""</formula>
    </cfRule>
  </conditionalFormatting>
  <conditionalFormatting sqref="X580:X581">
    <cfRule type="cellIs" dxfId="2915" priority="5908" operator="greaterThan">
      <formula>50</formula>
    </cfRule>
    <cfRule type="cellIs" dxfId="2914" priority="5911" operator="greaterThan">
      <formula>0</formula>
    </cfRule>
    <cfRule type="cellIs" dxfId="2913" priority="5910" operator="greaterThan">
      <formula>5</formula>
    </cfRule>
    <cfRule type="cellIs" dxfId="2912" priority="5909" operator="greaterThan">
      <formula>25</formula>
    </cfRule>
    <cfRule type="cellIs" dxfId="2911" priority="5907" operator="greaterThan">
      <formula>500</formula>
    </cfRule>
    <cfRule type="cellIs" dxfId="2910" priority="5906" stopIfTrue="1" operator="equal">
      <formula>""</formula>
    </cfRule>
  </conditionalFormatting>
  <conditionalFormatting sqref="X585:X586">
    <cfRule type="cellIs" dxfId="2909" priority="5905" operator="greaterThan">
      <formula>0</formula>
    </cfRule>
    <cfRule type="cellIs" dxfId="2908" priority="5904" operator="greaterThan">
      <formula>5</formula>
    </cfRule>
    <cfRule type="cellIs" dxfId="2907" priority="5903" operator="greaterThan">
      <formula>25</formula>
    </cfRule>
    <cfRule type="cellIs" dxfId="2906" priority="5902" operator="greaterThan">
      <formula>50</formula>
    </cfRule>
    <cfRule type="cellIs" dxfId="2905" priority="5901" operator="greaterThan">
      <formula>500</formula>
    </cfRule>
    <cfRule type="cellIs" dxfId="2904" priority="5900" stopIfTrue="1" operator="equal">
      <formula>""</formula>
    </cfRule>
  </conditionalFormatting>
  <conditionalFormatting sqref="X590:X591">
    <cfRule type="cellIs" dxfId="2903" priority="5894" stopIfTrue="1" operator="equal">
      <formula>""</formula>
    </cfRule>
    <cfRule type="cellIs" dxfId="2902" priority="5899" operator="greaterThan">
      <formula>0</formula>
    </cfRule>
    <cfRule type="cellIs" dxfId="2901" priority="5898" operator="greaterThan">
      <formula>5</formula>
    </cfRule>
    <cfRule type="cellIs" dxfId="2900" priority="5897" operator="greaterThan">
      <formula>25</formula>
    </cfRule>
    <cfRule type="cellIs" dxfId="2899" priority="5896" operator="greaterThan">
      <formula>50</formula>
    </cfRule>
    <cfRule type="cellIs" dxfId="2898" priority="5895" operator="greaterThan">
      <formula>500</formula>
    </cfRule>
  </conditionalFormatting>
  <conditionalFormatting sqref="X595:X596">
    <cfRule type="cellIs" dxfId="2897" priority="5888" stopIfTrue="1" operator="equal">
      <formula>""</formula>
    </cfRule>
    <cfRule type="cellIs" dxfId="2896" priority="5893" operator="greaterThan">
      <formula>0</formula>
    </cfRule>
    <cfRule type="cellIs" dxfId="2895" priority="5892" operator="greaterThan">
      <formula>5</formula>
    </cfRule>
    <cfRule type="cellIs" dxfId="2894" priority="5891" operator="greaterThan">
      <formula>25</formula>
    </cfRule>
    <cfRule type="cellIs" dxfId="2893" priority="5890" operator="greaterThan">
      <formula>50</formula>
    </cfRule>
    <cfRule type="cellIs" dxfId="2892" priority="5889" operator="greaterThan">
      <formula>500</formula>
    </cfRule>
  </conditionalFormatting>
  <conditionalFormatting sqref="X600:X601">
    <cfRule type="cellIs" dxfId="2891" priority="5887" operator="greaterThan">
      <formula>0</formula>
    </cfRule>
    <cfRule type="cellIs" dxfId="2890" priority="5886" operator="greaterThan">
      <formula>5</formula>
    </cfRule>
    <cfRule type="cellIs" dxfId="2889" priority="5885" operator="greaterThan">
      <formula>25</formula>
    </cfRule>
    <cfRule type="cellIs" dxfId="2888" priority="5884" operator="greaterThan">
      <formula>50</formula>
    </cfRule>
    <cfRule type="cellIs" dxfId="2887" priority="5883" operator="greaterThan">
      <formula>500</formula>
    </cfRule>
    <cfRule type="cellIs" dxfId="2886" priority="5882" stopIfTrue="1" operator="equal">
      <formula>""</formula>
    </cfRule>
  </conditionalFormatting>
  <conditionalFormatting sqref="X605:X606">
    <cfRule type="cellIs" dxfId="2885" priority="5881" operator="greaterThan">
      <formula>0</formula>
    </cfRule>
    <cfRule type="cellIs" dxfId="2884" priority="5880" operator="greaterThan">
      <formula>5</formula>
    </cfRule>
    <cfRule type="cellIs" dxfId="2883" priority="5879" operator="greaterThan">
      <formula>25</formula>
    </cfRule>
    <cfRule type="cellIs" dxfId="2882" priority="5878" operator="greaterThan">
      <formula>50</formula>
    </cfRule>
    <cfRule type="cellIs" dxfId="2881" priority="5877" operator="greaterThan">
      <formula>500</formula>
    </cfRule>
    <cfRule type="cellIs" dxfId="2880" priority="5876" stopIfTrue="1" operator="equal">
      <formula>""</formula>
    </cfRule>
  </conditionalFormatting>
  <conditionalFormatting sqref="X610:X611">
    <cfRule type="cellIs" dxfId="2879" priority="5875" operator="greaterThan">
      <formula>0</formula>
    </cfRule>
    <cfRule type="cellIs" dxfId="2878" priority="5874" operator="greaterThan">
      <formula>5</formula>
    </cfRule>
    <cfRule type="cellIs" dxfId="2877" priority="5873" operator="greaterThan">
      <formula>25</formula>
    </cfRule>
    <cfRule type="cellIs" dxfId="2876" priority="5872" operator="greaterThan">
      <formula>50</formula>
    </cfRule>
    <cfRule type="cellIs" dxfId="2875" priority="5871" operator="greaterThan">
      <formula>500</formula>
    </cfRule>
    <cfRule type="cellIs" dxfId="2874" priority="5870" stopIfTrue="1" operator="equal">
      <formula>""</formula>
    </cfRule>
  </conditionalFormatting>
  <conditionalFormatting sqref="X615:X616">
    <cfRule type="cellIs" dxfId="2873" priority="5869" operator="greaterThan">
      <formula>0</formula>
    </cfRule>
    <cfRule type="cellIs" dxfId="2872" priority="5868" operator="greaterThan">
      <formula>5</formula>
    </cfRule>
    <cfRule type="cellIs" dxfId="2871" priority="5867" operator="greaterThan">
      <formula>25</formula>
    </cfRule>
    <cfRule type="cellIs" dxfId="2870" priority="5866" operator="greaterThan">
      <formula>50</formula>
    </cfRule>
    <cfRule type="cellIs" dxfId="2869" priority="5865" operator="greaterThan">
      <formula>500</formula>
    </cfRule>
    <cfRule type="cellIs" dxfId="2868" priority="5864" stopIfTrue="1" operator="equal">
      <formula>""</formula>
    </cfRule>
  </conditionalFormatting>
  <conditionalFormatting sqref="X620:X621">
    <cfRule type="cellIs" dxfId="2867" priority="5858" stopIfTrue="1" operator="equal">
      <formula>""</formula>
    </cfRule>
    <cfRule type="cellIs" dxfId="2866" priority="5863" operator="greaterThan">
      <formula>0</formula>
    </cfRule>
    <cfRule type="cellIs" dxfId="2865" priority="5862" operator="greaterThan">
      <formula>5</formula>
    </cfRule>
    <cfRule type="cellIs" dxfId="2864" priority="5861" operator="greaterThan">
      <formula>25</formula>
    </cfRule>
    <cfRule type="cellIs" dxfId="2863" priority="5860" operator="greaterThan">
      <formula>50</formula>
    </cfRule>
    <cfRule type="cellIs" dxfId="2862" priority="5859" operator="greaterThan">
      <formula>500</formula>
    </cfRule>
  </conditionalFormatting>
  <conditionalFormatting sqref="X625:X626">
    <cfRule type="cellIs" dxfId="2861" priority="5852" stopIfTrue="1" operator="equal">
      <formula>""</formula>
    </cfRule>
    <cfRule type="cellIs" dxfId="2860" priority="5857" operator="greaterThan">
      <formula>0</formula>
    </cfRule>
    <cfRule type="cellIs" dxfId="2859" priority="5856" operator="greaterThan">
      <formula>5</formula>
    </cfRule>
    <cfRule type="cellIs" dxfId="2858" priority="5855" operator="greaterThan">
      <formula>25</formula>
    </cfRule>
    <cfRule type="cellIs" dxfId="2857" priority="5854" operator="greaterThan">
      <formula>50</formula>
    </cfRule>
    <cfRule type="cellIs" dxfId="2856" priority="5853" operator="greaterThan">
      <formula>500</formula>
    </cfRule>
  </conditionalFormatting>
  <conditionalFormatting sqref="X630:X631">
    <cfRule type="cellIs" dxfId="2855" priority="5851" operator="greaterThan">
      <formula>0</formula>
    </cfRule>
    <cfRule type="cellIs" dxfId="2854" priority="5850" operator="greaterThan">
      <formula>5</formula>
    </cfRule>
    <cfRule type="cellIs" dxfId="2853" priority="5849" operator="greaterThan">
      <formula>25</formula>
    </cfRule>
    <cfRule type="cellIs" dxfId="2852" priority="5848" operator="greaterThan">
      <formula>50</formula>
    </cfRule>
    <cfRule type="cellIs" dxfId="2851" priority="5847" operator="greaterThan">
      <formula>500</formula>
    </cfRule>
    <cfRule type="cellIs" dxfId="2850" priority="5846" stopIfTrue="1" operator="equal">
      <formula>""</formula>
    </cfRule>
  </conditionalFormatting>
  <conditionalFormatting sqref="X635:X636">
    <cfRule type="cellIs" dxfId="2849" priority="5844" operator="greaterThan">
      <formula>5</formula>
    </cfRule>
    <cfRule type="cellIs" dxfId="2848" priority="5845" operator="greaterThan">
      <formula>0</formula>
    </cfRule>
    <cfRule type="cellIs" dxfId="2847" priority="5843" operator="greaterThan">
      <formula>25</formula>
    </cfRule>
    <cfRule type="cellIs" dxfId="2846" priority="5842" operator="greaterThan">
      <formula>50</formula>
    </cfRule>
    <cfRule type="cellIs" dxfId="2845" priority="5841" operator="greaterThan">
      <formula>500</formula>
    </cfRule>
    <cfRule type="cellIs" dxfId="2844" priority="5840" stopIfTrue="1" operator="equal">
      <formula>""</formula>
    </cfRule>
  </conditionalFormatting>
  <conditionalFormatting sqref="X640:X641">
    <cfRule type="cellIs" dxfId="2843" priority="5834" stopIfTrue="1" operator="equal">
      <formula>""</formula>
    </cfRule>
    <cfRule type="cellIs" dxfId="2842" priority="5839" operator="greaterThan">
      <formula>0</formula>
    </cfRule>
    <cfRule type="cellIs" dxfId="2841" priority="5838" operator="greaterThan">
      <formula>5</formula>
    </cfRule>
    <cfRule type="cellIs" dxfId="2840" priority="5837" operator="greaterThan">
      <formula>25</formula>
    </cfRule>
    <cfRule type="cellIs" dxfId="2839" priority="5836" operator="greaterThan">
      <formula>50</formula>
    </cfRule>
    <cfRule type="cellIs" dxfId="2838" priority="5835" operator="greaterThan">
      <formula>500</formula>
    </cfRule>
  </conditionalFormatting>
  <conditionalFormatting sqref="X645:X646">
    <cfRule type="cellIs" dxfId="2837" priority="5833" operator="greaterThan">
      <formula>0</formula>
    </cfRule>
    <cfRule type="cellIs" dxfId="2836" priority="5832" operator="greaterThan">
      <formula>5</formula>
    </cfRule>
    <cfRule type="cellIs" dxfId="2835" priority="5831" operator="greaterThan">
      <formula>25</formula>
    </cfRule>
    <cfRule type="cellIs" dxfId="2834" priority="5830" operator="greaterThan">
      <formula>50</formula>
    </cfRule>
    <cfRule type="cellIs" dxfId="2833" priority="5829" operator="greaterThan">
      <formula>500</formula>
    </cfRule>
    <cfRule type="cellIs" dxfId="2832" priority="5828" stopIfTrue="1" operator="equal">
      <formula>""</formula>
    </cfRule>
  </conditionalFormatting>
  <conditionalFormatting sqref="X650:X651">
    <cfRule type="cellIs" dxfId="2831" priority="5822" stopIfTrue="1" operator="equal">
      <formula>""</formula>
    </cfRule>
    <cfRule type="cellIs" dxfId="2830" priority="5827" operator="greaterThan">
      <formula>0</formula>
    </cfRule>
    <cfRule type="cellIs" dxfId="2829" priority="5826" operator="greaterThan">
      <formula>5</formula>
    </cfRule>
    <cfRule type="cellIs" dxfId="2828" priority="5825" operator="greaterThan">
      <formula>25</formula>
    </cfRule>
    <cfRule type="cellIs" dxfId="2827" priority="5824" operator="greaterThan">
      <formula>50</formula>
    </cfRule>
    <cfRule type="cellIs" dxfId="2826" priority="5823" operator="greaterThan">
      <formula>500</formula>
    </cfRule>
  </conditionalFormatting>
  <conditionalFormatting sqref="X655:X656">
    <cfRule type="cellIs" dxfId="2825" priority="5816" stopIfTrue="1" operator="equal">
      <formula>""</formula>
    </cfRule>
    <cfRule type="cellIs" dxfId="2824" priority="5821" operator="greaterThan">
      <formula>0</formula>
    </cfRule>
    <cfRule type="cellIs" dxfId="2823" priority="5820" operator="greaterThan">
      <formula>5</formula>
    </cfRule>
    <cfRule type="cellIs" dxfId="2822" priority="5819" operator="greaterThan">
      <formula>25</formula>
    </cfRule>
    <cfRule type="cellIs" dxfId="2821" priority="5818" operator="greaterThan">
      <formula>50</formula>
    </cfRule>
    <cfRule type="cellIs" dxfId="2820" priority="5817" operator="greaterThan">
      <formula>500</formula>
    </cfRule>
  </conditionalFormatting>
  <conditionalFormatting sqref="X660:X661">
    <cfRule type="cellIs" dxfId="2819" priority="5815" operator="greaterThan">
      <formula>0</formula>
    </cfRule>
    <cfRule type="cellIs" dxfId="2818" priority="5814" operator="greaterThan">
      <formula>5</formula>
    </cfRule>
    <cfRule type="cellIs" dxfId="2817" priority="5813" operator="greaterThan">
      <formula>25</formula>
    </cfRule>
    <cfRule type="cellIs" dxfId="2816" priority="5812" operator="greaterThan">
      <formula>50</formula>
    </cfRule>
    <cfRule type="cellIs" dxfId="2815" priority="5811" operator="greaterThan">
      <formula>500</formula>
    </cfRule>
    <cfRule type="cellIs" dxfId="2814" priority="5810" stopIfTrue="1" operator="equal">
      <formula>""</formula>
    </cfRule>
  </conditionalFormatting>
  <conditionalFormatting sqref="X665:X666">
    <cfRule type="cellIs" dxfId="2813" priority="5809" operator="greaterThan">
      <formula>0</formula>
    </cfRule>
    <cfRule type="cellIs" dxfId="2812" priority="5808" operator="greaterThan">
      <formula>5</formula>
    </cfRule>
    <cfRule type="cellIs" dxfId="2811" priority="5807" operator="greaterThan">
      <formula>25</formula>
    </cfRule>
    <cfRule type="cellIs" dxfId="2810" priority="5806" operator="greaterThan">
      <formula>50</formula>
    </cfRule>
    <cfRule type="cellIs" dxfId="2809" priority="5805" operator="greaterThan">
      <formula>500</formula>
    </cfRule>
    <cfRule type="cellIs" dxfId="2808" priority="5804" stopIfTrue="1" operator="equal">
      <formula>""</formula>
    </cfRule>
  </conditionalFormatting>
  <conditionalFormatting sqref="X670:X671">
    <cfRule type="cellIs" dxfId="2807" priority="5803" operator="greaterThan">
      <formula>0</formula>
    </cfRule>
    <cfRule type="cellIs" dxfId="2806" priority="5802" operator="greaterThan">
      <formula>5</formula>
    </cfRule>
    <cfRule type="cellIs" dxfId="2805" priority="5801" operator="greaterThan">
      <formula>25</formula>
    </cfRule>
    <cfRule type="cellIs" dxfId="2804" priority="5800" operator="greaterThan">
      <formula>50</formula>
    </cfRule>
    <cfRule type="cellIs" dxfId="2803" priority="5799" operator="greaterThan">
      <formula>500</formula>
    </cfRule>
    <cfRule type="cellIs" dxfId="2802" priority="5798" stopIfTrue="1" operator="equal">
      <formula>""</formula>
    </cfRule>
  </conditionalFormatting>
  <conditionalFormatting sqref="X675:X676">
    <cfRule type="cellIs" dxfId="2801" priority="5797" operator="greaterThan">
      <formula>0</formula>
    </cfRule>
    <cfRule type="cellIs" dxfId="2800" priority="5796" operator="greaterThan">
      <formula>5</formula>
    </cfRule>
    <cfRule type="cellIs" dxfId="2799" priority="5795" operator="greaterThan">
      <formula>25</formula>
    </cfRule>
    <cfRule type="cellIs" dxfId="2798" priority="5794" operator="greaterThan">
      <formula>50</formula>
    </cfRule>
    <cfRule type="cellIs" dxfId="2797" priority="5793" operator="greaterThan">
      <formula>500</formula>
    </cfRule>
    <cfRule type="cellIs" dxfId="2796" priority="5792" stopIfTrue="1" operator="equal">
      <formula>""</formula>
    </cfRule>
  </conditionalFormatting>
  <conditionalFormatting sqref="X680:X681">
    <cfRule type="cellIs" dxfId="2795" priority="5786" stopIfTrue="1" operator="equal">
      <formula>""</formula>
    </cfRule>
    <cfRule type="cellIs" dxfId="2794" priority="5791" operator="greaterThan">
      <formula>0</formula>
    </cfRule>
    <cfRule type="cellIs" dxfId="2793" priority="5790" operator="greaterThan">
      <formula>5</formula>
    </cfRule>
    <cfRule type="cellIs" dxfId="2792" priority="5789" operator="greaterThan">
      <formula>25</formula>
    </cfRule>
    <cfRule type="cellIs" dxfId="2791" priority="5788" operator="greaterThan">
      <formula>50</formula>
    </cfRule>
    <cfRule type="cellIs" dxfId="2790" priority="5787" operator="greaterThan">
      <formula>500</formula>
    </cfRule>
  </conditionalFormatting>
  <conditionalFormatting sqref="X685:X686">
    <cfRule type="cellIs" dxfId="2789" priority="5780" stopIfTrue="1" operator="equal">
      <formula>""</formula>
    </cfRule>
    <cfRule type="cellIs" dxfId="2788" priority="5785" operator="greaterThan">
      <formula>0</formula>
    </cfRule>
    <cfRule type="cellIs" dxfId="2787" priority="5784" operator="greaterThan">
      <formula>5</formula>
    </cfRule>
    <cfRule type="cellIs" dxfId="2786" priority="5783" operator="greaterThan">
      <formula>25</formula>
    </cfRule>
    <cfRule type="cellIs" dxfId="2785" priority="5782" operator="greaterThan">
      <formula>50</formula>
    </cfRule>
    <cfRule type="cellIs" dxfId="2784" priority="5781" operator="greaterThan">
      <formula>500</formula>
    </cfRule>
  </conditionalFormatting>
  <conditionalFormatting sqref="X690:X691">
    <cfRule type="cellIs" dxfId="2783" priority="5779" operator="greaterThan">
      <formula>0</formula>
    </cfRule>
    <cfRule type="cellIs" dxfId="2782" priority="5778" operator="greaterThan">
      <formula>5</formula>
    </cfRule>
    <cfRule type="cellIs" dxfId="2781" priority="5777" operator="greaterThan">
      <formula>25</formula>
    </cfRule>
    <cfRule type="cellIs" dxfId="2780" priority="5776" operator="greaterThan">
      <formula>50</formula>
    </cfRule>
    <cfRule type="cellIs" dxfId="2779" priority="5775" operator="greaterThan">
      <formula>500</formula>
    </cfRule>
    <cfRule type="cellIs" dxfId="2778" priority="5774" stopIfTrue="1" operator="equal">
      <formula>""</formula>
    </cfRule>
  </conditionalFormatting>
  <conditionalFormatting sqref="X695:X696">
    <cfRule type="cellIs" dxfId="2777" priority="5771" operator="greaterThan">
      <formula>25</formula>
    </cfRule>
    <cfRule type="cellIs" dxfId="2776" priority="5773" operator="greaterThan">
      <formula>0</formula>
    </cfRule>
    <cfRule type="cellIs" dxfId="2775" priority="5772" operator="greaterThan">
      <formula>5</formula>
    </cfRule>
    <cfRule type="cellIs" dxfId="2774" priority="5770" operator="greaterThan">
      <formula>50</formula>
    </cfRule>
    <cfRule type="cellIs" dxfId="2773" priority="5769" operator="greaterThan">
      <formula>500</formula>
    </cfRule>
    <cfRule type="cellIs" dxfId="2772" priority="5768" stopIfTrue="1" operator="equal">
      <formula>""</formula>
    </cfRule>
  </conditionalFormatting>
  <conditionalFormatting sqref="X700:X701">
    <cfRule type="cellIs" dxfId="2771" priority="5762" stopIfTrue="1" operator="equal">
      <formula>""</formula>
    </cfRule>
    <cfRule type="cellIs" dxfId="2770" priority="5767" operator="greaterThan">
      <formula>0</formula>
    </cfRule>
    <cfRule type="cellIs" dxfId="2769" priority="5766" operator="greaterThan">
      <formula>5</formula>
    </cfRule>
    <cfRule type="cellIs" dxfId="2768" priority="5765" operator="greaterThan">
      <formula>25</formula>
    </cfRule>
    <cfRule type="cellIs" dxfId="2767" priority="5764" operator="greaterThan">
      <formula>50</formula>
    </cfRule>
    <cfRule type="cellIs" dxfId="2766" priority="5763" operator="greaterThan">
      <formula>500</formula>
    </cfRule>
  </conditionalFormatting>
  <conditionalFormatting sqref="X705:X706">
    <cfRule type="cellIs" dxfId="2765" priority="5761" operator="greaterThan">
      <formula>0</formula>
    </cfRule>
    <cfRule type="cellIs" dxfId="2764" priority="5760" operator="greaterThan">
      <formula>5</formula>
    </cfRule>
    <cfRule type="cellIs" dxfId="2763" priority="5759" operator="greaterThan">
      <formula>25</formula>
    </cfRule>
    <cfRule type="cellIs" dxfId="2762" priority="5758" operator="greaterThan">
      <formula>50</formula>
    </cfRule>
    <cfRule type="cellIs" dxfId="2761" priority="5757" operator="greaterThan">
      <formula>500</formula>
    </cfRule>
    <cfRule type="cellIs" dxfId="2760" priority="5756" stopIfTrue="1" operator="equal">
      <formula>""</formula>
    </cfRule>
  </conditionalFormatting>
  <conditionalFormatting sqref="X710:X711">
    <cfRule type="cellIs" dxfId="2759" priority="5750" stopIfTrue="1" operator="equal">
      <formula>""</formula>
    </cfRule>
    <cfRule type="cellIs" dxfId="2758" priority="5755" operator="greaterThan">
      <formula>0</formula>
    </cfRule>
    <cfRule type="cellIs" dxfId="2757" priority="5754" operator="greaterThan">
      <formula>5</formula>
    </cfRule>
    <cfRule type="cellIs" dxfId="2756" priority="5753" operator="greaterThan">
      <formula>25</formula>
    </cfRule>
    <cfRule type="cellIs" dxfId="2755" priority="5752" operator="greaterThan">
      <formula>50</formula>
    </cfRule>
    <cfRule type="cellIs" dxfId="2754" priority="5751" operator="greaterThan">
      <formula>500</formula>
    </cfRule>
  </conditionalFormatting>
  <conditionalFormatting sqref="X715:X716">
    <cfRule type="cellIs" dxfId="2753" priority="5744" stopIfTrue="1" operator="equal">
      <formula>""</formula>
    </cfRule>
    <cfRule type="cellIs" dxfId="2752" priority="5749" operator="greaterThan">
      <formula>0</formula>
    </cfRule>
    <cfRule type="cellIs" dxfId="2751" priority="5748" operator="greaterThan">
      <formula>5</formula>
    </cfRule>
    <cfRule type="cellIs" dxfId="2750" priority="5747" operator="greaterThan">
      <formula>25</formula>
    </cfRule>
    <cfRule type="cellIs" dxfId="2749" priority="5746" operator="greaterThan">
      <formula>50</formula>
    </cfRule>
    <cfRule type="cellIs" dxfId="2748" priority="5745" operator="greaterThan">
      <formula>500</formula>
    </cfRule>
  </conditionalFormatting>
  <conditionalFormatting sqref="X720:X721">
    <cfRule type="cellIs" dxfId="2747" priority="5743" operator="greaterThan">
      <formula>0</formula>
    </cfRule>
    <cfRule type="cellIs" dxfId="2746" priority="5742" operator="greaterThan">
      <formula>5</formula>
    </cfRule>
    <cfRule type="cellIs" dxfId="2745" priority="5741" operator="greaterThan">
      <formula>25</formula>
    </cfRule>
    <cfRule type="cellIs" dxfId="2744" priority="5740" operator="greaterThan">
      <formula>50</formula>
    </cfRule>
    <cfRule type="cellIs" dxfId="2743" priority="5739" operator="greaterThan">
      <formula>500</formula>
    </cfRule>
    <cfRule type="cellIs" dxfId="2742" priority="5738" stopIfTrue="1" operator="equal">
      <formula>""</formula>
    </cfRule>
  </conditionalFormatting>
  <conditionalFormatting sqref="X725:X726">
    <cfRule type="cellIs" dxfId="2741" priority="5737" operator="greaterThan">
      <formula>0</formula>
    </cfRule>
    <cfRule type="cellIs" dxfId="2740" priority="5736" operator="greaterThan">
      <formula>5</formula>
    </cfRule>
    <cfRule type="cellIs" dxfId="2739" priority="5735" operator="greaterThan">
      <formula>25</formula>
    </cfRule>
    <cfRule type="cellIs" dxfId="2738" priority="5734" operator="greaterThan">
      <formula>50</formula>
    </cfRule>
    <cfRule type="cellIs" dxfId="2737" priority="5733" operator="greaterThan">
      <formula>500</formula>
    </cfRule>
    <cfRule type="cellIs" dxfId="2736" priority="5732" stopIfTrue="1" operator="equal">
      <formula>""</formula>
    </cfRule>
  </conditionalFormatting>
  <conditionalFormatting sqref="X730:X731">
    <cfRule type="cellIs" dxfId="2735" priority="5726" stopIfTrue="1" operator="equal">
      <formula>""</formula>
    </cfRule>
    <cfRule type="cellIs" dxfId="2734" priority="5731" operator="greaterThan">
      <formula>0</formula>
    </cfRule>
    <cfRule type="cellIs" dxfId="2733" priority="5730" operator="greaterThan">
      <formula>5</formula>
    </cfRule>
    <cfRule type="cellIs" dxfId="2732" priority="5729" operator="greaterThan">
      <formula>25</formula>
    </cfRule>
    <cfRule type="cellIs" dxfId="2731" priority="5728" operator="greaterThan">
      <formula>50</formula>
    </cfRule>
    <cfRule type="cellIs" dxfId="2730" priority="5727" operator="greaterThan">
      <formula>500</formula>
    </cfRule>
  </conditionalFormatting>
  <conditionalFormatting sqref="X735:X736">
    <cfRule type="cellIs" dxfId="2729" priority="5725" operator="greaterThan">
      <formula>0</formula>
    </cfRule>
    <cfRule type="cellIs" dxfId="2728" priority="5724" operator="greaterThan">
      <formula>5</formula>
    </cfRule>
    <cfRule type="cellIs" dxfId="2727" priority="5723" operator="greaterThan">
      <formula>25</formula>
    </cfRule>
    <cfRule type="cellIs" dxfId="2726" priority="5722" operator="greaterThan">
      <formula>50</formula>
    </cfRule>
    <cfRule type="cellIs" dxfId="2725" priority="5721" operator="greaterThan">
      <formula>500</formula>
    </cfRule>
    <cfRule type="cellIs" dxfId="2724" priority="5720" stopIfTrue="1" operator="equal">
      <formula>""</formula>
    </cfRule>
  </conditionalFormatting>
  <conditionalFormatting sqref="X740:X741">
    <cfRule type="cellIs" dxfId="2723" priority="5719" operator="greaterThan">
      <formula>0</formula>
    </cfRule>
    <cfRule type="cellIs" dxfId="2722" priority="5718" operator="greaterThan">
      <formula>5</formula>
    </cfRule>
    <cfRule type="cellIs" dxfId="2721" priority="5717" operator="greaterThan">
      <formula>25</formula>
    </cfRule>
    <cfRule type="cellIs" dxfId="2720" priority="5716" operator="greaterThan">
      <formula>50</formula>
    </cfRule>
    <cfRule type="cellIs" dxfId="2719" priority="5715" operator="greaterThan">
      <formula>500</formula>
    </cfRule>
    <cfRule type="cellIs" dxfId="2718" priority="5714" stopIfTrue="1" operator="equal">
      <formula>""</formula>
    </cfRule>
  </conditionalFormatting>
  <conditionalFormatting sqref="X745:X746">
    <cfRule type="cellIs" dxfId="2717" priority="5708" stopIfTrue="1" operator="equal">
      <formula>""</formula>
    </cfRule>
    <cfRule type="cellIs" dxfId="2716" priority="5713" operator="greaterThan">
      <formula>0</formula>
    </cfRule>
    <cfRule type="cellIs" dxfId="2715" priority="5712" operator="greaterThan">
      <formula>5</formula>
    </cfRule>
    <cfRule type="cellIs" dxfId="2714" priority="5711" operator="greaterThan">
      <formula>25</formula>
    </cfRule>
    <cfRule type="cellIs" dxfId="2713" priority="5710" operator="greaterThan">
      <formula>50</formula>
    </cfRule>
    <cfRule type="cellIs" dxfId="2712" priority="5709" operator="greaterThan">
      <formula>500</formula>
    </cfRule>
  </conditionalFormatting>
  <conditionalFormatting sqref="X750:X751">
    <cfRule type="cellIs" dxfId="2711" priority="5702" stopIfTrue="1" operator="equal">
      <formula>""</formula>
    </cfRule>
    <cfRule type="cellIs" dxfId="2710" priority="5707" operator="greaterThan">
      <formula>0</formula>
    </cfRule>
    <cfRule type="cellIs" dxfId="2709" priority="5706" operator="greaterThan">
      <formula>5</formula>
    </cfRule>
    <cfRule type="cellIs" dxfId="2708" priority="5705" operator="greaterThan">
      <formula>25</formula>
    </cfRule>
    <cfRule type="cellIs" dxfId="2707" priority="5704" operator="greaterThan">
      <formula>50</formula>
    </cfRule>
    <cfRule type="cellIs" dxfId="2706" priority="5703" operator="greaterThan">
      <formula>500</formula>
    </cfRule>
  </conditionalFormatting>
  <conditionalFormatting sqref="X755:X756">
    <cfRule type="cellIs" dxfId="2705" priority="5701" operator="greaterThan">
      <formula>0</formula>
    </cfRule>
    <cfRule type="cellIs" dxfId="2704" priority="5700" operator="greaterThan">
      <formula>5</formula>
    </cfRule>
    <cfRule type="cellIs" dxfId="2703" priority="5699" operator="greaterThan">
      <formula>25</formula>
    </cfRule>
    <cfRule type="cellIs" dxfId="2702" priority="5698" operator="greaterThan">
      <formula>50</formula>
    </cfRule>
    <cfRule type="cellIs" dxfId="2701" priority="5697" operator="greaterThan">
      <formula>500</formula>
    </cfRule>
    <cfRule type="cellIs" dxfId="2700" priority="5696" stopIfTrue="1" operator="equal">
      <formula>""</formula>
    </cfRule>
  </conditionalFormatting>
  <conditionalFormatting sqref="X760:X761">
    <cfRule type="cellIs" dxfId="2699" priority="5694" operator="greaterThan">
      <formula>5</formula>
    </cfRule>
    <cfRule type="cellIs" dxfId="2698" priority="5695" operator="greaterThan">
      <formula>0</formula>
    </cfRule>
    <cfRule type="cellIs" dxfId="2697" priority="5693" operator="greaterThan">
      <formula>25</formula>
    </cfRule>
    <cfRule type="cellIs" dxfId="2696" priority="5692" operator="greaterThan">
      <formula>50</formula>
    </cfRule>
    <cfRule type="cellIs" dxfId="2695" priority="5691" operator="greaterThan">
      <formula>500</formula>
    </cfRule>
    <cfRule type="cellIs" dxfId="2694" priority="5690" stopIfTrue="1" operator="equal">
      <formula>""</formula>
    </cfRule>
  </conditionalFormatting>
  <conditionalFormatting sqref="X765:X766">
    <cfRule type="cellIs" dxfId="2693" priority="5684" stopIfTrue="1" operator="equal">
      <formula>""</formula>
    </cfRule>
    <cfRule type="cellIs" dxfId="2692" priority="5689" operator="greaterThan">
      <formula>0</formula>
    </cfRule>
    <cfRule type="cellIs" dxfId="2691" priority="5688" operator="greaterThan">
      <formula>5</formula>
    </cfRule>
    <cfRule type="cellIs" dxfId="2690" priority="5687" operator="greaterThan">
      <formula>25</formula>
    </cfRule>
    <cfRule type="cellIs" dxfId="2689" priority="5686" operator="greaterThan">
      <formula>50</formula>
    </cfRule>
    <cfRule type="cellIs" dxfId="2688" priority="5685" operator="greaterThan">
      <formula>500</formula>
    </cfRule>
  </conditionalFormatting>
  <conditionalFormatting sqref="X770:X771">
    <cfRule type="cellIs" dxfId="2687" priority="5683" operator="greaterThan">
      <formula>0</formula>
    </cfRule>
    <cfRule type="cellIs" dxfId="2686" priority="5682" operator="greaterThan">
      <formula>5</formula>
    </cfRule>
    <cfRule type="cellIs" dxfId="2685" priority="5681" operator="greaterThan">
      <formula>25</formula>
    </cfRule>
    <cfRule type="cellIs" dxfId="2684" priority="5680" operator="greaterThan">
      <formula>50</formula>
    </cfRule>
    <cfRule type="cellIs" dxfId="2683" priority="5679" operator="greaterThan">
      <formula>500</formula>
    </cfRule>
    <cfRule type="cellIs" dxfId="2682" priority="5678" stopIfTrue="1" operator="equal">
      <formula>""</formula>
    </cfRule>
  </conditionalFormatting>
  <conditionalFormatting sqref="X775:X776">
    <cfRule type="cellIs" dxfId="2681" priority="5672" stopIfTrue="1" operator="equal">
      <formula>""</formula>
    </cfRule>
    <cfRule type="cellIs" dxfId="2680" priority="5677" operator="greaterThan">
      <formula>0</formula>
    </cfRule>
    <cfRule type="cellIs" dxfId="2679" priority="5676" operator="greaterThan">
      <formula>5</formula>
    </cfRule>
    <cfRule type="cellIs" dxfId="2678" priority="5675" operator="greaterThan">
      <formula>25</formula>
    </cfRule>
    <cfRule type="cellIs" dxfId="2677" priority="5674" operator="greaterThan">
      <formula>50</formula>
    </cfRule>
    <cfRule type="cellIs" dxfId="2676" priority="5673" operator="greaterThan">
      <formula>500</formula>
    </cfRule>
  </conditionalFormatting>
  <conditionalFormatting sqref="X780:X781">
    <cfRule type="cellIs" dxfId="2675" priority="5666" stopIfTrue="1" operator="equal">
      <formula>""</formula>
    </cfRule>
    <cfRule type="cellIs" dxfId="2674" priority="5671" operator="greaterThan">
      <formula>0</formula>
    </cfRule>
    <cfRule type="cellIs" dxfId="2673" priority="5670" operator="greaterThan">
      <formula>5</formula>
    </cfRule>
    <cfRule type="cellIs" dxfId="2672" priority="5669" operator="greaterThan">
      <formula>25</formula>
    </cfRule>
    <cfRule type="cellIs" dxfId="2671" priority="5668" operator="greaterThan">
      <formula>50</formula>
    </cfRule>
    <cfRule type="cellIs" dxfId="2670" priority="5667" operator="greaterThan">
      <formula>500</formula>
    </cfRule>
  </conditionalFormatting>
  <conditionalFormatting sqref="X785:X786">
    <cfRule type="cellIs" dxfId="2669" priority="5665" operator="greaterThan">
      <formula>0</formula>
    </cfRule>
    <cfRule type="cellIs" dxfId="2668" priority="5664" operator="greaterThan">
      <formula>5</formula>
    </cfRule>
    <cfRule type="cellIs" dxfId="2667" priority="5663" operator="greaterThan">
      <formula>25</formula>
    </cfRule>
    <cfRule type="cellIs" dxfId="2666" priority="5662" operator="greaterThan">
      <formula>50</formula>
    </cfRule>
    <cfRule type="cellIs" dxfId="2665" priority="5661" operator="greaterThan">
      <formula>500</formula>
    </cfRule>
    <cfRule type="cellIs" dxfId="2664" priority="5660" stopIfTrue="1" operator="equal">
      <formula>""</formula>
    </cfRule>
  </conditionalFormatting>
  <conditionalFormatting sqref="X790:X791">
    <cfRule type="cellIs" dxfId="2663" priority="5659" operator="greaterThan">
      <formula>0</formula>
    </cfRule>
    <cfRule type="cellIs" dxfId="2662" priority="5658" operator="greaterThan">
      <formula>5</formula>
    </cfRule>
    <cfRule type="cellIs" dxfId="2661" priority="5657" operator="greaterThan">
      <formula>25</formula>
    </cfRule>
    <cfRule type="cellIs" dxfId="2660" priority="5656" operator="greaterThan">
      <formula>50</formula>
    </cfRule>
    <cfRule type="cellIs" dxfId="2659" priority="5655" operator="greaterThan">
      <formula>500</formula>
    </cfRule>
    <cfRule type="cellIs" dxfId="2658" priority="5654" stopIfTrue="1" operator="equal">
      <formula>""</formula>
    </cfRule>
  </conditionalFormatting>
  <conditionalFormatting sqref="X795:X796">
    <cfRule type="cellIs" dxfId="2657" priority="5653" operator="greaterThan">
      <formula>0</formula>
    </cfRule>
    <cfRule type="cellIs" dxfId="2656" priority="5652" operator="greaterThan">
      <formula>5</formula>
    </cfRule>
    <cfRule type="cellIs" dxfId="2655" priority="5651" operator="greaterThan">
      <formula>25</formula>
    </cfRule>
    <cfRule type="cellIs" dxfId="2654" priority="5650" operator="greaterThan">
      <formula>50</formula>
    </cfRule>
    <cfRule type="cellIs" dxfId="2653" priority="5649" operator="greaterThan">
      <formula>500</formula>
    </cfRule>
    <cfRule type="cellIs" dxfId="2652" priority="5648" stopIfTrue="1" operator="equal">
      <formula>""</formula>
    </cfRule>
  </conditionalFormatting>
  <conditionalFormatting sqref="X800:X801">
    <cfRule type="cellIs" dxfId="2651" priority="5647" operator="greaterThan">
      <formula>0</formula>
    </cfRule>
    <cfRule type="cellIs" dxfId="2650" priority="5646" operator="greaterThan">
      <formula>5</formula>
    </cfRule>
    <cfRule type="cellIs" dxfId="2649" priority="5645" operator="greaterThan">
      <formula>25</formula>
    </cfRule>
    <cfRule type="cellIs" dxfId="2648" priority="5644" operator="greaterThan">
      <formula>50</formula>
    </cfRule>
    <cfRule type="cellIs" dxfId="2647" priority="5643" operator="greaterThan">
      <formula>500</formula>
    </cfRule>
    <cfRule type="cellIs" dxfId="2646" priority="5642" stopIfTrue="1" operator="equal">
      <formula>""</formula>
    </cfRule>
  </conditionalFormatting>
  <conditionalFormatting sqref="X805:X806">
    <cfRule type="cellIs" dxfId="2645" priority="5636" stopIfTrue="1" operator="equal">
      <formula>""</formula>
    </cfRule>
    <cfRule type="cellIs" dxfId="2644" priority="5641" operator="greaterThan">
      <formula>0</formula>
    </cfRule>
    <cfRule type="cellIs" dxfId="2643" priority="5640" operator="greaterThan">
      <formula>5</formula>
    </cfRule>
    <cfRule type="cellIs" dxfId="2642" priority="5639" operator="greaterThan">
      <formula>25</formula>
    </cfRule>
    <cfRule type="cellIs" dxfId="2641" priority="5638" operator="greaterThan">
      <formula>50</formula>
    </cfRule>
    <cfRule type="cellIs" dxfId="2640" priority="5637" operator="greaterThan">
      <formula>500</formula>
    </cfRule>
  </conditionalFormatting>
  <conditionalFormatting sqref="X810:X811">
    <cfRule type="cellIs" dxfId="2639" priority="5630" stopIfTrue="1" operator="equal">
      <formula>""</formula>
    </cfRule>
    <cfRule type="cellIs" dxfId="2638" priority="5635" operator="greaterThan">
      <formula>0</formula>
    </cfRule>
    <cfRule type="cellIs" dxfId="2637" priority="5634" operator="greaterThan">
      <formula>5</formula>
    </cfRule>
    <cfRule type="cellIs" dxfId="2636" priority="5633" operator="greaterThan">
      <formula>25</formula>
    </cfRule>
    <cfRule type="cellIs" dxfId="2635" priority="5632" operator="greaterThan">
      <formula>50</formula>
    </cfRule>
    <cfRule type="cellIs" dxfId="2634" priority="5631" operator="greaterThan">
      <formula>500</formula>
    </cfRule>
  </conditionalFormatting>
  <conditionalFormatting sqref="X815:X816">
    <cfRule type="cellIs" dxfId="2633" priority="5628" operator="greaterThan">
      <formula>5</formula>
    </cfRule>
    <cfRule type="cellIs" dxfId="2632" priority="5629" operator="greaterThan">
      <formula>0</formula>
    </cfRule>
    <cfRule type="cellIs" dxfId="2631" priority="5627" operator="greaterThan">
      <formula>25</formula>
    </cfRule>
    <cfRule type="cellIs" dxfId="2630" priority="5626" operator="greaterThan">
      <formula>50</formula>
    </cfRule>
    <cfRule type="cellIs" dxfId="2629" priority="5625" operator="greaterThan">
      <formula>500</formula>
    </cfRule>
    <cfRule type="cellIs" dxfId="2628" priority="5624" stopIfTrue="1" operator="equal">
      <formula>""</formula>
    </cfRule>
  </conditionalFormatting>
  <conditionalFormatting sqref="X820:X821">
    <cfRule type="cellIs" dxfId="2627" priority="5623" operator="greaterThan">
      <formula>0</formula>
    </cfRule>
    <cfRule type="cellIs" dxfId="2626" priority="5622" operator="greaterThan">
      <formula>5</formula>
    </cfRule>
    <cfRule type="cellIs" dxfId="2625" priority="5621" operator="greaterThan">
      <formula>25</formula>
    </cfRule>
    <cfRule type="cellIs" dxfId="2624" priority="5620" operator="greaterThan">
      <formula>50</formula>
    </cfRule>
    <cfRule type="cellIs" dxfId="2623" priority="5619" operator="greaterThan">
      <formula>500</formula>
    </cfRule>
    <cfRule type="cellIs" dxfId="2622" priority="5618" stopIfTrue="1" operator="equal">
      <formula>""</formula>
    </cfRule>
  </conditionalFormatting>
  <conditionalFormatting sqref="X825:X826">
    <cfRule type="cellIs" dxfId="2621" priority="5617" operator="greaterThan">
      <formula>0</formula>
    </cfRule>
    <cfRule type="cellIs" dxfId="2620" priority="5616" operator="greaterThan">
      <formula>5</formula>
    </cfRule>
    <cfRule type="cellIs" dxfId="2619" priority="5615" operator="greaterThan">
      <formula>25</formula>
    </cfRule>
    <cfRule type="cellIs" dxfId="2618" priority="5614" operator="greaterThan">
      <formula>50</formula>
    </cfRule>
    <cfRule type="cellIs" dxfId="2617" priority="5613" operator="greaterThan">
      <formula>500</formula>
    </cfRule>
    <cfRule type="cellIs" dxfId="2616" priority="5612" stopIfTrue="1" operator="equal">
      <formula>""</formula>
    </cfRule>
  </conditionalFormatting>
  <conditionalFormatting sqref="X830:X831">
    <cfRule type="cellIs" dxfId="2615" priority="5611" operator="greaterThan">
      <formula>0</formula>
    </cfRule>
    <cfRule type="cellIs" dxfId="2614" priority="5610" operator="greaterThan">
      <formula>5</formula>
    </cfRule>
    <cfRule type="cellIs" dxfId="2613" priority="5609" operator="greaterThan">
      <formula>25</formula>
    </cfRule>
    <cfRule type="cellIs" dxfId="2612" priority="5608" operator="greaterThan">
      <formula>50</formula>
    </cfRule>
    <cfRule type="cellIs" dxfId="2611" priority="5607" operator="greaterThan">
      <formula>500</formula>
    </cfRule>
    <cfRule type="cellIs" dxfId="2610" priority="5606" stopIfTrue="1" operator="equal">
      <formula>""</formula>
    </cfRule>
  </conditionalFormatting>
  <conditionalFormatting sqref="X835:X836">
    <cfRule type="cellIs" dxfId="2609" priority="5600" stopIfTrue="1" operator="equal">
      <formula>""</formula>
    </cfRule>
    <cfRule type="cellIs" dxfId="2608" priority="5605" operator="greaterThan">
      <formula>0</formula>
    </cfRule>
    <cfRule type="cellIs" dxfId="2607" priority="5604" operator="greaterThan">
      <formula>5</formula>
    </cfRule>
    <cfRule type="cellIs" dxfId="2606" priority="5603" operator="greaterThan">
      <formula>25</formula>
    </cfRule>
    <cfRule type="cellIs" dxfId="2605" priority="5602" operator="greaterThan">
      <formula>50</formula>
    </cfRule>
    <cfRule type="cellIs" dxfId="2604" priority="5601" operator="greaterThan">
      <formula>500</formula>
    </cfRule>
  </conditionalFormatting>
  <conditionalFormatting sqref="X840:X841">
    <cfRule type="cellIs" dxfId="2603" priority="5594" stopIfTrue="1" operator="equal">
      <formula>""</formula>
    </cfRule>
    <cfRule type="cellIs" dxfId="2602" priority="5599" operator="greaterThan">
      <formula>0</formula>
    </cfRule>
    <cfRule type="cellIs" dxfId="2601" priority="5598" operator="greaterThan">
      <formula>5</formula>
    </cfRule>
    <cfRule type="cellIs" dxfId="2600" priority="5597" operator="greaterThan">
      <formula>25</formula>
    </cfRule>
    <cfRule type="cellIs" dxfId="2599" priority="5596" operator="greaterThan">
      <formula>50</formula>
    </cfRule>
    <cfRule type="cellIs" dxfId="2598" priority="5595" operator="greaterThan">
      <formula>500</formula>
    </cfRule>
  </conditionalFormatting>
  <conditionalFormatting sqref="X845:X846">
    <cfRule type="cellIs" dxfId="2597" priority="5593" operator="greaterThan">
      <formula>0</formula>
    </cfRule>
    <cfRule type="cellIs" dxfId="2596" priority="5592" operator="greaterThan">
      <formula>5</formula>
    </cfRule>
    <cfRule type="cellIs" dxfId="2595" priority="5591" operator="greaterThan">
      <formula>25</formula>
    </cfRule>
    <cfRule type="cellIs" dxfId="2594" priority="5590" operator="greaterThan">
      <formula>50</formula>
    </cfRule>
    <cfRule type="cellIs" dxfId="2593" priority="5589" operator="greaterThan">
      <formula>500</formula>
    </cfRule>
    <cfRule type="cellIs" dxfId="2592" priority="5588" stopIfTrue="1" operator="equal">
      <formula>""</formula>
    </cfRule>
  </conditionalFormatting>
  <conditionalFormatting sqref="X850:X851">
    <cfRule type="cellIs" dxfId="2591" priority="5587" operator="greaterThan">
      <formula>0</formula>
    </cfRule>
    <cfRule type="cellIs" dxfId="2590" priority="5586" operator="greaterThan">
      <formula>5</formula>
    </cfRule>
    <cfRule type="cellIs" dxfId="2589" priority="5585" operator="greaterThan">
      <formula>25</formula>
    </cfRule>
    <cfRule type="cellIs" dxfId="2588" priority="5584" operator="greaterThan">
      <formula>50</formula>
    </cfRule>
    <cfRule type="cellIs" dxfId="2587" priority="5583" operator="greaterThan">
      <formula>500</formula>
    </cfRule>
    <cfRule type="cellIs" dxfId="2586" priority="5582" stopIfTrue="1" operator="equal">
      <formula>""</formula>
    </cfRule>
  </conditionalFormatting>
  <conditionalFormatting sqref="X855:X856">
    <cfRule type="cellIs" dxfId="2585" priority="5576" stopIfTrue="1" operator="equal">
      <formula>""</formula>
    </cfRule>
    <cfRule type="cellIs" dxfId="2584" priority="5581" operator="greaterThan">
      <formula>0</formula>
    </cfRule>
    <cfRule type="cellIs" dxfId="2583" priority="5580" operator="greaterThan">
      <formula>5</formula>
    </cfRule>
    <cfRule type="cellIs" dxfId="2582" priority="5579" operator="greaterThan">
      <formula>25</formula>
    </cfRule>
    <cfRule type="cellIs" dxfId="2581" priority="5578" operator="greaterThan">
      <formula>50</formula>
    </cfRule>
    <cfRule type="cellIs" dxfId="2580" priority="5577" operator="greaterThan">
      <formula>500</formula>
    </cfRule>
  </conditionalFormatting>
  <conditionalFormatting sqref="X860:X861">
    <cfRule type="cellIs" dxfId="2579" priority="5575" operator="greaterThan">
      <formula>0</formula>
    </cfRule>
    <cfRule type="cellIs" dxfId="2578" priority="5574" operator="greaterThan">
      <formula>5</formula>
    </cfRule>
    <cfRule type="cellIs" dxfId="2577" priority="5573" operator="greaterThan">
      <formula>25</formula>
    </cfRule>
    <cfRule type="cellIs" dxfId="2576" priority="5572" operator="greaterThan">
      <formula>50</formula>
    </cfRule>
    <cfRule type="cellIs" dxfId="2575" priority="5571" operator="greaterThan">
      <formula>500</formula>
    </cfRule>
    <cfRule type="cellIs" dxfId="2574" priority="5570" stopIfTrue="1" operator="equal">
      <formula>""</formula>
    </cfRule>
  </conditionalFormatting>
  <conditionalFormatting sqref="X865:X866">
    <cfRule type="cellIs" dxfId="2573" priority="5569" operator="greaterThan">
      <formula>0</formula>
    </cfRule>
    <cfRule type="cellIs" dxfId="2572" priority="5568" operator="greaterThan">
      <formula>5</formula>
    </cfRule>
    <cfRule type="cellIs" dxfId="2571" priority="5567" operator="greaterThan">
      <formula>25</formula>
    </cfRule>
    <cfRule type="cellIs" dxfId="2570" priority="5566" operator="greaterThan">
      <formula>50</formula>
    </cfRule>
    <cfRule type="cellIs" dxfId="2569" priority="5565" operator="greaterThan">
      <formula>500</formula>
    </cfRule>
    <cfRule type="cellIs" dxfId="2568" priority="5564" stopIfTrue="1" operator="equal">
      <formula>""</formula>
    </cfRule>
  </conditionalFormatting>
  <conditionalFormatting sqref="X870:X871">
    <cfRule type="cellIs" dxfId="2567" priority="5558" stopIfTrue="1" operator="equal">
      <formula>""</formula>
    </cfRule>
    <cfRule type="cellIs" dxfId="2566" priority="5563" operator="greaterThan">
      <formula>0</formula>
    </cfRule>
    <cfRule type="cellIs" dxfId="2565" priority="5562" operator="greaterThan">
      <formula>5</formula>
    </cfRule>
    <cfRule type="cellIs" dxfId="2564" priority="5561" operator="greaterThan">
      <formula>25</formula>
    </cfRule>
    <cfRule type="cellIs" dxfId="2563" priority="5560" operator="greaterThan">
      <formula>50</formula>
    </cfRule>
    <cfRule type="cellIs" dxfId="2562" priority="5559" operator="greaterThan">
      <formula>500</formula>
    </cfRule>
  </conditionalFormatting>
  <conditionalFormatting sqref="X875:X876">
    <cfRule type="cellIs" dxfId="2561" priority="5552" stopIfTrue="1" operator="equal">
      <formula>""</formula>
    </cfRule>
    <cfRule type="cellIs" dxfId="2560" priority="5557" operator="greaterThan">
      <formula>0</formula>
    </cfRule>
    <cfRule type="cellIs" dxfId="2559" priority="5556" operator="greaterThan">
      <formula>5</formula>
    </cfRule>
    <cfRule type="cellIs" dxfId="2558" priority="5555" operator="greaterThan">
      <formula>25</formula>
    </cfRule>
    <cfRule type="cellIs" dxfId="2557" priority="5554" operator="greaterThan">
      <formula>50</formula>
    </cfRule>
    <cfRule type="cellIs" dxfId="2556" priority="5553" operator="greaterThan">
      <formula>500</formula>
    </cfRule>
  </conditionalFormatting>
  <conditionalFormatting sqref="X880:X881">
    <cfRule type="cellIs" dxfId="2555" priority="5547" operator="greaterThan">
      <formula>500</formula>
    </cfRule>
    <cfRule type="cellIs" dxfId="2554" priority="5551" operator="greaterThan">
      <formula>0</formula>
    </cfRule>
    <cfRule type="cellIs" dxfId="2553" priority="5550" operator="greaterThan">
      <formula>5</formula>
    </cfRule>
    <cfRule type="cellIs" dxfId="2552" priority="5549" operator="greaterThan">
      <formula>25</formula>
    </cfRule>
    <cfRule type="cellIs" dxfId="2551" priority="5548" operator="greaterThan">
      <formula>50</formula>
    </cfRule>
    <cfRule type="cellIs" dxfId="2550" priority="5546" stopIfTrue="1" operator="equal">
      <formula>""</formula>
    </cfRule>
  </conditionalFormatting>
  <conditionalFormatting sqref="X885:X886">
    <cfRule type="cellIs" dxfId="2549" priority="5543" operator="greaterThan">
      <formula>25</formula>
    </cfRule>
    <cfRule type="cellIs" dxfId="2548" priority="5545" operator="greaterThan">
      <formula>0</formula>
    </cfRule>
    <cfRule type="cellIs" dxfId="2547" priority="5544" operator="greaterThan">
      <formula>5</formula>
    </cfRule>
    <cfRule type="cellIs" dxfId="2546" priority="5542" operator="greaterThan">
      <formula>50</formula>
    </cfRule>
    <cfRule type="cellIs" dxfId="2545" priority="5541" operator="greaterThan">
      <formula>500</formula>
    </cfRule>
    <cfRule type="cellIs" dxfId="2544" priority="5540" stopIfTrue="1" operator="equal">
      <formula>""</formula>
    </cfRule>
  </conditionalFormatting>
  <conditionalFormatting sqref="X890:X891">
    <cfRule type="cellIs" dxfId="2543" priority="5534" stopIfTrue="1" operator="equal">
      <formula>""</formula>
    </cfRule>
    <cfRule type="cellIs" dxfId="2542" priority="5539" operator="greaterThan">
      <formula>0</formula>
    </cfRule>
    <cfRule type="cellIs" dxfId="2541" priority="5538" operator="greaterThan">
      <formula>5</formula>
    </cfRule>
    <cfRule type="cellIs" dxfId="2540" priority="5537" operator="greaterThan">
      <formula>25</formula>
    </cfRule>
    <cfRule type="cellIs" dxfId="2539" priority="5536" operator="greaterThan">
      <formula>50</formula>
    </cfRule>
    <cfRule type="cellIs" dxfId="2538" priority="5535" operator="greaterThan">
      <formula>500</formula>
    </cfRule>
  </conditionalFormatting>
  <conditionalFormatting sqref="X895:X896">
    <cfRule type="cellIs" dxfId="2537" priority="5528" stopIfTrue="1" operator="equal">
      <formula>""</formula>
    </cfRule>
    <cfRule type="cellIs" dxfId="2536" priority="5533" operator="greaterThan">
      <formula>0</formula>
    </cfRule>
    <cfRule type="cellIs" dxfId="2535" priority="5532" operator="greaterThan">
      <formula>5</formula>
    </cfRule>
    <cfRule type="cellIs" dxfId="2534" priority="5531" operator="greaterThan">
      <formula>25</formula>
    </cfRule>
    <cfRule type="cellIs" dxfId="2533" priority="5530" operator="greaterThan">
      <formula>50</formula>
    </cfRule>
    <cfRule type="cellIs" dxfId="2532" priority="5529" operator="greaterThan">
      <formula>500</formula>
    </cfRule>
  </conditionalFormatting>
  <conditionalFormatting sqref="X900:X901">
    <cfRule type="cellIs" dxfId="2531" priority="5527" operator="greaterThan">
      <formula>0</formula>
    </cfRule>
    <cfRule type="cellIs" dxfId="2530" priority="5526" operator="greaterThan">
      <formula>5</formula>
    </cfRule>
    <cfRule type="cellIs" dxfId="2529" priority="5525" operator="greaterThan">
      <formula>25</formula>
    </cfRule>
    <cfRule type="cellIs" dxfId="2528" priority="5524" operator="greaterThan">
      <formula>50</formula>
    </cfRule>
    <cfRule type="cellIs" dxfId="2527" priority="5523" operator="greaterThan">
      <formula>500</formula>
    </cfRule>
    <cfRule type="cellIs" dxfId="2526" priority="5522" stopIfTrue="1" operator="equal">
      <formula>""</formula>
    </cfRule>
  </conditionalFormatting>
  <conditionalFormatting sqref="X905:X906">
    <cfRule type="cellIs" dxfId="2525" priority="5516" stopIfTrue="1" operator="equal">
      <formula>""</formula>
    </cfRule>
    <cfRule type="cellIs" dxfId="2524" priority="5521" operator="greaterThan">
      <formula>0</formula>
    </cfRule>
    <cfRule type="cellIs" dxfId="2523" priority="5520" operator="greaterThan">
      <formula>5</formula>
    </cfRule>
    <cfRule type="cellIs" dxfId="2522" priority="5519" operator="greaterThan">
      <formula>25</formula>
    </cfRule>
    <cfRule type="cellIs" dxfId="2521" priority="5518" operator="greaterThan">
      <formula>50</formula>
    </cfRule>
    <cfRule type="cellIs" dxfId="2520" priority="5517" operator="greaterThan">
      <formula>500</formula>
    </cfRule>
  </conditionalFormatting>
  <conditionalFormatting sqref="X910:X911">
    <cfRule type="cellIs" dxfId="2519" priority="5515" operator="greaterThan">
      <formula>0</formula>
    </cfRule>
    <cfRule type="cellIs" dxfId="2518" priority="5514" operator="greaterThan">
      <formula>5</formula>
    </cfRule>
    <cfRule type="cellIs" dxfId="2517" priority="5513" operator="greaterThan">
      <formula>25</formula>
    </cfRule>
    <cfRule type="cellIs" dxfId="2516" priority="5512" operator="greaterThan">
      <formula>50</formula>
    </cfRule>
    <cfRule type="cellIs" dxfId="2515" priority="5511" operator="greaterThan">
      <formula>500</formula>
    </cfRule>
    <cfRule type="cellIs" dxfId="2514" priority="5510" stopIfTrue="1" operator="equal">
      <formula>""</formula>
    </cfRule>
  </conditionalFormatting>
  <conditionalFormatting sqref="X915:X916">
    <cfRule type="cellIs" dxfId="2513" priority="5507" operator="greaterThan">
      <formula>25</formula>
    </cfRule>
    <cfRule type="cellIs" dxfId="2512" priority="5509" operator="greaterThan">
      <formula>0</formula>
    </cfRule>
    <cfRule type="cellIs" dxfId="2511" priority="5508" operator="greaterThan">
      <formula>5</formula>
    </cfRule>
    <cfRule type="cellIs" dxfId="2510" priority="5506" operator="greaterThan">
      <formula>50</formula>
    </cfRule>
    <cfRule type="cellIs" dxfId="2509" priority="5505" operator="greaterThan">
      <formula>500</formula>
    </cfRule>
    <cfRule type="cellIs" dxfId="2508" priority="5504" stopIfTrue="1" operator="equal">
      <formula>""</formula>
    </cfRule>
  </conditionalFormatting>
  <conditionalFormatting sqref="X920:X921">
    <cfRule type="cellIs" dxfId="2507" priority="5503" operator="greaterThan">
      <formula>0</formula>
    </cfRule>
    <cfRule type="cellIs" dxfId="2506" priority="5502" operator="greaterThan">
      <formula>5</formula>
    </cfRule>
    <cfRule type="cellIs" dxfId="2505" priority="5501" operator="greaterThan">
      <formula>25</formula>
    </cfRule>
    <cfRule type="cellIs" dxfId="2504" priority="5500" operator="greaterThan">
      <formula>50</formula>
    </cfRule>
    <cfRule type="cellIs" dxfId="2503" priority="5499" operator="greaterThan">
      <formula>500</formula>
    </cfRule>
    <cfRule type="cellIs" dxfId="2502" priority="5498" stopIfTrue="1" operator="equal">
      <formula>""</formula>
    </cfRule>
  </conditionalFormatting>
  <conditionalFormatting sqref="X925:X926">
    <cfRule type="cellIs" dxfId="2501" priority="5497" operator="greaterThan">
      <formula>0</formula>
    </cfRule>
    <cfRule type="cellIs" dxfId="2500" priority="5496" operator="greaterThan">
      <formula>5</formula>
    </cfRule>
    <cfRule type="cellIs" dxfId="2499" priority="5495" operator="greaterThan">
      <formula>25</formula>
    </cfRule>
    <cfRule type="cellIs" dxfId="2498" priority="5494" operator="greaterThan">
      <formula>50</formula>
    </cfRule>
    <cfRule type="cellIs" dxfId="2497" priority="5493" operator="greaterThan">
      <formula>500</formula>
    </cfRule>
    <cfRule type="cellIs" dxfId="2496" priority="5492" stopIfTrue="1" operator="equal">
      <formula>""</formula>
    </cfRule>
  </conditionalFormatting>
  <conditionalFormatting sqref="X930:X931">
    <cfRule type="cellIs" dxfId="2495" priority="5491" operator="greaterThan">
      <formula>0</formula>
    </cfRule>
    <cfRule type="cellIs" dxfId="2494" priority="5490" operator="greaterThan">
      <formula>5</formula>
    </cfRule>
    <cfRule type="cellIs" dxfId="2493" priority="5489" operator="greaterThan">
      <formula>25</formula>
    </cfRule>
    <cfRule type="cellIs" dxfId="2492" priority="5488" operator="greaterThan">
      <formula>50</formula>
    </cfRule>
    <cfRule type="cellIs" dxfId="2491" priority="5487" operator="greaterThan">
      <formula>500</formula>
    </cfRule>
    <cfRule type="cellIs" dxfId="2490" priority="5486" stopIfTrue="1" operator="equal">
      <formula>""</formula>
    </cfRule>
  </conditionalFormatting>
  <conditionalFormatting sqref="X935:X936">
    <cfRule type="cellIs" dxfId="2489" priority="5480" stopIfTrue="1" operator="equal">
      <formula>""</formula>
    </cfRule>
    <cfRule type="cellIs" dxfId="2488" priority="5485" operator="greaterThan">
      <formula>0</formula>
    </cfRule>
    <cfRule type="cellIs" dxfId="2487" priority="5484" operator="greaterThan">
      <formula>5</formula>
    </cfRule>
    <cfRule type="cellIs" dxfId="2486" priority="5483" operator="greaterThan">
      <formula>25</formula>
    </cfRule>
    <cfRule type="cellIs" dxfId="2485" priority="5482" operator="greaterThan">
      <formula>50</formula>
    </cfRule>
    <cfRule type="cellIs" dxfId="2484" priority="5481" operator="greaterThan">
      <formula>500</formula>
    </cfRule>
  </conditionalFormatting>
  <conditionalFormatting sqref="X940:X941">
    <cfRule type="cellIs" dxfId="2483" priority="5474" stopIfTrue="1" operator="equal">
      <formula>""</formula>
    </cfRule>
    <cfRule type="cellIs" dxfId="2482" priority="5479" operator="greaterThan">
      <formula>0</formula>
    </cfRule>
    <cfRule type="cellIs" dxfId="2481" priority="5478" operator="greaterThan">
      <formula>5</formula>
    </cfRule>
    <cfRule type="cellIs" dxfId="2480" priority="5477" operator="greaterThan">
      <formula>25</formula>
    </cfRule>
    <cfRule type="cellIs" dxfId="2479" priority="5476" operator="greaterThan">
      <formula>50</formula>
    </cfRule>
    <cfRule type="cellIs" dxfId="2478" priority="5475" operator="greaterThan">
      <formula>500</formula>
    </cfRule>
  </conditionalFormatting>
  <conditionalFormatting sqref="X945:X946">
    <cfRule type="cellIs" dxfId="2477" priority="5473" operator="greaterThan">
      <formula>0</formula>
    </cfRule>
    <cfRule type="cellIs" dxfId="2476" priority="5472" operator="greaterThan">
      <formula>5</formula>
    </cfRule>
    <cfRule type="cellIs" dxfId="2475" priority="5471" operator="greaterThan">
      <formula>25</formula>
    </cfRule>
    <cfRule type="cellIs" dxfId="2474" priority="5470" operator="greaterThan">
      <formula>50</formula>
    </cfRule>
    <cfRule type="cellIs" dxfId="2473" priority="5469" operator="greaterThan">
      <formula>500</formula>
    </cfRule>
    <cfRule type="cellIs" dxfId="2472" priority="5468" stopIfTrue="1" operator="equal">
      <formula>""</formula>
    </cfRule>
  </conditionalFormatting>
  <conditionalFormatting sqref="X950:X951">
    <cfRule type="cellIs" dxfId="2471" priority="5465" operator="greaterThan">
      <formula>25</formula>
    </cfRule>
    <cfRule type="cellIs" dxfId="2470" priority="5467" operator="greaterThan">
      <formula>0</formula>
    </cfRule>
    <cfRule type="cellIs" dxfId="2469" priority="5466" operator="greaterThan">
      <formula>5</formula>
    </cfRule>
    <cfRule type="cellIs" dxfId="2468" priority="5464" operator="greaterThan">
      <formula>50</formula>
    </cfRule>
    <cfRule type="cellIs" dxfId="2467" priority="5463" operator="greaterThan">
      <formula>500</formula>
    </cfRule>
    <cfRule type="cellIs" dxfId="2466" priority="5462" stopIfTrue="1" operator="equal">
      <formula>""</formula>
    </cfRule>
  </conditionalFormatting>
  <conditionalFormatting sqref="X955:X956">
    <cfRule type="cellIs" dxfId="2465" priority="5456" stopIfTrue="1" operator="equal">
      <formula>""</formula>
    </cfRule>
    <cfRule type="cellIs" dxfId="2464" priority="5461" operator="greaterThan">
      <formula>0</formula>
    </cfRule>
    <cfRule type="cellIs" dxfId="2463" priority="5460" operator="greaterThan">
      <formula>5</formula>
    </cfRule>
    <cfRule type="cellIs" dxfId="2462" priority="5459" operator="greaterThan">
      <formula>25</formula>
    </cfRule>
    <cfRule type="cellIs" dxfId="2461" priority="5458" operator="greaterThan">
      <formula>50</formula>
    </cfRule>
    <cfRule type="cellIs" dxfId="2460" priority="5457" operator="greaterThan">
      <formula>500</formula>
    </cfRule>
  </conditionalFormatting>
  <conditionalFormatting sqref="X960:X961">
    <cfRule type="cellIs" dxfId="2459" priority="5455" operator="greaterThan">
      <formula>0</formula>
    </cfRule>
    <cfRule type="cellIs" dxfId="2458" priority="5454" operator="greaterThan">
      <formula>5</formula>
    </cfRule>
    <cfRule type="cellIs" dxfId="2457" priority="5453" operator="greaterThan">
      <formula>25</formula>
    </cfRule>
    <cfRule type="cellIs" dxfId="2456" priority="5452" operator="greaterThan">
      <formula>50</formula>
    </cfRule>
    <cfRule type="cellIs" dxfId="2455" priority="5451" operator="greaterThan">
      <formula>500</formula>
    </cfRule>
    <cfRule type="cellIs" dxfId="2454" priority="5450" stopIfTrue="1" operator="equal">
      <formula>""</formula>
    </cfRule>
  </conditionalFormatting>
  <conditionalFormatting sqref="X965:X966">
    <cfRule type="cellIs" dxfId="2453" priority="5444" stopIfTrue="1" operator="equal">
      <formula>""</formula>
    </cfRule>
    <cfRule type="cellIs" dxfId="2452" priority="5449" operator="greaterThan">
      <formula>0</formula>
    </cfRule>
    <cfRule type="cellIs" dxfId="2451" priority="5448" operator="greaterThan">
      <formula>5</formula>
    </cfRule>
    <cfRule type="cellIs" dxfId="2450" priority="5447" operator="greaterThan">
      <formula>25</formula>
    </cfRule>
    <cfRule type="cellIs" dxfId="2449" priority="5446" operator="greaterThan">
      <formula>50</formula>
    </cfRule>
    <cfRule type="cellIs" dxfId="2448" priority="5445" operator="greaterThan">
      <formula>500</formula>
    </cfRule>
  </conditionalFormatting>
  <conditionalFormatting sqref="X970:X971">
    <cfRule type="cellIs" dxfId="2447" priority="5438" stopIfTrue="1" operator="equal">
      <formula>""</formula>
    </cfRule>
    <cfRule type="cellIs" dxfId="2446" priority="5443" operator="greaterThan">
      <formula>0</formula>
    </cfRule>
    <cfRule type="cellIs" dxfId="2445" priority="5442" operator="greaterThan">
      <formula>5</formula>
    </cfRule>
    <cfRule type="cellIs" dxfId="2444" priority="5441" operator="greaterThan">
      <formula>25</formula>
    </cfRule>
    <cfRule type="cellIs" dxfId="2443" priority="5440" operator="greaterThan">
      <formula>50</formula>
    </cfRule>
    <cfRule type="cellIs" dxfId="2442" priority="5439" operator="greaterThan">
      <formula>500</formula>
    </cfRule>
  </conditionalFormatting>
  <conditionalFormatting sqref="X975:X976">
    <cfRule type="cellIs" dxfId="2441" priority="5437" operator="greaterThan">
      <formula>0</formula>
    </cfRule>
    <cfRule type="cellIs" dxfId="2440" priority="5436" operator="greaterThan">
      <formula>5</formula>
    </cfRule>
    <cfRule type="cellIs" dxfId="2439" priority="5435" operator="greaterThan">
      <formula>25</formula>
    </cfRule>
    <cfRule type="cellIs" dxfId="2438" priority="5434" operator="greaterThan">
      <formula>50</formula>
    </cfRule>
    <cfRule type="cellIs" dxfId="2437" priority="5433" operator="greaterThan">
      <formula>500</formula>
    </cfRule>
    <cfRule type="cellIs" dxfId="2436" priority="5432" stopIfTrue="1" operator="equal">
      <formula>""</formula>
    </cfRule>
  </conditionalFormatting>
  <conditionalFormatting sqref="X980:X981">
    <cfRule type="cellIs" dxfId="2435" priority="5431" operator="greaterThan">
      <formula>0</formula>
    </cfRule>
    <cfRule type="cellIs" dxfId="2434" priority="5430" operator="greaterThan">
      <formula>5</formula>
    </cfRule>
    <cfRule type="cellIs" dxfId="2433" priority="5429" operator="greaterThan">
      <formula>25</formula>
    </cfRule>
    <cfRule type="cellIs" dxfId="2432" priority="5428" operator="greaterThan">
      <formula>50</formula>
    </cfRule>
    <cfRule type="cellIs" dxfId="2431" priority="5427" operator="greaterThan">
      <formula>500</formula>
    </cfRule>
    <cfRule type="cellIs" dxfId="2430" priority="5426" stopIfTrue="1" operator="equal">
      <formula>""</formula>
    </cfRule>
  </conditionalFormatting>
  <conditionalFormatting sqref="X985:X986">
    <cfRule type="cellIs" dxfId="2429" priority="5420" stopIfTrue="1" operator="equal">
      <formula>""</formula>
    </cfRule>
    <cfRule type="cellIs" dxfId="2428" priority="5425" operator="greaterThan">
      <formula>0</formula>
    </cfRule>
    <cfRule type="cellIs" dxfId="2427" priority="5424" operator="greaterThan">
      <formula>5</formula>
    </cfRule>
    <cfRule type="cellIs" dxfId="2426" priority="5423" operator="greaterThan">
      <formula>25</formula>
    </cfRule>
    <cfRule type="cellIs" dxfId="2425" priority="5422" operator="greaterThan">
      <formula>50</formula>
    </cfRule>
    <cfRule type="cellIs" dxfId="2424" priority="5421" operator="greaterThan">
      <formula>500</formula>
    </cfRule>
  </conditionalFormatting>
  <conditionalFormatting sqref="X990:X991">
    <cfRule type="cellIs" dxfId="2423" priority="5419" operator="greaterThan">
      <formula>0</formula>
    </cfRule>
    <cfRule type="cellIs" dxfId="2422" priority="5418" operator="greaterThan">
      <formula>5</formula>
    </cfRule>
    <cfRule type="cellIs" dxfId="2421" priority="5417" operator="greaterThan">
      <formula>25</formula>
    </cfRule>
    <cfRule type="cellIs" dxfId="2420" priority="5416" operator="greaterThan">
      <formula>50</formula>
    </cfRule>
    <cfRule type="cellIs" dxfId="2419" priority="5415" operator="greaterThan">
      <formula>500</formula>
    </cfRule>
    <cfRule type="cellIs" dxfId="2418" priority="5414" stopIfTrue="1" operator="equal">
      <formula>""</formula>
    </cfRule>
  </conditionalFormatting>
  <conditionalFormatting sqref="X995:X996">
    <cfRule type="cellIs" dxfId="2417" priority="5413" operator="greaterThan">
      <formula>0</formula>
    </cfRule>
    <cfRule type="cellIs" dxfId="2416" priority="5412" operator="greaterThan">
      <formula>5</formula>
    </cfRule>
    <cfRule type="cellIs" dxfId="2415" priority="5411" operator="greaterThan">
      <formula>25</formula>
    </cfRule>
    <cfRule type="cellIs" dxfId="2414" priority="5410" operator="greaterThan">
      <formula>50</formula>
    </cfRule>
    <cfRule type="cellIs" dxfId="2413" priority="5409" operator="greaterThan">
      <formula>500</formula>
    </cfRule>
    <cfRule type="cellIs" dxfId="2412" priority="5408" stopIfTrue="1" operator="equal">
      <formula>""</formula>
    </cfRule>
  </conditionalFormatting>
  <conditionalFormatting sqref="X1000:X1001">
    <cfRule type="cellIs" dxfId="2411" priority="5402" stopIfTrue="1" operator="equal">
      <formula>""</formula>
    </cfRule>
    <cfRule type="cellIs" dxfId="2410" priority="5407" operator="greaterThan">
      <formula>0</formula>
    </cfRule>
    <cfRule type="cellIs" dxfId="2409" priority="5406" operator="greaterThan">
      <formula>5</formula>
    </cfRule>
    <cfRule type="cellIs" dxfId="2408" priority="5405" operator="greaterThan">
      <formula>25</formula>
    </cfRule>
    <cfRule type="cellIs" dxfId="2407" priority="5404" operator="greaterThan">
      <formula>50</formula>
    </cfRule>
    <cfRule type="cellIs" dxfId="2406" priority="5403" operator="greaterThan">
      <formula>500</formula>
    </cfRule>
  </conditionalFormatting>
  <conditionalFormatting sqref="X1005:X1006">
    <cfRule type="cellIs" dxfId="2405" priority="5401" operator="greaterThan">
      <formula>0</formula>
    </cfRule>
    <cfRule type="cellIs" dxfId="2404" priority="5396" stopIfTrue="1" operator="equal">
      <formula>""</formula>
    </cfRule>
    <cfRule type="cellIs" dxfId="2403" priority="5397" operator="greaterThan">
      <formula>500</formula>
    </cfRule>
    <cfRule type="cellIs" dxfId="2402" priority="5398" operator="greaterThan">
      <formula>50</formula>
    </cfRule>
    <cfRule type="cellIs" dxfId="2401" priority="5399" operator="greaterThan">
      <formula>25</formula>
    </cfRule>
    <cfRule type="cellIs" dxfId="2400" priority="5400" operator="greaterThan">
      <formula>5</formula>
    </cfRule>
  </conditionalFormatting>
  <conditionalFormatting sqref="AB10:AB11">
    <cfRule type="cellIs" dxfId="2399" priority="4390" stopIfTrue="1" operator="equal">
      <formula>""</formula>
    </cfRule>
    <cfRule type="cellIs" dxfId="2398" priority="4395" operator="greaterThan">
      <formula>0</formula>
    </cfRule>
    <cfRule type="cellIs" dxfId="2397" priority="4394" operator="greaterThan">
      <formula>5</formula>
    </cfRule>
    <cfRule type="cellIs" dxfId="2396" priority="4393" operator="greaterThan">
      <formula>25</formula>
    </cfRule>
    <cfRule type="cellIs" dxfId="2395" priority="4392" operator="greaterThan">
      <formula>50</formula>
    </cfRule>
    <cfRule type="cellIs" dxfId="2394" priority="4391" operator="greaterThan">
      <formula>500</formula>
    </cfRule>
  </conditionalFormatting>
  <conditionalFormatting sqref="AB15:AB16">
    <cfRule type="cellIs" dxfId="2393" priority="4385" operator="greaterThan">
      <formula>500</formula>
    </cfRule>
    <cfRule type="cellIs" dxfId="2392" priority="4389" operator="greaterThan">
      <formula>0</formula>
    </cfRule>
    <cfRule type="cellIs" dxfId="2391" priority="4388" operator="greaterThan">
      <formula>5</formula>
    </cfRule>
    <cfRule type="cellIs" dxfId="2390" priority="4387" operator="greaterThan">
      <formula>25</formula>
    </cfRule>
    <cfRule type="cellIs" dxfId="2389" priority="4386" operator="greaterThan">
      <formula>50</formula>
    </cfRule>
    <cfRule type="cellIs" dxfId="2388" priority="4384" stopIfTrue="1" operator="equal">
      <formula>""</formula>
    </cfRule>
  </conditionalFormatting>
  <conditionalFormatting sqref="AB20:AB21">
    <cfRule type="cellIs" dxfId="2387" priority="4383" operator="greaterThan">
      <formula>0</formula>
    </cfRule>
    <cfRule type="cellIs" dxfId="2386" priority="4382" operator="greaterThan">
      <formula>5</formula>
    </cfRule>
    <cfRule type="cellIs" dxfId="2385" priority="4381" operator="greaterThan">
      <formula>25</formula>
    </cfRule>
    <cfRule type="cellIs" dxfId="2384" priority="4380" operator="greaterThan">
      <formula>50</formula>
    </cfRule>
    <cfRule type="cellIs" dxfId="2383" priority="4379" operator="greaterThan">
      <formula>500</formula>
    </cfRule>
    <cfRule type="cellIs" dxfId="2382" priority="4378" stopIfTrue="1" operator="equal">
      <formula>""</formula>
    </cfRule>
  </conditionalFormatting>
  <conditionalFormatting sqref="AB25:AB26">
    <cfRule type="cellIs" dxfId="2381" priority="4374" operator="greaterThan">
      <formula>50</formula>
    </cfRule>
    <cfRule type="cellIs" dxfId="2380" priority="4377" operator="greaterThan">
      <formula>0</formula>
    </cfRule>
    <cfRule type="cellIs" dxfId="2379" priority="4376" operator="greaterThan">
      <formula>5</formula>
    </cfRule>
    <cfRule type="cellIs" dxfId="2378" priority="4375" operator="greaterThan">
      <formula>25</formula>
    </cfRule>
    <cfRule type="cellIs" dxfId="2377" priority="4372" stopIfTrue="1" operator="equal">
      <formula>""</formula>
    </cfRule>
    <cfRule type="cellIs" dxfId="2376" priority="4373" operator="greaterThan">
      <formula>500</formula>
    </cfRule>
  </conditionalFormatting>
  <conditionalFormatting sqref="AB30:AB31">
    <cfRule type="cellIs" dxfId="2375" priority="4366" stopIfTrue="1" operator="equal">
      <formula>""</formula>
    </cfRule>
    <cfRule type="cellIs" dxfId="2374" priority="4371" operator="greaterThan">
      <formula>0</formula>
    </cfRule>
    <cfRule type="cellIs" dxfId="2373" priority="4370" operator="greaterThan">
      <formula>5</formula>
    </cfRule>
    <cfRule type="cellIs" dxfId="2372" priority="4369" operator="greaterThan">
      <formula>25</formula>
    </cfRule>
    <cfRule type="cellIs" dxfId="2371" priority="4368" operator="greaterThan">
      <formula>50</formula>
    </cfRule>
    <cfRule type="cellIs" dxfId="2370" priority="4367" operator="greaterThan">
      <formula>500</formula>
    </cfRule>
  </conditionalFormatting>
  <conditionalFormatting sqref="AB35:AB36">
    <cfRule type="cellIs" dxfId="2369" priority="4365" operator="greaterThan">
      <formula>0</formula>
    </cfRule>
    <cfRule type="cellIs" dxfId="2368" priority="4364" operator="greaterThan">
      <formula>5</formula>
    </cfRule>
    <cfRule type="cellIs" dxfId="2367" priority="4363" operator="greaterThan">
      <formula>25</formula>
    </cfRule>
    <cfRule type="cellIs" dxfId="2366" priority="4362" operator="greaterThan">
      <formula>50</formula>
    </cfRule>
    <cfRule type="cellIs" dxfId="2365" priority="4361" operator="greaterThan">
      <formula>500</formula>
    </cfRule>
    <cfRule type="cellIs" dxfId="2364" priority="4360" stopIfTrue="1" operator="equal">
      <formula>""</formula>
    </cfRule>
  </conditionalFormatting>
  <conditionalFormatting sqref="AB40:AB41">
    <cfRule type="cellIs" dxfId="2363" priority="4359" operator="greaterThan">
      <formula>0</formula>
    </cfRule>
    <cfRule type="cellIs" dxfId="2362" priority="4358" operator="greaterThan">
      <formula>5</formula>
    </cfRule>
    <cfRule type="cellIs" dxfId="2361" priority="4357" operator="greaterThan">
      <formula>25</formula>
    </cfRule>
    <cfRule type="cellIs" dxfId="2360" priority="4356" operator="greaterThan">
      <formula>50</formula>
    </cfRule>
    <cfRule type="cellIs" dxfId="2359" priority="4355" operator="greaterThan">
      <formula>500</formula>
    </cfRule>
    <cfRule type="cellIs" dxfId="2358" priority="4354" stopIfTrue="1" operator="equal">
      <formula>""</formula>
    </cfRule>
  </conditionalFormatting>
  <conditionalFormatting sqref="AB45:AB46">
    <cfRule type="cellIs" dxfId="2357" priority="4351" operator="greaterThan">
      <formula>25</formula>
    </cfRule>
    <cfRule type="cellIs" dxfId="2356" priority="4353" operator="greaterThan">
      <formula>0</formula>
    </cfRule>
    <cfRule type="cellIs" dxfId="2355" priority="4352" operator="greaterThan">
      <formula>5</formula>
    </cfRule>
    <cfRule type="cellIs" dxfId="2354" priority="4350" operator="greaterThan">
      <formula>50</formula>
    </cfRule>
    <cfRule type="cellIs" dxfId="2353" priority="4349" operator="greaterThan">
      <formula>500</formula>
    </cfRule>
    <cfRule type="cellIs" dxfId="2352" priority="4348" stopIfTrue="1" operator="equal">
      <formula>""</formula>
    </cfRule>
  </conditionalFormatting>
  <conditionalFormatting sqref="AB50:AB51">
    <cfRule type="cellIs" dxfId="2351" priority="4347" operator="greaterThan">
      <formula>0</formula>
    </cfRule>
    <cfRule type="cellIs" dxfId="2350" priority="4346" operator="greaterThan">
      <formula>5</formula>
    </cfRule>
    <cfRule type="cellIs" dxfId="2349" priority="4345" operator="greaterThan">
      <formula>25</formula>
    </cfRule>
    <cfRule type="cellIs" dxfId="2348" priority="4344" operator="greaterThan">
      <formula>50</formula>
    </cfRule>
    <cfRule type="cellIs" dxfId="2347" priority="4343" operator="greaterThan">
      <formula>500</formula>
    </cfRule>
    <cfRule type="cellIs" dxfId="2346" priority="4342" stopIfTrue="1" operator="equal">
      <formula>""</formula>
    </cfRule>
  </conditionalFormatting>
  <conditionalFormatting sqref="AB55:AB56">
    <cfRule type="cellIs" dxfId="2345" priority="4340" operator="greaterThan">
      <formula>5</formula>
    </cfRule>
    <cfRule type="cellIs" dxfId="2344" priority="4341" operator="greaterThan">
      <formula>0</formula>
    </cfRule>
    <cfRule type="cellIs" dxfId="2343" priority="4339" operator="greaterThan">
      <formula>25</formula>
    </cfRule>
    <cfRule type="cellIs" dxfId="2342" priority="4338" operator="greaterThan">
      <formula>50</formula>
    </cfRule>
    <cfRule type="cellIs" dxfId="2341" priority="4337" operator="greaterThan">
      <formula>500</formula>
    </cfRule>
    <cfRule type="cellIs" dxfId="2340" priority="4336" stopIfTrue="1" operator="equal">
      <formula>""</formula>
    </cfRule>
  </conditionalFormatting>
  <conditionalFormatting sqref="AB60:AB61">
    <cfRule type="cellIs" dxfId="2339" priority="4335" operator="greaterThan">
      <formula>0</formula>
    </cfRule>
    <cfRule type="cellIs" dxfId="2338" priority="4334" operator="greaterThan">
      <formula>5</formula>
    </cfRule>
    <cfRule type="cellIs" dxfId="2337" priority="4333" operator="greaterThan">
      <formula>25</formula>
    </cfRule>
    <cfRule type="cellIs" dxfId="2336" priority="4332" operator="greaterThan">
      <formula>50</formula>
    </cfRule>
    <cfRule type="cellIs" dxfId="2335" priority="4331" operator="greaterThan">
      <formula>500</formula>
    </cfRule>
    <cfRule type="cellIs" dxfId="2334" priority="4330" stopIfTrue="1" operator="equal">
      <formula>""</formula>
    </cfRule>
  </conditionalFormatting>
  <conditionalFormatting sqref="AB65:AB66">
    <cfRule type="cellIs" dxfId="2333" priority="4329" operator="greaterThan">
      <formula>0</formula>
    </cfRule>
    <cfRule type="cellIs" dxfId="2332" priority="4328" operator="greaterThan">
      <formula>5</formula>
    </cfRule>
    <cfRule type="cellIs" dxfId="2331" priority="4327" operator="greaterThan">
      <formula>25</formula>
    </cfRule>
    <cfRule type="cellIs" dxfId="2330" priority="4326" operator="greaterThan">
      <formula>50</formula>
    </cfRule>
    <cfRule type="cellIs" dxfId="2329" priority="4325" operator="greaterThan">
      <formula>500</formula>
    </cfRule>
    <cfRule type="cellIs" dxfId="2328" priority="4324" stopIfTrue="1" operator="equal">
      <formula>""</formula>
    </cfRule>
  </conditionalFormatting>
  <conditionalFormatting sqref="AB70:AB71">
    <cfRule type="cellIs" dxfId="2327" priority="4323" operator="greaterThan">
      <formula>0</formula>
    </cfRule>
    <cfRule type="cellIs" dxfId="2326" priority="4322" operator="greaterThan">
      <formula>5</formula>
    </cfRule>
    <cfRule type="cellIs" dxfId="2325" priority="4321" operator="greaterThan">
      <formula>25</formula>
    </cfRule>
    <cfRule type="cellIs" dxfId="2324" priority="4320" operator="greaterThan">
      <formula>50</formula>
    </cfRule>
    <cfRule type="cellIs" dxfId="2323" priority="4319" operator="greaterThan">
      <formula>500</formula>
    </cfRule>
    <cfRule type="cellIs" dxfId="2322" priority="4318" stopIfTrue="1" operator="equal">
      <formula>""</formula>
    </cfRule>
  </conditionalFormatting>
  <conditionalFormatting sqref="AB75:AB76">
    <cfRule type="cellIs" dxfId="2321" priority="4317" operator="greaterThan">
      <formula>0</formula>
    </cfRule>
    <cfRule type="cellIs" dxfId="2320" priority="4316" operator="greaterThan">
      <formula>5</formula>
    </cfRule>
    <cfRule type="cellIs" dxfId="2319" priority="4315" operator="greaterThan">
      <formula>25</formula>
    </cfRule>
    <cfRule type="cellIs" dxfId="2318" priority="4314" operator="greaterThan">
      <formula>50</formula>
    </cfRule>
    <cfRule type="cellIs" dxfId="2317" priority="4313" operator="greaterThan">
      <formula>500</formula>
    </cfRule>
    <cfRule type="cellIs" dxfId="2316" priority="4312" stopIfTrue="1" operator="equal">
      <formula>""</formula>
    </cfRule>
  </conditionalFormatting>
  <conditionalFormatting sqref="AB80:AB81">
    <cfRule type="cellIs" dxfId="2315" priority="4306" stopIfTrue="1" operator="equal">
      <formula>""</formula>
    </cfRule>
    <cfRule type="cellIs" dxfId="2314" priority="4311" operator="greaterThan">
      <formula>0</formula>
    </cfRule>
    <cfRule type="cellIs" dxfId="2313" priority="4310" operator="greaterThan">
      <formula>5</formula>
    </cfRule>
    <cfRule type="cellIs" dxfId="2312" priority="4309" operator="greaterThan">
      <formula>25</formula>
    </cfRule>
    <cfRule type="cellIs" dxfId="2311" priority="4308" operator="greaterThan">
      <formula>50</formula>
    </cfRule>
    <cfRule type="cellIs" dxfId="2310" priority="4307" operator="greaterThan">
      <formula>500</formula>
    </cfRule>
  </conditionalFormatting>
  <conditionalFormatting sqref="AB85:AB86">
    <cfRule type="cellIs" dxfId="2309" priority="4303" operator="greaterThan">
      <formula>25</formula>
    </cfRule>
    <cfRule type="cellIs" dxfId="2308" priority="4305" operator="greaterThan">
      <formula>0</formula>
    </cfRule>
    <cfRule type="cellIs" dxfId="2307" priority="4304" operator="greaterThan">
      <formula>5</formula>
    </cfRule>
    <cfRule type="cellIs" dxfId="2306" priority="4302" operator="greaterThan">
      <formula>50</formula>
    </cfRule>
    <cfRule type="cellIs" dxfId="2305" priority="4301" operator="greaterThan">
      <formula>500</formula>
    </cfRule>
    <cfRule type="cellIs" dxfId="2304" priority="4300" stopIfTrue="1" operator="equal">
      <formula>""</formula>
    </cfRule>
  </conditionalFormatting>
  <conditionalFormatting sqref="AB90:AB91">
    <cfRule type="cellIs" dxfId="2303" priority="4299" operator="greaterThan">
      <formula>0</formula>
    </cfRule>
    <cfRule type="cellIs" dxfId="2302" priority="4298" operator="greaterThan">
      <formula>5</formula>
    </cfRule>
    <cfRule type="cellIs" dxfId="2301" priority="4297" operator="greaterThan">
      <formula>25</formula>
    </cfRule>
    <cfRule type="cellIs" dxfId="2300" priority="4296" operator="greaterThan">
      <formula>50</formula>
    </cfRule>
    <cfRule type="cellIs" dxfId="2299" priority="4295" operator="greaterThan">
      <formula>500</formula>
    </cfRule>
    <cfRule type="cellIs" dxfId="2298" priority="4294" stopIfTrue="1" operator="equal">
      <formula>""</formula>
    </cfRule>
  </conditionalFormatting>
  <conditionalFormatting sqref="AB95:AB96">
    <cfRule type="cellIs" dxfId="2297" priority="4290" operator="greaterThan">
      <formula>50</formula>
    </cfRule>
    <cfRule type="cellIs" dxfId="2296" priority="4293" operator="greaterThan">
      <formula>0</formula>
    </cfRule>
    <cfRule type="cellIs" dxfId="2295" priority="4292" operator="greaterThan">
      <formula>5</formula>
    </cfRule>
    <cfRule type="cellIs" dxfId="2294" priority="4291" operator="greaterThan">
      <formula>25</formula>
    </cfRule>
    <cfRule type="cellIs" dxfId="2293" priority="4288" stopIfTrue="1" operator="equal">
      <formula>""</formula>
    </cfRule>
    <cfRule type="cellIs" dxfId="2292" priority="4289" operator="greaterThan">
      <formula>500</formula>
    </cfRule>
  </conditionalFormatting>
  <conditionalFormatting sqref="AB100:AB101">
    <cfRule type="cellIs" dxfId="2291" priority="4282" stopIfTrue="1" operator="equal">
      <formula>""</formula>
    </cfRule>
    <cfRule type="cellIs" dxfId="2290" priority="4287" operator="greaterThan">
      <formula>0</formula>
    </cfRule>
    <cfRule type="cellIs" dxfId="2289" priority="4286" operator="greaterThan">
      <formula>5</formula>
    </cfRule>
    <cfRule type="cellIs" dxfId="2288" priority="4285" operator="greaterThan">
      <formula>25</formula>
    </cfRule>
    <cfRule type="cellIs" dxfId="2287" priority="4284" operator="greaterThan">
      <formula>50</formula>
    </cfRule>
    <cfRule type="cellIs" dxfId="2286" priority="4283" operator="greaterThan">
      <formula>500</formula>
    </cfRule>
  </conditionalFormatting>
  <conditionalFormatting sqref="AB105:AB106">
    <cfRule type="cellIs" dxfId="2285" priority="4280" operator="greaterThan">
      <formula>5</formula>
    </cfRule>
    <cfRule type="cellIs" dxfId="2284" priority="4281" operator="greaterThan">
      <formula>0</formula>
    </cfRule>
    <cfRule type="cellIs" dxfId="2283" priority="4279" operator="greaterThan">
      <formula>25</formula>
    </cfRule>
    <cfRule type="cellIs" dxfId="2282" priority="4278" operator="greaterThan">
      <formula>50</formula>
    </cfRule>
    <cfRule type="cellIs" dxfId="2281" priority="4277" operator="greaterThan">
      <formula>500</formula>
    </cfRule>
    <cfRule type="cellIs" dxfId="2280" priority="4276" stopIfTrue="1" operator="equal">
      <formula>""</formula>
    </cfRule>
  </conditionalFormatting>
  <conditionalFormatting sqref="AB110:AB111">
    <cfRule type="cellIs" dxfId="2279" priority="4275" operator="greaterThan">
      <formula>0</formula>
    </cfRule>
    <cfRule type="cellIs" dxfId="2278" priority="4274" operator="greaterThan">
      <formula>5</formula>
    </cfRule>
    <cfRule type="cellIs" dxfId="2277" priority="4273" operator="greaterThan">
      <formula>25</formula>
    </cfRule>
    <cfRule type="cellIs" dxfId="2276" priority="4272" operator="greaterThan">
      <formula>50</formula>
    </cfRule>
    <cfRule type="cellIs" dxfId="2275" priority="4271" operator="greaterThan">
      <formula>500</formula>
    </cfRule>
    <cfRule type="cellIs" dxfId="2274" priority="4270" stopIfTrue="1" operator="equal">
      <formula>""</formula>
    </cfRule>
  </conditionalFormatting>
  <conditionalFormatting sqref="AB115:AB116">
    <cfRule type="cellIs" dxfId="2273" priority="4264" stopIfTrue="1" operator="equal">
      <formula>""</formula>
    </cfRule>
    <cfRule type="cellIs" dxfId="2272" priority="4269" operator="greaterThan">
      <formula>0</formula>
    </cfRule>
    <cfRule type="cellIs" dxfId="2271" priority="4268" operator="greaterThan">
      <formula>5</formula>
    </cfRule>
    <cfRule type="cellIs" dxfId="2270" priority="4267" operator="greaterThan">
      <formula>25</formula>
    </cfRule>
    <cfRule type="cellIs" dxfId="2269" priority="4266" operator="greaterThan">
      <formula>50</formula>
    </cfRule>
    <cfRule type="cellIs" dxfId="2268" priority="4265" operator="greaterThan">
      <formula>500</formula>
    </cfRule>
  </conditionalFormatting>
  <conditionalFormatting sqref="AB120:AB121">
    <cfRule type="cellIs" dxfId="2267" priority="4258" stopIfTrue="1" operator="equal">
      <formula>""</formula>
    </cfRule>
    <cfRule type="cellIs" dxfId="2266" priority="4263" operator="greaterThan">
      <formula>0</formula>
    </cfRule>
    <cfRule type="cellIs" dxfId="2265" priority="4262" operator="greaterThan">
      <formula>5</formula>
    </cfRule>
    <cfRule type="cellIs" dxfId="2264" priority="4261" operator="greaterThan">
      <formula>25</formula>
    </cfRule>
    <cfRule type="cellIs" dxfId="2263" priority="4260" operator="greaterThan">
      <formula>50</formula>
    </cfRule>
    <cfRule type="cellIs" dxfId="2262" priority="4259" operator="greaterThan">
      <formula>500</formula>
    </cfRule>
  </conditionalFormatting>
  <conditionalFormatting sqref="AB125:AB126">
    <cfRule type="cellIs" dxfId="2261" priority="4253" operator="greaterThan">
      <formula>500</formula>
    </cfRule>
    <cfRule type="cellIs" dxfId="2260" priority="4257" operator="greaterThan">
      <formula>0</formula>
    </cfRule>
    <cfRule type="cellIs" dxfId="2259" priority="4256" operator="greaterThan">
      <formula>5</formula>
    </cfRule>
    <cfRule type="cellIs" dxfId="2258" priority="4255" operator="greaterThan">
      <formula>25</formula>
    </cfRule>
    <cfRule type="cellIs" dxfId="2257" priority="4254" operator="greaterThan">
      <formula>50</formula>
    </cfRule>
    <cfRule type="cellIs" dxfId="2256" priority="4252" stopIfTrue="1" operator="equal">
      <formula>""</formula>
    </cfRule>
  </conditionalFormatting>
  <conditionalFormatting sqref="AB130:AB131">
    <cfRule type="cellIs" dxfId="2255" priority="4248" operator="greaterThan">
      <formula>50</formula>
    </cfRule>
    <cfRule type="cellIs" dxfId="2254" priority="4251" operator="greaterThan">
      <formula>0</formula>
    </cfRule>
    <cfRule type="cellIs" dxfId="2253" priority="4250" operator="greaterThan">
      <formula>5</formula>
    </cfRule>
    <cfRule type="cellIs" dxfId="2252" priority="4249" operator="greaterThan">
      <formula>25</formula>
    </cfRule>
    <cfRule type="cellIs" dxfId="2251" priority="4247" operator="greaterThan">
      <formula>500</formula>
    </cfRule>
    <cfRule type="cellIs" dxfId="2250" priority="4246" stopIfTrue="1" operator="equal">
      <formula>""</formula>
    </cfRule>
  </conditionalFormatting>
  <conditionalFormatting sqref="AB135:AB136">
    <cfRule type="cellIs" dxfId="2249" priority="4240" stopIfTrue="1" operator="equal">
      <formula>""</formula>
    </cfRule>
    <cfRule type="cellIs" dxfId="2248" priority="4245" operator="greaterThan">
      <formula>0</formula>
    </cfRule>
    <cfRule type="cellIs" dxfId="2247" priority="4244" operator="greaterThan">
      <formula>5</formula>
    </cfRule>
    <cfRule type="cellIs" dxfId="2246" priority="4243" operator="greaterThan">
      <formula>25</formula>
    </cfRule>
    <cfRule type="cellIs" dxfId="2245" priority="4242" operator="greaterThan">
      <formula>50</formula>
    </cfRule>
    <cfRule type="cellIs" dxfId="2244" priority="4241" operator="greaterThan">
      <formula>500</formula>
    </cfRule>
  </conditionalFormatting>
  <conditionalFormatting sqref="AB140:AB141">
    <cfRule type="cellIs" dxfId="2243" priority="4234" stopIfTrue="1" operator="equal">
      <formula>""</formula>
    </cfRule>
    <cfRule type="cellIs" dxfId="2242" priority="4239" operator="greaterThan">
      <formula>0</formula>
    </cfRule>
    <cfRule type="cellIs" dxfId="2241" priority="4238" operator="greaterThan">
      <formula>5</formula>
    </cfRule>
    <cfRule type="cellIs" dxfId="2240" priority="4237" operator="greaterThan">
      <formula>25</formula>
    </cfRule>
    <cfRule type="cellIs" dxfId="2239" priority="4236" operator="greaterThan">
      <formula>50</formula>
    </cfRule>
    <cfRule type="cellIs" dxfId="2238" priority="4235" operator="greaterThan">
      <formula>500</formula>
    </cfRule>
  </conditionalFormatting>
  <conditionalFormatting sqref="AB145:AB146">
    <cfRule type="cellIs" dxfId="2237" priority="4233" operator="greaterThan">
      <formula>0</formula>
    </cfRule>
    <cfRule type="cellIs" dxfId="2236" priority="4232" operator="greaterThan">
      <formula>5</formula>
    </cfRule>
    <cfRule type="cellIs" dxfId="2235" priority="4231" operator="greaterThan">
      <formula>25</formula>
    </cfRule>
    <cfRule type="cellIs" dxfId="2234" priority="4230" operator="greaterThan">
      <formula>50</formula>
    </cfRule>
    <cfRule type="cellIs" dxfId="2233" priority="4229" operator="greaterThan">
      <formula>500</formula>
    </cfRule>
    <cfRule type="cellIs" dxfId="2232" priority="4228" stopIfTrue="1" operator="equal">
      <formula>""</formula>
    </cfRule>
  </conditionalFormatting>
  <conditionalFormatting sqref="AB150:AB151">
    <cfRule type="cellIs" dxfId="2231" priority="4227" operator="greaterThan">
      <formula>0</formula>
    </cfRule>
    <cfRule type="cellIs" dxfId="2230" priority="4226" operator="greaterThan">
      <formula>5</formula>
    </cfRule>
    <cfRule type="cellIs" dxfId="2229" priority="4225" operator="greaterThan">
      <formula>25</formula>
    </cfRule>
    <cfRule type="cellIs" dxfId="2228" priority="4224" operator="greaterThan">
      <formula>50</formula>
    </cfRule>
    <cfRule type="cellIs" dxfId="2227" priority="4223" operator="greaterThan">
      <formula>500</formula>
    </cfRule>
    <cfRule type="cellIs" dxfId="2226" priority="4222" stopIfTrue="1" operator="equal">
      <formula>""</formula>
    </cfRule>
  </conditionalFormatting>
  <conditionalFormatting sqref="AB155:AB156">
    <cfRule type="cellIs" dxfId="2225" priority="4216" stopIfTrue="1" operator="equal">
      <formula>""</formula>
    </cfRule>
    <cfRule type="cellIs" dxfId="2224" priority="4221" operator="greaterThan">
      <formula>0</formula>
    </cfRule>
    <cfRule type="cellIs" dxfId="2223" priority="4220" operator="greaterThan">
      <formula>5</formula>
    </cfRule>
    <cfRule type="cellIs" dxfId="2222" priority="4219" operator="greaterThan">
      <formula>25</formula>
    </cfRule>
    <cfRule type="cellIs" dxfId="2221" priority="4218" operator="greaterThan">
      <formula>50</formula>
    </cfRule>
    <cfRule type="cellIs" dxfId="2220" priority="4217" operator="greaterThan">
      <formula>500</formula>
    </cfRule>
  </conditionalFormatting>
  <conditionalFormatting sqref="AB160:AB161">
    <cfRule type="cellIs" dxfId="2219" priority="4210" stopIfTrue="1" operator="equal">
      <formula>""</formula>
    </cfRule>
    <cfRule type="cellIs" dxfId="2218" priority="4215" operator="greaterThan">
      <formula>0</formula>
    </cfRule>
    <cfRule type="cellIs" dxfId="2217" priority="4214" operator="greaterThan">
      <formula>5</formula>
    </cfRule>
    <cfRule type="cellIs" dxfId="2216" priority="4213" operator="greaterThan">
      <formula>25</formula>
    </cfRule>
    <cfRule type="cellIs" dxfId="2215" priority="4212" operator="greaterThan">
      <formula>50</formula>
    </cfRule>
    <cfRule type="cellIs" dxfId="2214" priority="4211" operator="greaterThan">
      <formula>500</formula>
    </cfRule>
  </conditionalFormatting>
  <conditionalFormatting sqref="AB165:AB166">
    <cfRule type="cellIs" dxfId="2213" priority="4209" operator="greaterThan">
      <formula>0</formula>
    </cfRule>
    <cfRule type="cellIs" dxfId="2212" priority="4208" operator="greaterThan">
      <formula>5</formula>
    </cfRule>
    <cfRule type="cellIs" dxfId="2211" priority="4207" operator="greaterThan">
      <formula>25</formula>
    </cfRule>
    <cfRule type="cellIs" dxfId="2210" priority="4206" operator="greaterThan">
      <formula>50</formula>
    </cfRule>
    <cfRule type="cellIs" dxfId="2209" priority="4205" operator="greaterThan">
      <formula>500</formula>
    </cfRule>
    <cfRule type="cellIs" dxfId="2208" priority="4204" stopIfTrue="1" operator="equal">
      <formula>""</formula>
    </cfRule>
  </conditionalFormatting>
  <conditionalFormatting sqref="AB170:AB171">
    <cfRule type="cellIs" dxfId="2207" priority="4200" operator="greaterThan">
      <formula>50</formula>
    </cfRule>
    <cfRule type="cellIs" dxfId="2206" priority="4203" operator="greaterThan">
      <formula>0</formula>
    </cfRule>
    <cfRule type="cellIs" dxfId="2205" priority="4202" operator="greaterThan">
      <formula>5</formula>
    </cfRule>
    <cfRule type="cellIs" dxfId="2204" priority="4201" operator="greaterThan">
      <formula>25</formula>
    </cfRule>
    <cfRule type="cellIs" dxfId="2203" priority="4198" stopIfTrue="1" operator="equal">
      <formula>""</formula>
    </cfRule>
    <cfRule type="cellIs" dxfId="2202" priority="4199" operator="greaterThan">
      <formula>500</formula>
    </cfRule>
  </conditionalFormatting>
  <conditionalFormatting sqref="AB175:AB176">
    <cfRule type="cellIs" dxfId="2201" priority="4192" stopIfTrue="1" operator="equal">
      <formula>""</formula>
    </cfRule>
    <cfRule type="cellIs" dxfId="2200" priority="4197" operator="greaterThan">
      <formula>0</formula>
    </cfRule>
    <cfRule type="cellIs" dxfId="2199" priority="4196" operator="greaterThan">
      <formula>5</formula>
    </cfRule>
    <cfRule type="cellIs" dxfId="2198" priority="4195" operator="greaterThan">
      <formula>25</formula>
    </cfRule>
    <cfRule type="cellIs" dxfId="2197" priority="4194" operator="greaterThan">
      <formula>50</formula>
    </cfRule>
    <cfRule type="cellIs" dxfId="2196" priority="4193" operator="greaterThan">
      <formula>500</formula>
    </cfRule>
  </conditionalFormatting>
  <conditionalFormatting sqref="AB180:AB181">
    <cfRule type="cellIs" dxfId="2195" priority="4188" operator="greaterThan">
      <formula>50</formula>
    </cfRule>
    <cfRule type="cellIs" dxfId="2194" priority="4191" operator="greaterThan">
      <formula>0</formula>
    </cfRule>
    <cfRule type="cellIs" dxfId="2193" priority="4190" operator="greaterThan">
      <formula>5</formula>
    </cfRule>
    <cfRule type="cellIs" dxfId="2192" priority="4189" operator="greaterThan">
      <formula>25</formula>
    </cfRule>
    <cfRule type="cellIs" dxfId="2191" priority="4187" operator="greaterThan">
      <formula>500</formula>
    </cfRule>
    <cfRule type="cellIs" dxfId="2190" priority="4186" stopIfTrue="1" operator="equal">
      <formula>""</formula>
    </cfRule>
  </conditionalFormatting>
  <conditionalFormatting sqref="AB185:AB186">
    <cfRule type="cellIs" dxfId="2189" priority="4185" operator="greaterThan">
      <formula>0</formula>
    </cfRule>
    <cfRule type="cellIs" dxfId="2188" priority="4184" operator="greaterThan">
      <formula>5</formula>
    </cfRule>
    <cfRule type="cellIs" dxfId="2187" priority="4183" operator="greaterThan">
      <formula>25</formula>
    </cfRule>
    <cfRule type="cellIs" dxfId="2186" priority="4182" operator="greaterThan">
      <formula>50</formula>
    </cfRule>
    <cfRule type="cellIs" dxfId="2185" priority="4181" operator="greaterThan">
      <formula>500</formula>
    </cfRule>
    <cfRule type="cellIs" dxfId="2184" priority="4180" stopIfTrue="1" operator="equal">
      <formula>""</formula>
    </cfRule>
  </conditionalFormatting>
  <conditionalFormatting sqref="AB190:AB191">
    <cfRule type="cellIs" dxfId="2183" priority="4174" stopIfTrue="1" operator="equal">
      <formula>""</formula>
    </cfRule>
    <cfRule type="cellIs" dxfId="2182" priority="4179" operator="greaterThan">
      <formula>0</formula>
    </cfRule>
    <cfRule type="cellIs" dxfId="2181" priority="4178" operator="greaterThan">
      <formula>5</formula>
    </cfRule>
    <cfRule type="cellIs" dxfId="2180" priority="4177" operator="greaterThan">
      <formula>25</formula>
    </cfRule>
    <cfRule type="cellIs" dxfId="2179" priority="4176" operator="greaterThan">
      <formula>50</formula>
    </cfRule>
    <cfRule type="cellIs" dxfId="2178" priority="4175" operator="greaterThan">
      <formula>500</formula>
    </cfRule>
  </conditionalFormatting>
  <conditionalFormatting sqref="AB195:AB196">
    <cfRule type="cellIs" dxfId="2177" priority="4168" stopIfTrue="1" operator="equal">
      <formula>""</formula>
    </cfRule>
    <cfRule type="cellIs" dxfId="2176" priority="4173" operator="greaterThan">
      <formula>0</formula>
    </cfRule>
    <cfRule type="cellIs" dxfId="2175" priority="4172" operator="greaterThan">
      <formula>5</formula>
    </cfRule>
    <cfRule type="cellIs" dxfId="2174" priority="4171" operator="greaterThan">
      <formula>25</formula>
    </cfRule>
    <cfRule type="cellIs" dxfId="2173" priority="4170" operator="greaterThan">
      <formula>50</formula>
    </cfRule>
    <cfRule type="cellIs" dxfId="2172" priority="4169" operator="greaterThan">
      <formula>500</formula>
    </cfRule>
  </conditionalFormatting>
  <conditionalFormatting sqref="AB200:AB201">
    <cfRule type="cellIs" dxfId="2171" priority="4166" operator="greaterThan">
      <formula>5</formula>
    </cfRule>
    <cfRule type="cellIs" dxfId="2170" priority="4167" operator="greaterThan">
      <formula>0</formula>
    </cfRule>
    <cfRule type="cellIs" dxfId="2169" priority="4165" operator="greaterThan">
      <formula>25</formula>
    </cfRule>
    <cfRule type="cellIs" dxfId="2168" priority="4164" operator="greaterThan">
      <formula>50</formula>
    </cfRule>
    <cfRule type="cellIs" dxfId="2167" priority="4163" operator="greaterThan">
      <formula>500</formula>
    </cfRule>
    <cfRule type="cellIs" dxfId="2166" priority="4162" stopIfTrue="1" operator="equal">
      <formula>""</formula>
    </cfRule>
  </conditionalFormatting>
  <conditionalFormatting sqref="AB205:AB206">
    <cfRule type="cellIs" dxfId="2165" priority="4161" operator="greaterThan">
      <formula>0</formula>
    </cfRule>
    <cfRule type="cellIs" dxfId="2164" priority="4160" operator="greaterThan">
      <formula>5</formula>
    </cfRule>
    <cfRule type="cellIs" dxfId="2163" priority="4159" operator="greaterThan">
      <formula>25</formula>
    </cfRule>
    <cfRule type="cellIs" dxfId="2162" priority="4158" operator="greaterThan">
      <formula>50</formula>
    </cfRule>
    <cfRule type="cellIs" dxfId="2161" priority="4157" operator="greaterThan">
      <formula>500</formula>
    </cfRule>
    <cfRule type="cellIs" dxfId="2160" priority="4156" stopIfTrue="1" operator="equal">
      <formula>""</formula>
    </cfRule>
  </conditionalFormatting>
  <conditionalFormatting sqref="AB210:AB211">
    <cfRule type="cellIs" dxfId="2159" priority="4150" stopIfTrue="1" operator="equal">
      <formula>""</formula>
    </cfRule>
    <cfRule type="cellIs" dxfId="2158" priority="4155" operator="greaterThan">
      <formula>0</formula>
    </cfRule>
    <cfRule type="cellIs" dxfId="2157" priority="4154" operator="greaterThan">
      <formula>5</formula>
    </cfRule>
    <cfRule type="cellIs" dxfId="2156" priority="4153" operator="greaterThan">
      <formula>25</formula>
    </cfRule>
    <cfRule type="cellIs" dxfId="2155" priority="4152" operator="greaterThan">
      <formula>50</formula>
    </cfRule>
    <cfRule type="cellIs" dxfId="2154" priority="4151" operator="greaterThan">
      <formula>500</formula>
    </cfRule>
  </conditionalFormatting>
  <conditionalFormatting sqref="AB215:AB216">
    <cfRule type="cellIs" dxfId="2153" priority="4144" stopIfTrue="1" operator="equal">
      <formula>""</formula>
    </cfRule>
    <cfRule type="cellIs" dxfId="2152" priority="4149" operator="greaterThan">
      <formula>0</formula>
    </cfRule>
    <cfRule type="cellIs" dxfId="2151" priority="4148" operator="greaterThan">
      <formula>5</formula>
    </cfRule>
    <cfRule type="cellIs" dxfId="2150" priority="4147" operator="greaterThan">
      <formula>25</formula>
    </cfRule>
    <cfRule type="cellIs" dxfId="2149" priority="4146" operator="greaterThan">
      <formula>50</formula>
    </cfRule>
    <cfRule type="cellIs" dxfId="2148" priority="4145" operator="greaterThan">
      <formula>500</formula>
    </cfRule>
  </conditionalFormatting>
  <conditionalFormatting sqref="AB220:AB221">
    <cfRule type="cellIs" dxfId="2147" priority="4143" operator="greaterThan">
      <formula>0</formula>
    </cfRule>
    <cfRule type="cellIs" dxfId="2146" priority="4142" operator="greaterThan">
      <formula>5</formula>
    </cfRule>
    <cfRule type="cellIs" dxfId="2145" priority="4141" operator="greaterThan">
      <formula>25</formula>
    </cfRule>
    <cfRule type="cellIs" dxfId="2144" priority="4140" operator="greaterThan">
      <formula>50</formula>
    </cfRule>
    <cfRule type="cellIs" dxfId="2143" priority="4139" operator="greaterThan">
      <formula>500</formula>
    </cfRule>
    <cfRule type="cellIs" dxfId="2142" priority="4138" stopIfTrue="1" operator="equal">
      <formula>""</formula>
    </cfRule>
  </conditionalFormatting>
  <conditionalFormatting sqref="AB225:AB226">
    <cfRule type="cellIs" dxfId="2141" priority="4137" operator="greaterThan">
      <formula>0</formula>
    </cfRule>
    <cfRule type="cellIs" dxfId="2140" priority="4136" operator="greaterThan">
      <formula>5</formula>
    </cfRule>
    <cfRule type="cellIs" dxfId="2139" priority="4135" operator="greaterThan">
      <formula>25</formula>
    </cfRule>
    <cfRule type="cellIs" dxfId="2138" priority="4134" operator="greaterThan">
      <formula>50</formula>
    </cfRule>
    <cfRule type="cellIs" dxfId="2137" priority="4133" operator="greaterThan">
      <formula>500</formula>
    </cfRule>
    <cfRule type="cellIs" dxfId="2136" priority="4132" stopIfTrue="1" operator="equal">
      <formula>""</formula>
    </cfRule>
  </conditionalFormatting>
  <conditionalFormatting sqref="AB230:AB231">
    <cfRule type="cellIs" dxfId="2135" priority="4126" stopIfTrue="1" operator="equal">
      <formula>""</formula>
    </cfRule>
    <cfRule type="cellIs" dxfId="2134" priority="4131" operator="greaterThan">
      <formula>0</formula>
    </cfRule>
    <cfRule type="cellIs" dxfId="2133" priority="4130" operator="greaterThan">
      <formula>5</formula>
    </cfRule>
    <cfRule type="cellIs" dxfId="2132" priority="4129" operator="greaterThan">
      <formula>25</formula>
    </cfRule>
    <cfRule type="cellIs" dxfId="2131" priority="4128" operator="greaterThan">
      <formula>50</formula>
    </cfRule>
    <cfRule type="cellIs" dxfId="2130" priority="4127" operator="greaterThan">
      <formula>500</formula>
    </cfRule>
  </conditionalFormatting>
  <conditionalFormatting sqref="AB235:AB236">
    <cfRule type="cellIs" dxfId="2129" priority="4120" stopIfTrue="1" operator="equal">
      <formula>""</formula>
    </cfRule>
    <cfRule type="cellIs" dxfId="2128" priority="4125" operator="greaterThan">
      <formula>0</formula>
    </cfRule>
    <cfRule type="cellIs" dxfId="2127" priority="4124" operator="greaterThan">
      <formula>5</formula>
    </cfRule>
    <cfRule type="cellIs" dxfId="2126" priority="4123" operator="greaterThan">
      <formula>25</formula>
    </cfRule>
    <cfRule type="cellIs" dxfId="2125" priority="4122" operator="greaterThan">
      <formula>50</formula>
    </cfRule>
    <cfRule type="cellIs" dxfId="2124" priority="4121" operator="greaterThan">
      <formula>500</formula>
    </cfRule>
  </conditionalFormatting>
  <conditionalFormatting sqref="AB240:AB241">
    <cfRule type="cellIs" dxfId="2123" priority="4115" operator="greaterThan">
      <formula>500</formula>
    </cfRule>
    <cfRule type="cellIs" dxfId="2122" priority="4119" operator="greaterThan">
      <formula>0</formula>
    </cfRule>
    <cfRule type="cellIs" dxfId="2121" priority="4118" operator="greaterThan">
      <formula>5</formula>
    </cfRule>
    <cfRule type="cellIs" dxfId="2120" priority="4117" operator="greaterThan">
      <formula>25</formula>
    </cfRule>
    <cfRule type="cellIs" dxfId="2119" priority="4116" operator="greaterThan">
      <formula>50</formula>
    </cfRule>
    <cfRule type="cellIs" dxfId="2118" priority="4114" stopIfTrue="1" operator="equal">
      <formula>""</formula>
    </cfRule>
  </conditionalFormatting>
  <conditionalFormatting sqref="AB245:AB246">
    <cfRule type="cellIs" dxfId="2117" priority="4109" operator="greaterThan">
      <formula>500</formula>
    </cfRule>
    <cfRule type="cellIs" dxfId="2116" priority="4113" operator="greaterThan">
      <formula>0</formula>
    </cfRule>
    <cfRule type="cellIs" dxfId="2115" priority="4112" operator="greaterThan">
      <formula>5</formula>
    </cfRule>
    <cfRule type="cellIs" dxfId="2114" priority="4111" operator="greaterThan">
      <formula>25</formula>
    </cfRule>
    <cfRule type="cellIs" dxfId="2113" priority="4110" operator="greaterThan">
      <formula>50</formula>
    </cfRule>
    <cfRule type="cellIs" dxfId="2112" priority="4108" stopIfTrue="1" operator="equal">
      <formula>""</formula>
    </cfRule>
  </conditionalFormatting>
  <conditionalFormatting sqref="AB250:AB251">
    <cfRule type="cellIs" dxfId="2111" priority="4102" stopIfTrue="1" operator="equal">
      <formula>""</formula>
    </cfRule>
    <cfRule type="cellIs" dxfId="2110" priority="4107" operator="greaterThan">
      <formula>0</formula>
    </cfRule>
    <cfRule type="cellIs" dxfId="2109" priority="4106" operator="greaterThan">
      <formula>5</formula>
    </cfRule>
    <cfRule type="cellIs" dxfId="2108" priority="4105" operator="greaterThan">
      <formula>25</formula>
    </cfRule>
    <cfRule type="cellIs" dxfId="2107" priority="4104" operator="greaterThan">
      <formula>50</formula>
    </cfRule>
    <cfRule type="cellIs" dxfId="2106" priority="4103" operator="greaterThan">
      <formula>500</formula>
    </cfRule>
  </conditionalFormatting>
  <conditionalFormatting sqref="AB255:AB256">
    <cfRule type="cellIs" dxfId="2105" priority="4096" stopIfTrue="1" operator="equal">
      <formula>""</formula>
    </cfRule>
    <cfRule type="cellIs" dxfId="2104" priority="4101" operator="greaterThan">
      <formula>0</formula>
    </cfRule>
    <cfRule type="cellIs" dxfId="2103" priority="4100" operator="greaterThan">
      <formula>5</formula>
    </cfRule>
    <cfRule type="cellIs" dxfId="2102" priority="4099" operator="greaterThan">
      <formula>25</formula>
    </cfRule>
    <cfRule type="cellIs" dxfId="2101" priority="4098" operator="greaterThan">
      <formula>50</formula>
    </cfRule>
    <cfRule type="cellIs" dxfId="2100" priority="4097" operator="greaterThan">
      <formula>500</formula>
    </cfRule>
  </conditionalFormatting>
  <conditionalFormatting sqref="AB260:AB261">
    <cfRule type="cellIs" dxfId="2099" priority="4095" operator="greaterThan">
      <formula>0</formula>
    </cfRule>
    <cfRule type="cellIs" dxfId="2098" priority="4094" operator="greaterThan">
      <formula>5</formula>
    </cfRule>
    <cfRule type="cellIs" dxfId="2097" priority="4093" operator="greaterThan">
      <formula>25</formula>
    </cfRule>
    <cfRule type="cellIs" dxfId="2096" priority="4092" operator="greaterThan">
      <formula>50</formula>
    </cfRule>
    <cfRule type="cellIs" dxfId="2095" priority="4091" operator="greaterThan">
      <formula>500</formula>
    </cfRule>
    <cfRule type="cellIs" dxfId="2094" priority="4090" stopIfTrue="1" operator="equal">
      <formula>""</formula>
    </cfRule>
  </conditionalFormatting>
  <conditionalFormatting sqref="AB265:AB266">
    <cfRule type="cellIs" dxfId="2093" priority="4089" operator="greaterThan">
      <formula>0</formula>
    </cfRule>
    <cfRule type="cellIs" dxfId="2092" priority="4088" operator="greaterThan">
      <formula>5</formula>
    </cfRule>
    <cfRule type="cellIs" dxfId="2091" priority="4087" operator="greaterThan">
      <formula>25</formula>
    </cfRule>
    <cfRule type="cellIs" dxfId="2090" priority="4086" operator="greaterThan">
      <formula>50</formula>
    </cfRule>
    <cfRule type="cellIs" dxfId="2089" priority="4085" operator="greaterThan">
      <formula>500</formula>
    </cfRule>
    <cfRule type="cellIs" dxfId="2088" priority="4084" stopIfTrue="1" operator="equal">
      <formula>""</formula>
    </cfRule>
  </conditionalFormatting>
  <conditionalFormatting sqref="AB270:AB271">
    <cfRule type="cellIs" dxfId="2087" priority="4078" stopIfTrue="1" operator="equal">
      <formula>""</formula>
    </cfRule>
    <cfRule type="cellIs" dxfId="2086" priority="4083" operator="greaterThan">
      <formula>0</formula>
    </cfRule>
    <cfRule type="cellIs" dxfId="2085" priority="4082" operator="greaterThan">
      <formula>5</formula>
    </cfRule>
    <cfRule type="cellIs" dxfId="2084" priority="4081" operator="greaterThan">
      <formula>25</formula>
    </cfRule>
    <cfRule type="cellIs" dxfId="2083" priority="4080" operator="greaterThan">
      <formula>50</formula>
    </cfRule>
    <cfRule type="cellIs" dxfId="2082" priority="4079" operator="greaterThan">
      <formula>500</formula>
    </cfRule>
  </conditionalFormatting>
  <conditionalFormatting sqref="AB275:AB276">
    <cfRule type="cellIs" dxfId="2081" priority="4072" stopIfTrue="1" operator="equal">
      <formula>""</formula>
    </cfRule>
    <cfRule type="cellIs" dxfId="2080" priority="4077" operator="greaterThan">
      <formula>0</formula>
    </cfRule>
    <cfRule type="cellIs" dxfId="2079" priority="4076" operator="greaterThan">
      <formula>5</formula>
    </cfRule>
    <cfRule type="cellIs" dxfId="2078" priority="4075" operator="greaterThan">
      <formula>25</formula>
    </cfRule>
    <cfRule type="cellIs" dxfId="2077" priority="4074" operator="greaterThan">
      <formula>50</formula>
    </cfRule>
    <cfRule type="cellIs" dxfId="2076" priority="4073" operator="greaterThan">
      <formula>500</formula>
    </cfRule>
  </conditionalFormatting>
  <conditionalFormatting sqref="AB280:AB281">
    <cfRule type="cellIs" dxfId="2075" priority="4067" operator="greaterThan">
      <formula>500</formula>
    </cfRule>
    <cfRule type="cellIs" dxfId="2074" priority="4071" operator="greaterThan">
      <formula>0</formula>
    </cfRule>
    <cfRule type="cellIs" dxfId="2073" priority="4070" operator="greaterThan">
      <formula>5</formula>
    </cfRule>
    <cfRule type="cellIs" dxfId="2072" priority="4069" operator="greaterThan">
      <formula>25</formula>
    </cfRule>
    <cfRule type="cellIs" dxfId="2071" priority="4068" operator="greaterThan">
      <formula>50</formula>
    </cfRule>
    <cfRule type="cellIs" dxfId="2070" priority="4066" stopIfTrue="1" operator="equal">
      <formula>""</formula>
    </cfRule>
  </conditionalFormatting>
  <conditionalFormatting sqref="AB285:AB286">
    <cfRule type="cellIs" dxfId="2069" priority="4062" operator="greaterThan">
      <formula>50</formula>
    </cfRule>
    <cfRule type="cellIs" dxfId="2068" priority="4065" operator="greaterThan">
      <formula>0</formula>
    </cfRule>
    <cfRule type="cellIs" dxfId="2067" priority="4064" operator="greaterThan">
      <formula>5</formula>
    </cfRule>
    <cfRule type="cellIs" dxfId="2066" priority="4063" operator="greaterThan">
      <formula>25</formula>
    </cfRule>
    <cfRule type="cellIs" dxfId="2065" priority="4061" operator="greaterThan">
      <formula>500</formula>
    </cfRule>
    <cfRule type="cellIs" dxfId="2064" priority="4060" stopIfTrue="1" operator="equal">
      <formula>""</formula>
    </cfRule>
  </conditionalFormatting>
  <conditionalFormatting sqref="AB290:AB291">
    <cfRule type="cellIs" dxfId="2063" priority="4054" stopIfTrue="1" operator="equal">
      <formula>""</formula>
    </cfRule>
    <cfRule type="cellIs" dxfId="2062" priority="4059" operator="greaterThan">
      <formula>0</formula>
    </cfRule>
    <cfRule type="cellIs" dxfId="2061" priority="4058" operator="greaterThan">
      <formula>5</formula>
    </cfRule>
    <cfRule type="cellIs" dxfId="2060" priority="4057" operator="greaterThan">
      <formula>25</formula>
    </cfRule>
    <cfRule type="cellIs" dxfId="2059" priority="4056" operator="greaterThan">
      <formula>50</formula>
    </cfRule>
    <cfRule type="cellIs" dxfId="2058" priority="4055" operator="greaterThan">
      <formula>500</formula>
    </cfRule>
  </conditionalFormatting>
  <conditionalFormatting sqref="AB295:AB296">
    <cfRule type="cellIs" dxfId="2057" priority="4048" stopIfTrue="1" operator="equal">
      <formula>""</formula>
    </cfRule>
    <cfRule type="cellIs" dxfId="2056" priority="4053" operator="greaterThan">
      <formula>0</formula>
    </cfRule>
    <cfRule type="cellIs" dxfId="2055" priority="4052" operator="greaterThan">
      <formula>5</formula>
    </cfRule>
    <cfRule type="cellIs" dxfId="2054" priority="4051" operator="greaterThan">
      <formula>25</formula>
    </cfRule>
    <cfRule type="cellIs" dxfId="2053" priority="4050" operator="greaterThan">
      <formula>50</formula>
    </cfRule>
    <cfRule type="cellIs" dxfId="2052" priority="4049" operator="greaterThan">
      <formula>500</formula>
    </cfRule>
  </conditionalFormatting>
  <conditionalFormatting sqref="AB300:AB301">
    <cfRule type="cellIs" dxfId="2051" priority="4047" operator="greaterThan">
      <formula>0</formula>
    </cfRule>
    <cfRule type="cellIs" dxfId="2050" priority="4046" operator="greaterThan">
      <formula>5</formula>
    </cfRule>
    <cfRule type="cellIs" dxfId="2049" priority="4045" operator="greaterThan">
      <formula>25</formula>
    </cfRule>
    <cfRule type="cellIs" dxfId="2048" priority="4044" operator="greaterThan">
      <formula>50</formula>
    </cfRule>
    <cfRule type="cellIs" dxfId="2047" priority="4043" operator="greaterThan">
      <formula>500</formula>
    </cfRule>
    <cfRule type="cellIs" dxfId="2046" priority="4042" stopIfTrue="1" operator="equal">
      <formula>""</formula>
    </cfRule>
  </conditionalFormatting>
  <conditionalFormatting sqref="AB305:AB306">
    <cfRule type="cellIs" dxfId="2045" priority="4041" operator="greaterThan">
      <formula>0</formula>
    </cfRule>
    <cfRule type="cellIs" dxfId="2044" priority="4040" operator="greaterThan">
      <formula>5</formula>
    </cfRule>
    <cfRule type="cellIs" dxfId="2043" priority="4039" operator="greaterThan">
      <formula>25</formula>
    </cfRule>
    <cfRule type="cellIs" dxfId="2042" priority="4038" operator="greaterThan">
      <formula>50</formula>
    </cfRule>
    <cfRule type="cellIs" dxfId="2041" priority="4037" operator="greaterThan">
      <formula>500</formula>
    </cfRule>
    <cfRule type="cellIs" dxfId="2040" priority="4036" stopIfTrue="1" operator="equal">
      <formula>""</formula>
    </cfRule>
  </conditionalFormatting>
  <conditionalFormatting sqref="AB310:AB311">
    <cfRule type="cellIs" dxfId="2039" priority="4030" stopIfTrue="1" operator="equal">
      <formula>""</formula>
    </cfRule>
    <cfRule type="cellIs" dxfId="2038" priority="4035" operator="greaterThan">
      <formula>0</formula>
    </cfRule>
    <cfRule type="cellIs" dxfId="2037" priority="4034" operator="greaterThan">
      <formula>5</formula>
    </cfRule>
    <cfRule type="cellIs" dxfId="2036" priority="4033" operator="greaterThan">
      <formula>25</formula>
    </cfRule>
    <cfRule type="cellIs" dxfId="2035" priority="4032" operator="greaterThan">
      <formula>50</formula>
    </cfRule>
    <cfRule type="cellIs" dxfId="2034" priority="4031" operator="greaterThan">
      <formula>500</formula>
    </cfRule>
  </conditionalFormatting>
  <conditionalFormatting sqref="AB315:AB316">
    <cfRule type="cellIs" dxfId="2033" priority="4024" stopIfTrue="1" operator="equal">
      <formula>""</formula>
    </cfRule>
    <cfRule type="cellIs" dxfId="2032" priority="4029" operator="greaterThan">
      <formula>0</formula>
    </cfRule>
    <cfRule type="cellIs" dxfId="2031" priority="4028" operator="greaterThan">
      <formula>5</formula>
    </cfRule>
    <cfRule type="cellIs" dxfId="2030" priority="4027" operator="greaterThan">
      <formula>25</formula>
    </cfRule>
    <cfRule type="cellIs" dxfId="2029" priority="4026" operator="greaterThan">
      <formula>50</formula>
    </cfRule>
    <cfRule type="cellIs" dxfId="2028" priority="4025" operator="greaterThan">
      <formula>500</formula>
    </cfRule>
  </conditionalFormatting>
  <conditionalFormatting sqref="AB320:AB321">
    <cfRule type="cellIs" dxfId="2027" priority="4023" operator="greaterThan">
      <formula>0</formula>
    </cfRule>
    <cfRule type="cellIs" dxfId="2026" priority="4022" operator="greaterThan">
      <formula>5</formula>
    </cfRule>
    <cfRule type="cellIs" dxfId="2025" priority="4021" operator="greaterThan">
      <formula>25</formula>
    </cfRule>
    <cfRule type="cellIs" dxfId="2024" priority="4020" operator="greaterThan">
      <formula>50</formula>
    </cfRule>
    <cfRule type="cellIs" dxfId="2023" priority="4019" operator="greaterThan">
      <formula>500</formula>
    </cfRule>
    <cfRule type="cellIs" dxfId="2022" priority="4018" stopIfTrue="1" operator="equal">
      <formula>""</formula>
    </cfRule>
  </conditionalFormatting>
  <conditionalFormatting sqref="AB325:AB326">
    <cfRule type="cellIs" dxfId="2021" priority="4014" operator="greaterThan">
      <formula>50</formula>
    </cfRule>
    <cfRule type="cellIs" dxfId="2020" priority="4017" operator="greaterThan">
      <formula>0</formula>
    </cfRule>
    <cfRule type="cellIs" dxfId="2019" priority="4016" operator="greaterThan">
      <formula>5</formula>
    </cfRule>
    <cfRule type="cellIs" dxfId="2018" priority="4015" operator="greaterThan">
      <formula>25</formula>
    </cfRule>
    <cfRule type="cellIs" dxfId="2017" priority="4012" stopIfTrue="1" operator="equal">
      <formula>""</formula>
    </cfRule>
    <cfRule type="cellIs" dxfId="2016" priority="4013" operator="greaterThan">
      <formula>500</formula>
    </cfRule>
  </conditionalFormatting>
  <conditionalFormatting sqref="AB330:AB331">
    <cfRule type="cellIs" dxfId="2015" priority="4006" stopIfTrue="1" operator="equal">
      <formula>""</formula>
    </cfRule>
    <cfRule type="cellIs" dxfId="2014" priority="4011" operator="greaterThan">
      <formula>0</formula>
    </cfRule>
    <cfRule type="cellIs" dxfId="2013" priority="4010" operator="greaterThan">
      <formula>5</formula>
    </cfRule>
    <cfRule type="cellIs" dxfId="2012" priority="4009" operator="greaterThan">
      <formula>25</formula>
    </cfRule>
    <cfRule type="cellIs" dxfId="2011" priority="4008" operator="greaterThan">
      <formula>50</formula>
    </cfRule>
    <cfRule type="cellIs" dxfId="2010" priority="4007" operator="greaterThan">
      <formula>500</formula>
    </cfRule>
  </conditionalFormatting>
  <conditionalFormatting sqref="AB335:AB336">
    <cfRule type="cellIs" dxfId="2009" priority="4002" operator="greaterThan">
      <formula>50</formula>
    </cfRule>
    <cfRule type="cellIs" dxfId="2008" priority="4005" operator="greaterThan">
      <formula>0</formula>
    </cfRule>
    <cfRule type="cellIs" dxfId="2007" priority="4004" operator="greaterThan">
      <formula>5</formula>
    </cfRule>
    <cfRule type="cellIs" dxfId="2006" priority="4003" operator="greaterThan">
      <formula>25</formula>
    </cfRule>
    <cfRule type="cellIs" dxfId="2005" priority="4001" operator="greaterThan">
      <formula>500</formula>
    </cfRule>
    <cfRule type="cellIs" dxfId="2004" priority="4000" stopIfTrue="1" operator="equal">
      <formula>""</formula>
    </cfRule>
  </conditionalFormatting>
  <conditionalFormatting sqref="AB340:AB341">
    <cfRule type="cellIs" dxfId="2003" priority="3999" operator="greaterThan">
      <formula>0</formula>
    </cfRule>
    <cfRule type="cellIs" dxfId="2002" priority="3998" operator="greaterThan">
      <formula>5</formula>
    </cfRule>
    <cfRule type="cellIs" dxfId="2001" priority="3997" operator="greaterThan">
      <formula>25</formula>
    </cfRule>
    <cfRule type="cellIs" dxfId="2000" priority="3996" operator="greaterThan">
      <formula>50</formula>
    </cfRule>
    <cfRule type="cellIs" dxfId="1999" priority="3995" operator="greaterThan">
      <formula>500</formula>
    </cfRule>
    <cfRule type="cellIs" dxfId="1998" priority="3994" stopIfTrue="1" operator="equal">
      <formula>""</formula>
    </cfRule>
  </conditionalFormatting>
  <conditionalFormatting sqref="AB345:AB346">
    <cfRule type="cellIs" dxfId="1997" priority="3988" stopIfTrue="1" operator="equal">
      <formula>""</formula>
    </cfRule>
    <cfRule type="cellIs" dxfId="1996" priority="3993" operator="greaterThan">
      <formula>0</formula>
    </cfRule>
    <cfRule type="cellIs" dxfId="1995" priority="3992" operator="greaterThan">
      <formula>5</formula>
    </cfRule>
    <cfRule type="cellIs" dxfId="1994" priority="3991" operator="greaterThan">
      <formula>25</formula>
    </cfRule>
    <cfRule type="cellIs" dxfId="1993" priority="3990" operator="greaterThan">
      <formula>50</formula>
    </cfRule>
    <cfRule type="cellIs" dxfId="1992" priority="3989" operator="greaterThan">
      <formula>500</formula>
    </cfRule>
  </conditionalFormatting>
  <conditionalFormatting sqref="AB350:AB351">
    <cfRule type="cellIs" dxfId="1991" priority="3982" stopIfTrue="1" operator="equal">
      <formula>""</formula>
    </cfRule>
    <cfRule type="cellIs" dxfId="1990" priority="3987" operator="greaterThan">
      <formula>0</formula>
    </cfRule>
    <cfRule type="cellIs" dxfId="1989" priority="3986" operator="greaterThan">
      <formula>5</formula>
    </cfRule>
    <cfRule type="cellIs" dxfId="1988" priority="3985" operator="greaterThan">
      <formula>25</formula>
    </cfRule>
    <cfRule type="cellIs" dxfId="1987" priority="3984" operator="greaterThan">
      <formula>50</formula>
    </cfRule>
    <cfRule type="cellIs" dxfId="1986" priority="3983" operator="greaterThan">
      <formula>500</formula>
    </cfRule>
  </conditionalFormatting>
  <conditionalFormatting sqref="AB355:AB356">
    <cfRule type="cellIs" dxfId="1985" priority="3978" operator="greaterThan">
      <formula>50</formula>
    </cfRule>
    <cfRule type="cellIs" dxfId="1984" priority="3981" operator="greaterThan">
      <formula>0</formula>
    </cfRule>
    <cfRule type="cellIs" dxfId="1983" priority="3980" operator="greaterThan">
      <formula>5</formula>
    </cfRule>
    <cfRule type="cellIs" dxfId="1982" priority="3979" operator="greaterThan">
      <formula>25</formula>
    </cfRule>
    <cfRule type="cellIs" dxfId="1981" priority="3977" operator="greaterThan">
      <formula>500</formula>
    </cfRule>
    <cfRule type="cellIs" dxfId="1980" priority="3976" stopIfTrue="1" operator="equal">
      <formula>""</formula>
    </cfRule>
  </conditionalFormatting>
  <conditionalFormatting sqref="AB360:AB361">
    <cfRule type="cellIs" dxfId="1979" priority="3975" operator="greaterThan">
      <formula>0</formula>
    </cfRule>
    <cfRule type="cellIs" dxfId="1978" priority="3974" operator="greaterThan">
      <formula>5</formula>
    </cfRule>
    <cfRule type="cellIs" dxfId="1977" priority="3973" operator="greaterThan">
      <formula>25</formula>
    </cfRule>
    <cfRule type="cellIs" dxfId="1976" priority="3972" operator="greaterThan">
      <formula>50</formula>
    </cfRule>
    <cfRule type="cellIs" dxfId="1975" priority="3971" operator="greaterThan">
      <formula>500</formula>
    </cfRule>
    <cfRule type="cellIs" dxfId="1974" priority="3970" stopIfTrue="1" operator="equal">
      <formula>""</formula>
    </cfRule>
  </conditionalFormatting>
  <conditionalFormatting sqref="AB365:AB366">
    <cfRule type="cellIs" dxfId="1973" priority="3964" stopIfTrue="1" operator="equal">
      <formula>""</formula>
    </cfRule>
    <cfRule type="cellIs" dxfId="1972" priority="3969" operator="greaterThan">
      <formula>0</formula>
    </cfRule>
    <cfRule type="cellIs" dxfId="1971" priority="3968" operator="greaterThan">
      <formula>5</formula>
    </cfRule>
    <cfRule type="cellIs" dxfId="1970" priority="3967" operator="greaterThan">
      <formula>25</formula>
    </cfRule>
    <cfRule type="cellIs" dxfId="1969" priority="3966" operator="greaterThan">
      <formula>50</formula>
    </cfRule>
    <cfRule type="cellIs" dxfId="1968" priority="3965" operator="greaterThan">
      <formula>500</formula>
    </cfRule>
  </conditionalFormatting>
  <conditionalFormatting sqref="AB370:AB371">
    <cfRule type="cellIs" dxfId="1967" priority="3958" stopIfTrue="1" operator="equal">
      <formula>""</formula>
    </cfRule>
    <cfRule type="cellIs" dxfId="1966" priority="3963" operator="greaterThan">
      <formula>0</formula>
    </cfRule>
    <cfRule type="cellIs" dxfId="1965" priority="3962" operator="greaterThan">
      <formula>5</formula>
    </cfRule>
    <cfRule type="cellIs" dxfId="1964" priority="3961" operator="greaterThan">
      <formula>25</formula>
    </cfRule>
    <cfRule type="cellIs" dxfId="1963" priority="3960" operator="greaterThan">
      <formula>50</formula>
    </cfRule>
    <cfRule type="cellIs" dxfId="1962" priority="3959" operator="greaterThan">
      <formula>500</formula>
    </cfRule>
  </conditionalFormatting>
  <conditionalFormatting sqref="AB375:AB376">
    <cfRule type="cellIs" dxfId="1961" priority="3957" operator="greaterThan">
      <formula>0</formula>
    </cfRule>
    <cfRule type="cellIs" dxfId="1960" priority="3956" operator="greaterThan">
      <formula>5</formula>
    </cfRule>
    <cfRule type="cellIs" dxfId="1959" priority="3955" operator="greaterThan">
      <formula>25</formula>
    </cfRule>
    <cfRule type="cellIs" dxfId="1958" priority="3954" operator="greaterThan">
      <formula>50</formula>
    </cfRule>
    <cfRule type="cellIs" dxfId="1957" priority="3953" operator="greaterThan">
      <formula>500</formula>
    </cfRule>
    <cfRule type="cellIs" dxfId="1956" priority="3952" stopIfTrue="1" operator="equal">
      <formula>""</formula>
    </cfRule>
  </conditionalFormatting>
  <conditionalFormatting sqref="AB380:AB381">
    <cfRule type="cellIs" dxfId="1955" priority="3951" operator="greaterThan">
      <formula>0</formula>
    </cfRule>
    <cfRule type="cellIs" dxfId="1954" priority="3950" operator="greaterThan">
      <formula>5</formula>
    </cfRule>
    <cfRule type="cellIs" dxfId="1953" priority="3949" operator="greaterThan">
      <formula>25</formula>
    </cfRule>
    <cfRule type="cellIs" dxfId="1952" priority="3948" operator="greaterThan">
      <formula>50</formula>
    </cfRule>
    <cfRule type="cellIs" dxfId="1951" priority="3947" operator="greaterThan">
      <formula>500</formula>
    </cfRule>
    <cfRule type="cellIs" dxfId="1950" priority="3946" stopIfTrue="1" operator="equal">
      <formula>""</formula>
    </cfRule>
  </conditionalFormatting>
  <conditionalFormatting sqref="AB385:AB386">
    <cfRule type="cellIs" dxfId="1949" priority="3940" stopIfTrue="1" operator="equal">
      <formula>""</formula>
    </cfRule>
    <cfRule type="cellIs" dxfId="1948" priority="3945" operator="greaterThan">
      <formula>0</formula>
    </cfRule>
    <cfRule type="cellIs" dxfId="1947" priority="3944" operator="greaterThan">
      <formula>5</formula>
    </cfRule>
    <cfRule type="cellIs" dxfId="1946" priority="3943" operator="greaterThan">
      <formula>25</formula>
    </cfRule>
    <cfRule type="cellIs" dxfId="1945" priority="3942" operator="greaterThan">
      <formula>50</formula>
    </cfRule>
    <cfRule type="cellIs" dxfId="1944" priority="3941" operator="greaterThan">
      <formula>500</formula>
    </cfRule>
  </conditionalFormatting>
  <conditionalFormatting sqref="AB390:AB391">
    <cfRule type="cellIs" dxfId="1943" priority="3934" stopIfTrue="1" operator="equal">
      <formula>""</formula>
    </cfRule>
    <cfRule type="cellIs" dxfId="1942" priority="3939" operator="greaterThan">
      <formula>0</formula>
    </cfRule>
    <cfRule type="cellIs" dxfId="1941" priority="3938" operator="greaterThan">
      <formula>5</formula>
    </cfRule>
    <cfRule type="cellIs" dxfId="1940" priority="3937" operator="greaterThan">
      <formula>25</formula>
    </cfRule>
    <cfRule type="cellIs" dxfId="1939" priority="3936" operator="greaterThan">
      <formula>50</formula>
    </cfRule>
    <cfRule type="cellIs" dxfId="1938" priority="3935" operator="greaterThan">
      <formula>500</formula>
    </cfRule>
  </conditionalFormatting>
  <conditionalFormatting sqref="AB395:AB396">
    <cfRule type="cellIs" dxfId="1937" priority="3932" operator="greaterThan">
      <formula>5</formula>
    </cfRule>
    <cfRule type="cellIs" dxfId="1936" priority="3933" operator="greaterThan">
      <formula>0</formula>
    </cfRule>
    <cfRule type="cellIs" dxfId="1935" priority="3931" operator="greaterThan">
      <formula>25</formula>
    </cfRule>
    <cfRule type="cellIs" dxfId="1934" priority="3930" operator="greaterThan">
      <formula>50</formula>
    </cfRule>
    <cfRule type="cellIs" dxfId="1933" priority="3929" operator="greaterThan">
      <formula>500</formula>
    </cfRule>
    <cfRule type="cellIs" dxfId="1932" priority="3928" stopIfTrue="1" operator="equal">
      <formula>""</formula>
    </cfRule>
  </conditionalFormatting>
  <conditionalFormatting sqref="AB400:AB401">
    <cfRule type="cellIs" dxfId="1931" priority="3927" operator="greaterThan">
      <formula>0</formula>
    </cfRule>
    <cfRule type="cellIs" dxfId="1930" priority="3926" operator="greaterThan">
      <formula>5</formula>
    </cfRule>
    <cfRule type="cellIs" dxfId="1929" priority="3925" operator="greaterThan">
      <formula>25</formula>
    </cfRule>
    <cfRule type="cellIs" dxfId="1928" priority="3924" operator="greaterThan">
      <formula>50</formula>
    </cfRule>
    <cfRule type="cellIs" dxfId="1927" priority="3923" operator="greaterThan">
      <formula>500</formula>
    </cfRule>
    <cfRule type="cellIs" dxfId="1926" priority="3922" stopIfTrue="1" operator="equal">
      <formula>""</formula>
    </cfRule>
  </conditionalFormatting>
  <conditionalFormatting sqref="AB405:AB406">
    <cfRule type="cellIs" dxfId="1925" priority="3916" stopIfTrue="1" operator="equal">
      <formula>""</formula>
    </cfRule>
    <cfRule type="cellIs" dxfId="1924" priority="3921" operator="greaterThan">
      <formula>0</formula>
    </cfRule>
    <cfRule type="cellIs" dxfId="1923" priority="3920" operator="greaterThan">
      <formula>5</formula>
    </cfRule>
    <cfRule type="cellIs" dxfId="1922" priority="3919" operator="greaterThan">
      <formula>25</formula>
    </cfRule>
    <cfRule type="cellIs" dxfId="1921" priority="3918" operator="greaterThan">
      <formula>50</formula>
    </cfRule>
    <cfRule type="cellIs" dxfId="1920" priority="3917" operator="greaterThan">
      <formula>500</formula>
    </cfRule>
  </conditionalFormatting>
  <conditionalFormatting sqref="AB410:AB411">
    <cfRule type="cellIs" dxfId="1919" priority="3910" stopIfTrue="1" operator="equal">
      <formula>""</formula>
    </cfRule>
    <cfRule type="cellIs" dxfId="1918" priority="3915" operator="greaterThan">
      <formula>0</formula>
    </cfRule>
    <cfRule type="cellIs" dxfId="1917" priority="3914" operator="greaterThan">
      <formula>5</formula>
    </cfRule>
    <cfRule type="cellIs" dxfId="1916" priority="3913" operator="greaterThan">
      <formula>25</formula>
    </cfRule>
    <cfRule type="cellIs" dxfId="1915" priority="3912" operator="greaterThan">
      <formula>50</formula>
    </cfRule>
    <cfRule type="cellIs" dxfId="1914" priority="3911" operator="greaterThan">
      <formula>500</formula>
    </cfRule>
  </conditionalFormatting>
  <conditionalFormatting sqref="AB415:AB416">
    <cfRule type="cellIs" dxfId="1913" priority="3909" operator="greaterThan">
      <formula>0</formula>
    </cfRule>
    <cfRule type="cellIs" dxfId="1912" priority="3908" operator="greaterThan">
      <formula>5</formula>
    </cfRule>
    <cfRule type="cellIs" dxfId="1911" priority="3907" operator="greaterThan">
      <formula>25</formula>
    </cfRule>
    <cfRule type="cellIs" dxfId="1910" priority="3906" operator="greaterThan">
      <formula>50</formula>
    </cfRule>
    <cfRule type="cellIs" dxfId="1909" priority="3905" operator="greaterThan">
      <formula>500</formula>
    </cfRule>
    <cfRule type="cellIs" dxfId="1908" priority="3904" stopIfTrue="1" operator="equal">
      <formula>""</formula>
    </cfRule>
  </conditionalFormatting>
  <conditionalFormatting sqref="AB420:AB421">
    <cfRule type="cellIs" dxfId="1907" priority="3903" operator="greaterThan">
      <formula>0</formula>
    </cfRule>
    <cfRule type="cellIs" dxfId="1906" priority="3902" operator="greaterThan">
      <formula>5</formula>
    </cfRule>
    <cfRule type="cellIs" dxfId="1905" priority="3901" operator="greaterThan">
      <formula>25</formula>
    </cfRule>
    <cfRule type="cellIs" dxfId="1904" priority="3900" operator="greaterThan">
      <formula>50</formula>
    </cfRule>
    <cfRule type="cellIs" dxfId="1903" priority="3899" operator="greaterThan">
      <formula>500</formula>
    </cfRule>
    <cfRule type="cellIs" dxfId="1902" priority="3898" stopIfTrue="1" operator="equal">
      <formula>""</formula>
    </cfRule>
  </conditionalFormatting>
  <conditionalFormatting sqref="AB425:AB426">
    <cfRule type="cellIs" dxfId="1901" priority="3892" stopIfTrue="1" operator="equal">
      <formula>""</formula>
    </cfRule>
    <cfRule type="cellIs" dxfId="1900" priority="3897" operator="greaterThan">
      <formula>0</formula>
    </cfRule>
    <cfRule type="cellIs" dxfId="1899" priority="3896" operator="greaterThan">
      <formula>5</formula>
    </cfRule>
    <cfRule type="cellIs" dxfId="1898" priority="3895" operator="greaterThan">
      <formula>25</formula>
    </cfRule>
    <cfRule type="cellIs" dxfId="1897" priority="3894" operator="greaterThan">
      <formula>50</formula>
    </cfRule>
    <cfRule type="cellIs" dxfId="1896" priority="3893" operator="greaterThan">
      <formula>500</formula>
    </cfRule>
  </conditionalFormatting>
  <conditionalFormatting sqref="AB430:AB431">
    <cfRule type="cellIs" dxfId="1895" priority="3886" stopIfTrue="1" operator="equal">
      <formula>""</formula>
    </cfRule>
    <cfRule type="cellIs" dxfId="1894" priority="3891" operator="greaterThan">
      <formula>0</formula>
    </cfRule>
    <cfRule type="cellIs" dxfId="1893" priority="3890" operator="greaterThan">
      <formula>5</formula>
    </cfRule>
    <cfRule type="cellIs" dxfId="1892" priority="3889" operator="greaterThan">
      <formula>25</formula>
    </cfRule>
    <cfRule type="cellIs" dxfId="1891" priority="3888" operator="greaterThan">
      <formula>50</formula>
    </cfRule>
    <cfRule type="cellIs" dxfId="1890" priority="3887" operator="greaterThan">
      <formula>500</formula>
    </cfRule>
  </conditionalFormatting>
  <conditionalFormatting sqref="AB435:AB436">
    <cfRule type="cellIs" dxfId="1889" priority="3881" operator="greaterThan">
      <formula>500</formula>
    </cfRule>
    <cfRule type="cellIs" dxfId="1888" priority="3885" operator="greaterThan">
      <formula>0</formula>
    </cfRule>
    <cfRule type="cellIs" dxfId="1887" priority="3884" operator="greaterThan">
      <formula>5</formula>
    </cfRule>
    <cfRule type="cellIs" dxfId="1886" priority="3883" operator="greaterThan">
      <formula>25</formula>
    </cfRule>
    <cfRule type="cellIs" dxfId="1885" priority="3882" operator="greaterThan">
      <formula>50</formula>
    </cfRule>
    <cfRule type="cellIs" dxfId="1884" priority="3880" stopIfTrue="1" operator="equal">
      <formula>""</formula>
    </cfRule>
  </conditionalFormatting>
  <conditionalFormatting sqref="AB440:AB441">
    <cfRule type="cellIs" dxfId="1883" priority="3876" operator="greaterThan">
      <formula>50</formula>
    </cfRule>
    <cfRule type="cellIs" dxfId="1882" priority="3879" operator="greaterThan">
      <formula>0</formula>
    </cfRule>
    <cfRule type="cellIs" dxfId="1881" priority="3878" operator="greaterThan">
      <formula>5</formula>
    </cfRule>
    <cfRule type="cellIs" dxfId="1880" priority="3877" operator="greaterThan">
      <formula>25</formula>
    </cfRule>
    <cfRule type="cellIs" dxfId="1879" priority="3875" operator="greaterThan">
      <formula>500</formula>
    </cfRule>
    <cfRule type="cellIs" dxfId="1878" priority="3874" stopIfTrue="1" operator="equal">
      <formula>""</formula>
    </cfRule>
  </conditionalFormatting>
  <conditionalFormatting sqref="AB445:AB446">
    <cfRule type="cellIs" dxfId="1877" priority="3868" stopIfTrue="1" operator="equal">
      <formula>""</formula>
    </cfRule>
    <cfRule type="cellIs" dxfId="1876" priority="3873" operator="greaterThan">
      <formula>0</formula>
    </cfRule>
    <cfRule type="cellIs" dxfId="1875" priority="3872" operator="greaterThan">
      <formula>5</formula>
    </cfRule>
    <cfRule type="cellIs" dxfId="1874" priority="3871" operator="greaterThan">
      <formula>25</formula>
    </cfRule>
    <cfRule type="cellIs" dxfId="1873" priority="3870" operator="greaterThan">
      <formula>50</formula>
    </cfRule>
    <cfRule type="cellIs" dxfId="1872" priority="3869" operator="greaterThan">
      <formula>500</formula>
    </cfRule>
  </conditionalFormatting>
  <conditionalFormatting sqref="AB450:AB451">
    <cfRule type="cellIs" dxfId="1871" priority="3862" stopIfTrue="1" operator="equal">
      <formula>""</formula>
    </cfRule>
    <cfRule type="cellIs" dxfId="1870" priority="3867" operator="greaterThan">
      <formula>0</formula>
    </cfRule>
    <cfRule type="cellIs" dxfId="1869" priority="3866" operator="greaterThan">
      <formula>5</formula>
    </cfRule>
    <cfRule type="cellIs" dxfId="1868" priority="3865" operator="greaterThan">
      <formula>25</formula>
    </cfRule>
    <cfRule type="cellIs" dxfId="1867" priority="3864" operator="greaterThan">
      <formula>50</formula>
    </cfRule>
    <cfRule type="cellIs" dxfId="1866" priority="3863" operator="greaterThan">
      <formula>500</formula>
    </cfRule>
  </conditionalFormatting>
  <conditionalFormatting sqref="AB455:AB456">
    <cfRule type="cellIs" dxfId="1865" priority="3861" operator="greaterThan">
      <formula>0</formula>
    </cfRule>
    <cfRule type="cellIs" dxfId="1864" priority="3860" operator="greaterThan">
      <formula>5</formula>
    </cfRule>
    <cfRule type="cellIs" dxfId="1863" priority="3859" operator="greaterThan">
      <formula>25</formula>
    </cfRule>
    <cfRule type="cellIs" dxfId="1862" priority="3858" operator="greaterThan">
      <formula>50</formula>
    </cfRule>
    <cfRule type="cellIs" dxfId="1861" priority="3857" operator="greaterThan">
      <formula>500</formula>
    </cfRule>
    <cfRule type="cellIs" dxfId="1860" priority="3856" stopIfTrue="1" operator="equal">
      <formula>""</formula>
    </cfRule>
  </conditionalFormatting>
  <conditionalFormatting sqref="AB460:AB461">
    <cfRule type="cellIs" dxfId="1859" priority="3855" operator="greaterThan">
      <formula>0</formula>
    </cfRule>
    <cfRule type="cellIs" dxfId="1858" priority="3854" operator="greaterThan">
      <formula>5</formula>
    </cfRule>
    <cfRule type="cellIs" dxfId="1857" priority="3853" operator="greaterThan">
      <formula>25</formula>
    </cfRule>
    <cfRule type="cellIs" dxfId="1856" priority="3852" operator="greaterThan">
      <formula>50</formula>
    </cfRule>
    <cfRule type="cellIs" dxfId="1855" priority="3851" operator="greaterThan">
      <formula>500</formula>
    </cfRule>
    <cfRule type="cellIs" dxfId="1854" priority="3850" stopIfTrue="1" operator="equal">
      <formula>""</formula>
    </cfRule>
  </conditionalFormatting>
  <conditionalFormatting sqref="AB465:AB466">
    <cfRule type="cellIs" dxfId="1853" priority="3844" stopIfTrue="1" operator="equal">
      <formula>""</formula>
    </cfRule>
    <cfRule type="cellIs" dxfId="1852" priority="3849" operator="greaterThan">
      <formula>0</formula>
    </cfRule>
    <cfRule type="cellIs" dxfId="1851" priority="3848" operator="greaterThan">
      <formula>5</formula>
    </cfRule>
    <cfRule type="cellIs" dxfId="1850" priority="3847" operator="greaterThan">
      <formula>25</formula>
    </cfRule>
    <cfRule type="cellIs" dxfId="1849" priority="3846" operator="greaterThan">
      <formula>50</formula>
    </cfRule>
    <cfRule type="cellIs" dxfId="1848" priority="3845" operator="greaterThan">
      <formula>500</formula>
    </cfRule>
  </conditionalFormatting>
  <conditionalFormatting sqref="AB470:AB471">
    <cfRule type="cellIs" dxfId="1847" priority="3838" stopIfTrue="1" operator="equal">
      <formula>""</formula>
    </cfRule>
    <cfRule type="cellIs" dxfId="1846" priority="3843" operator="greaterThan">
      <formula>0</formula>
    </cfRule>
    <cfRule type="cellIs" dxfId="1845" priority="3842" operator="greaterThan">
      <formula>5</formula>
    </cfRule>
    <cfRule type="cellIs" dxfId="1844" priority="3841" operator="greaterThan">
      <formula>25</formula>
    </cfRule>
    <cfRule type="cellIs" dxfId="1843" priority="3840" operator="greaterThan">
      <formula>50</formula>
    </cfRule>
    <cfRule type="cellIs" dxfId="1842" priority="3839" operator="greaterThan">
      <formula>500</formula>
    </cfRule>
  </conditionalFormatting>
  <conditionalFormatting sqref="AB475:AB476">
    <cfRule type="cellIs" dxfId="1841" priority="3833" operator="greaterThan">
      <formula>500</formula>
    </cfRule>
    <cfRule type="cellIs" dxfId="1840" priority="3837" operator="greaterThan">
      <formula>0</formula>
    </cfRule>
    <cfRule type="cellIs" dxfId="1839" priority="3836" operator="greaterThan">
      <formula>5</formula>
    </cfRule>
    <cfRule type="cellIs" dxfId="1838" priority="3835" operator="greaterThan">
      <formula>25</formula>
    </cfRule>
    <cfRule type="cellIs" dxfId="1837" priority="3834" operator="greaterThan">
      <formula>50</formula>
    </cfRule>
    <cfRule type="cellIs" dxfId="1836" priority="3832" stopIfTrue="1" operator="equal">
      <formula>""</formula>
    </cfRule>
  </conditionalFormatting>
  <conditionalFormatting sqref="AB480:AB481">
    <cfRule type="cellIs" dxfId="1835" priority="3827" operator="greaterThan">
      <formula>500</formula>
    </cfRule>
    <cfRule type="cellIs" dxfId="1834" priority="3831" operator="greaterThan">
      <formula>0</formula>
    </cfRule>
    <cfRule type="cellIs" dxfId="1833" priority="3830" operator="greaterThan">
      <formula>5</formula>
    </cfRule>
    <cfRule type="cellIs" dxfId="1832" priority="3829" operator="greaterThan">
      <formula>25</formula>
    </cfRule>
    <cfRule type="cellIs" dxfId="1831" priority="3828" operator="greaterThan">
      <formula>50</formula>
    </cfRule>
    <cfRule type="cellIs" dxfId="1830" priority="3826" stopIfTrue="1" operator="equal">
      <formula>""</formula>
    </cfRule>
  </conditionalFormatting>
  <conditionalFormatting sqref="AB485:AB486">
    <cfRule type="cellIs" dxfId="1829" priority="3820" stopIfTrue="1" operator="equal">
      <formula>""</formula>
    </cfRule>
    <cfRule type="cellIs" dxfId="1828" priority="3825" operator="greaterThan">
      <formula>0</formula>
    </cfRule>
    <cfRule type="cellIs" dxfId="1827" priority="3824" operator="greaterThan">
      <formula>5</formula>
    </cfRule>
    <cfRule type="cellIs" dxfId="1826" priority="3823" operator="greaterThan">
      <formula>25</formula>
    </cfRule>
    <cfRule type="cellIs" dxfId="1825" priority="3822" operator="greaterThan">
      <formula>50</formula>
    </cfRule>
    <cfRule type="cellIs" dxfId="1824" priority="3821" operator="greaterThan">
      <formula>500</formula>
    </cfRule>
  </conditionalFormatting>
  <conditionalFormatting sqref="AB490:AB491">
    <cfRule type="cellIs" dxfId="1823" priority="3815" operator="greaterThan">
      <formula>500</formula>
    </cfRule>
    <cfRule type="cellIs" dxfId="1822" priority="3819" operator="greaterThan">
      <formula>0</formula>
    </cfRule>
    <cfRule type="cellIs" dxfId="1821" priority="3818" operator="greaterThan">
      <formula>5</formula>
    </cfRule>
    <cfRule type="cellIs" dxfId="1820" priority="3817" operator="greaterThan">
      <formula>25</formula>
    </cfRule>
    <cfRule type="cellIs" dxfId="1819" priority="3816" operator="greaterThan">
      <formula>50</formula>
    </cfRule>
    <cfRule type="cellIs" dxfId="1818" priority="3814" stopIfTrue="1" operator="equal">
      <formula>""</formula>
    </cfRule>
  </conditionalFormatting>
  <conditionalFormatting sqref="AB495:AB496">
    <cfRule type="cellIs" dxfId="1817" priority="3813" operator="greaterThan">
      <formula>0</formula>
    </cfRule>
    <cfRule type="cellIs" dxfId="1816" priority="3812" operator="greaterThan">
      <formula>5</formula>
    </cfRule>
    <cfRule type="cellIs" dxfId="1815" priority="3811" operator="greaterThan">
      <formula>25</formula>
    </cfRule>
    <cfRule type="cellIs" dxfId="1814" priority="3810" operator="greaterThan">
      <formula>50</formula>
    </cfRule>
    <cfRule type="cellIs" dxfId="1813" priority="3809" operator="greaterThan">
      <formula>500</formula>
    </cfRule>
    <cfRule type="cellIs" dxfId="1812" priority="3808" stopIfTrue="1" operator="equal">
      <formula>""</formula>
    </cfRule>
  </conditionalFormatting>
  <conditionalFormatting sqref="AB500:AB501">
    <cfRule type="cellIs" dxfId="1811" priority="3807" operator="greaterThan">
      <formula>0</formula>
    </cfRule>
    <cfRule type="cellIs" dxfId="1810" priority="3806" operator="greaterThan">
      <formula>5</formula>
    </cfRule>
    <cfRule type="cellIs" dxfId="1809" priority="3805" operator="greaterThan">
      <formula>25</formula>
    </cfRule>
    <cfRule type="cellIs" dxfId="1808" priority="3804" operator="greaterThan">
      <formula>50</formula>
    </cfRule>
    <cfRule type="cellIs" dxfId="1807" priority="3803" operator="greaterThan">
      <formula>500</formula>
    </cfRule>
    <cfRule type="cellIs" dxfId="1806" priority="3802" stopIfTrue="1" operator="equal">
      <formula>""</formula>
    </cfRule>
  </conditionalFormatting>
  <conditionalFormatting sqref="AB505:AB506">
    <cfRule type="cellIs" dxfId="1805" priority="3796" stopIfTrue="1" operator="equal">
      <formula>""</formula>
    </cfRule>
    <cfRule type="cellIs" dxfId="1804" priority="3801" operator="greaterThan">
      <formula>0</formula>
    </cfRule>
    <cfRule type="cellIs" dxfId="1803" priority="3800" operator="greaterThan">
      <formula>5</formula>
    </cfRule>
    <cfRule type="cellIs" dxfId="1802" priority="3798" operator="greaterThan">
      <formula>50</formula>
    </cfRule>
    <cfRule type="cellIs" dxfId="1801" priority="3799" operator="greaterThan">
      <formula>25</formula>
    </cfRule>
    <cfRule type="cellIs" dxfId="1800" priority="3797" operator="greaterThan">
      <formula>500</formula>
    </cfRule>
  </conditionalFormatting>
  <conditionalFormatting sqref="AB510:AB511">
    <cfRule type="cellIs" dxfId="1799" priority="3790" stopIfTrue="1" operator="equal">
      <formula>""</formula>
    </cfRule>
    <cfRule type="cellIs" dxfId="1798" priority="3795" operator="greaterThan">
      <formula>0</formula>
    </cfRule>
    <cfRule type="cellIs" dxfId="1797" priority="3794" operator="greaterThan">
      <formula>5</formula>
    </cfRule>
    <cfRule type="cellIs" dxfId="1796" priority="3793" operator="greaterThan">
      <formula>25</formula>
    </cfRule>
    <cfRule type="cellIs" dxfId="1795" priority="3792" operator="greaterThan">
      <formula>50</formula>
    </cfRule>
    <cfRule type="cellIs" dxfId="1794" priority="3791" operator="greaterThan">
      <formula>500</formula>
    </cfRule>
  </conditionalFormatting>
  <conditionalFormatting sqref="AB515:AB516">
    <cfRule type="cellIs" dxfId="1793" priority="3785" operator="greaterThan">
      <formula>500</formula>
    </cfRule>
    <cfRule type="cellIs" dxfId="1792" priority="3789" operator="greaterThan">
      <formula>0</formula>
    </cfRule>
    <cfRule type="cellIs" dxfId="1791" priority="3788" operator="greaterThan">
      <formula>5</formula>
    </cfRule>
    <cfRule type="cellIs" dxfId="1790" priority="3787" operator="greaterThan">
      <formula>25</formula>
    </cfRule>
    <cfRule type="cellIs" dxfId="1789" priority="3786" operator="greaterThan">
      <formula>50</formula>
    </cfRule>
    <cfRule type="cellIs" dxfId="1788" priority="3784" stopIfTrue="1" operator="equal">
      <formula>""</formula>
    </cfRule>
  </conditionalFormatting>
  <conditionalFormatting sqref="AB520:AB521">
    <cfRule type="cellIs" dxfId="1787" priority="3780" operator="greaterThan">
      <formula>50</formula>
    </cfRule>
    <cfRule type="cellIs" dxfId="1786" priority="3783" operator="greaterThan">
      <formula>0</formula>
    </cfRule>
    <cfRule type="cellIs" dxfId="1785" priority="3782" operator="greaterThan">
      <formula>5</formula>
    </cfRule>
    <cfRule type="cellIs" dxfId="1784" priority="3781" operator="greaterThan">
      <formula>25</formula>
    </cfRule>
    <cfRule type="cellIs" dxfId="1783" priority="3779" operator="greaterThan">
      <formula>500</formula>
    </cfRule>
    <cfRule type="cellIs" dxfId="1782" priority="3778" stopIfTrue="1" operator="equal">
      <formula>""</formula>
    </cfRule>
  </conditionalFormatting>
  <conditionalFormatting sqref="AB525:AB526">
    <cfRule type="cellIs" dxfId="1781" priority="3772" stopIfTrue="1" operator="equal">
      <formula>""</formula>
    </cfRule>
    <cfRule type="cellIs" dxfId="1780" priority="3777" operator="greaterThan">
      <formula>0</formula>
    </cfRule>
    <cfRule type="cellIs" dxfId="1779" priority="3776" operator="greaterThan">
      <formula>5</formula>
    </cfRule>
    <cfRule type="cellIs" dxfId="1778" priority="3775" operator="greaterThan">
      <formula>25</formula>
    </cfRule>
    <cfRule type="cellIs" dxfId="1777" priority="3774" operator="greaterThan">
      <formula>50</formula>
    </cfRule>
    <cfRule type="cellIs" dxfId="1776" priority="3773" operator="greaterThan">
      <formula>500</formula>
    </cfRule>
  </conditionalFormatting>
  <conditionalFormatting sqref="AB530:AB531">
    <cfRule type="cellIs" dxfId="1775" priority="3766" stopIfTrue="1" operator="equal">
      <formula>""</formula>
    </cfRule>
    <cfRule type="cellIs" dxfId="1774" priority="3771" operator="greaterThan">
      <formula>0</formula>
    </cfRule>
    <cfRule type="cellIs" dxfId="1773" priority="3770" operator="greaterThan">
      <formula>5</formula>
    </cfRule>
    <cfRule type="cellIs" dxfId="1772" priority="3769" operator="greaterThan">
      <formula>25</formula>
    </cfRule>
    <cfRule type="cellIs" dxfId="1771" priority="3768" operator="greaterThan">
      <formula>50</formula>
    </cfRule>
    <cfRule type="cellIs" dxfId="1770" priority="3767" operator="greaterThan">
      <formula>500</formula>
    </cfRule>
  </conditionalFormatting>
  <conditionalFormatting sqref="AB535:AB536">
    <cfRule type="cellIs" dxfId="1769" priority="3765" operator="greaterThan">
      <formula>0</formula>
    </cfRule>
    <cfRule type="cellIs" dxfId="1768" priority="3764" operator="greaterThan">
      <formula>5</formula>
    </cfRule>
    <cfRule type="cellIs" dxfId="1767" priority="3763" operator="greaterThan">
      <formula>25</formula>
    </cfRule>
    <cfRule type="cellIs" dxfId="1766" priority="3762" operator="greaterThan">
      <formula>50</formula>
    </cfRule>
    <cfRule type="cellIs" dxfId="1765" priority="3761" operator="greaterThan">
      <formula>500</formula>
    </cfRule>
    <cfRule type="cellIs" dxfId="1764" priority="3760" stopIfTrue="1" operator="equal">
      <formula>""</formula>
    </cfRule>
  </conditionalFormatting>
  <conditionalFormatting sqref="AB540:AB541">
    <cfRule type="cellIs" dxfId="1763" priority="3759" operator="greaterThan">
      <formula>0</formula>
    </cfRule>
    <cfRule type="cellIs" dxfId="1762" priority="3758" operator="greaterThan">
      <formula>5</formula>
    </cfRule>
    <cfRule type="cellIs" dxfId="1761" priority="3757" operator="greaterThan">
      <formula>25</formula>
    </cfRule>
    <cfRule type="cellIs" dxfId="1760" priority="3756" operator="greaterThan">
      <formula>50</formula>
    </cfRule>
    <cfRule type="cellIs" dxfId="1759" priority="3755" operator="greaterThan">
      <formula>500</formula>
    </cfRule>
    <cfRule type="cellIs" dxfId="1758" priority="3754" stopIfTrue="1" operator="equal">
      <formula>""</formula>
    </cfRule>
  </conditionalFormatting>
  <conditionalFormatting sqref="AB545:AB546">
    <cfRule type="cellIs" dxfId="1757" priority="3748" stopIfTrue="1" operator="equal">
      <formula>""</formula>
    </cfRule>
    <cfRule type="cellIs" dxfId="1756" priority="3753" operator="greaterThan">
      <formula>0</formula>
    </cfRule>
    <cfRule type="cellIs" dxfId="1755" priority="3752" operator="greaterThan">
      <formula>5</formula>
    </cfRule>
    <cfRule type="cellIs" dxfId="1754" priority="3751" operator="greaterThan">
      <formula>25</formula>
    </cfRule>
    <cfRule type="cellIs" dxfId="1753" priority="3750" operator="greaterThan">
      <formula>50</formula>
    </cfRule>
    <cfRule type="cellIs" dxfId="1752" priority="3749" operator="greaterThan">
      <formula>500</formula>
    </cfRule>
  </conditionalFormatting>
  <conditionalFormatting sqref="AB550:AB551">
    <cfRule type="cellIs" dxfId="1751" priority="3742" stopIfTrue="1" operator="equal">
      <formula>""</formula>
    </cfRule>
    <cfRule type="cellIs" dxfId="1750" priority="3747" operator="greaterThan">
      <formula>0</formula>
    </cfRule>
    <cfRule type="cellIs" dxfId="1749" priority="3746" operator="greaterThan">
      <formula>5</formula>
    </cfRule>
    <cfRule type="cellIs" dxfId="1748" priority="3745" operator="greaterThan">
      <formula>25</formula>
    </cfRule>
    <cfRule type="cellIs" dxfId="1747" priority="3744" operator="greaterThan">
      <formula>50</formula>
    </cfRule>
    <cfRule type="cellIs" dxfId="1746" priority="3743" operator="greaterThan">
      <formula>500</formula>
    </cfRule>
  </conditionalFormatting>
  <conditionalFormatting sqref="AB555:AB556">
    <cfRule type="cellIs" dxfId="1745" priority="3737" operator="greaterThan">
      <formula>500</formula>
    </cfRule>
    <cfRule type="cellIs" dxfId="1744" priority="3741" operator="greaterThan">
      <formula>0</formula>
    </cfRule>
    <cfRule type="cellIs" dxfId="1743" priority="3740" operator="greaterThan">
      <formula>5</formula>
    </cfRule>
    <cfRule type="cellIs" dxfId="1742" priority="3739" operator="greaterThan">
      <formula>25</formula>
    </cfRule>
    <cfRule type="cellIs" dxfId="1741" priority="3738" operator="greaterThan">
      <formula>50</formula>
    </cfRule>
    <cfRule type="cellIs" dxfId="1740" priority="3736" stopIfTrue="1" operator="equal">
      <formula>""</formula>
    </cfRule>
  </conditionalFormatting>
  <conditionalFormatting sqref="AB560:AB561">
    <cfRule type="cellIs" dxfId="1739" priority="3731" operator="greaterThan">
      <formula>500</formula>
    </cfRule>
    <cfRule type="cellIs" dxfId="1738" priority="3735" operator="greaterThan">
      <formula>0</formula>
    </cfRule>
    <cfRule type="cellIs" dxfId="1737" priority="3734" operator="greaterThan">
      <formula>5</formula>
    </cfRule>
    <cfRule type="cellIs" dxfId="1736" priority="3733" operator="greaterThan">
      <formula>25</formula>
    </cfRule>
    <cfRule type="cellIs" dxfId="1735" priority="3732" operator="greaterThan">
      <formula>50</formula>
    </cfRule>
    <cfRule type="cellIs" dxfId="1734" priority="3730" stopIfTrue="1" operator="equal">
      <formula>""</formula>
    </cfRule>
  </conditionalFormatting>
  <conditionalFormatting sqref="AB565:AB566">
    <cfRule type="cellIs" dxfId="1733" priority="3724" stopIfTrue="1" operator="equal">
      <formula>""</formula>
    </cfRule>
    <cfRule type="cellIs" dxfId="1732" priority="3729" operator="greaterThan">
      <formula>0</formula>
    </cfRule>
    <cfRule type="cellIs" dxfId="1731" priority="3728" operator="greaterThan">
      <formula>5</formula>
    </cfRule>
    <cfRule type="cellIs" dxfId="1730" priority="3727" operator="greaterThan">
      <formula>25</formula>
    </cfRule>
    <cfRule type="cellIs" dxfId="1729" priority="3726" operator="greaterThan">
      <formula>50</formula>
    </cfRule>
    <cfRule type="cellIs" dxfId="1728" priority="3725" operator="greaterThan">
      <formula>500</formula>
    </cfRule>
  </conditionalFormatting>
  <conditionalFormatting sqref="AB570:AB571">
    <cfRule type="cellIs" dxfId="1727" priority="3720" operator="greaterThan">
      <formula>50</formula>
    </cfRule>
    <cfRule type="cellIs" dxfId="1726" priority="3723" operator="greaterThan">
      <formula>0</formula>
    </cfRule>
    <cfRule type="cellIs" dxfId="1725" priority="3722" operator="greaterThan">
      <formula>5</formula>
    </cfRule>
    <cfRule type="cellIs" dxfId="1724" priority="3721" operator="greaterThan">
      <formula>25</formula>
    </cfRule>
    <cfRule type="cellIs" dxfId="1723" priority="3719" operator="greaterThan">
      <formula>500</formula>
    </cfRule>
    <cfRule type="cellIs" dxfId="1722" priority="3718" stopIfTrue="1" operator="equal">
      <formula>""</formula>
    </cfRule>
  </conditionalFormatting>
  <conditionalFormatting sqref="AB575:AB576">
    <cfRule type="cellIs" dxfId="1721" priority="3717" operator="greaterThan">
      <formula>0</formula>
    </cfRule>
    <cfRule type="cellIs" dxfId="1720" priority="3716" operator="greaterThan">
      <formula>5</formula>
    </cfRule>
    <cfRule type="cellIs" dxfId="1719" priority="3715" operator="greaterThan">
      <formula>25</formula>
    </cfRule>
    <cfRule type="cellIs" dxfId="1718" priority="3714" operator="greaterThan">
      <formula>50</formula>
    </cfRule>
    <cfRule type="cellIs" dxfId="1717" priority="3713" operator="greaterThan">
      <formula>500</formula>
    </cfRule>
    <cfRule type="cellIs" dxfId="1716" priority="3712" stopIfTrue="1" operator="equal">
      <formula>""</formula>
    </cfRule>
  </conditionalFormatting>
  <conditionalFormatting sqref="AB580:AB581">
    <cfRule type="cellIs" dxfId="1715" priority="3711" operator="greaterThan">
      <formula>0</formula>
    </cfRule>
    <cfRule type="cellIs" dxfId="1714" priority="3710" operator="greaterThan">
      <formula>5</formula>
    </cfRule>
    <cfRule type="cellIs" dxfId="1713" priority="3709" operator="greaterThan">
      <formula>25</formula>
    </cfRule>
    <cfRule type="cellIs" dxfId="1712" priority="3708" operator="greaterThan">
      <formula>50</formula>
    </cfRule>
    <cfRule type="cellIs" dxfId="1711" priority="3707" operator="greaterThan">
      <formula>500</formula>
    </cfRule>
    <cfRule type="cellIs" dxfId="1710" priority="3706" stopIfTrue="1" operator="equal">
      <formula>""</formula>
    </cfRule>
  </conditionalFormatting>
  <conditionalFormatting sqref="AB585:AB586">
    <cfRule type="cellIs" dxfId="1709" priority="3700" stopIfTrue="1" operator="equal">
      <formula>""</formula>
    </cfRule>
    <cfRule type="cellIs" dxfId="1708" priority="3705" operator="greaterThan">
      <formula>0</formula>
    </cfRule>
    <cfRule type="cellIs" dxfId="1707" priority="3704" operator="greaterThan">
      <formula>5</formula>
    </cfRule>
    <cfRule type="cellIs" dxfId="1706" priority="3703" operator="greaterThan">
      <formula>25</formula>
    </cfRule>
    <cfRule type="cellIs" dxfId="1705" priority="3702" operator="greaterThan">
      <formula>50</formula>
    </cfRule>
    <cfRule type="cellIs" dxfId="1704" priority="3701" operator="greaterThan">
      <formula>500</formula>
    </cfRule>
  </conditionalFormatting>
  <conditionalFormatting sqref="AB590:AB591">
    <cfRule type="cellIs" dxfId="1703" priority="3694" stopIfTrue="1" operator="equal">
      <formula>""</formula>
    </cfRule>
    <cfRule type="cellIs" dxfId="1702" priority="3699" operator="greaterThan">
      <formula>0</formula>
    </cfRule>
    <cfRule type="cellIs" dxfId="1701" priority="3698" operator="greaterThan">
      <formula>5</formula>
    </cfRule>
    <cfRule type="cellIs" dxfId="1700" priority="3697" operator="greaterThan">
      <formula>25</formula>
    </cfRule>
    <cfRule type="cellIs" dxfId="1699" priority="3696" operator="greaterThan">
      <formula>50</formula>
    </cfRule>
    <cfRule type="cellIs" dxfId="1698" priority="3695" operator="greaterThan">
      <formula>500</formula>
    </cfRule>
  </conditionalFormatting>
  <conditionalFormatting sqref="AB595:AB596">
    <cfRule type="cellIs" dxfId="1697" priority="3689" operator="greaterThan">
      <formula>500</formula>
    </cfRule>
    <cfRule type="cellIs" dxfId="1696" priority="3693" operator="greaterThan">
      <formula>0</formula>
    </cfRule>
    <cfRule type="cellIs" dxfId="1695" priority="3692" operator="greaterThan">
      <formula>5</formula>
    </cfRule>
    <cfRule type="cellIs" dxfId="1694" priority="3691" operator="greaterThan">
      <formula>25</formula>
    </cfRule>
    <cfRule type="cellIs" dxfId="1693" priority="3690" operator="greaterThan">
      <formula>50</formula>
    </cfRule>
    <cfRule type="cellIs" dxfId="1692" priority="3688" stopIfTrue="1" operator="equal">
      <formula>""</formula>
    </cfRule>
  </conditionalFormatting>
  <conditionalFormatting sqref="AB600:AB601">
    <cfRule type="cellIs" dxfId="1691" priority="3684" operator="greaterThan">
      <formula>50</formula>
    </cfRule>
    <cfRule type="cellIs" dxfId="1690" priority="3687" operator="greaterThan">
      <formula>0</formula>
    </cfRule>
    <cfRule type="cellIs" dxfId="1689" priority="3686" operator="greaterThan">
      <formula>5</formula>
    </cfRule>
    <cfRule type="cellIs" dxfId="1688" priority="3685" operator="greaterThan">
      <formula>25</formula>
    </cfRule>
    <cfRule type="cellIs" dxfId="1687" priority="3683" operator="greaterThan">
      <formula>500</formula>
    </cfRule>
    <cfRule type="cellIs" dxfId="1686" priority="3682" stopIfTrue="1" operator="equal">
      <formula>""</formula>
    </cfRule>
  </conditionalFormatting>
  <conditionalFormatting sqref="AB605:AB606">
    <cfRule type="cellIs" dxfId="1685" priority="3676" stopIfTrue="1" operator="equal">
      <formula>""</formula>
    </cfRule>
    <cfRule type="cellIs" dxfId="1684" priority="3681" operator="greaterThan">
      <formula>0</formula>
    </cfRule>
    <cfRule type="cellIs" dxfId="1683" priority="3680" operator="greaterThan">
      <formula>5</formula>
    </cfRule>
    <cfRule type="cellIs" dxfId="1682" priority="3679" operator="greaterThan">
      <formula>25</formula>
    </cfRule>
    <cfRule type="cellIs" dxfId="1681" priority="3678" operator="greaterThan">
      <formula>50</formula>
    </cfRule>
    <cfRule type="cellIs" dxfId="1680" priority="3677" operator="greaterThan">
      <formula>500</formula>
    </cfRule>
  </conditionalFormatting>
  <conditionalFormatting sqref="AB610:AB611">
    <cfRule type="cellIs" dxfId="1679" priority="3670" stopIfTrue="1" operator="equal">
      <formula>""</formula>
    </cfRule>
    <cfRule type="cellIs" dxfId="1678" priority="3675" operator="greaterThan">
      <formula>0</formula>
    </cfRule>
    <cfRule type="cellIs" dxfId="1677" priority="3674" operator="greaterThan">
      <formula>5</formula>
    </cfRule>
    <cfRule type="cellIs" dxfId="1676" priority="3673" operator="greaterThan">
      <formula>25</formula>
    </cfRule>
    <cfRule type="cellIs" dxfId="1675" priority="3672" operator="greaterThan">
      <formula>50</formula>
    </cfRule>
    <cfRule type="cellIs" dxfId="1674" priority="3671" operator="greaterThan">
      <formula>500</formula>
    </cfRule>
  </conditionalFormatting>
  <conditionalFormatting sqref="AB615:AB616">
    <cfRule type="cellIs" dxfId="1673" priority="3669" operator="greaterThan">
      <formula>0</formula>
    </cfRule>
    <cfRule type="cellIs" dxfId="1672" priority="3668" operator="greaterThan">
      <formula>5</formula>
    </cfRule>
    <cfRule type="cellIs" dxfId="1671" priority="3667" operator="greaterThan">
      <formula>25</formula>
    </cfRule>
    <cfRule type="cellIs" dxfId="1670" priority="3666" operator="greaterThan">
      <formula>50</formula>
    </cfRule>
    <cfRule type="cellIs" dxfId="1669" priority="3665" operator="greaterThan">
      <formula>500</formula>
    </cfRule>
    <cfRule type="cellIs" dxfId="1668" priority="3664" stopIfTrue="1" operator="equal">
      <formula>""</formula>
    </cfRule>
  </conditionalFormatting>
  <conditionalFormatting sqref="AB620:AB621">
    <cfRule type="cellIs" dxfId="1667" priority="3663" operator="greaterThan">
      <formula>0</formula>
    </cfRule>
    <cfRule type="cellIs" dxfId="1666" priority="3662" operator="greaterThan">
      <formula>5</formula>
    </cfRule>
    <cfRule type="cellIs" dxfId="1665" priority="3661" operator="greaterThan">
      <formula>25</formula>
    </cfRule>
    <cfRule type="cellIs" dxfId="1664" priority="3660" operator="greaterThan">
      <formula>50</formula>
    </cfRule>
    <cfRule type="cellIs" dxfId="1663" priority="3659" operator="greaterThan">
      <formula>500</formula>
    </cfRule>
    <cfRule type="cellIs" dxfId="1662" priority="3658" stopIfTrue="1" operator="equal">
      <formula>""</formula>
    </cfRule>
  </conditionalFormatting>
  <conditionalFormatting sqref="AB625:AB626">
    <cfRule type="cellIs" dxfId="1661" priority="3652" stopIfTrue="1" operator="equal">
      <formula>""</formula>
    </cfRule>
    <cfRule type="cellIs" dxfId="1660" priority="3657" operator="greaterThan">
      <formula>0</formula>
    </cfRule>
    <cfRule type="cellIs" dxfId="1659" priority="3656" operator="greaterThan">
      <formula>5</formula>
    </cfRule>
    <cfRule type="cellIs" dxfId="1658" priority="3655" operator="greaterThan">
      <formula>25</formula>
    </cfRule>
    <cfRule type="cellIs" dxfId="1657" priority="3654" operator="greaterThan">
      <formula>50</formula>
    </cfRule>
    <cfRule type="cellIs" dxfId="1656" priority="3653" operator="greaterThan">
      <formula>500</formula>
    </cfRule>
  </conditionalFormatting>
  <conditionalFormatting sqref="AB630:AB631">
    <cfRule type="cellIs" dxfId="1655" priority="3646" stopIfTrue="1" operator="equal">
      <formula>""</formula>
    </cfRule>
    <cfRule type="cellIs" dxfId="1654" priority="3651" operator="greaterThan">
      <formula>0</formula>
    </cfRule>
    <cfRule type="cellIs" dxfId="1653" priority="3650" operator="greaterThan">
      <formula>5</formula>
    </cfRule>
    <cfRule type="cellIs" dxfId="1652" priority="3649" operator="greaterThan">
      <formula>25</formula>
    </cfRule>
    <cfRule type="cellIs" dxfId="1651" priority="3648" operator="greaterThan">
      <formula>50</formula>
    </cfRule>
    <cfRule type="cellIs" dxfId="1650" priority="3647" operator="greaterThan">
      <formula>500</formula>
    </cfRule>
  </conditionalFormatting>
  <conditionalFormatting sqref="AB635:AB636">
    <cfRule type="cellIs" dxfId="1649" priority="3640" stopIfTrue="1" operator="equal">
      <formula>""</formula>
    </cfRule>
    <cfRule type="cellIs" dxfId="1648" priority="3645" operator="greaterThan">
      <formula>0</formula>
    </cfRule>
    <cfRule type="cellIs" dxfId="1647" priority="3644" operator="greaterThan">
      <formula>5</formula>
    </cfRule>
    <cfRule type="cellIs" dxfId="1646" priority="3643" operator="greaterThan">
      <formula>25</formula>
    </cfRule>
    <cfRule type="cellIs" dxfId="1645" priority="3642" operator="greaterThan">
      <formula>50</formula>
    </cfRule>
    <cfRule type="cellIs" dxfId="1644" priority="3641" operator="greaterThan">
      <formula>500</formula>
    </cfRule>
  </conditionalFormatting>
  <conditionalFormatting sqref="AB640:AB641">
    <cfRule type="cellIs" dxfId="1643" priority="3635" operator="greaterThan">
      <formula>500</formula>
    </cfRule>
    <cfRule type="cellIs" dxfId="1642" priority="3639" operator="greaterThan">
      <formula>0</formula>
    </cfRule>
    <cfRule type="cellIs" dxfId="1641" priority="3638" operator="greaterThan">
      <formula>5</formula>
    </cfRule>
    <cfRule type="cellIs" dxfId="1640" priority="3637" operator="greaterThan">
      <formula>25</formula>
    </cfRule>
    <cfRule type="cellIs" dxfId="1639" priority="3636" operator="greaterThan">
      <formula>50</formula>
    </cfRule>
    <cfRule type="cellIs" dxfId="1638" priority="3634" stopIfTrue="1" operator="equal">
      <formula>""</formula>
    </cfRule>
  </conditionalFormatting>
  <conditionalFormatting sqref="AB645:AB646">
    <cfRule type="cellIs" dxfId="1637" priority="3633" operator="greaterThan">
      <formula>0</formula>
    </cfRule>
    <cfRule type="cellIs" dxfId="1636" priority="3632" operator="greaterThan">
      <formula>5</formula>
    </cfRule>
    <cfRule type="cellIs" dxfId="1635" priority="3631" operator="greaterThan">
      <formula>25</formula>
    </cfRule>
    <cfRule type="cellIs" dxfId="1634" priority="3630" operator="greaterThan">
      <formula>50</formula>
    </cfRule>
    <cfRule type="cellIs" dxfId="1633" priority="3629" operator="greaterThan">
      <formula>500</formula>
    </cfRule>
    <cfRule type="cellIs" dxfId="1632" priority="3628" stopIfTrue="1" operator="equal">
      <formula>""</formula>
    </cfRule>
  </conditionalFormatting>
  <conditionalFormatting sqref="AB650:AB651">
    <cfRule type="cellIs" dxfId="1631" priority="3624" operator="greaterThan">
      <formula>50</formula>
    </cfRule>
    <cfRule type="cellIs" dxfId="1630" priority="3627" operator="greaterThan">
      <formula>0</formula>
    </cfRule>
    <cfRule type="cellIs" dxfId="1629" priority="3626" operator="greaterThan">
      <formula>5</formula>
    </cfRule>
    <cfRule type="cellIs" dxfId="1628" priority="3625" operator="greaterThan">
      <formula>25</formula>
    </cfRule>
    <cfRule type="cellIs" dxfId="1627" priority="3622" stopIfTrue="1" operator="equal">
      <formula>""</formula>
    </cfRule>
    <cfRule type="cellIs" dxfId="1626" priority="3623" operator="greaterThan">
      <formula>500</formula>
    </cfRule>
  </conditionalFormatting>
  <conditionalFormatting sqref="AB655:AB656">
    <cfRule type="cellIs" dxfId="1625" priority="3616" stopIfTrue="1" operator="equal">
      <formula>""</formula>
    </cfRule>
    <cfRule type="cellIs" dxfId="1624" priority="3621" operator="greaterThan">
      <formula>0</formula>
    </cfRule>
    <cfRule type="cellIs" dxfId="1623" priority="3620" operator="greaterThan">
      <formula>5</formula>
    </cfRule>
    <cfRule type="cellIs" dxfId="1622" priority="3619" operator="greaterThan">
      <formula>25</formula>
    </cfRule>
    <cfRule type="cellIs" dxfId="1621" priority="3618" operator="greaterThan">
      <formula>50</formula>
    </cfRule>
    <cfRule type="cellIs" dxfId="1620" priority="3617" operator="greaterThan">
      <formula>500</formula>
    </cfRule>
  </conditionalFormatting>
  <conditionalFormatting sqref="AB660:AB661">
    <cfRule type="cellIs" dxfId="1619" priority="3615" operator="greaterThan">
      <formula>0</formula>
    </cfRule>
    <cfRule type="cellIs" dxfId="1618" priority="3614" operator="greaterThan">
      <formula>5</formula>
    </cfRule>
    <cfRule type="cellIs" dxfId="1617" priority="3613" operator="greaterThan">
      <formula>25</formula>
    </cfRule>
    <cfRule type="cellIs" dxfId="1616" priority="3612" operator="greaterThan">
      <formula>50</formula>
    </cfRule>
    <cfRule type="cellIs" dxfId="1615" priority="3611" operator="greaterThan">
      <formula>500</formula>
    </cfRule>
    <cfRule type="cellIs" dxfId="1614" priority="3610" stopIfTrue="1" operator="equal">
      <formula>""</formula>
    </cfRule>
  </conditionalFormatting>
  <conditionalFormatting sqref="AB665:AB666">
    <cfRule type="cellIs" dxfId="1613" priority="3609" operator="greaterThan">
      <formula>0</formula>
    </cfRule>
    <cfRule type="cellIs" dxfId="1612" priority="3608" operator="greaterThan">
      <formula>5</formula>
    </cfRule>
    <cfRule type="cellIs" dxfId="1611" priority="3607" operator="greaterThan">
      <formula>25</formula>
    </cfRule>
    <cfRule type="cellIs" dxfId="1610" priority="3606" operator="greaterThan">
      <formula>50</formula>
    </cfRule>
    <cfRule type="cellIs" dxfId="1609" priority="3605" operator="greaterThan">
      <formula>500</formula>
    </cfRule>
    <cfRule type="cellIs" dxfId="1608" priority="3604" stopIfTrue="1" operator="equal">
      <formula>""</formula>
    </cfRule>
  </conditionalFormatting>
  <conditionalFormatting sqref="AB670:AB671">
    <cfRule type="cellIs" dxfId="1607" priority="3601" operator="greaterThan">
      <formula>25</formula>
    </cfRule>
    <cfRule type="cellIs" dxfId="1606" priority="3603" operator="greaterThan">
      <formula>0</formula>
    </cfRule>
    <cfRule type="cellIs" dxfId="1605" priority="3602" operator="greaterThan">
      <formula>5</formula>
    </cfRule>
    <cfRule type="cellIs" dxfId="1604" priority="3600" operator="greaterThan">
      <formula>50</formula>
    </cfRule>
    <cfRule type="cellIs" dxfId="1603" priority="3599" operator="greaterThan">
      <formula>500</formula>
    </cfRule>
    <cfRule type="cellIs" dxfId="1602" priority="3598" stopIfTrue="1" operator="equal">
      <formula>""</formula>
    </cfRule>
  </conditionalFormatting>
  <conditionalFormatting sqref="AB675:AB676">
    <cfRule type="cellIs" dxfId="1601" priority="3597" operator="greaterThan">
      <formula>0</formula>
    </cfRule>
    <cfRule type="cellIs" dxfId="1600" priority="3596" operator="greaterThan">
      <formula>5</formula>
    </cfRule>
    <cfRule type="cellIs" dxfId="1599" priority="3595" operator="greaterThan">
      <formula>25</formula>
    </cfRule>
    <cfRule type="cellIs" dxfId="1598" priority="3594" operator="greaterThan">
      <formula>50</formula>
    </cfRule>
    <cfRule type="cellIs" dxfId="1597" priority="3593" operator="greaterThan">
      <formula>500</formula>
    </cfRule>
    <cfRule type="cellIs" dxfId="1596" priority="3592" stopIfTrue="1" operator="equal">
      <formula>""</formula>
    </cfRule>
  </conditionalFormatting>
  <conditionalFormatting sqref="AB680:AB681">
    <cfRule type="cellIs" dxfId="1595" priority="3590" operator="greaterThan">
      <formula>5</formula>
    </cfRule>
    <cfRule type="cellIs" dxfId="1594" priority="3591" operator="greaterThan">
      <formula>0</formula>
    </cfRule>
    <cfRule type="cellIs" dxfId="1593" priority="3589" operator="greaterThan">
      <formula>25</formula>
    </cfRule>
    <cfRule type="cellIs" dxfId="1592" priority="3588" operator="greaterThan">
      <formula>50</formula>
    </cfRule>
    <cfRule type="cellIs" dxfId="1591" priority="3587" operator="greaterThan">
      <formula>500</formula>
    </cfRule>
    <cfRule type="cellIs" dxfId="1590" priority="3586" stopIfTrue="1" operator="equal">
      <formula>""</formula>
    </cfRule>
  </conditionalFormatting>
  <conditionalFormatting sqref="AB685:AB686">
    <cfRule type="cellIs" dxfId="1589" priority="3585" operator="greaterThan">
      <formula>0</formula>
    </cfRule>
    <cfRule type="cellIs" dxfId="1588" priority="3584" operator="greaterThan">
      <formula>5</formula>
    </cfRule>
    <cfRule type="cellIs" dxfId="1587" priority="3583" operator="greaterThan">
      <formula>25</formula>
    </cfRule>
    <cfRule type="cellIs" dxfId="1586" priority="3582" operator="greaterThan">
      <formula>50</formula>
    </cfRule>
    <cfRule type="cellIs" dxfId="1585" priority="3581" operator="greaterThan">
      <formula>500</formula>
    </cfRule>
    <cfRule type="cellIs" dxfId="1584" priority="3580" stopIfTrue="1" operator="equal">
      <formula>""</formula>
    </cfRule>
  </conditionalFormatting>
  <conditionalFormatting sqref="AB690:AB691">
    <cfRule type="cellIs" dxfId="1583" priority="3579" operator="greaterThan">
      <formula>0</formula>
    </cfRule>
    <cfRule type="cellIs" dxfId="1582" priority="3578" operator="greaterThan">
      <formula>5</formula>
    </cfRule>
    <cfRule type="cellIs" dxfId="1581" priority="3577" operator="greaterThan">
      <formula>25</formula>
    </cfRule>
    <cfRule type="cellIs" dxfId="1580" priority="3576" operator="greaterThan">
      <formula>50</formula>
    </cfRule>
    <cfRule type="cellIs" dxfId="1579" priority="3575" operator="greaterThan">
      <formula>500</formula>
    </cfRule>
    <cfRule type="cellIs" dxfId="1578" priority="3574" stopIfTrue="1" operator="equal">
      <formula>""</formula>
    </cfRule>
  </conditionalFormatting>
  <conditionalFormatting sqref="AB695:AB696">
    <cfRule type="cellIs" dxfId="1577" priority="3573" operator="greaterThan">
      <formula>0</formula>
    </cfRule>
    <cfRule type="cellIs" dxfId="1576" priority="3572" operator="greaterThan">
      <formula>5</formula>
    </cfRule>
    <cfRule type="cellIs" dxfId="1575" priority="3571" operator="greaterThan">
      <formula>25</formula>
    </cfRule>
    <cfRule type="cellIs" dxfId="1574" priority="3570" operator="greaterThan">
      <formula>50</formula>
    </cfRule>
    <cfRule type="cellIs" dxfId="1573" priority="3569" operator="greaterThan">
      <formula>500</formula>
    </cfRule>
    <cfRule type="cellIs" dxfId="1572" priority="3568" stopIfTrue="1" operator="equal">
      <formula>""</formula>
    </cfRule>
  </conditionalFormatting>
  <conditionalFormatting sqref="AB700:AB701">
    <cfRule type="cellIs" dxfId="1571" priority="3567" operator="greaterThan">
      <formula>0</formula>
    </cfRule>
    <cfRule type="cellIs" dxfId="1570" priority="3566" operator="greaterThan">
      <formula>5</formula>
    </cfRule>
    <cfRule type="cellIs" dxfId="1569" priority="3565" operator="greaterThan">
      <formula>25</formula>
    </cfRule>
    <cfRule type="cellIs" dxfId="1568" priority="3564" operator="greaterThan">
      <formula>50</formula>
    </cfRule>
    <cfRule type="cellIs" dxfId="1567" priority="3563" operator="greaterThan">
      <formula>500</formula>
    </cfRule>
    <cfRule type="cellIs" dxfId="1566" priority="3562" stopIfTrue="1" operator="equal">
      <formula>""</formula>
    </cfRule>
  </conditionalFormatting>
  <conditionalFormatting sqref="AB705:AB706">
    <cfRule type="cellIs" dxfId="1565" priority="3556" stopIfTrue="1" operator="equal">
      <formula>""</formula>
    </cfRule>
    <cfRule type="cellIs" dxfId="1564" priority="3561" operator="greaterThan">
      <formula>0</formula>
    </cfRule>
    <cfRule type="cellIs" dxfId="1563" priority="3560" operator="greaterThan">
      <formula>5</formula>
    </cfRule>
    <cfRule type="cellIs" dxfId="1562" priority="3559" operator="greaterThan">
      <formula>25</formula>
    </cfRule>
    <cfRule type="cellIs" dxfId="1561" priority="3558" operator="greaterThan">
      <formula>50</formula>
    </cfRule>
    <cfRule type="cellIs" dxfId="1560" priority="3557" operator="greaterThan">
      <formula>500</formula>
    </cfRule>
  </conditionalFormatting>
  <conditionalFormatting sqref="AB710:AB711">
    <cfRule type="cellIs" dxfId="1559" priority="3553" operator="greaterThan">
      <formula>25</formula>
    </cfRule>
    <cfRule type="cellIs" dxfId="1558" priority="3555" operator="greaterThan">
      <formula>0</formula>
    </cfRule>
    <cfRule type="cellIs" dxfId="1557" priority="3554" operator="greaterThan">
      <formula>5</formula>
    </cfRule>
    <cfRule type="cellIs" dxfId="1556" priority="3552" operator="greaterThan">
      <formula>50</formula>
    </cfRule>
    <cfRule type="cellIs" dxfId="1555" priority="3551" operator="greaterThan">
      <formula>500</formula>
    </cfRule>
    <cfRule type="cellIs" dxfId="1554" priority="3550" stopIfTrue="1" operator="equal">
      <formula>""</formula>
    </cfRule>
  </conditionalFormatting>
  <conditionalFormatting sqref="AB715:AB716">
    <cfRule type="cellIs" dxfId="1553" priority="3549" operator="greaterThan">
      <formula>0</formula>
    </cfRule>
    <cfRule type="cellIs" dxfId="1552" priority="3548" operator="greaterThan">
      <formula>5</formula>
    </cfRule>
    <cfRule type="cellIs" dxfId="1551" priority="3547" operator="greaterThan">
      <formula>25</formula>
    </cfRule>
    <cfRule type="cellIs" dxfId="1550" priority="3546" operator="greaterThan">
      <formula>50</formula>
    </cfRule>
    <cfRule type="cellIs" dxfId="1549" priority="3545" operator="greaterThan">
      <formula>500</formula>
    </cfRule>
    <cfRule type="cellIs" dxfId="1548" priority="3544" stopIfTrue="1" operator="equal">
      <formula>""</formula>
    </cfRule>
  </conditionalFormatting>
  <conditionalFormatting sqref="AB720:AB721">
    <cfRule type="cellIs" dxfId="1547" priority="3540" operator="greaterThan">
      <formula>50</formula>
    </cfRule>
    <cfRule type="cellIs" dxfId="1546" priority="3543" operator="greaterThan">
      <formula>0</formula>
    </cfRule>
    <cfRule type="cellIs" dxfId="1545" priority="3542" operator="greaterThan">
      <formula>5</formula>
    </cfRule>
    <cfRule type="cellIs" dxfId="1544" priority="3541" operator="greaterThan">
      <formula>25</formula>
    </cfRule>
    <cfRule type="cellIs" dxfId="1543" priority="3538" stopIfTrue="1" operator="equal">
      <formula>""</formula>
    </cfRule>
    <cfRule type="cellIs" dxfId="1542" priority="3539" operator="greaterThan">
      <formula>500</formula>
    </cfRule>
  </conditionalFormatting>
  <conditionalFormatting sqref="AB725:AB726">
    <cfRule type="cellIs" dxfId="1541" priority="3532" stopIfTrue="1" operator="equal">
      <formula>""</formula>
    </cfRule>
    <cfRule type="cellIs" dxfId="1540" priority="3537" operator="greaterThan">
      <formula>0</formula>
    </cfRule>
    <cfRule type="cellIs" dxfId="1539" priority="3536" operator="greaterThan">
      <formula>5</formula>
    </cfRule>
    <cfRule type="cellIs" dxfId="1538" priority="3535" operator="greaterThan">
      <formula>25</formula>
    </cfRule>
    <cfRule type="cellIs" dxfId="1537" priority="3534" operator="greaterThan">
      <formula>50</formula>
    </cfRule>
    <cfRule type="cellIs" dxfId="1536" priority="3533" operator="greaterThan">
      <formula>500</formula>
    </cfRule>
  </conditionalFormatting>
  <conditionalFormatting sqref="AB730:AB731">
    <cfRule type="cellIs" dxfId="1535" priority="3530" operator="greaterThan">
      <formula>5</formula>
    </cfRule>
    <cfRule type="cellIs" dxfId="1534" priority="3531" operator="greaterThan">
      <formula>0</formula>
    </cfRule>
    <cfRule type="cellIs" dxfId="1533" priority="3529" operator="greaterThan">
      <formula>25</formula>
    </cfRule>
    <cfRule type="cellIs" dxfId="1532" priority="3528" operator="greaterThan">
      <formula>50</formula>
    </cfRule>
    <cfRule type="cellIs" dxfId="1531" priority="3527" operator="greaterThan">
      <formula>500</formula>
    </cfRule>
    <cfRule type="cellIs" dxfId="1530" priority="3526" stopIfTrue="1" operator="equal">
      <formula>""</formula>
    </cfRule>
  </conditionalFormatting>
  <conditionalFormatting sqref="AB735:AB736">
    <cfRule type="cellIs" dxfId="1529" priority="3525" operator="greaterThan">
      <formula>0</formula>
    </cfRule>
    <cfRule type="cellIs" dxfId="1528" priority="3524" operator="greaterThan">
      <formula>5</formula>
    </cfRule>
    <cfRule type="cellIs" dxfId="1527" priority="3523" operator="greaterThan">
      <formula>25</formula>
    </cfRule>
    <cfRule type="cellIs" dxfId="1526" priority="3522" operator="greaterThan">
      <formula>50</formula>
    </cfRule>
    <cfRule type="cellIs" dxfId="1525" priority="3521" operator="greaterThan">
      <formula>500</formula>
    </cfRule>
    <cfRule type="cellIs" dxfId="1524" priority="3520" stopIfTrue="1" operator="equal">
      <formula>""</formula>
    </cfRule>
  </conditionalFormatting>
  <conditionalFormatting sqref="AB740:AB741">
    <cfRule type="cellIs" dxfId="1523" priority="3514" stopIfTrue="1" operator="equal">
      <formula>""</formula>
    </cfRule>
    <cfRule type="cellIs" dxfId="1522" priority="3519" operator="greaterThan">
      <formula>0</formula>
    </cfRule>
    <cfRule type="cellIs" dxfId="1521" priority="3518" operator="greaterThan">
      <formula>5</formula>
    </cfRule>
    <cfRule type="cellIs" dxfId="1520" priority="3517" operator="greaterThan">
      <formula>25</formula>
    </cfRule>
    <cfRule type="cellIs" dxfId="1519" priority="3516" operator="greaterThan">
      <formula>50</formula>
    </cfRule>
    <cfRule type="cellIs" dxfId="1518" priority="3515" operator="greaterThan">
      <formula>500</formula>
    </cfRule>
  </conditionalFormatting>
  <conditionalFormatting sqref="AB745:AB746">
    <cfRule type="cellIs" dxfId="1517" priority="3508" stopIfTrue="1" operator="equal">
      <formula>""</formula>
    </cfRule>
    <cfRule type="cellIs" dxfId="1516" priority="3513" operator="greaterThan">
      <formula>0</formula>
    </cfRule>
    <cfRule type="cellIs" dxfId="1515" priority="3512" operator="greaterThan">
      <formula>5</formula>
    </cfRule>
    <cfRule type="cellIs" dxfId="1514" priority="3511" operator="greaterThan">
      <formula>25</formula>
    </cfRule>
    <cfRule type="cellIs" dxfId="1513" priority="3510" operator="greaterThan">
      <formula>50</formula>
    </cfRule>
    <cfRule type="cellIs" dxfId="1512" priority="3509" operator="greaterThan">
      <formula>500</formula>
    </cfRule>
  </conditionalFormatting>
  <conditionalFormatting sqref="AB750:AB751">
    <cfRule type="cellIs" dxfId="1511" priority="3503" operator="greaterThan">
      <formula>500</formula>
    </cfRule>
    <cfRule type="cellIs" dxfId="1510" priority="3507" operator="greaterThan">
      <formula>0</formula>
    </cfRule>
    <cfRule type="cellIs" dxfId="1509" priority="3506" operator="greaterThan">
      <formula>5</formula>
    </cfRule>
    <cfRule type="cellIs" dxfId="1508" priority="3505" operator="greaterThan">
      <formula>25</formula>
    </cfRule>
    <cfRule type="cellIs" dxfId="1507" priority="3504" operator="greaterThan">
      <formula>50</formula>
    </cfRule>
    <cfRule type="cellIs" dxfId="1506" priority="3502" stopIfTrue="1" operator="equal">
      <formula>""</formula>
    </cfRule>
  </conditionalFormatting>
  <conditionalFormatting sqref="AB755:AB756">
    <cfRule type="cellIs" dxfId="1505" priority="3498" operator="greaterThan">
      <formula>50</formula>
    </cfRule>
    <cfRule type="cellIs" dxfId="1504" priority="3501" operator="greaterThan">
      <formula>0</formula>
    </cfRule>
    <cfRule type="cellIs" dxfId="1503" priority="3500" operator="greaterThan">
      <formula>5</formula>
    </cfRule>
    <cfRule type="cellIs" dxfId="1502" priority="3499" operator="greaterThan">
      <formula>25</formula>
    </cfRule>
    <cfRule type="cellIs" dxfId="1501" priority="3497" operator="greaterThan">
      <formula>500</formula>
    </cfRule>
    <cfRule type="cellIs" dxfId="1500" priority="3496" stopIfTrue="1" operator="equal">
      <formula>""</formula>
    </cfRule>
  </conditionalFormatting>
  <conditionalFormatting sqref="AB760:AB761">
    <cfRule type="cellIs" dxfId="1499" priority="3490" stopIfTrue="1" operator="equal">
      <formula>""</formula>
    </cfRule>
    <cfRule type="cellIs" dxfId="1498" priority="3495" operator="greaterThan">
      <formula>0</formula>
    </cfRule>
    <cfRule type="cellIs" dxfId="1497" priority="3494" operator="greaterThan">
      <formula>5</formula>
    </cfRule>
    <cfRule type="cellIs" dxfId="1496" priority="3493" operator="greaterThan">
      <formula>25</formula>
    </cfRule>
    <cfRule type="cellIs" dxfId="1495" priority="3492" operator="greaterThan">
      <formula>50</formula>
    </cfRule>
    <cfRule type="cellIs" dxfId="1494" priority="3491" operator="greaterThan">
      <formula>500</formula>
    </cfRule>
  </conditionalFormatting>
  <conditionalFormatting sqref="AB765:AB766">
    <cfRule type="cellIs" dxfId="1493" priority="3484" stopIfTrue="1" operator="equal">
      <formula>""</formula>
    </cfRule>
    <cfRule type="cellIs" dxfId="1492" priority="3489" operator="greaterThan">
      <formula>0</formula>
    </cfRule>
    <cfRule type="cellIs" dxfId="1491" priority="3488" operator="greaterThan">
      <formula>5</formula>
    </cfRule>
    <cfRule type="cellIs" dxfId="1490" priority="3487" operator="greaterThan">
      <formula>25</formula>
    </cfRule>
    <cfRule type="cellIs" dxfId="1489" priority="3486" operator="greaterThan">
      <formula>50</formula>
    </cfRule>
    <cfRule type="cellIs" dxfId="1488" priority="3485" operator="greaterThan">
      <formula>500</formula>
    </cfRule>
  </conditionalFormatting>
  <conditionalFormatting sqref="AB770:AB771">
    <cfRule type="cellIs" dxfId="1487" priority="3483" operator="greaterThan">
      <formula>0</formula>
    </cfRule>
    <cfRule type="cellIs" dxfId="1486" priority="3482" operator="greaterThan">
      <formula>5</formula>
    </cfRule>
    <cfRule type="cellIs" dxfId="1485" priority="3481" operator="greaterThan">
      <formula>25</formula>
    </cfRule>
    <cfRule type="cellIs" dxfId="1484" priority="3480" operator="greaterThan">
      <formula>50</formula>
    </cfRule>
    <cfRule type="cellIs" dxfId="1483" priority="3479" operator="greaterThan">
      <formula>500</formula>
    </cfRule>
    <cfRule type="cellIs" dxfId="1482" priority="3478" stopIfTrue="1" operator="equal">
      <formula>""</formula>
    </cfRule>
  </conditionalFormatting>
  <conditionalFormatting sqref="AB775:AB776">
    <cfRule type="cellIs" dxfId="1481" priority="3477" operator="greaterThan">
      <formula>0</formula>
    </cfRule>
    <cfRule type="cellIs" dxfId="1480" priority="3476" operator="greaterThan">
      <formula>5</formula>
    </cfRule>
    <cfRule type="cellIs" dxfId="1479" priority="3475" operator="greaterThan">
      <formula>25</formula>
    </cfRule>
    <cfRule type="cellIs" dxfId="1478" priority="3474" operator="greaterThan">
      <formula>50</formula>
    </cfRule>
    <cfRule type="cellIs" dxfId="1477" priority="3473" operator="greaterThan">
      <formula>500</formula>
    </cfRule>
    <cfRule type="cellIs" dxfId="1476" priority="3472" stopIfTrue="1" operator="equal">
      <formula>""</formula>
    </cfRule>
  </conditionalFormatting>
  <conditionalFormatting sqref="AB780:AB781">
    <cfRule type="cellIs" dxfId="1475" priority="3466" stopIfTrue="1" operator="equal">
      <formula>""</formula>
    </cfRule>
    <cfRule type="cellIs" dxfId="1474" priority="3471" operator="greaterThan">
      <formula>0</formula>
    </cfRule>
    <cfRule type="cellIs" dxfId="1473" priority="3470" operator="greaterThan">
      <formula>5</formula>
    </cfRule>
    <cfRule type="cellIs" dxfId="1472" priority="3469" operator="greaterThan">
      <formula>25</formula>
    </cfRule>
    <cfRule type="cellIs" dxfId="1471" priority="3468" operator="greaterThan">
      <formula>50</formula>
    </cfRule>
    <cfRule type="cellIs" dxfId="1470" priority="3467" operator="greaterThan">
      <formula>500</formula>
    </cfRule>
  </conditionalFormatting>
  <conditionalFormatting sqref="AB785:AB786">
    <cfRule type="cellIs" dxfId="1469" priority="3460" stopIfTrue="1" operator="equal">
      <formula>""</formula>
    </cfRule>
    <cfRule type="cellIs" dxfId="1468" priority="3465" operator="greaterThan">
      <formula>0</formula>
    </cfRule>
    <cfRule type="cellIs" dxfId="1467" priority="3464" operator="greaterThan">
      <formula>5</formula>
    </cfRule>
    <cfRule type="cellIs" dxfId="1466" priority="3463" operator="greaterThan">
      <formula>25</formula>
    </cfRule>
    <cfRule type="cellIs" dxfId="1465" priority="3462" operator="greaterThan">
      <formula>50</formula>
    </cfRule>
    <cfRule type="cellIs" dxfId="1464" priority="3461" operator="greaterThan">
      <formula>500</formula>
    </cfRule>
  </conditionalFormatting>
  <conditionalFormatting sqref="AB790:AB791">
    <cfRule type="cellIs" dxfId="1463" priority="3459" operator="greaterThan">
      <formula>0</formula>
    </cfRule>
    <cfRule type="cellIs" dxfId="1462" priority="3458" operator="greaterThan">
      <formula>5</formula>
    </cfRule>
    <cfRule type="cellIs" dxfId="1461" priority="3457" operator="greaterThan">
      <formula>25</formula>
    </cfRule>
    <cfRule type="cellIs" dxfId="1460" priority="3456" operator="greaterThan">
      <formula>50</formula>
    </cfRule>
    <cfRule type="cellIs" dxfId="1459" priority="3455" operator="greaterThan">
      <formula>500</formula>
    </cfRule>
    <cfRule type="cellIs" dxfId="1458" priority="3454" stopIfTrue="1" operator="equal">
      <formula>""</formula>
    </cfRule>
  </conditionalFormatting>
  <conditionalFormatting sqref="AB795:AB796">
    <cfRule type="cellIs" dxfId="1457" priority="3450" operator="greaterThan">
      <formula>50</formula>
    </cfRule>
    <cfRule type="cellIs" dxfId="1456" priority="3453" operator="greaterThan">
      <formula>0</formula>
    </cfRule>
    <cfRule type="cellIs" dxfId="1455" priority="3452" operator="greaterThan">
      <formula>5</formula>
    </cfRule>
    <cfRule type="cellIs" dxfId="1454" priority="3451" operator="greaterThan">
      <formula>25</formula>
    </cfRule>
    <cfRule type="cellIs" dxfId="1453" priority="3448" stopIfTrue="1" operator="equal">
      <formula>""</formula>
    </cfRule>
    <cfRule type="cellIs" dxfId="1452" priority="3449" operator="greaterThan">
      <formula>500</formula>
    </cfRule>
  </conditionalFormatting>
  <conditionalFormatting sqref="AB800:AB801">
    <cfRule type="cellIs" dxfId="1451" priority="3442" stopIfTrue="1" operator="equal">
      <formula>""</formula>
    </cfRule>
    <cfRule type="cellIs" dxfId="1450" priority="3447" operator="greaterThan">
      <formula>0</formula>
    </cfRule>
    <cfRule type="cellIs" dxfId="1449" priority="3446" operator="greaterThan">
      <formula>5</formula>
    </cfRule>
    <cfRule type="cellIs" dxfId="1448" priority="3445" operator="greaterThan">
      <formula>25</formula>
    </cfRule>
    <cfRule type="cellIs" dxfId="1447" priority="3444" operator="greaterThan">
      <formula>50</formula>
    </cfRule>
    <cfRule type="cellIs" dxfId="1446" priority="3443" operator="greaterThan">
      <formula>500</formula>
    </cfRule>
  </conditionalFormatting>
  <conditionalFormatting sqref="AB805:AB806">
    <cfRule type="cellIs" dxfId="1445" priority="3438" operator="greaterThan">
      <formula>50</formula>
    </cfRule>
    <cfRule type="cellIs" dxfId="1444" priority="3441" operator="greaterThan">
      <formula>0</formula>
    </cfRule>
    <cfRule type="cellIs" dxfId="1443" priority="3440" operator="greaterThan">
      <formula>5</formula>
    </cfRule>
    <cfRule type="cellIs" dxfId="1442" priority="3439" operator="greaterThan">
      <formula>25</formula>
    </cfRule>
    <cfRule type="cellIs" dxfId="1441" priority="3437" operator="greaterThan">
      <formula>500</formula>
    </cfRule>
    <cfRule type="cellIs" dxfId="1440" priority="3436" stopIfTrue="1" operator="equal">
      <formula>""</formula>
    </cfRule>
  </conditionalFormatting>
  <conditionalFormatting sqref="AB810:AB811">
    <cfRule type="cellIs" dxfId="1439" priority="3435" operator="greaterThan">
      <formula>0</formula>
    </cfRule>
    <cfRule type="cellIs" dxfId="1438" priority="3434" operator="greaterThan">
      <formula>5</formula>
    </cfRule>
    <cfRule type="cellIs" dxfId="1437" priority="3433" operator="greaterThan">
      <formula>25</formula>
    </cfRule>
    <cfRule type="cellIs" dxfId="1436" priority="3432" operator="greaterThan">
      <formula>50</formula>
    </cfRule>
    <cfRule type="cellIs" dxfId="1435" priority="3431" operator="greaterThan">
      <formula>500</formula>
    </cfRule>
    <cfRule type="cellIs" dxfId="1434" priority="3430" stopIfTrue="1" operator="equal">
      <formula>""</formula>
    </cfRule>
  </conditionalFormatting>
  <conditionalFormatting sqref="AB815:AB816">
    <cfRule type="cellIs" dxfId="1433" priority="3424" stopIfTrue="1" operator="equal">
      <formula>""</formula>
    </cfRule>
    <cfRule type="cellIs" dxfId="1432" priority="3429" operator="greaterThan">
      <formula>0</formula>
    </cfRule>
    <cfRule type="cellIs" dxfId="1431" priority="3428" operator="greaterThan">
      <formula>5</formula>
    </cfRule>
    <cfRule type="cellIs" dxfId="1430" priority="3427" operator="greaterThan">
      <formula>25</formula>
    </cfRule>
    <cfRule type="cellIs" dxfId="1429" priority="3426" operator="greaterThan">
      <formula>50</formula>
    </cfRule>
    <cfRule type="cellIs" dxfId="1428" priority="3425" operator="greaterThan">
      <formula>500</formula>
    </cfRule>
  </conditionalFormatting>
  <conditionalFormatting sqref="AB820:AB821">
    <cfRule type="cellIs" dxfId="1427" priority="3418" stopIfTrue="1" operator="equal">
      <formula>""</formula>
    </cfRule>
    <cfRule type="cellIs" dxfId="1426" priority="3423" operator="greaterThan">
      <formula>0</formula>
    </cfRule>
    <cfRule type="cellIs" dxfId="1425" priority="3422" operator="greaterThan">
      <formula>5</formula>
    </cfRule>
    <cfRule type="cellIs" dxfId="1424" priority="3421" operator="greaterThan">
      <formula>25</formula>
    </cfRule>
    <cfRule type="cellIs" dxfId="1423" priority="3420" operator="greaterThan">
      <formula>50</formula>
    </cfRule>
    <cfRule type="cellIs" dxfId="1422" priority="3419" operator="greaterThan">
      <formula>500</formula>
    </cfRule>
  </conditionalFormatting>
  <conditionalFormatting sqref="AB825:AB826">
    <cfRule type="cellIs" dxfId="1421" priority="3416" operator="greaterThan">
      <formula>5</formula>
    </cfRule>
    <cfRule type="cellIs" dxfId="1420" priority="3417" operator="greaterThan">
      <formula>0</formula>
    </cfRule>
    <cfRule type="cellIs" dxfId="1419" priority="3415" operator="greaterThan">
      <formula>25</formula>
    </cfRule>
    <cfRule type="cellIs" dxfId="1418" priority="3414" operator="greaterThan">
      <formula>50</formula>
    </cfRule>
    <cfRule type="cellIs" dxfId="1417" priority="3413" operator="greaterThan">
      <formula>500</formula>
    </cfRule>
    <cfRule type="cellIs" dxfId="1416" priority="3412" stopIfTrue="1" operator="equal">
      <formula>""</formula>
    </cfRule>
  </conditionalFormatting>
  <conditionalFormatting sqref="AB830:AB831">
    <cfRule type="cellIs" dxfId="1415" priority="3411" operator="greaterThan">
      <formula>0</formula>
    </cfRule>
    <cfRule type="cellIs" dxfId="1414" priority="3410" operator="greaterThan">
      <formula>5</formula>
    </cfRule>
    <cfRule type="cellIs" dxfId="1413" priority="3409" operator="greaterThan">
      <formula>25</formula>
    </cfRule>
    <cfRule type="cellIs" dxfId="1412" priority="3408" operator="greaterThan">
      <formula>50</formula>
    </cfRule>
    <cfRule type="cellIs" dxfId="1411" priority="3407" operator="greaterThan">
      <formula>500</formula>
    </cfRule>
    <cfRule type="cellIs" dxfId="1410" priority="3406" stopIfTrue="1" operator="equal">
      <formula>""</formula>
    </cfRule>
  </conditionalFormatting>
  <conditionalFormatting sqref="AB835:AB836">
    <cfRule type="cellIs" dxfId="1409" priority="3400" stopIfTrue="1" operator="equal">
      <formula>""</formula>
    </cfRule>
    <cfRule type="cellIs" dxfId="1408" priority="3405" operator="greaterThan">
      <formula>0</formula>
    </cfRule>
    <cfRule type="cellIs" dxfId="1407" priority="3404" operator="greaterThan">
      <formula>5</formula>
    </cfRule>
    <cfRule type="cellIs" dxfId="1406" priority="3403" operator="greaterThan">
      <formula>25</formula>
    </cfRule>
    <cfRule type="cellIs" dxfId="1405" priority="3402" operator="greaterThan">
      <formula>50</formula>
    </cfRule>
    <cfRule type="cellIs" dxfId="1404" priority="3401" operator="greaterThan">
      <formula>500</formula>
    </cfRule>
  </conditionalFormatting>
  <conditionalFormatting sqref="AB840:AB841">
    <cfRule type="cellIs" dxfId="1403" priority="3394" stopIfTrue="1" operator="equal">
      <formula>""</formula>
    </cfRule>
    <cfRule type="cellIs" dxfId="1402" priority="3399" operator="greaterThan">
      <formula>0</formula>
    </cfRule>
    <cfRule type="cellIs" dxfId="1401" priority="3398" operator="greaterThan">
      <formula>5</formula>
    </cfRule>
    <cfRule type="cellIs" dxfId="1400" priority="3397" operator="greaterThan">
      <formula>25</formula>
    </cfRule>
    <cfRule type="cellIs" dxfId="1399" priority="3396" operator="greaterThan">
      <formula>50</formula>
    </cfRule>
    <cfRule type="cellIs" dxfId="1398" priority="3395" operator="greaterThan">
      <formula>500</formula>
    </cfRule>
  </conditionalFormatting>
  <conditionalFormatting sqref="AB845:AB846">
    <cfRule type="cellIs" dxfId="1397" priority="3393" operator="greaterThan">
      <formula>0</formula>
    </cfRule>
    <cfRule type="cellIs" dxfId="1396" priority="3392" operator="greaterThan">
      <formula>5</formula>
    </cfRule>
    <cfRule type="cellIs" dxfId="1395" priority="3391" operator="greaterThan">
      <formula>25</formula>
    </cfRule>
    <cfRule type="cellIs" dxfId="1394" priority="3390" operator="greaterThan">
      <formula>50</formula>
    </cfRule>
    <cfRule type="cellIs" dxfId="1393" priority="3389" operator="greaterThan">
      <formula>500</formula>
    </cfRule>
    <cfRule type="cellIs" dxfId="1392" priority="3388" stopIfTrue="1" operator="equal">
      <formula>""</formula>
    </cfRule>
  </conditionalFormatting>
  <conditionalFormatting sqref="AB850:AB851">
    <cfRule type="cellIs" dxfId="1391" priority="3387" operator="greaterThan">
      <formula>0</formula>
    </cfRule>
    <cfRule type="cellIs" dxfId="1390" priority="3386" operator="greaterThan">
      <formula>5</formula>
    </cfRule>
    <cfRule type="cellIs" dxfId="1389" priority="3385" operator="greaterThan">
      <formula>25</formula>
    </cfRule>
    <cfRule type="cellIs" dxfId="1388" priority="3384" operator="greaterThan">
      <formula>50</formula>
    </cfRule>
    <cfRule type="cellIs" dxfId="1387" priority="3383" operator="greaterThan">
      <formula>500</formula>
    </cfRule>
    <cfRule type="cellIs" dxfId="1386" priority="3382" stopIfTrue="1" operator="equal">
      <formula>""</formula>
    </cfRule>
  </conditionalFormatting>
  <conditionalFormatting sqref="AB855:AB856">
    <cfRule type="cellIs" dxfId="1385" priority="3376" stopIfTrue="1" operator="equal">
      <formula>""</formula>
    </cfRule>
    <cfRule type="cellIs" dxfId="1384" priority="3381" operator="greaterThan">
      <formula>0</formula>
    </cfRule>
    <cfRule type="cellIs" dxfId="1383" priority="3380" operator="greaterThan">
      <formula>5</formula>
    </cfRule>
    <cfRule type="cellIs" dxfId="1382" priority="3379" operator="greaterThan">
      <formula>25</formula>
    </cfRule>
    <cfRule type="cellIs" dxfId="1381" priority="3378" operator="greaterThan">
      <formula>50</formula>
    </cfRule>
    <cfRule type="cellIs" dxfId="1380" priority="3377" operator="greaterThan">
      <formula>500</formula>
    </cfRule>
  </conditionalFormatting>
  <conditionalFormatting sqref="AB860:AB861">
    <cfRule type="cellIs" dxfId="1379" priority="3370" stopIfTrue="1" operator="equal">
      <formula>""</formula>
    </cfRule>
    <cfRule type="cellIs" dxfId="1378" priority="3375" operator="greaterThan">
      <formula>0</formula>
    </cfRule>
    <cfRule type="cellIs" dxfId="1377" priority="3374" operator="greaterThan">
      <formula>5</formula>
    </cfRule>
    <cfRule type="cellIs" dxfId="1376" priority="3373" operator="greaterThan">
      <formula>25</formula>
    </cfRule>
    <cfRule type="cellIs" dxfId="1375" priority="3372" operator="greaterThan">
      <formula>50</formula>
    </cfRule>
    <cfRule type="cellIs" dxfId="1374" priority="3371" operator="greaterThan">
      <formula>500</formula>
    </cfRule>
  </conditionalFormatting>
  <conditionalFormatting sqref="AB865:AB866">
    <cfRule type="cellIs" dxfId="1373" priority="3365" operator="greaterThan">
      <formula>500</formula>
    </cfRule>
    <cfRule type="cellIs" dxfId="1372" priority="3369" operator="greaterThan">
      <formula>0</formula>
    </cfRule>
    <cfRule type="cellIs" dxfId="1371" priority="3368" operator="greaterThan">
      <formula>5</formula>
    </cfRule>
    <cfRule type="cellIs" dxfId="1370" priority="3367" operator="greaterThan">
      <formula>25</formula>
    </cfRule>
    <cfRule type="cellIs" dxfId="1369" priority="3366" operator="greaterThan">
      <formula>50</formula>
    </cfRule>
    <cfRule type="cellIs" dxfId="1368" priority="3364" stopIfTrue="1" operator="equal">
      <formula>""</formula>
    </cfRule>
  </conditionalFormatting>
  <conditionalFormatting sqref="AB870:AB871">
    <cfRule type="cellIs" dxfId="1367" priority="3359" operator="greaterThan">
      <formula>500</formula>
    </cfRule>
    <cfRule type="cellIs" dxfId="1366" priority="3363" operator="greaterThan">
      <formula>0</formula>
    </cfRule>
    <cfRule type="cellIs" dxfId="1365" priority="3362" operator="greaterThan">
      <formula>5</formula>
    </cfRule>
    <cfRule type="cellIs" dxfId="1364" priority="3361" operator="greaterThan">
      <formula>25</formula>
    </cfRule>
    <cfRule type="cellIs" dxfId="1363" priority="3360" operator="greaterThan">
      <formula>50</formula>
    </cfRule>
    <cfRule type="cellIs" dxfId="1362" priority="3358" stopIfTrue="1" operator="equal">
      <formula>""</formula>
    </cfRule>
  </conditionalFormatting>
  <conditionalFormatting sqref="AB875:AB876">
    <cfRule type="cellIs" dxfId="1361" priority="3352" stopIfTrue="1" operator="equal">
      <formula>""</formula>
    </cfRule>
    <cfRule type="cellIs" dxfId="1360" priority="3357" operator="greaterThan">
      <formula>0</formula>
    </cfRule>
    <cfRule type="cellIs" dxfId="1359" priority="3356" operator="greaterThan">
      <formula>5</formula>
    </cfRule>
    <cfRule type="cellIs" dxfId="1358" priority="3355" operator="greaterThan">
      <formula>25</formula>
    </cfRule>
    <cfRule type="cellIs" dxfId="1357" priority="3354" operator="greaterThan">
      <formula>50</formula>
    </cfRule>
    <cfRule type="cellIs" dxfId="1356" priority="3353" operator="greaterThan">
      <formula>500</formula>
    </cfRule>
  </conditionalFormatting>
  <conditionalFormatting sqref="AB880:AB881">
    <cfRule type="cellIs" dxfId="1355" priority="3348" operator="greaterThan">
      <formula>50</formula>
    </cfRule>
    <cfRule type="cellIs" dxfId="1354" priority="3351" operator="greaterThan">
      <formula>0</formula>
    </cfRule>
    <cfRule type="cellIs" dxfId="1353" priority="3350" operator="greaterThan">
      <formula>5</formula>
    </cfRule>
    <cfRule type="cellIs" dxfId="1352" priority="3349" operator="greaterThan">
      <formula>25</formula>
    </cfRule>
    <cfRule type="cellIs" dxfId="1351" priority="3347" operator="greaterThan">
      <formula>500</formula>
    </cfRule>
    <cfRule type="cellIs" dxfId="1350" priority="3346" stopIfTrue="1" operator="equal">
      <formula>""</formula>
    </cfRule>
  </conditionalFormatting>
  <conditionalFormatting sqref="AB885:AB886">
    <cfRule type="cellIs" dxfId="1349" priority="3345" operator="greaterThan">
      <formula>0</formula>
    </cfRule>
    <cfRule type="cellIs" dxfId="1348" priority="3344" operator="greaterThan">
      <formula>5</formula>
    </cfRule>
    <cfRule type="cellIs" dxfId="1347" priority="3343" operator="greaterThan">
      <formula>25</formula>
    </cfRule>
    <cfRule type="cellIs" dxfId="1346" priority="3342" operator="greaterThan">
      <formula>50</formula>
    </cfRule>
    <cfRule type="cellIs" dxfId="1345" priority="3341" operator="greaterThan">
      <formula>500</formula>
    </cfRule>
    <cfRule type="cellIs" dxfId="1344" priority="3340" stopIfTrue="1" operator="equal">
      <formula>""</formula>
    </cfRule>
  </conditionalFormatting>
  <conditionalFormatting sqref="AB890:AB891">
    <cfRule type="cellIs" dxfId="1343" priority="3339" operator="greaterThan">
      <formula>0</formula>
    </cfRule>
    <cfRule type="cellIs" dxfId="1342" priority="3338" operator="greaterThan">
      <formula>5</formula>
    </cfRule>
    <cfRule type="cellIs" dxfId="1341" priority="3337" operator="greaterThan">
      <formula>25</formula>
    </cfRule>
    <cfRule type="cellIs" dxfId="1340" priority="3336" operator="greaterThan">
      <formula>50</formula>
    </cfRule>
    <cfRule type="cellIs" dxfId="1339" priority="3335" operator="greaterThan">
      <formula>500</formula>
    </cfRule>
    <cfRule type="cellIs" dxfId="1338" priority="3334" stopIfTrue="1" operator="equal">
      <formula>""</formula>
    </cfRule>
  </conditionalFormatting>
  <conditionalFormatting sqref="AB895:AB896">
    <cfRule type="cellIs" dxfId="1337" priority="3328" stopIfTrue="1" operator="equal">
      <formula>""</formula>
    </cfRule>
    <cfRule type="cellIs" dxfId="1336" priority="3333" operator="greaterThan">
      <formula>0</formula>
    </cfRule>
    <cfRule type="cellIs" dxfId="1335" priority="3332" operator="greaterThan">
      <formula>5</formula>
    </cfRule>
    <cfRule type="cellIs" dxfId="1334" priority="3331" operator="greaterThan">
      <formula>25</formula>
    </cfRule>
    <cfRule type="cellIs" dxfId="1333" priority="3330" operator="greaterThan">
      <formula>50</formula>
    </cfRule>
    <cfRule type="cellIs" dxfId="1332" priority="3329" operator="greaterThan">
      <formula>500</formula>
    </cfRule>
  </conditionalFormatting>
  <conditionalFormatting sqref="AB900:AB901">
    <cfRule type="cellIs" dxfId="1331" priority="3322" stopIfTrue="1" operator="equal">
      <formula>""</formula>
    </cfRule>
    <cfRule type="cellIs" dxfId="1330" priority="3327" operator="greaterThan">
      <formula>0</formula>
    </cfRule>
    <cfRule type="cellIs" dxfId="1329" priority="3326" operator="greaterThan">
      <formula>5</formula>
    </cfRule>
    <cfRule type="cellIs" dxfId="1328" priority="3325" operator="greaterThan">
      <formula>25</formula>
    </cfRule>
    <cfRule type="cellIs" dxfId="1327" priority="3324" operator="greaterThan">
      <formula>50</formula>
    </cfRule>
    <cfRule type="cellIs" dxfId="1326" priority="3323" operator="greaterThan">
      <formula>500</formula>
    </cfRule>
  </conditionalFormatting>
  <conditionalFormatting sqref="AB905:AB906">
    <cfRule type="cellIs" dxfId="1325" priority="3317" operator="greaterThan">
      <formula>500</formula>
    </cfRule>
    <cfRule type="cellIs" dxfId="1324" priority="3321" operator="greaterThan">
      <formula>0</formula>
    </cfRule>
    <cfRule type="cellIs" dxfId="1323" priority="3320" operator="greaterThan">
      <formula>5</formula>
    </cfRule>
    <cfRule type="cellIs" dxfId="1322" priority="3319" operator="greaterThan">
      <formula>25</formula>
    </cfRule>
    <cfRule type="cellIs" dxfId="1321" priority="3318" operator="greaterThan">
      <formula>50</formula>
    </cfRule>
    <cfRule type="cellIs" dxfId="1320" priority="3316" stopIfTrue="1" operator="equal">
      <formula>""</formula>
    </cfRule>
  </conditionalFormatting>
  <conditionalFormatting sqref="AB910:AB911">
    <cfRule type="cellIs" dxfId="1319" priority="3312" operator="greaterThan">
      <formula>50</formula>
    </cfRule>
    <cfRule type="cellIs" dxfId="1318" priority="3315" operator="greaterThan">
      <formula>0</formula>
    </cfRule>
    <cfRule type="cellIs" dxfId="1317" priority="3314" operator="greaterThan">
      <formula>5</formula>
    </cfRule>
    <cfRule type="cellIs" dxfId="1316" priority="3313" operator="greaterThan">
      <formula>25</formula>
    </cfRule>
    <cfRule type="cellIs" dxfId="1315" priority="3311" operator="greaterThan">
      <formula>500</formula>
    </cfRule>
    <cfRule type="cellIs" dxfId="1314" priority="3310" stopIfTrue="1" operator="equal">
      <formula>""</formula>
    </cfRule>
  </conditionalFormatting>
  <conditionalFormatting sqref="AB915:AB916">
    <cfRule type="cellIs" dxfId="1313" priority="3304" stopIfTrue="1" operator="equal">
      <formula>""</formula>
    </cfRule>
    <cfRule type="cellIs" dxfId="1312" priority="3309" operator="greaterThan">
      <formula>0</formula>
    </cfRule>
    <cfRule type="cellIs" dxfId="1311" priority="3308" operator="greaterThan">
      <formula>5</formula>
    </cfRule>
    <cfRule type="cellIs" dxfId="1310" priority="3307" operator="greaterThan">
      <formula>25</formula>
    </cfRule>
    <cfRule type="cellIs" dxfId="1309" priority="3306" operator="greaterThan">
      <formula>50</formula>
    </cfRule>
    <cfRule type="cellIs" dxfId="1308" priority="3305" operator="greaterThan">
      <formula>500</formula>
    </cfRule>
  </conditionalFormatting>
  <conditionalFormatting sqref="AB920:AB921">
    <cfRule type="cellIs" dxfId="1307" priority="3298" stopIfTrue="1" operator="equal">
      <formula>""</formula>
    </cfRule>
    <cfRule type="cellIs" dxfId="1306" priority="3303" operator="greaterThan">
      <formula>0</formula>
    </cfRule>
    <cfRule type="cellIs" dxfId="1305" priority="3302" operator="greaterThan">
      <formula>5</formula>
    </cfRule>
    <cfRule type="cellIs" dxfId="1304" priority="3301" operator="greaterThan">
      <formula>25</formula>
    </cfRule>
    <cfRule type="cellIs" dxfId="1303" priority="3300" operator="greaterThan">
      <formula>50</formula>
    </cfRule>
    <cfRule type="cellIs" dxfId="1302" priority="3299" operator="greaterThan">
      <formula>500</formula>
    </cfRule>
  </conditionalFormatting>
  <conditionalFormatting sqref="AB925:AB926">
    <cfRule type="cellIs" dxfId="1301" priority="3297" operator="greaterThan">
      <formula>0</formula>
    </cfRule>
    <cfRule type="cellIs" dxfId="1300" priority="3296" operator="greaterThan">
      <formula>5</formula>
    </cfRule>
    <cfRule type="cellIs" dxfId="1299" priority="3295" operator="greaterThan">
      <formula>25</formula>
    </cfRule>
    <cfRule type="cellIs" dxfId="1298" priority="3294" operator="greaterThan">
      <formula>50</formula>
    </cfRule>
    <cfRule type="cellIs" dxfId="1297" priority="3293" operator="greaterThan">
      <formula>500</formula>
    </cfRule>
    <cfRule type="cellIs" dxfId="1296" priority="3292" stopIfTrue="1" operator="equal">
      <formula>""</formula>
    </cfRule>
  </conditionalFormatting>
  <conditionalFormatting sqref="AB930:AB931">
    <cfRule type="cellIs" dxfId="1295" priority="3291" operator="greaterThan">
      <formula>0</formula>
    </cfRule>
    <cfRule type="cellIs" dxfId="1294" priority="3290" operator="greaterThan">
      <formula>5</formula>
    </cfRule>
    <cfRule type="cellIs" dxfId="1293" priority="3289" operator="greaterThan">
      <formula>25</formula>
    </cfRule>
    <cfRule type="cellIs" dxfId="1292" priority="3288" operator="greaterThan">
      <formula>50</formula>
    </cfRule>
    <cfRule type="cellIs" dxfId="1291" priority="3287" operator="greaterThan">
      <formula>500</formula>
    </cfRule>
    <cfRule type="cellIs" dxfId="1290" priority="3286" stopIfTrue="1" operator="equal">
      <formula>""</formula>
    </cfRule>
  </conditionalFormatting>
  <conditionalFormatting sqref="AB935:AB936">
    <cfRule type="cellIs" dxfId="1289" priority="3280" stopIfTrue="1" operator="equal">
      <formula>""</formula>
    </cfRule>
    <cfRule type="cellIs" dxfId="1288" priority="3285" operator="greaterThan">
      <formula>0</formula>
    </cfRule>
    <cfRule type="cellIs" dxfId="1287" priority="3284" operator="greaterThan">
      <formula>5</formula>
    </cfRule>
    <cfRule type="cellIs" dxfId="1286" priority="3283" operator="greaterThan">
      <formula>25</formula>
    </cfRule>
    <cfRule type="cellIs" dxfId="1285" priority="3282" operator="greaterThan">
      <formula>50</formula>
    </cfRule>
    <cfRule type="cellIs" dxfId="1284" priority="3281" operator="greaterThan">
      <formula>500</formula>
    </cfRule>
  </conditionalFormatting>
  <conditionalFormatting sqref="AB940:AB941">
    <cfRule type="cellIs" dxfId="1283" priority="3274" stopIfTrue="1" operator="equal">
      <formula>""</formula>
    </cfRule>
    <cfRule type="cellIs" dxfId="1282" priority="3279" operator="greaterThan">
      <formula>0</formula>
    </cfRule>
    <cfRule type="cellIs" dxfId="1281" priority="3278" operator="greaterThan">
      <formula>5</formula>
    </cfRule>
    <cfRule type="cellIs" dxfId="1280" priority="3277" operator="greaterThan">
      <formula>25</formula>
    </cfRule>
    <cfRule type="cellIs" dxfId="1279" priority="3276" operator="greaterThan">
      <formula>50</formula>
    </cfRule>
    <cfRule type="cellIs" dxfId="1278" priority="3275" operator="greaterThan">
      <formula>500</formula>
    </cfRule>
  </conditionalFormatting>
  <conditionalFormatting sqref="AB945:AB946">
    <cfRule type="cellIs" dxfId="1277" priority="3269" operator="greaterThan">
      <formula>500</formula>
    </cfRule>
    <cfRule type="cellIs" dxfId="1276" priority="3273" operator="greaterThan">
      <formula>0</formula>
    </cfRule>
    <cfRule type="cellIs" dxfId="1275" priority="3272" operator="greaterThan">
      <formula>5</formula>
    </cfRule>
    <cfRule type="cellIs" dxfId="1274" priority="3271" operator="greaterThan">
      <formula>25</formula>
    </cfRule>
    <cfRule type="cellIs" dxfId="1273" priority="3270" operator="greaterThan">
      <formula>50</formula>
    </cfRule>
    <cfRule type="cellIs" dxfId="1272" priority="3268" stopIfTrue="1" operator="equal">
      <formula>""</formula>
    </cfRule>
  </conditionalFormatting>
  <conditionalFormatting sqref="AB950:AB951">
    <cfRule type="cellIs" dxfId="1271" priority="3263" operator="greaterThan">
      <formula>500</formula>
    </cfRule>
    <cfRule type="cellIs" dxfId="1270" priority="3267" operator="greaterThan">
      <formula>0</formula>
    </cfRule>
    <cfRule type="cellIs" dxfId="1269" priority="3266" operator="greaterThan">
      <formula>5</formula>
    </cfRule>
    <cfRule type="cellIs" dxfId="1268" priority="3265" operator="greaterThan">
      <formula>25</formula>
    </cfRule>
    <cfRule type="cellIs" dxfId="1267" priority="3264" operator="greaterThan">
      <formula>50</formula>
    </cfRule>
    <cfRule type="cellIs" dxfId="1266" priority="3262" stopIfTrue="1" operator="equal">
      <formula>""</formula>
    </cfRule>
  </conditionalFormatting>
  <conditionalFormatting sqref="AB955:AB956">
    <cfRule type="cellIs" dxfId="1265" priority="3256" stopIfTrue="1" operator="equal">
      <formula>""</formula>
    </cfRule>
    <cfRule type="cellIs" dxfId="1264" priority="3261" operator="greaterThan">
      <formula>0</formula>
    </cfRule>
    <cfRule type="cellIs" dxfId="1263" priority="3260" operator="greaterThan">
      <formula>5</formula>
    </cfRule>
    <cfRule type="cellIs" dxfId="1262" priority="3259" operator="greaterThan">
      <formula>25</formula>
    </cfRule>
    <cfRule type="cellIs" dxfId="1261" priority="3258" operator="greaterThan">
      <formula>50</formula>
    </cfRule>
    <cfRule type="cellIs" dxfId="1260" priority="3257" operator="greaterThan">
      <formula>500</formula>
    </cfRule>
  </conditionalFormatting>
  <conditionalFormatting sqref="AB960:AB961">
    <cfRule type="cellIs" dxfId="1259" priority="3251" operator="greaterThan">
      <formula>500</formula>
    </cfRule>
    <cfRule type="cellIs" dxfId="1258" priority="3255" operator="greaterThan">
      <formula>0</formula>
    </cfRule>
    <cfRule type="cellIs" dxfId="1257" priority="3254" operator="greaterThan">
      <formula>5</formula>
    </cfRule>
    <cfRule type="cellIs" dxfId="1256" priority="3253" operator="greaterThan">
      <formula>25</formula>
    </cfRule>
    <cfRule type="cellIs" dxfId="1255" priority="3252" operator="greaterThan">
      <formula>50</formula>
    </cfRule>
    <cfRule type="cellIs" dxfId="1254" priority="3250" stopIfTrue="1" operator="equal">
      <formula>""</formula>
    </cfRule>
  </conditionalFormatting>
  <conditionalFormatting sqref="AB965:AB966">
    <cfRule type="cellIs" dxfId="1253" priority="3249" operator="greaterThan">
      <formula>0</formula>
    </cfRule>
    <cfRule type="cellIs" dxfId="1252" priority="3248" operator="greaterThan">
      <formula>5</formula>
    </cfRule>
    <cfRule type="cellIs" dxfId="1251" priority="3247" operator="greaterThan">
      <formula>25</formula>
    </cfRule>
    <cfRule type="cellIs" dxfId="1250" priority="3246" operator="greaterThan">
      <formula>50</formula>
    </cfRule>
    <cfRule type="cellIs" dxfId="1249" priority="3245" operator="greaterThan">
      <formula>500</formula>
    </cfRule>
    <cfRule type="cellIs" dxfId="1248" priority="3244" stopIfTrue="1" operator="equal">
      <formula>""</formula>
    </cfRule>
  </conditionalFormatting>
  <conditionalFormatting sqref="AB970:AB971">
    <cfRule type="cellIs" dxfId="1247" priority="3243" operator="greaterThan">
      <formula>0</formula>
    </cfRule>
    <cfRule type="cellIs" dxfId="1246" priority="3242" operator="greaterThan">
      <formula>5</formula>
    </cfRule>
    <cfRule type="cellIs" dxfId="1245" priority="3241" operator="greaterThan">
      <formula>25</formula>
    </cfRule>
    <cfRule type="cellIs" dxfId="1244" priority="3240" operator="greaterThan">
      <formula>50</formula>
    </cfRule>
    <cfRule type="cellIs" dxfId="1243" priority="3239" operator="greaterThan">
      <formula>500</formula>
    </cfRule>
    <cfRule type="cellIs" dxfId="1242" priority="3238" stopIfTrue="1" operator="equal">
      <formula>""</formula>
    </cfRule>
  </conditionalFormatting>
  <conditionalFormatting sqref="AB975:AB976">
    <cfRule type="cellIs" dxfId="1241" priority="3232" stopIfTrue="1" operator="equal">
      <formula>""</formula>
    </cfRule>
    <cfRule type="cellIs" dxfId="1240" priority="3237" operator="greaterThan">
      <formula>0</formula>
    </cfRule>
    <cfRule type="cellIs" dxfId="1239" priority="3236" operator="greaterThan">
      <formula>5</formula>
    </cfRule>
    <cfRule type="cellIs" dxfId="1238" priority="3235" operator="greaterThan">
      <formula>25</formula>
    </cfRule>
    <cfRule type="cellIs" dxfId="1237" priority="3234" operator="greaterThan">
      <formula>50</formula>
    </cfRule>
    <cfRule type="cellIs" dxfId="1236" priority="3233" operator="greaterThan">
      <formula>500</formula>
    </cfRule>
  </conditionalFormatting>
  <conditionalFormatting sqref="AB980:AB981">
    <cfRule type="cellIs" dxfId="1235" priority="3228" operator="greaterThan">
      <formula>50</formula>
    </cfRule>
    <cfRule type="cellIs" dxfId="1234" priority="3231" operator="greaterThan">
      <formula>0</formula>
    </cfRule>
    <cfRule type="cellIs" dxfId="1233" priority="3230" operator="greaterThan">
      <formula>5</formula>
    </cfRule>
    <cfRule type="cellIs" dxfId="1232" priority="3229" operator="greaterThan">
      <formula>25</formula>
    </cfRule>
    <cfRule type="cellIs" dxfId="1231" priority="3227" operator="greaterThan">
      <formula>500</formula>
    </cfRule>
    <cfRule type="cellIs" dxfId="1230" priority="3226" stopIfTrue="1" operator="equal">
      <formula>""</formula>
    </cfRule>
  </conditionalFormatting>
  <conditionalFormatting sqref="AB985:AB986">
    <cfRule type="cellIs" dxfId="1229" priority="3221" operator="greaterThan">
      <formula>500</formula>
    </cfRule>
    <cfRule type="cellIs" dxfId="1228" priority="3225" operator="greaterThan">
      <formula>0</formula>
    </cfRule>
    <cfRule type="cellIs" dxfId="1227" priority="3224" operator="greaterThan">
      <formula>5</formula>
    </cfRule>
    <cfRule type="cellIs" dxfId="1226" priority="3223" operator="greaterThan">
      <formula>25</formula>
    </cfRule>
    <cfRule type="cellIs" dxfId="1225" priority="3222" operator="greaterThan">
      <formula>50</formula>
    </cfRule>
    <cfRule type="cellIs" dxfId="1224" priority="3220" stopIfTrue="1" operator="equal">
      <formula>""</formula>
    </cfRule>
  </conditionalFormatting>
  <conditionalFormatting sqref="AB990:AB991">
    <cfRule type="cellIs" dxfId="1223" priority="3216" operator="greaterThan">
      <formula>50</formula>
    </cfRule>
    <cfRule type="cellIs" dxfId="1222" priority="3219" operator="greaterThan">
      <formula>0</formula>
    </cfRule>
    <cfRule type="cellIs" dxfId="1221" priority="3218" operator="greaterThan">
      <formula>5</formula>
    </cfRule>
    <cfRule type="cellIs" dxfId="1220" priority="3217" operator="greaterThan">
      <formula>25</formula>
    </cfRule>
    <cfRule type="cellIs" dxfId="1219" priority="3215" operator="greaterThan">
      <formula>500</formula>
    </cfRule>
    <cfRule type="cellIs" dxfId="1218" priority="3214" stopIfTrue="1" operator="equal">
      <formula>""</formula>
    </cfRule>
  </conditionalFormatting>
  <conditionalFormatting sqref="AB995:AB996">
    <cfRule type="cellIs" dxfId="1217" priority="3208" stopIfTrue="1" operator="equal">
      <formula>""</formula>
    </cfRule>
    <cfRule type="cellIs" dxfId="1216" priority="3213" operator="greaterThan">
      <formula>0</formula>
    </cfRule>
    <cfRule type="cellIs" dxfId="1215" priority="3212" operator="greaterThan">
      <formula>5</formula>
    </cfRule>
    <cfRule type="cellIs" dxfId="1214" priority="3211" operator="greaterThan">
      <formula>25</formula>
    </cfRule>
    <cfRule type="cellIs" dxfId="1213" priority="3210" operator="greaterThan">
      <formula>50</formula>
    </cfRule>
    <cfRule type="cellIs" dxfId="1212" priority="3209" operator="greaterThan">
      <formula>500</formula>
    </cfRule>
  </conditionalFormatting>
  <conditionalFormatting sqref="AB1000:AB1001">
    <cfRule type="cellIs" dxfId="1211" priority="3202" stopIfTrue="1" operator="equal">
      <formula>""</formula>
    </cfRule>
    <cfRule type="cellIs" dxfId="1210" priority="3207" operator="greaterThan">
      <formula>0</formula>
    </cfRule>
    <cfRule type="cellIs" dxfId="1209" priority="3206" operator="greaterThan">
      <formula>5</formula>
    </cfRule>
    <cfRule type="cellIs" dxfId="1208" priority="3205" operator="greaterThan">
      <formula>25</formula>
    </cfRule>
    <cfRule type="cellIs" dxfId="1207" priority="3204" operator="greaterThan">
      <formula>50</formula>
    </cfRule>
    <cfRule type="cellIs" dxfId="1206" priority="3203" operator="greaterThan">
      <formula>500</formula>
    </cfRule>
  </conditionalFormatting>
  <conditionalFormatting sqref="AB1005:AB1006">
    <cfRule type="cellIs" dxfId="1205" priority="3196" stopIfTrue="1" operator="equal">
      <formula>""</formula>
    </cfRule>
    <cfRule type="cellIs" dxfId="1204" priority="3201" operator="greaterThan">
      <formula>0</formula>
    </cfRule>
    <cfRule type="cellIs" dxfId="1203" priority="3200" operator="greaterThan">
      <formula>5</formula>
    </cfRule>
    <cfRule type="cellIs" dxfId="1202" priority="3199" operator="greaterThan">
      <formula>25</formula>
    </cfRule>
    <cfRule type="cellIs" dxfId="1201" priority="3198" operator="greaterThan">
      <formula>50</formula>
    </cfRule>
    <cfRule type="cellIs" dxfId="1200" priority="3197" operator="greaterThan">
      <formula>500</formula>
    </cfRule>
  </conditionalFormatting>
  <conditionalFormatting sqref="AG10:AG11">
    <cfRule type="cellIs" dxfId="1199" priority="2195" operator="greaterThan">
      <formula>0</formula>
    </cfRule>
    <cfRule type="cellIs" dxfId="1198" priority="2194" operator="greaterThan">
      <formula>5</formula>
    </cfRule>
    <cfRule type="cellIs" dxfId="1197" priority="2193" operator="greaterThan">
      <formula>25</formula>
    </cfRule>
    <cfRule type="cellIs" dxfId="1196" priority="2192" operator="greaterThan">
      <formula>50</formula>
    </cfRule>
    <cfRule type="cellIs" dxfId="1195" priority="2191" operator="greaterThan">
      <formula>500</formula>
    </cfRule>
    <cfRule type="cellIs" dxfId="1194" priority="2190" stopIfTrue="1" operator="equal">
      <formula>""</formula>
    </cfRule>
  </conditionalFormatting>
  <conditionalFormatting sqref="AG15:AG16">
    <cfRule type="cellIs" dxfId="1193" priority="2189" operator="greaterThan">
      <formula>0</formula>
    </cfRule>
    <cfRule type="cellIs" dxfId="1192" priority="2188" operator="greaterThan">
      <formula>5</formula>
    </cfRule>
    <cfRule type="cellIs" dxfId="1191" priority="2187" operator="greaterThan">
      <formula>25</formula>
    </cfRule>
    <cfRule type="cellIs" dxfId="1190" priority="2186" operator="greaterThan">
      <formula>50</formula>
    </cfRule>
    <cfRule type="cellIs" dxfId="1189" priority="2185" operator="greaterThan">
      <formula>500</formula>
    </cfRule>
    <cfRule type="cellIs" dxfId="1188" priority="2184" stopIfTrue="1" operator="equal">
      <formula>""</formula>
    </cfRule>
  </conditionalFormatting>
  <conditionalFormatting sqref="AG20:AG21">
    <cfRule type="cellIs" dxfId="1187" priority="2183" operator="greaterThan">
      <formula>0</formula>
    </cfRule>
    <cfRule type="cellIs" dxfId="1186" priority="2182" operator="greaterThan">
      <formula>5</formula>
    </cfRule>
    <cfRule type="cellIs" dxfId="1185" priority="2181" operator="greaterThan">
      <formula>25</formula>
    </cfRule>
    <cfRule type="cellIs" dxfId="1184" priority="2180" operator="greaterThan">
      <formula>50</formula>
    </cfRule>
    <cfRule type="cellIs" dxfId="1183" priority="2179" operator="greaterThan">
      <formula>500</formula>
    </cfRule>
    <cfRule type="cellIs" dxfId="1182" priority="2178" stopIfTrue="1" operator="equal">
      <formula>""</formula>
    </cfRule>
  </conditionalFormatting>
  <conditionalFormatting sqref="AG25:AG26">
    <cfRule type="cellIs" dxfId="1181" priority="2177" operator="greaterThan">
      <formula>0</formula>
    </cfRule>
    <cfRule type="cellIs" dxfId="1180" priority="2176" operator="greaterThan">
      <formula>5</formula>
    </cfRule>
    <cfRule type="cellIs" dxfId="1179" priority="2175" operator="greaterThan">
      <formula>25</formula>
    </cfRule>
    <cfRule type="cellIs" dxfId="1178" priority="2174" operator="greaterThan">
      <formula>50</formula>
    </cfRule>
    <cfRule type="cellIs" dxfId="1177" priority="2173" operator="greaterThan">
      <formula>500</formula>
    </cfRule>
    <cfRule type="cellIs" dxfId="1176" priority="2172" stopIfTrue="1" operator="equal">
      <formula>""</formula>
    </cfRule>
  </conditionalFormatting>
  <conditionalFormatting sqref="AG30:AG31">
    <cfRule type="cellIs" dxfId="1175" priority="2171" operator="greaterThan">
      <formula>0</formula>
    </cfRule>
    <cfRule type="cellIs" dxfId="1174" priority="2170" operator="greaterThan">
      <formula>5</formula>
    </cfRule>
    <cfRule type="cellIs" dxfId="1173" priority="2169" operator="greaterThan">
      <formula>25</formula>
    </cfRule>
    <cfRule type="cellIs" dxfId="1172" priority="2168" operator="greaterThan">
      <formula>50</formula>
    </cfRule>
    <cfRule type="cellIs" dxfId="1171" priority="2167" operator="greaterThan">
      <formula>500</formula>
    </cfRule>
    <cfRule type="cellIs" dxfId="1170" priority="2166" stopIfTrue="1" operator="equal">
      <formula>""</formula>
    </cfRule>
  </conditionalFormatting>
  <conditionalFormatting sqref="AG35:AG36">
    <cfRule type="cellIs" dxfId="1169" priority="2165" operator="greaterThan">
      <formula>0</formula>
    </cfRule>
    <cfRule type="cellIs" dxfId="1168" priority="2164" operator="greaterThan">
      <formula>5</formula>
    </cfRule>
    <cfRule type="cellIs" dxfId="1167" priority="2163" operator="greaterThan">
      <formula>25</formula>
    </cfRule>
    <cfRule type="cellIs" dxfId="1166" priority="2162" operator="greaterThan">
      <formula>50</formula>
    </cfRule>
    <cfRule type="cellIs" dxfId="1165" priority="2161" operator="greaterThan">
      <formula>500</formula>
    </cfRule>
    <cfRule type="cellIs" dxfId="1164" priority="2160" stopIfTrue="1" operator="equal">
      <formula>""</formula>
    </cfRule>
  </conditionalFormatting>
  <conditionalFormatting sqref="AG40:AG41">
    <cfRule type="cellIs" dxfId="1163" priority="2159" operator="greaterThan">
      <formula>0</formula>
    </cfRule>
    <cfRule type="cellIs" dxfId="1162" priority="2158" operator="greaterThan">
      <formula>5</formula>
    </cfRule>
    <cfRule type="cellIs" dxfId="1161" priority="2157" operator="greaterThan">
      <formula>25</formula>
    </cfRule>
    <cfRule type="cellIs" dxfId="1160" priority="2156" operator="greaterThan">
      <formula>50</formula>
    </cfRule>
    <cfRule type="cellIs" dxfId="1159" priority="2155" operator="greaterThan">
      <formula>500</formula>
    </cfRule>
    <cfRule type="cellIs" dxfId="1158" priority="2154" stopIfTrue="1" operator="equal">
      <formula>""</formula>
    </cfRule>
  </conditionalFormatting>
  <conditionalFormatting sqref="AG45:AG46">
    <cfRule type="cellIs" dxfId="1157" priority="2153" operator="greaterThan">
      <formula>0</formula>
    </cfRule>
    <cfRule type="cellIs" dxfId="1156" priority="2152" operator="greaterThan">
      <formula>5</formula>
    </cfRule>
    <cfRule type="cellIs" dxfId="1155" priority="2151" operator="greaterThan">
      <formula>25</formula>
    </cfRule>
    <cfRule type="cellIs" dxfId="1154" priority="2150" operator="greaterThan">
      <formula>50</formula>
    </cfRule>
    <cfRule type="cellIs" dxfId="1153" priority="2149" operator="greaterThan">
      <formula>500</formula>
    </cfRule>
    <cfRule type="cellIs" dxfId="1152" priority="2148" stopIfTrue="1" operator="equal">
      <formula>""</formula>
    </cfRule>
  </conditionalFormatting>
  <conditionalFormatting sqref="AG50:AG51">
    <cfRule type="cellIs" dxfId="1151" priority="2147" operator="greaterThan">
      <formula>0</formula>
    </cfRule>
    <cfRule type="cellIs" dxfId="1150" priority="2146" operator="greaterThan">
      <formula>5</formula>
    </cfRule>
    <cfRule type="cellIs" dxfId="1149" priority="2145" operator="greaterThan">
      <formula>25</formula>
    </cfRule>
    <cfRule type="cellIs" dxfId="1148" priority="2144" operator="greaterThan">
      <formula>50</formula>
    </cfRule>
    <cfRule type="cellIs" dxfId="1147" priority="2143" operator="greaterThan">
      <formula>500</formula>
    </cfRule>
    <cfRule type="cellIs" dxfId="1146" priority="2142" stopIfTrue="1" operator="equal">
      <formula>""</formula>
    </cfRule>
  </conditionalFormatting>
  <conditionalFormatting sqref="AG55:AG56">
    <cfRule type="cellIs" dxfId="1145" priority="2141" operator="greaterThan">
      <formula>0</formula>
    </cfRule>
    <cfRule type="cellIs" dxfId="1144" priority="2140" operator="greaterThan">
      <formula>5</formula>
    </cfRule>
    <cfRule type="cellIs" dxfId="1143" priority="2139" operator="greaterThan">
      <formula>25</formula>
    </cfRule>
    <cfRule type="cellIs" dxfId="1142" priority="2138" operator="greaterThan">
      <formula>50</formula>
    </cfRule>
    <cfRule type="cellIs" dxfId="1141" priority="2137" operator="greaterThan">
      <formula>500</formula>
    </cfRule>
    <cfRule type="cellIs" dxfId="1140" priority="2136" stopIfTrue="1" operator="equal">
      <formula>""</formula>
    </cfRule>
  </conditionalFormatting>
  <conditionalFormatting sqref="AG60:AG61">
    <cfRule type="cellIs" dxfId="1139" priority="2135" operator="greaterThan">
      <formula>0</formula>
    </cfRule>
    <cfRule type="cellIs" dxfId="1138" priority="2134" operator="greaterThan">
      <formula>5</formula>
    </cfRule>
    <cfRule type="cellIs" dxfId="1137" priority="2133" operator="greaterThan">
      <formula>25</formula>
    </cfRule>
    <cfRule type="cellIs" dxfId="1136" priority="2132" operator="greaterThan">
      <formula>50</formula>
    </cfRule>
    <cfRule type="cellIs" dxfId="1135" priority="2131" operator="greaterThan">
      <formula>500</formula>
    </cfRule>
    <cfRule type="cellIs" dxfId="1134" priority="2130" stopIfTrue="1" operator="equal">
      <formula>""</formula>
    </cfRule>
  </conditionalFormatting>
  <conditionalFormatting sqref="AG65:AG66">
    <cfRule type="cellIs" dxfId="1133" priority="2129" operator="greaterThan">
      <formula>0</formula>
    </cfRule>
    <cfRule type="cellIs" dxfId="1132" priority="2128" operator="greaterThan">
      <formula>5</formula>
    </cfRule>
    <cfRule type="cellIs" dxfId="1131" priority="2127" operator="greaterThan">
      <formula>25</formula>
    </cfRule>
    <cfRule type="cellIs" dxfId="1130" priority="2126" operator="greaterThan">
      <formula>50</formula>
    </cfRule>
    <cfRule type="cellIs" dxfId="1129" priority="2125" operator="greaterThan">
      <formula>500</formula>
    </cfRule>
    <cfRule type="cellIs" dxfId="1128" priority="2124" stopIfTrue="1" operator="equal">
      <formula>""</formula>
    </cfRule>
  </conditionalFormatting>
  <conditionalFormatting sqref="AG70:AG71">
    <cfRule type="cellIs" dxfId="1127" priority="2123" operator="greaterThan">
      <formula>0</formula>
    </cfRule>
    <cfRule type="cellIs" dxfId="1126" priority="2122" operator="greaterThan">
      <formula>5</formula>
    </cfRule>
    <cfRule type="cellIs" dxfId="1125" priority="2121" operator="greaterThan">
      <formula>25</formula>
    </cfRule>
    <cfRule type="cellIs" dxfId="1124" priority="2120" operator="greaterThan">
      <formula>50</formula>
    </cfRule>
    <cfRule type="cellIs" dxfId="1123" priority="2119" operator="greaterThan">
      <formula>500</formula>
    </cfRule>
    <cfRule type="cellIs" dxfId="1122" priority="2118" stopIfTrue="1" operator="equal">
      <formula>""</formula>
    </cfRule>
  </conditionalFormatting>
  <conditionalFormatting sqref="AG75:AG76">
    <cfRule type="cellIs" dxfId="1121" priority="2117" operator="greaterThan">
      <formula>0</formula>
    </cfRule>
    <cfRule type="cellIs" dxfId="1120" priority="2116" operator="greaterThan">
      <formula>5</formula>
    </cfRule>
    <cfRule type="cellIs" dxfId="1119" priority="2115" operator="greaterThan">
      <formula>25</formula>
    </cfRule>
    <cfRule type="cellIs" dxfId="1118" priority="2114" operator="greaterThan">
      <formula>50</formula>
    </cfRule>
    <cfRule type="cellIs" dxfId="1117" priority="2113" operator="greaterThan">
      <formula>500</formula>
    </cfRule>
    <cfRule type="cellIs" dxfId="1116" priority="2112" stopIfTrue="1" operator="equal">
      <formula>""</formula>
    </cfRule>
  </conditionalFormatting>
  <conditionalFormatting sqref="AG80:AG81">
    <cfRule type="cellIs" dxfId="1115" priority="2111" operator="greaterThan">
      <formula>0</formula>
    </cfRule>
    <cfRule type="cellIs" dxfId="1114" priority="2110" operator="greaterThan">
      <formula>5</formula>
    </cfRule>
    <cfRule type="cellIs" dxfId="1113" priority="2109" operator="greaterThan">
      <formula>25</formula>
    </cfRule>
    <cfRule type="cellIs" dxfId="1112" priority="2108" operator="greaterThan">
      <formula>50</formula>
    </cfRule>
    <cfRule type="cellIs" dxfId="1111" priority="2107" operator="greaterThan">
      <formula>500</formula>
    </cfRule>
    <cfRule type="cellIs" dxfId="1110" priority="2106" stopIfTrue="1" operator="equal">
      <formula>""</formula>
    </cfRule>
  </conditionalFormatting>
  <conditionalFormatting sqref="AG85:AG86">
    <cfRule type="cellIs" dxfId="1109" priority="2105" operator="greaterThan">
      <formula>0</formula>
    </cfRule>
    <cfRule type="cellIs" dxfId="1108" priority="2104" operator="greaterThan">
      <formula>5</formula>
    </cfRule>
    <cfRule type="cellIs" dxfId="1107" priority="2103" operator="greaterThan">
      <formula>25</formula>
    </cfRule>
    <cfRule type="cellIs" dxfId="1106" priority="2102" operator="greaterThan">
      <formula>50</formula>
    </cfRule>
    <cfRule type="cellIs" dxfId="1105" priority="2101" operator="greaterThan">
      <formula>500</formula>
    </cfRule>
    <cfRule type="cellIs" dxfId="1104" priority="2100" stopIfTrue="1" operator="equal">
      <formula>""</formula>
    </cfRule>
  </conditionalFormatting>
  <conditionalFormatting sqref="AG90:AG91">
    <cfRule type="cellIs" dxfId="1103" priority="2099" operator="greaterThan">
      <formula>0</formula>
    </cfRule>
    <cfRule type="cellIs" dxfId="1102" priority="2098" operator="greaterThan">
      <formula>5</formula>
    </cfRule>
    <cfRule type="cellIs" dxfId="1101" priority="2097" operator="greaterThan">
      <formula>25</formula>
    </cfRule>
    <cfRule type="cellIs" dxfId="1100" priority="2096" operator="greaterThan">
      <formula>50</formula>
    </cfRule>
    <cfRule type="cellIs" dxfId="1099" priority="2095" operator="greaterThan">
      <formula>500</formula>
    </cfRule>
    <cfRule type="cellIs" dxfId="1098" priority="2094" stopIfTrue="1" operator="equal">
      <formula>""</formula>
    </cfRule>
  </conditionalFormatting>
  <conditionalFormatting sqref="AG95:AG96">
    <cfRule type="cellIs" dxfId="1097" priority="2093" operator="greaterThan">
      <formula>0</formula>
    </cfRule>
    <cfRule type="cellIs" dxfId="1096" priority="2092" operator="greaterThan">
      <formula>5</formula>
    </cfRule>
    <cfRule type="cellIs" dxfId="1095" priority="2091" operator="greaterThan">
      <formula>25</formula>
    </cfRule>
    <cfRule type="cellIs" dxfId="1094" priority="2090" operator="greaterThan">
      <formula>50</formula>
    </cfRule>
    <cfRule type="cellIs" dxfId="1093" priority="2089" operator="greaterThan">
      <formula>500</formula>
    </cfRule>
    <cfRule type="cellIs" dxfId="1092" priority="2088" stopIfTrue="1" operator="equal">
      <formula>""</formula>
    </cfRule>
  </conditionalFormatting>
  <conditionalFormatting sqref="AG100:AG101">
    <cfRule type="cellIs" dxfId="1091" priority="2087" operator="greaterThan">
      <formula>0</formula>
    </cfRule>
    <cfRule type="cellIs" dxfId="1090" priority="2086" operator="greaterThan">
      <formula>5</formula>
    </cfRule>
    <cfRule type="cellIs" dxfId="1089" priority="2085" operator="greaterThan">
      <formula>25</formula>
    </cfRule>
    <cfRule type="cellIs" dxfId="1088" priority="2084" operator="greaterThan">
      <formula>50</formula>
    </cfRule>
    <cfRule type="cellIs" dxfId="1087" priority="2083" operator="greaterThan">
      <formula>500</formula>
    </cfRule>
    <cfRule type="cellIs" dxfId="1086" priority="2082" stopIfTrue="1" operator="equal">
      <formula>""</formula>
    </cfRule>
  </conditionalFormatting>
  <conditionalFormatting sqref="AG105:AG106">
    <cfRule type="cellIs" dxfId="1085" priority="2081" operator="greaterThan">
      <formula>0</formula>
    </cfRule>
    <cfRule type="cellIs" dxfId="1084" priority="2080" operator="greaterThan">
      <formula>5</formula>
    </cfRule>
    <cfRule type="cellIs" dxfId="1083" priority="2079" operator="greaterThan">
      <formula>25</formula>
    </cfRule>
    <cfRule type="cellIs" dxfId="1082" priority="2078" operator="greaterThan">
      <formula>50</formula>
    </cfRule>
    <cfRule type="cellIs" dxfId="1081" priority="2077" operator="greaterThan">
      <formula>500</formula>
    </cfRule>
    <cfRule type="cellIs" dxfId="1080" priority="2076" stopIfTrue="1" operator="equal">
      <formula>""</formula>
    </cfRule>
  </conditionalFormatting>
  <conditionalFormatting sqref="AG110:AG111">
    <cfRule type="cellIs" dxfId="1079" priority="2075" operator="greaterThan">
      <formula>0</formula>
    </cfRule>
    <cfRule type="cellIs" dxfId="1078" priority="2074" operator="greaterThan">
      <formula>5</formula>
    </cfRule>
    <cfRule type="cellIs" dxfId="1077" priority="2073" operator="greaterThan">
      <formula>25</formula>
    </cfRule>
    <cfRule type="cellIs" dxfId="1076" priority="2072" operator="greaterThan">
      <formula>50</formula>
    </cfRule>
    <cfRule type="cellIs" dxfId="1075" priority="2071" operator="greaterThan">
      <formula>500</formula>
    </cfRule>
    <cfRule type="cellIs" dxfId="1074" priority="2070" stopIfTrue="1" operator="equal">
      <formula>""</formula>
    </cfRule>
  </conditionalFormatting>
  <conditionalFormatting sqref="AG115:AG116">
    <cfRule type="cellIs" dxfId="1073" priority="2069" operator="greaterThan">
      <formula>0</formula>
    </cfRule>
    <cfRule type="cellIs" dxfId="1072" priority="2068" operator="greaterThan">
      <formula>5</formula>
    </cfRule>
    <cfRule type="cellIs" dxfId="1071" priority="2067" operator="greaterThan">
      <formula>25</formula>
    </cfRule>
    <cfRule type="cellIs" dxfId="1070" priority="2066" operator="greaterThan">
      <formula>50</formula>
    </cfRule>
    <cfRule type="cellIs" dxfId="1069" priority="2065" operator="greaterThan">
      <formula>500</formula>
    </cfRule>
    <cfRule type="cellIs" dxfId="1068" priority="2064" stopIfTrue="1" operator="equal">
      <formula>""</formula>
    </cfRule>
  </conditionalFormatting>
  <conditionalFormatting sqref="AG120:AG121">
    <cfRule type="cellIs" dxfId="1067" priority="2063" operator="greaterThan">
      <formula>0</formula>
    </cfRule>
    <cfRule type="cellIs" dxfId="1066" priority="2062" operator="greaterThan">
      <formula>5</formula>
    </cfRule>
    <cfRule type="cellIs" dxfId="1065" priority="2061" operator="greaterThan">
      <formula>25</formula>
    </cfRule>
    <cfRule type="cellIs" dxfId="1064" priority="2060" operator="greaterThan">
      <formula>50</formula>
    </cfRule>
    <cfRule type="cellIs" dxfId="1063" priority="2059" operator="greaterThan">
      <formula>500</formula>
    </cfRule>
    <cfRule type="cellIs" dxfId="1062" priority="2058" stopIfTrue="1" operator="equal">
      <formula>""</formula>
    </cfRule>
  </conditionalFormatting>
  <conditionalFormatting sqref="AG125:AG126">
    <cfRule type="cellIs" dxfId="1061" priority="2057" operator="greaterThan">
      <formula>0</formula>
    </cfRule>
    <cfRule type="cellIs" dxfId="1060" priority="2056" operator="greaterThan">
      <formula>5</formula>
    </cfRule>
    <cfRule type="cellIs" dxfId="1059" priority="2055" operator="greaterThan">
      <formula>25</formula>
    </cfRule>
    <cfRule type="cellIs" dxfId="1058" priority="2054" operator="greaterThan">
      <formula>50</formula>
    </cfRule>
    <cfRule type="cellIs" dxfId="1057" priority="2053" operator="greaterThan">
      <formula>500</formula>
    </cfRule>
    <cfRule type="cellIs" dxfId="1056" priority="2052" stopIfTrue="1" operator="equal">
      <formula>""</formula>
    </cfRule>
  </conditionalFormatting>
  <conditionalFormatting sqref="AG130:AG131">
    <cfRule type="cellIs" dxfId="1055" priority="2051" operator="greaterThan">
      <formula>0</formula>
    </cfRule>
    <cfRule type="cellIs" dxfId="1054" priority="2050" operator="greaterThan">
      <formula>5</formula>
    </cfRule>
    <cfRule type="cellIs" dxfId="1053" priority="2049" operator="greaterThan">
      <formula>25</formula>
    </cfRule>
    <cfRule type="cellIs" dxfId="1052" priority="2048" operator="greaterThan">
      <formula>50</formula>
    </cfRule>
    <cfRule type="cellIs" dxfId="1051" priority="2047" operator="greaterThan">
      <formula>500</formula>
    </cfRule>
    <cfRule type="cellIs" dxfId="1050" priority="2046" stopIfTrue="1" operator="equal">
      <formula>""</formula>
    </cfRule>
  </conditionalFormatting>
  <conditionalFormatting sqref="AG135:AG136">
    <cfRule type="cellIs" dxfId="1049" priority="2045" operator="greaterThan">
      <formula>0</formula>
    </cfRule>
    <cfRule type="cellIs" dxfId="1048" priority="2044" operator="greaterThan">
      <formula>5</formula>
    </cfRule>
    <cfRule type="cellIs" dxfId="1047" priority="2043" operator="greaterThan">
      <formula>25</formula>
    </cfRule>
    <cfRule type="cellIs" dxfId="1046" priority="2042" operator="greaterThan">
      <formula>50</formula>
    </cfRule>
    <cfRule type="cellIs" dxfId="1045" priority="2041" operator="greaterThan">
      <formula>500</formula>
    </cfRule>
    <cfRule type="cellIs" dxfId="1044" priority="2040" stopIfTrue="1" operator="equal">
      <formula>""</formula>
    </cfRule>
  </conditionalFormatting>
  <conditionalFormatting sqref="AG140:AG141">
    <cfRule type="cellIs" dxfId="1043" priority="2039" operator="greaterThan">
      <formula>0</formula>
    </cfRule>
    <cfRule type="cellIs" dxfId="1042" priority="2038" operator="greaterThan">
      <formula>5</formula>
    </cfRule>
    <cfRule type="cellIs" dxfId="1041" priority="2037" operator="greaterThan">
      <formula>25</formula>
    </cfRule>
    <cfRule type="cellIs" dxfId="1040" priority="2036" operator="greaterThan">
      <formula>50</formula>
    </cfRule>
    <cfRule type="cellIs" dxfId="1039" priority="2035" operator="greaterThan">
      <formula>500</formula>
    </cfRule>
    <cfRule type="cellIs" dxfId="1038" priority="2034" stopIfTrue="1" operator="equal">
      <formula>""</formula>
    </cfRule>
  </conditionalFormatting>
  <conditionalFormatting sqref="AG145:AG146">
    <cfRule type="cellIs" dxfId="1037" priority="2033" operator="greaterThan">
      <formula>0</formula>
    </cfRule>
    <cfRule type="cellIs" dxfId="1036" priority="2032" operator="greaterThan">
      <formula>5</formula>
    </cfRule>
    <cfRule type="cellIs" dxfId="1035" priority="2031" operator="greaterThan">
      <formula>25</formula>
    </cfRule>
    <cfRule type="cellIs" dxfId="1034" priority="2030" operator="greaterThan">
      <formula>50</formula>
    </cfRule>
    <cfRule type="cellIs" dxfId="1033" priority="2029" operator="greaterThan">
      <formula>500</formula>
    </cfRule>
    <cfRule type="cellIs" dxfId="1032" priority="2028" stopIfTrue="1" operator="equal">
      <formula>""</formula>
    </cfRule>
  </conditionalFormatting>
  <conditionalFormatting sqref="AG150:AG151">
    <cfRule type="cellIs" dxfId="1031" priority="2027" operator="greaterThan">
      <formula>0</formula>
    </cfRule>
    <cfRule type="cellIs" dxfId="1030" priority="2026" operator="greaterThan">
      <formula>5</formula>
    </cfRule>
    <cfRule type="cellIs" dxfId="1029" priority="2025" operator="greaterThan">
      <formula>25</formula>
    </cfRule>
    <cfRule type="cellIs" dxfId="1028" priority="2024" operator="greaterThan">
      <formula>50</formula>
    </cfRule>
    <cfRule type="cellIs" dxfId="1027" priority="2023" operator="greaterThan">
      <formula>500</formula>
    </cfRule>
    <cfRule type="cellIs" dxfId="1026" priority="2022" stopIfTrue="1" operator="equal">
      <formula>""</formula>
    </cfRule>
  </conditionalFormatting>
  <conditionalFormatting sqref="AG155:AG156">
    <cfRule type="cellIs" dxfId="1025" priority="2021" operator="greaterThan">
      <formula>0</formula>
    </cfRule>
    <cfRule type="cellIs" dxfId="1024" priority="2020" operator="greaterThan">
      <formula>5</formula>
    </cfRule>
    <cfRule type="cellIs" dxfId="1023" priority="2019" operator="greaterThan">
      <formula>25</formula>
    </cfRule>
    <cfRule type="cellIs" dxfId="1022" priority="2018" operator="greaterThan">
      <formula>50</formula>
    </cfRule>
    <cfRule type="cellIs" dxfId="1021" priority="2017" operator="greaterThan">
      <formula>500</formula>
    </cfRule>
    <cfRule type="cellIs" dxfId="1020" priority="2016" stopIfTrue="1" operator="equal">
      <formula>""</formula>
    </cfRule>
  </conditionalFormatting>
  <conditionalFormatting sqref="AG160:AG161">
    <cfRule type="cellIs" dxfId="1019" priority="2015" operator="greaterThan">
      <formula>0</formula>
    </cfRule>
    <cfRule type="cellIs" dxfId="1018" priority="2014" operator="greaterThan">
      <formula>5</formula>
    </cfRule>
    <cfRule type="cellIs" dxfId="1017" priority="2013" operator="greaterThan">
      <formula>25</formula>
    </cfRule>
    <cfRule type="cellIs" dxfId="1016" priority="2012" operator="greaterThan">
      <formula>50</formula>
    </cfRule>
    <cfRule type="cellIs" dxfId="1015" priority="2011" operator="greaterThan">
      <formula>500</formula>
    </cfRule>
    <cfRule type="cellIs" dxfId="1014" priority="2010" stopIfTrue="1" operator="equal">
      <formula>""</formula>
    </cfRule>
  </conditionalFormatting>
  <conditionalFormatting sqref="AG165:AG166">
    <cfRule type="cellIs" dxfId="1013" priority="2009" operator="greaterThan">
      <formula>0</formula>
    </cfRule>
    <cfRule type="cellIs" dxfId="1012" priority="2008" operator="greaterThan">
      <formula>5</formula>
    </cfRule>
    <cfRule type="cellIs" dxfId="1011" priority="2007" operator="greaterThan">
      <formula>25</formula>
    </cfRule>
    <cfRule type="cellIs" dxfId="1010" priority="2006" operator="greaterThan">
      <formula>50</formula>
    </cfRule>
    <cfRule type="cellIs" dxfId="1009" priority="2005" operator="greaterThan">
      <formula>500</formula>
    </cfRule>
    <cfRule type="cellIs" dxfId="1008" priority="2004" stopIfTrue="1" operator="equal">
      <formula>""</formula>
    </cfRule>
  </conditionalFormatting>
  <conditionalFormatting sqref="AG170:AG171">
    <cfRule type="cellIs" dxfId="1007" priority="2003" operator="greaterThan">
      <formula>0</formula>
    </cfRule>
    <cfRule type="cellIs" dxfId="1006" priority="2002" operator="greaterThan">
      <formula>5</formula>
    </cfRule>
    <cfRule type="cellIs" dxfId="1005" priority="2001" operator="greaterThan">
      <formula>25</formula>
    </cfRule>
    <cfRule type="cellIs" dxfId="1004" priority="2000" operator="greaterThan">
      <formula>50</formula>
    </cfRule>
    <cfRule type="cellIs" dxfId="1003" priority="1999" operator="greaterThan">
      <formula>500</formula>
    </cfRule>
    <cfRule type="cellIs" dxfId="1002" priority="1998" stopIfTrue="1" operator="equal">
      <formula>""</formula>
    </cfRule>
  </conditionalFormatting>
  <conditionalFormatting sqref="AG175:AG176">
    <cfRule type="cellIs" dxfId="1001" priority="1997" operator="greaterThan">
      <formula>0</formula>
    </cfRule>
    <cfRule type="cellIs" dxfId="1000" priority="1996" operator="greaterThan">
      <formula>5</formula>
    </cfRule>
    <cfRule type="cellIs" dxfId="999" priority="1995" operator="greaterThan">
      <formula>25</formula>
    </cfRule>
    <cfRule type="cellIs" dxfId="998" priority="1994" operator="greaterThan">
      <formula>50</formula>
    </cfRule>
    <cfRule type="cellIs" dxfId="997" priority="1993" operator="greaterThan">
      <formula>500</formula>
    </cfRule>
    <cfRule type="cellIs" dxfId="996" priority="1992" stopIfTrue="1" operator="equal">
      <formula>""</formula>
    </cfRule>
  </conditionalFormatting>
  <conditionalFormatting sqref="AG180:AG181">
    <cfRule type="cellIs" dxfId="995" priority="1991" operator="greaterThan">
      <formula>0</formula>
    </cfRule>
    <cfRule type="cellIs" dxfId="994" priority="1990" operator="greaterThan">
      <formula>5</formula>
    </cfRule>
    <cfRule type="cellIs" dxfId="993" priority="1989" operator="greaterThan">
      <formula>25</formula>
    </cfRule>
    <cfRule type="cellIs" dxfId="992" priority="1988" operator="greaterThan">
      <formula>50</formula>
    </cfRule>
    <cfRule type="cellIs" dxfId="991" priority="1987" operator="greaterThan">
      <formula>500</formula>
    </cfRule>
    <cfRule type="cellIs" dxfId="990" priority="1986" stopIfTrue="1" operator="equal">
      <formula>""</formula>
    </cfRule>
  </conditionalFormatting>
  <conditionalFormatting sqref="AG185:AG186">
    <cfRule type="cellIs" dxfId="989" priority="1985" operator="greaterThan">
      <formula>0</formula>
    </cfRule>
    <cfRule type="cellIs" dxfId="988" priority="1984" operator="greaterThan">
      <formula>5</formula>
    </cfRule>
    <cfRule type="cellIs" dxfId="987" priority="1983" operator="greaterThan">
      <formula>25</formula>
    </cfRule>
    <cfRule type="cellIs" dxfId="986" priority="1982" operator="greaterThan">
      <formula>50</formula>
    </cfRule>
    <cfRule type="cellIs" dxfId="985" priority="1981" operator="greaterThan">
      <formula>500</formula>
    </cfRule>
    <cfRule type="cellIs" dxfId="984" priority="1980" stopIfTrue="1" operator="equal">
      <formula>""</formula>
    </cfRule>
  </conditionalFormatting>
  <conditionalFormatting sqref="AG190:AG191">
    <cfRule type="cellIs" dxfId="983" priority="1979" operator="greaterThan">
      <formula>0</formula>
    </cfRule>
    <cfRule type="cellIs" dxfId="982" priority="1978" operator="greaterThan">
      <formula>5</formula>
    </cfRule>
    <cfRule type="cellIs" dxfId="981" priority="1977" operator="greaterThan">
      <formula>25</formula>
    </cfRule>
    <cfRule type="cellIs" dxfId="980" priority="1976" operator="greaterThan">
      <formula>50</formula>
    </cfRule>
    <cfRule type="cellIs" dxfId="979" priority="1975" operator="greaterThan">
      <formula>500</formula>
    </cfRule>
    <cfRule type="cellIs" dxfId="978" priority="1974" stopIfTrue="1" operator="equal">
      <formula>""</formula>
    </cfRule>
  </conditionalFormatting>
  <conditionalFormatting sqref="AG195:AG196">
    <cfRule type="cellIs" dxfId="977" priority="1973" operator="greaterThan">
      <formula>0</formula>
    </cfRule>
    <cfRule type="cellIs" dxfId="976" priority="1972" operator="greaterThan">
      <formula>5</formula>
    </cfRule>
    <cfRule type="cellIs" dxfId="975" priority="1971" operator="greaterThan">
      <formula>25</formula>
    </cfRule>
    <cfRule type="cellIs" dxfId="974" priority="1970" operator="greaterThan">
      <formula>50</formula>
    </cfRule>
    <cfRule type="cellIs" dxfId="973" priority="1969" operator="greaterThan">
      <formula>500</formula>
    </cfRule>
    <cfRule type="cellIs" dxfId="972" priority="1968" stopIfTrue="1" operator="equal">
      <formula>""</formula>
    </cfRule>
  </conditionalFormatting>
  <conditionalFormatting sqref="AG200:AG201">
    <cfRule type="cellIs" dxfId="971" priority="1967" operator="greaterThan">
      <formula>0</formula>
    </cfRule>
    <cfRule type="cellIs" dxfId="970" priority="1966" operator="greaterThan">
      <formula>5</formula>
    </cfRule>
    <cfRule type="cellIs" dxfId="969" priority="1965" operator="greaterThan">
      <formula>25</formula>
    </cfRule>
    <cfRule type="cellIs" dxfId="968" priority="1964" operator="greaterThan">
      <formula>50</formula>
    </cfRule>
    <cfRule type="cellIs" dxfId="967" priority="1963" operator="greaterThan">
      <formula>500</formula>
    </cfRule>
    <cfRule type="cellIs" dxfId="966" priority="1962" stopIfTrue="1" operator="equal">
      <formula>""</formula>
    </cfRule>
  </conditionalFormatting>
  <conditionalFormatting sqref="AG205:AG206">
    <cfRule type="cellIs" dxfId="965" priority="1961" operator="greaterThan">
      <formula>0</formula>
    </cfRule>
    <cfRule type="cellIs" dxfId="964" priority="1960" operator="greaterThan">
      <formula>5</formula>
    </cfRule>
    <cfRule type="cellIs" dxfId="963" priority="1959" operator="greaterThan">
      <formula>25</formula>
    </cfRule>
    <cfRule type="cellIs" dxfId="962" priority="1958" operator="greaterThan">
      <formula>50</formula>
    </cfRule>
    <cfRule type="cellIs" dxfId="961" priority="1957" operator="greaterThan">
      <formula>500</formula>
    </cfRule>
    <cfRule type="cellIs" dxfId="960" priority="1956" stopIfTrue="1" operator="equal">
      <formula>""</formula>
    </cfRule>
  </conditionalFormatting>
  <conditionalFormatting sqref="AG210:AG211">
    <cfRule type="cellIs" dxfId="959" priority="1955" operator="greaterThan">
      <formula>0</formula>
    </cfRule>
    <cfRule type="cellIs" dxfId="958" priority="1954" operator="greaterThan">
      <formula>5</formula>
    </cfRule>
    <cfRule type="cellIs" dxfId="957" priority="1953" operator="greaterThan">
      <formula>25</formula>
    </cfRule>
    <cfRule type="cellIs" dxfId="956" priority="1952" operator="greaterThan">
      <formula>50</formula>
    </cfRule>
    <cfRule type="cellIs" dxfId="955" priority="1951" operator="greaterThan">
      <formula>500</formula>
    </cfRule>
    <cfRule type="cellIs" dxfId="954" priority="1950" stopIfTrue="1" operator="equal">
      <formula>""</formula>
    </cfRule>
  </conditionalFormatting>
  <conditionalFormatting sqref="AG215:AG216">
    <cfRule type="cellIs" dxfId="953" priority="1949" operator="greaterThan">
      <formula>0</formula>
    </cfRule>
    <cfRule type="cellIs" dxfId="952" priority="1948" operator="greaterThan">
      <formula>5</formula>
    </cfRule>
    <cfRule type="cellIs" dxfId="951" priority="1947" operator="greaterThan">
      <formula>25</formula>
    </cfRule>
    <cfRule type="cellIs" dxfId="950" priority="1946" operator="greaterThan">
      <formula>50</formula>
    </cfRule>
    <cfRule type="cellIs" dxfId="949" priority="1945" operator="greaterThan">
      <formula>500</formula>
    </cfRule>
    <cfRule type="cellIs" dxfId="948" priority="1944" stopIfTrue="1" operator="equal">
      <formula>""</formula>
    </cfRule>
  </conditionalFormatting>
  <conditionalFormatting sqref="AG220:AG221">
    <cfRule type="cellIs" dxfId="947" priority="1943" operator="greaterThan">
      <formula>0</formula>
    </cfRule>
    <cfRule type="cellIs" dxfId="946" priority="1942" operator="greaterThan">
      <formula>5</formula>
    </cfRule>
    <cfRule type="cellIs" dxfId="945" priority="1941" operator="greaterThan">
      <formula>25</formula>
    </cfRule>
    <cfRule type="cellIs" dxfId="944" priority="1940" operator="greaterThan">
      <formula>50</formula>
    </cfRule>
    <cfRule type="cellIs" dxfId="943" priority="1939" operator="greaterThan">
      <formula>500</formula>
    </cfRule>
    <cfRule type="cellIs" dxfId="942" priority="1938" stopIfTrue="1" operator="equal">
      <formula>""</formula>
    </cfRule>
  </conditionalFormatting>
  <conditionalFormatting sqref="AG225:AG226">
    <cfRule type="cellIs" dxfId="941" priority="1937" operator="greaterThan">
      <formula>0</formula>
    </cfRule>
    <cfRule type="cellIs" dxfId="940" priority="1936" operator="greaterThan">
      <formula>5</formula>
    </cfRule>
    <cfRule type="cellIs" dxfId="939" priority="1935" operator="greaterThan">
      <formula>25</formula>
    </cfRule>
    <cfRule type="cellIs" dxfId="938" priority="1934" operator="greaterThan">
      <formula>50</formula>
    </cfRule>
    <cfRule type="cellIs" dxfId="937" priority="1933" operator="greaterThan">
      <formula>500</formula>
    </cfRule>
    <cfRule type="cellIs" dxfId="936" priority="1932" stopIfTrue="1" operator="equal">
      <formula>""</formula>
    </cfRule>
  </conditionalFormatting>
  <conditionalFormatting sqref="AG230:AG231">
    <cfRule type="cellIs" dxfId="935" priority="1931" operator="greaterThan">
      <formula>0</formula>
    </cfRule>
    <cfRule type="cellIs" dxfId="934" priority="1930" operator="greaterThan">
      <formula>5</formula>
    </cfRule>
    <cfRule type="cellIs" dxfId="933" priority="1929" operator="greaterThan">
      <formula>25</formula>
    </cfRule>
    <cfRule type="cellIs" dxfId="932" priority="1928" operator="greaterThan">
      <formula>50</formula>
    </cfRule>
    <cfRule type="cellIs" dxfId="931" priority="1927" operator="greaterThan">
      <formula>500</formula>
    </cfRule>
    <cfRule type="cellIs" dxfId="930" priority="1926" stopIfTrue="1" operator="equal">
      <formula>""</formula>
    </cfRule>
  </conditionalFormatting>
  <conditionalFormatting sqref="AG235:AG236">
    <cfRule type="cellIs" dxfId="929" priority="1925" operator="greaterThan">
      <formula>0</formula>
    </cfRule>
    <cfRule type="cellIs" dxfId="928" priority="1924" operator="greaterThan">
      <formula>5</formula>
    </cfRule>
    <cfRule type="cellIs" dxfId="927" priority="1923" operator="greaterThan">
      <formula>25</formula>
    </cfRule>
    <cfRule type="cellIs" dxfId="926" priority="1922" operator="greaterThan">
      <formula>50</formula>
    </cfRule>
    <cfRule type="cellIs" dxfId="925" priority="1921" operator="greaterThan">
      <formula>500</formula>
    </cfRule>
    <cfRule type="cellIs" dxfId="924" priority="1920" stopIfTrue="1" operator="equal">
      <formula>""</formula>
    </cfRule>
  </conditionalFormatting>
  <conditionalFormatting sqref="AG240:AG241">
    <cfRule type="cellIs" dxfId="923" priority="1919" operator="greaterThan">
      <formula>0</formula>
    </cfRule>
    <cfRule type="cellIs" dxfId="922" priority="1918" operator="greaterThan">
      <formula>5</formula>
    </cfRule>
    <cfRule type="cellIs" dxfId="921" priority="1917" operator="greaterThan">
      <formula>25</formula>
    </cfRule>
    <cfRule type="cellIs" dxfId="920" priority="1916" operator="greaterThan">
      <formula>50</formula>
    </cfRule>
    <cfRule type="cellIs" dxfId="919" priority="1915" operator="greaterThan">
      <formula>500</formula>
    </cfRule>
    <cfRule type="cellIs" dxfId="918" priority="1914" stopIfTrue="1" operator="equal">
      <formula>""</formula>
    </cfRule>
  </conditionalFormatting>
  <conditionalFormatting sqref="AG245:AG246">
    <cfRule type="cellIs" dxfId="917" priority="1913" operator="greaterThan">
      <formula>0</formula>
    </cfRule>
    <cfRule type="cellIs" dxfId="916" priority="1912" operator="greaterThan">
      <formula>5</formula>
    </cfRule>
    <cfRule type="cellIs" dxfId="915" priority="1911" operator="greaterThan">
      <formula>25</formula>
    </cfRule>
    <cfRule type="cellIs" dxfId="914" priority="1910" operator="greaterThan">
      <formula>50</formula>
    </cfRule>
    <cfRule type="cellIs" dxfId="913" priority="1909" operator="greaterThan">
      <formula>500</formula>
    </cfRule>
    <cfRule type="cellIs" dxfId="912" priority="1908" stopIfTrue="1" operator="equal">
      <formula>""</formula>
    </cfRule>
  </conditionalFormatting>
  <conditionalFormatting sqref="AG250:AG251">
    <cfRule type="cellIs" dxfId="911" priority="1907" operator="greaterThan">
      <formula>0</formula>
    </cfRule>
    <cfRule type="cellIs" dxfId="910" priority="1906" operator="greaterThan">
      <formula>5</formula>
    </cfRule>
    <cfRule type="cellIs" dxfId="909" priority="1905" operator="greaterThan">
      <formula>25</formula>
    </cfRule>
    <cfRule type="cellIs" dxfId="908" priority="1904" operator="greaterThan">
      <formula>50</formula>
    </cfRule>
    <cfRule type="cellIs" dxfId="907" priority="1903" operator="greaterThan">
      <formula>500</formula>
    </cfRule>
    <cfRule type="cellIs" dxfId="906" priority="1902" stopIfTrue="1" operator="equal">
      <formula>""</formula>
    </cfRule>
  </conditionalFormatting>
  <conditionalFormatting sqref="AG255:AG256">
    <cfRule type="cellIs" dxfId="905" priority="1896" stopIfTrue="1" operator="equal">
      <formula>""</formula>
    </cfRule>
    <cfRule type="cellIs" dxfId="904" priority="1901" operator="greaterThan">
      <formula>0</formula>
    </cfRule>
    <cfRule type="cellIs" dxfId="903" priority="1900" operator="greaterThan">
      <formula>5</formula>
    </cfRule>
    <cfRule type="cellIs" dxfId="902" priority="1899" operator="greaterThan">
      <formula>25</formula>
    </cfRule>
    <cfRule type="cellIs" dxfId="901" priority="1898" operator="greaterThan">
      <formula>50</formula>
    </cfRule>
    <cfRule type="cellIs" dxfId="900" priority="1897" operator="greaterThan">
      <formula>500</formula>
    </cfRule>
  </conditionalFormatting>
  <conditionalFormatting sqref="AG260:AG261">
    <cfRule type="cellIs" dxfId="899" priority="1890" stopIfTrue="1" operator="equal">
      <formula>""</formula>
    </cfRule>
    <cfRule type="cellIs" dxfId="898" priority="1895" operator="greaterThan">
      <formula>0</formula>
    </cfRule>
    <cfRule type="cellIs" dxfId="897" priority="1894" operator="greaterThan">
      <formula>5</formula>
    </cfRule>
    <cfRule type="cellIs" dxfId="896" priority="1893" operator="greaterThan">
      <formula>25</formula>
    </cfRule>
    <cfRule type="cellIs" dxfId="895" priority="1892" operator="greaterThan">
      <formula>50</formula>
    </cfRule>
    <cfRule type="cellIs" dxfId="894" priority="1891" operator="greaterThan">
      <formula>500</formula>
    </cfRule>
  </conditionalFormatting>
  <conditionalFormatting sqref="AG265:AG266">
    <cfRule type="cellIs" dxfId="893" priority="1884" stopIfTrue="1" operator="equal">
      <formula>""</formula>
    </cfRule>
    <cfRule type="cellIs" dxfId="892" priority="1889" operator="greaterThan">
      <formula>0</formula>
    </cfRule>
    <cfRule type="cellIs" dxfId="891" priority="1888" operator="greaterThan">
      <formula>5</formula>
    </cfRule>
    <cfRule type="cellIs" dxfId="890" priority="1887" operator="greaterThan">
      <formula>25</formula>
    </cfRule>
    <cfRule type="cellIs" dxfId="889" priority="1886" operator="greaterThan">
      <formula>50</formula>
    </cfRule>
    <cfRule type="cellIs" dxfId="888" priority="1885" operator="greaterThan">
      <formula>500</formula>
    </cfRule>
  </conditionalFormatting>
  <conditionalFormatting sqref="AG270:AG271">
    <cfRule type="cellIs" dxfId="887" priority="1883" operator="greaterThan">
      <formula>0</formula>
    </cfRule>
    <cfRule type="cellIs" dxfId="886" priority="1882" operator="greaterThan">
      <formula>5</formula>
    </cfRule>
    <cfRule type="cellIs" dxfId="885" priority="1881" operator="greaterThan">
      <formula>25</formula>
    </cfRule>
    <cfRule type="cellIs" dxfId="884" priority="1880" operator="greaterThan">
      <formula>50</formula>
    </cfRule>
    <cfRule type="cellIs" dxfId="883" priority="1879" operator="greaterThan">
      <formula>500</formula>
    </cfRule>
    <cfRule type="cellIs" dxfId="882" priority="1878" stopIfTrue="1" operator="equal">
      <formula>""</formula>
    </cfRule>
  </conditionalFormatting>
  <conditionalFormatting sqref="AG275:AG276">
    <cfRule type="cellIs" dxfId="881" priority="1872" stopIfTrue="1" operator="equal">
      <formula>""</formula>
    </cfRule>
    <cfRule type="cellIs" dxfId="880" priority="1877" operator="greaterThan">
      <formula>0</formula>
    </cfRule>
    <cfRule type="cellIs" dxfId="879" priority="1876" operator="greaterThan">
      <formula>5</formula>
    </cfRule>
    <cfRule type="cellIs" dxfId="878" priority="1875" operator="greaterThan">
      <formula>25</formula>
    </cfRule>
    <cfRule type="cellIs" dxfId="877" priority="1874" operator="greaterThan">
      <formula>50</formula>
    </cfRule>
    <cfRule type="cellIs" dxfId="876" priority="1873" operator="greaterThan">
      <formula>500</formula>
    </cfRule>
  </conditionalFormatting>
  <conditionalFormatting sqref="AG280:AG281">
    <cfRule type="cellIs" dxfId="875" priority="1869" operator="greaterThan">
      <formula>25</formula>
    </cfRule>
    <cfRule type="cellIs" dxfId="874" priority="1871" operator="greaterThan">
      <formula>0</formula>
    </cfRule>
    <cfRule type="cellIs" dxfId="873" priority="1870" operator="greaterThan">
      <formula>5</formula>
    </cfRule>
    <cfRule type="cellIs" dxfId="872" priority="1868" operator="greaterThan">
      <formula>50</formula>
    </cfRule>
    <cfRule type="cellIs" dxfId="871" priority="1867" operator="greaterThan">
      <formula>500</formula>
    </cfRule>
    <cfRule type="cellIs" dxfId="870" priority="1866" stopIfTrue="1" operator="equal">
      <formula>""</formula>
    </cfRule>
  </conditionalFormatting>
  <conditionalFormatting sqref="AG285:AG286">
    <cfRule type="cellIs" dxfId="869" priority="1865" operator="greaterThan">
      <formula>0</formula>
    </cfRule>
    <cfRule type="cellIs" dxfId="868" priority="1864" operator="greaterThan">
      <formula>5</formula>
    </cfRule>
    <cfRule type="cellIs" dxfId="867" priority="1863" operator="greaterThan">
      <formula>25</formula>
    </cfRule>
    <cfRule type="cellIs" dxfId="866" priority="1862" operator="greaterThan">
      <formula>50</formula>
    </cfRule>
    <cfRule type="cellIs" dxfId="865" priority="1861" operator="greaterThan">
      <formula>500</formula>
    </cfRule>
    <cfRule type="cellIs" dxfId="864" priority="1860" stopIfTrue="1" operator="equal">
      <formula>""</formula>
    </cfRule>
  </conditionalFormatting>
  <conditionalFormatting sqref="AG290:AG291">
    <cfRule type="cellIs" dxfId="863" priority="1859" operator="greaterThan">
      <formula>0</formula>
    </cfRule>
    <cfRule type="cellIs" dxfId="862" priority="1858" operator="greaterThan">
      <formula>5</formula>
    </cfRule>
    <cfRule type="cellIs" dxfId="861" priority="1857" operator="greaterThan">
      <formula>25</formula>
    </cfRule>
    <cfRule type="cellIs" dxfId="860" priority="1856" operator="greaterThan">
      <formula>50</formula>
    </cfRule>
    <cfRule type="cellIs" dxfId="859" priority="1855" operator="greaterThan">
      <formula>500</formula>
    </cfRule>
    <cfRule type="cellIs" dxfId="858" priority="1854" stopIfTrue="1" operator="equal">
      <formula>""</formula>
    </cfRule>
  </conditionalFormatting>
  <conditionalFormatting sqref="AG295:AG296">
    <cfRule type="cellIs" dxfId="857" priority="1848" stopIfTrue="1" operator="equal">
      <formula>""</formula>
    </cfRule>
    <cfRule type="cellIs" dxfId="856" priority="1853" operator="greaterThan">
      <formula>0</formula>
    </cfRule>
    <cfRule type="cellIs" dxfId="855" priority="1852" operator="greaterThan">
      <formula>5</formula>
    </cfRule>
    <cfRule type="cellIs" dxfId="854" priority="1851" operator="greaterThan">
      <formula>25</formula>
    </cfRule>
    <cfRule type="cellIs" dxfId="853" priority="1850" operator="greaterThan">
      <formula>50</formula>
    </cfRule>
    <cfRule type="cellIs" dxfId="852" priority="1849" operator="greaterThan">
      <formula>500</formula>
    </cfRule>
  </conditionalFormatting>
  <conditionalFormatting sqref="AG300:AG301">
    <cfRule type="cellIs" dxfId="851" priority="1842" stopIfTrue="1" operator="equal">
      <formula>""</formula>
    </cfRule>
    <cfRule type="cellIs" dxfId="850" priority="1847" operator="greaterThan">
      <formula>0</formula>
    </cfRule>
    <cfRule type="cellIs" dxfId="849" priority="1846" operator="greaterThan">
      <formula>5</formula>
    </cfRule>
    <cfRule type="cellIs" dxfId="848" priority="1845" operator="greaterThan">
      <formula>25</formula>
    </cfRule>
    <cfRule type="cellIs" dxfId="847" priority="1844" operator="greaterThan">
      <formula>50</formula>
    </cfRule>
    <cfRule type="cellIs" dxfId="846" priority="1843" operator="greaterThan">
      <formula>500</formula>
    </cfRule>
  </conditionalFormatting>
  <conditionalFormatting sqref="AG305:AG306">
    <cfRule type="cellIs" dxfId="845" priority="1841" operator="greaterThan">
      <formula>0</formula>
    </cfRule>
    <cfRule type="cellIs" dxfId="844" priority="1840" operator="greaterThan">
      <formula>5</formula>
    </cfRule>
    <cfRule type="cellIs" dxfId="843" priority="1839" operator="greaterThan">
      <formula>25</formula>
    </cfRule>
    <cfRule type="cellIs" dxfId="842" priority="1838" operator="greaterThan">
      <formula>50</formula>
    </cfRule>
    <cfRule type="cellIs" dxfId="841" priority="1837" operator="greaterThan">
      <formula>500</formula>
    </cfRule>
    <cfRule type="cellIs" dxfId="840" priority="1836" stopIfTrue="1" operator="equal">
      <formula>""</formula>
    </cfRule>
  </conditionalFormatting>
  <conditionalFormatting sqref="AG310:AG311">
    <cfRule type="cellIs" dxfId="839" priority="1835" operator="greaterThan">
      <formula>0</formula>
    </cfRule>
    <cfRule type="cellIs" dxfId="838" priority="1834" operator="greaterThan">
      <formula>5</formula>
    </cfRule>
    <cfRule type="cellIs" dxfId="837" priority="1833" operator="greaterThan">
      <formula>25</formula>
    </cfRule>
    <cfRule type="cellIs" dxfId="836" priority="1832" operator="greaterThan">
      <formula>50</formula>
    </cfRule>
    <cfRule type="cellIs" dxfId="835" priority="1831" operator="greaterThan">
      <formula>500</formula>
    </cfRule>
    <cfRule type="cellIs" dxfId="834" priority="1830" stopIfTrue="1" operator="equal">
      <formula>""</formula>
    </cfRule>
  </conditionalFormatting>
  <conditionalFormatting sqref="AG315:AG316">
    <cfRule type="cellIs" dxfId="833" priority="1824" stopIfTrue="1" operator="equal">
      <formula>""</formula>
    </cfRule>
    <cfRule type="cellIs" dxfId="832" priority="1829" operator="greaterThan">
      <formula>0</formula>
    </cfRule>
    <cfRule type="cellIs" dxfId="831" priority="1828" operator="greaterThan">
      <formula>5</formula>
    </cfRule>
    <cfRule type="cellIs" dxfId="830" priority="1827" operator="greaterThan">
      <formula>25</formula>
    </cfRule>
    <cfRule type="cellIs" dxfId="829" priority="1826" operator="greaterThan">
      <formula>50</formula>
    </cfRule>
    <cfRule type="cellIs" dxfId="828" priority="1825" operator="greaterThan">
      <formula>500</formula>
    </cfRule>
  </conditionalFormatting>
  <conditionalFormatting sqref="AG320:AG321">
    <cfRule type="cellIs" dxfId="827" priority="1818" stopIfTrue="1" operator="equal">
      <formula>""</formula>
    </cfRule>
    <cfRule type="cellIs" dxfId="826" priority="1823" operator="greaterThan">
      <formula>0</formula>
    </cfRule>
    <cfRule type="cellIs" dxfId="825" priority="1822" operator="greaterThan">
      <formula>5</formula>
    </cfRule>
    <cfRule type="cellIs" dxfId="824" priority="1821" operator="greaterThan">
      <formula>25</formula>
    </cfRule>
    <cfRule type="cellIs" dxfId="823" priority="1820" operator="greaterThan">
      <formula>50</formula>
    </cfRule>
    <cfRule type="cellIs" dxfId="822" priority="1819" operator="greaterThan">
      <formula>500</formula>
    </cfRule>
  </conditionalFormatting>
  <conditionalFormatting sqref="AG325:AG326">
    <cfRule type="cellIs" dxfId="821" priority="1817" operator="greaterThan">
      <formula>0</formula>
    </cfRule>
    <cfRule type="cellIs" dxfId="820" priority="1816" operator="greaterThan">
      <formula>5</formula>
    </cfRule>
    <cfRule type="cellIs" dxfId="819" priority="1815" operator="greaterThan">
      <formula>25</formula>
    </cfRule>
    <cfRule type="cellIs" dxfId="818" priority="1814" operator="greaterThan">
      <formula>50</formula>
    </cfRule>
    <cfRule type="cellIs" dxfId="817" priority="1813" operator="greaterThan">
      <formula>500</formula>
    </cfRule>
    <cfRule type="cellIs" dxfId="816" priority="1812" stopIfTrue="1" operator="equal">
      <formula>""</formula>
    </cfRule>
  </conditionalFormatting>
  <conditionalFormatting sqref="AG330:AG331">
    <cfRule type="cellIs" dxfId="815" priority="1811" operator="greaterThan">
      <formula>0</formula>
    </cfRule>
    <cfRule type="cellIs" dxfId="814" priority="1810" operator="greaterThan">
      <formula>5</formula>
    </cfRule>
    <cfRule type="cellIs" dxfId="813" priority="1809" operator="greaterThan">
      <formula>25</formula>
    </cfRule>
    <cfRule type="cellIs" dxfId="812" priority="1808" operator="greaterThan">
      <formula>50</formula>
    </cfRule>
    <cfRule type="cellIs" dxfId="811" priority="1807" operator="greaterThan">
      <formula>500</formula>
    </cfRule>
    <cfRule type="cellIs" dxfId="810" priority="1806" stopIfTrue="1" operator="equal">
      <formula>""</formula>
    </cfRule>
  </conditionalFormatting>
  <conditionalFormatting sqref="AG335:AG336">
    <cfRule type="cellIs" dxfId="809" priority="1805" operator="greaterThan">
      <formula>0</formula>
    </cfRule>
    <cfRule type="cellIs" dxfId="808" priority="1804" operator="greaterThan">
      <formula>5</formula>
    </cfRule>
    <cfRule type="cellIs" dxfId="807" priority="1803" operator="greaterThan">
      <formula>25</formula>
    </cfRule>
    <cfRule type="cellIs" dxfId="806" priority="1802" operator="greaterThan">
      <formula>50</formula>
    </cfRule>
    <cfRule type="cellIs" dxfId="805" priority="1801" operator="greaterThan">
      <formula>500</formula>
    </cfRule>
    <cfRule type="cellIs" dxfId="804" priority="1800" stopIfTrue="1" operator="equal">
      <formula>""</formula>
    </cfRule>
  </conditionalFormatting>
  <conditionalFormatting sqref="AG340:AG341">
    <cfRule type="cellIs" dxfId="803" priority="1794" stopIfTrue="1" operator="equal">
      <formula>""</formula>
    </cfRule>
    <cfRule type="cellIs" dxfId="802" priority="1799" operator="greaterThan">
      <formula>0</formula>
    </cfRule>
    <cfRule type="cellIs" dxfId="801" priority="1798" operator="greaterThan">
      <formula>5</formula>
    </cfRule>
    <cfRule type="cellIs" dxfId="800" priority="1797" operator="greaterThan">
      <formula>25</formula>
    </cfRule>
    <cfRule type="cellIs" dxfId="799" priority="1796" operator="greaterThan">
      <formula>50</formula>
    </cfRule>
    <cfRule type="cellIs" dxfId="798" priority="1795" operator="greaterThan">
      <formula>500</formula>
    </cfRule>
  </conditionalFormatting>
  <conditionalFormatting sqref="AG345:AG346">
    <cfRule type="cellIs" dxfId="797" priority="1788" stopIfTrue="1" operator="equal">
      <formula>""</formula>
    </cfRule>
    <cfRule type="cellIs" dxfId="796" priority="1793" operator="greaterThan">
      <formula>0</formula>
    </cfRule>
    <cfRule type="cellIs" dxfId="795" priority="1792" operator="greaterThan">
      <formula>5</formula>
    </cfRule>
    <cfRule type="cellIs" dxfId="794" priority="1791" operator="greaterThan">
      <formula>25</formula>
    </cfRule>
    <cfRule type="cellIs" dxfId="793" priority="1790" operator="greaterThan">
      <formula>50</formula>
    </cfRule>
    <cfRule type="cellIs" dxfId="792" priority="1789" operator="greaterThan">
      <formula>500</formula>
    </cfRule>
  </conditionalFormatting>
  <conditionalFormatting sqref="AG350:AG351">
    <cfRule type="cellIs" dxfId="791" priority="1784" operator="greaterThan">
      <formula>50</formula>
    </cfRule>
    <cfRule type="cellIs" dxfId="790" priority="1787" operator="greaterThan">
      <formula>0</formula>
    </cfRule>
    <cfRule type="cellIs" dxfId="789" priority="1786" operator="greaterThan">
      <formula>5</formula>
    </cfRule>
    <cfRule type="cellIs" dxfId="788" priority="1785" operator="greaterThan">
      <formula>25</formula>
    </cfRule>
    <cfRule type="cellIs" dxfId="787" priority="1783" operator="greaterThan">
      <formula>500</formula>
    </cfRule>
    <cfRule type="cellIs" dxfId="786" priority="1782" stopIfTrue="1" operator="equal">
      <formula>""</formula>
    </cfRule>
  </conditionalFormatting>
  <conditionalFormatting sqref="AG355:AG356">
    <cfRule type="cellIs" dxfId="785" priority="1781" operator="greaterThan">
      <formula>0</formula>
    </cfRule>
    <cfRule type="cellIs" dxfId="784" priority="1780" operator="greaterThan">
      <formula>5</formula>
    </cfRule>
    <cfRule type="cellIs" dxfId="783" priority="1779" operator="greaterThan">
      <formula>25</formula>
    </cfRule>
    <cfRule type="cellIs" dxfId="782" priority="1778" operator="greaterThan">
      <formula>50</formula>
    </cfRule>
    <cfRule type="cellIs" dxfId="781" priority="1777" operator="greaterThan">
      <formula>500</formula>
    </cfRule>
    <cfRule type="cellIs" dxfId="780" priority="1776" stopIfTrue="1" operator="equal">
      <formula>""</formula>
    </cfRule>
  </conditionalFormatting>
  <conditionalFormatting sqref="AG360:AG361">
    <cfRule type="cellIs" dxfId="779" priority="1770" stopIfTrue="1" operator="equal">
      <formula>""</formula>
    </cfRule>
    <cfRule type="cellIs" dxfId="778" priority="1775" operator="greaterThan">
      <formula>0</formula>
    </cfRule>
    <cfRule type="cellIs" dxfId="777" priority="1774" operator="greaterThan">
      <formula>5</formula>
    </cfRule>
    <cfRule type="cellIs" dxfId="776" priority="1773" operator="greaterThan">
      <formula>25</formula>
    </cfRule>
    <cfRule type="cellIs" dxfId="775" priority="1772" operator="greaterThan">
      <formula>50</formula>
    </cfRule>
    <cfRule type="cellIs" dxfId="774" priority="1771" operator="greaterThan">
      <formula>500</formula>
    </cfRule>
  </conditionalFormatting>
  <conditionalFormatting sqref="AG365:AG366">
    <cfRule type="cellIs" dxfId="773" priority="1764" stopIfTrue="1" operator="equal">
      <formula>""</formula>
    </cfRule>
    <cfRule type="cellIs" dxfId="772" priority="1769" operator="greaterThan">
      <formula>0</formula>
    </cfRule>
    <cfRule type="cellIs" dxfId="771" priority="1768" operator="greaterThan">
      <formula>5</formula>
    </cfRule>
    <cfRule type="cellIs" dxfId="770" priority="1767" operator="greaterThan">
      <formula>25</formula>
    </cfRule>
    <cfRule type="cellIs" dxfId="769" priority="1766" operator="greaterThan">
      <formula>50</formula>
    </cfRule>
    <cfRule type="cellIs" dxfId="768" priority="1765" operator="greaterThan">
      <formula>500</formula>
    </cfRule>
  </conditionalFormatting>
  <conditionalFormatting sqref="AG370:AG371">
    <cfRule type="cellIs" dxfId="767" priority="1763" operator="greaterThan">
      <formula>0</formula>
    </cfRule>
    <cfRule type="cellIs" dxfId="766" priority="1762" operator="greaterThan">
      <formula>5</formula>
    </cfRule>
    <cfRule type="cellIs" dxfId="765" priority="1761" operator="greaterThan">
      <formula>25</formula>
    </cfRule>
    <cfRule type="cellIs" dxfId="764" priority="1760" operator="greaterThan">
      <formula>50</formula>
    </cfRule>
    <cfRule type="cellIs" dxfId="763" priority="1759" operator="greaterThan">
      <formula>500</formula>
    </cfRule>
    <cfRule type="cellIs" dxfId="762" priority="1758" stopIfTrue="1" operator="equal">
      <formula>""</formula>
    </cfRule>
  </conditionalFormatting>
  <conditionalFormatting sqref="AG375:AG376">
    <cfRule type="cellIs" dxfId="761" priority="1757" operator="greaterThan">
      <formula>0</formula>
    </cfRule>
    <cfRule type="cellIs" dxfId="760" priority="1756" operator="greaterThan">
      <formula>5</formula>
    </cfRule>
    <cfRule type="cellIs" dxfId="759" priority="1755" operator="greaterThan">
      <formula>25</formula>
    </cfRule>
    <cfRule type="cellIs" dxfId="758" priority="1754" operator="greaterThan">
      <formula>50</formula>
    </cfRule>
    <cfRule type="cellIs" dxfId="757" priority="1753" operator="greaterThan">
      <formula>500</formula>
    </cfRule>
    <cfRule type="cellIs" dxfId="756" priority="1752" stopIfTrue="1" operator="equal">
      <formula>""</formula>
    </cfRule>
  </conditionalFormatting>
  <conditionalFormatting sqref="AG380:AG381">
    <cfRule type="cellIs" dxfId="755" priority="1751" operator="greaterThan">
      <formula>0</formula>
    </cfRule>
    <cfRule type="cellIs" dxfId="754" priority="1750" operator="greaterThan">
      <formula>5</formula>
    </cfRule>
    <cfRule type="cellIs" dxfId="753" priority="1749" operator="greaterThan">
      <formula>25</formula>
    </cfRule>
    <cfRule type="cellIs" dxfId="752" priority="1748" operator="greaterThan">
      <formula>50</formula>
    </cfRule>
    <cfRule type="cellIs" dxfId="751" priority="1747" operator="greaterThan">
      <formula>500</formula>
    </cfRule>
    <cfRule type="cellIs" dxfId="750" priority="1746" stopIfTrue="1" operator="equal">
      <formula>""</formula>
    </cfRule>
  </conditionalFormatting>
  <conditionalFormatting sqref="AG385:AG386">
    <cfRule type="cellIs" dxfId="749" priority="1740" stopIfTrue="1" operator="equal">
      <formula>""</formula>
    </cfRule>
    <cfRule type="cellIs" dxfId="748" priority="1745" operator="greaterThan">
      <formula>0</formula>
    </cfRule>
    <cfRule type="cellIs" dxfId="747" priority="1744" operator="greaterThan">
      <formula>5</formula>
    </cfRule>
    <cfRule type="cellIs" dxfId="746" priority="1743" operator="greaterThan">
      <formula>25</formula>
    </cfRule>
    <cfRule type="cellIs" dxfId="745" priority="1742" operator="greaterThan">
      <formula>50</formula>
    </cfRule>
    <cfRule type="cellIs" dxfId="744" priority="1741" operator="greaterThan">
      <formula>500</formula>
    </cfRule>
  </conditionalFormatting>
  <conditionalFormatting sqref="AG390:AG391">
    <cfRule type="cellIs" dxfId="743" priority="1734" stopIfTrue="1" operator="equal">
      <formula>""</formula>
    </cfRule>
    <cfRule type="cellIs" dxfId="742" priority="1739" operator="greaterThan">
      <formula>0</formula>
    </cfRule>
    <cfRule type="cellIs" dxfId="741" priority="1738" operator="greaterThan">
      <formula>5</formula>
    </cfRule>
    <cfRule type="cellIs" dxfId="740" priority="1737" operator="greaterThan">
      <formula>25</formula>
    </cfRule>
    <cfRule type="cellIs" dxfId="739" priority="1736" operator="greaterThan">
      <formula>50</formula>
    </cfRule>
    <cfRule type="cellIs" dxfId="738" priority="1735" operator="greaterThan">
      <formula>500</formula>
    </cfRule>
  </conditionalFormatting>
  <conditionalFormatting sqref="AG395:AG396">
    <cfRule type="cellIs" dxfId="737" priority="1728" stopIfTrue="1" operator="equal">
      <formula>""</formula>
    </cfRule>
    <cfRule type="cellIs" dxfId="736" priority="1733" operator="greaterThan">
      <formula>0</formula>
    </cfRule>
    <cfRule type="cellIs" dxfId="735" priority="1732" operator="greaterThan">
      <formula>5</formula>
    </cfRule>
    <cfRule type="cellIs" dxfId="734" priority="1731" operator="greaterThan">
      <formula>25</formula>
    </cfRule>
    <cfRule type="cellIs" dxfId="733" priority="1730" operator="greaterThan">
      <formula>50</formula>
    </cfRule>
    <cfRule type="cellIs" dxfId="732" priority="1729" operator="greaterThan">
      <formula>500</formula>
    </cfRule>
  </conditionalFormatting>
  <conditionalFormatting sqref="AG400:AG401">
    <cfRule type="cellIs" dxfId="731" priority="1722" stopIfTrue="1" operator="equal">
      <formula>""</formula>
    </cfRule>
    <cfRule type="cellIs" dxfId="730" priority="1727" operator="greaterThan">
      <formula>0</formula>
    </cfRule>
    <cfRule type="cellIs" dxfId="729" priority="1726" operator="greaterThan">
      <formula>5</formula>
    </cfRule>
    <cfRule type="cellIs" dxfId="728" priority="1725" operator="greaterThan">
      <formula>25</formula>
    </cfRule>
    <cfRule type="cellIs" dxfId="727" priority="1724" operator="greaterThan">
      <formula>50</formula>
    </cfRule>
    <cfRule type="cellIs" dxfId="726" priority="1723" operator="greaterThan">
      <formula>500</formula>
    </cfRule>
  </conditionalFormatting>
  <conditionalFormatting sqref="AG405:AG406">
    <cfRule type="cellIs" dxfId="725" priority="1721" operator="greaterThan">
      <formula>0</formula>
    </cfRule>
    <cfRule type="cellIs" dxfId="724" priority="1720" operator="greaterThan">
      <formula>5</formula>
    </cfRule>
    <cfRule type="cellIs" dxfId="723" priority="1719" operator="greaterThan">
      <formula>25</formula>
    </cfRule>
    <cfRule type="cellIs" dxfId="722" priority="1718" operator="greaterThan">
      <formula>50</formula>
    </cfRule>
    <cfRule type="cellIs" dxfId="721" priority="1717" operator="greaterThan">
      <formula>500</formula>
    </cfRule>
    <cfRule type="cellIs" dxfId="720" priority="1716" stopIfTrue="1" operator="equal">
      <formula>""</formula>
    </cfRule>
  </conditionalFormatting>
  <conditionalFormatting sqref="AG410:AG411">
    <cfRule type="cellIs" dxfId="719" priority="1710" stopIfTrue="1" operator="equal">
      <formula>""</formula>
    </cfRule>
    <cfRule type="cellIs" dxfId="718" priority="1715" operator="greaterThan">
      <formula>0</formula>
    </cfRule>
    <cfRule type="cellIs" dxfId="717" priority="1714" operator="greaterThan">
      <formula>5</formula>
    </cfRule>
    <cfRule type="cellIs" dxfId="716" priority="1713" operator="greaterThan">
      <formula>25</formula>
    </cfRule>
    <cfRule type="cellIs" dxfId="715" priority="1712" operator="greaterThan">
      <formula>50</formula>
    </cfRule>
    <cfRule type="cellIs" dxfId="714" priority="1711" operator="greaterThan">
      <formula>500</formula>
    </cfRule>
  </conditionalFormatting>
  <conditionalFormatting sqref="AG415:AG416">
    <cfRule type="cellIs" dxfId="713" priority="1704" stopIfTrue="1" operator="equal">
      <formula>""</formula>
    </cfRule>
    <cfRule type="cellIs" dxfId="712" priority="1709" operator="greaterThan">
      <formula>0</formula>
    </cfRule>
    <cfRule type="cellIs" dxfId="711" priority="1708" operator="greaterThan">
      <formula>5</formula>
    </cfRule>
    <cfRule type="cellIs" dxfId="710" priority="1707" operator="greaterThan">
      <formula>25</formula>
    </cfRule>
    <cfRule type="cellIs" dxfId="709" priority="1706" operator="greaterThan">
      <formula>50</formula>
    </cfRule>
    <cfRule type="cellIs" dxfId="708" priority="1705" operator="greaterThan">
      <formula>500</formula>
    </cfRule>
  </conditionalFormatting>
  <conditionalFormatting sqref="AG420:AG421">
    <cfRule type="cellIs" dxfId="707" priority="1703" operator="greaterThan">
      <formula>0</formula>
    </cfRule>
    <cfRule type="cellIs" dxfId="706" priority="1702" operator="greaterThan">
      <formula>5</formula>
    </cfRule>
    <cfRule type="cellIs" dxfId="705" priority="1701" operator="greaterThan">
      <formula>25</formula>
    </cfRule>
    <cfRule type="cellIs" dxfId="704" priority="1700" operator="greaterThan">
      <formula>50</formula>
    </cfRule>
    <cfRule type="cellIs" dxfId="703" priority="1699" operator="greaterThan">
      <formula>500</formula>
    </cfRule>
    <cfRule type="cellIs" dxfId="702" priority="1698" stopIfTrue="1" operator="equal">
      <formula>""</formula>
    </cfRule>
  </conditionalFormatting>
  <conditionalFormatting sqref="AG425:AG426">
    <cfRule type="cellIs" dxfId="701" priority="1697" operator="greaterThan">
      <formula>0</formula>
    </cfRule>
    <cfRule type="cellIs" dxfId="700" priority="1696" operator="greaterThan">
      <formula>5</formula>
    </cfRule>
    <cfRule type="cellIs" dxfId="699" priority="1695" operator="greaterThan">
      <formula>25</formula>
    </cfRule>
    <cfRule type="cellIs" dxfId="698" priority="1694" operator="greaterThan">
      <formula>50</formula>
    </cfRule>
    <cfRule type="cellIs" dxfId="697" priority="1693" operator="greaterThan">
      <formula>500</formula>
    </cfRule>
    <cfRule type="cellIs" dxfId="696" priority="1692" stopIfTrue="1" operator="equal">
      <formula>""</formula>
    </cfRule>
  </conditionalFormatting>
  <conditionalFormatting sqref="AG430:AG431">
    <cfRule type="cellIs" dxfId="695" priority="1691" operator="greaterThan">
      <formula>0</formula>
    </cfRule>
    <cfRule type="cellIs" dxfId="694" priority="1690" operator="greaterThan">
      <formula>5</formula>
    </cfRule>
    <cfRule type="cellIs" dxfId="693" priority="1689" operator="greaterThan">
      <formula>25</formula>
    </cfRule>
    <cfRule type="cellIs" dxfId="692" priority="1688" operator="greaterThan">
      <formula>50</formula>
    </cfRule>
    <cfRule type="cellIs" dxfId="691" priority="1687" operator="greaterThan">
      <formula>500</formula>
    </cfRule>
    <cfRule type="cellIs" dxfId="690" priority="1686" stopIfTrue="1" operator="equal">
      <formula>""</formula>
    </cfRule>
  </conditionalFormatting>
  <conditionalFormatting sqref="AG435:AG436">
    <cfRule type="cellIs" dxfId="689" priority="1680" stopIfTrue="1" operator="equal">
      <formula>""</formula>
    </cfRule>
    <cfRule type="cellIs" dxfId="688" priority="1685" operator="greaterThan">
      <formula>0</formula>
    </cfRule>
    <cfRule type="cellIs" dxfId="687" priority="1684" operator="greaterThan">
      <formula>5</formula>
    </cfRule>
    <cfRule type="cellIs" dxfId="686" priority="1683" operator="greaterThan">
      <formula>25</formula>
    </cfRule>
    <cfRule type="cellIs" dxfId="685" priority="1682" operator="greaterThan">
      <formula>50</formula>
    </cfRule>
    <cfRule type="cellIs" dxfId="684" priority="1681" operator="greaterThan">
      <formula>500</formula>
    </cfRule>
  </conditionalFormatting>
  <conditionalFormatting sqref="AG440:AG441">
    <cfRule type="cellIs" dxfId="683" priority="1674" stopIfTrue="1" operator="equal">
      <formula>""</formula>
    </cfRule>
    <cfRule type="cellIs" dxfId="682" priority="1679" operator="greaterThan">
      <formula>0</formula>
    </cfRule>
    <cfRule type="cellIs" dxfId="681" priority="1678" operator="greaterThan">
      <formula>5</formula>
    </cfRule>
    <cfRule type="cellIs" dxfId="680" priority="1677" operator="greaterThan">
      <formula>25</formula>
    </cfRule>
    <cfRule type="cellIs" dxfId="679" priority="1676" operator="greaterThan">
      <formula>50</formula>
    </cfRule>
    <cfRule type="cellIs" dxfId="678" priority="1675" operator="greaterThan">
      <formula>500</formula>
    </cfRule>
  </conditionalFormatting>
  <conditionalFormatting sqref="AG445:AG446">
    <cfRule type="cellIs" dxfId="677" priority="1672" operator="greaterThan">
      <formula>5</formula>
    </cfRule>
    <cfRule type="cellIs" dxfId="676" priority="1673" operator="greaterThan">
      <formula>0</formula>
    </cfRule>
    <cfRule type="cellIs" dxfId="675" priority="1671" operator="greaterThan">
      <formula>25</formula>
    </cfRule>
    <cfRule type="cellIs" dxfId="674" priority="1670" operator="greaterThan">
      <formula>50</formula>
    </cfRule>
    <cfRule type="cellIs" dxfId="673" priority="1669" operator="greaterThan">
      <formula>500</formula>
    </cfRule>
    <cfRule type="cellIs" dxfId="672" priority="1668" stopIfTrue="1" operator="equal">
      <formula>""</formula>
    </cfRule>
  </conditionalFormatting>
  <conditionalFormatting sqref="AG450:AG451">
    <cfRule type="cellIs" dxfId="671" priority="1667" operator="greaterThan">
      <formula>0</formula>
    </cfRule>
    <cfRule type="cellIs" dxfId="670" priority="1666" operator="greaterThan">
      <formula>5</formula>
    </cfRule>
    <cfRule type="cellIs" dxfId="669" priority="1665" operator="greaterThan">
      <formula>25</formula>
    </cfRule>
    <cfRule type="cellIs" dxfId="668" priority="1664" operator="greaterThan">
      <formula>50</formula>
    </cfRule>
    <cfRule type="cellIs" dxfId="667" priority="1663" operator="greaterThan">
      <formula>500</formula>
    </cfRule>
    <cfRule type="cellIs" dxfId="666" priority="1662" stopIfTrue="1" operator="equal">
      <formula>""</formula>
    </cfRule>
  </conditionalFormatting>
  <conditionalFormatting sqref="AG455:AG456">
    <cfRule type="cellIs" dxfId="665" priority="1656" stopIfTrue="1" operator="equal">
      <formula>""</formula>
    </cfRule>
    <cfRule type="cellIs" dxfId="664" priority="1661" operator="greaterThan">
      <formula>0</formula>
    </cfRule>
    <cfRule type="cellIs" dxfId="663" priority="1660" operator="greaterThan">
      <formula>5</formula>
    </cfRule>
    <cfRule type="cellIs" dxfId="662" priority="1659" operator="greaterThan">
      <formula>25</formula>
    </cfRule>
    <cfRule type="cellIs" dxfId="661" priority="1658" operator="greaterThan">
      <formula>50</formula>
    </cfRule>
    <cfRule type="cellIs" dxfId="660" priority="1657" operator="greaterThan">
      <formula>500</formula>
    </cfRule>
  </conditionalFormatting>
  <conditionalFormatting sqref="AG460:AG461">
    <cfRule type="cellIs" dxfId="659" priority="1650" stopIfTrue="1" operator="equal">
      <formula>""</formula>
    </cfRule>
    <cfRule type="cellIs" dxfId="658" priority="1655" operator="greaterThan">
      <formula>0</formula>
    </cfRule>
    <cfRule type="cellIs" dxfId="657" priority="1654" operator="greaterThan">
      <formula>5</formula>
    </cfRule>
    <cfRule type="cellIs" dxfId="656" priority="1653" operator="greaterThan">
      <formula>25</formula>
    </cfRule>
    <cfRule type="cellIs" dxfId="655" priority="1652" operator="greaterThan">
      <formula>50</formula>
    </cfRule>
    <cfRule type="cellIs" dxfId="654" priority="1651" operator="greaterThan">
      <formula>500</formula>
    </cfRule>
  </conditionalFormatting>
  <conditionalFormatting sqref="AG465:AG466">
    <cfRule type="cellIs" dxfId="653" priority="1649" operator="greaterThan">
      <formula>0</formula>
    </cfRule>
    <cfRule type="cellIs" dxfId="652" priority="1648" operator="greaterThan">
      <formula>5</formula>
    </cfRule>
    <cfRule type="cellIs" dxfId="651" priority="1647" operator="greaterThan">
      <formula>25</formula>
    </cfRule>
    <cfRule type="cellIs" dxfId="650" priority="1646" operator="greaterThan">
      <formula>50</formula>
    </cfRule>
    <cfRule type="cellIs" dxfId="649" priority="1645" operator="greaterThan">
      <formula>500</formula>
    </cfRule>
    <cfRule type="cellIs" dxfId="648" priority="1644" stopIfTrue="1" operator="equal">
      <formula>""</formula>
    </cfRule>
  </conditionalFormatting>
  <conditionalFormatting sqref="AG470:AG471">
    <cfRule type="cellIs" dxfId="647" priority="1643" operator="greaterThan">
      <formula>0</formula>
    </cfRule>
    <cfRule type="cellIs" dxfId="646" priority="1642" operator="greaterThan">
      <formula>5</formula>
    </cfRule>
    <cfRule type="cellIs" dxfId="645" priority="1641" operator="greaterThan">
      <formula>25</formula>
    </cfRule>
    <cfRule type="cellIs" dxfId="644" priority="1640" operator="greaterThan">
      <formula>50</formula>
    </cfRule>
    <cfRule type="cellIs" dxfId="643" priority="1639" operator="greaterThan">
      <formula>500</formula>
    </cfRule>
    <cfRule type="cellIs" dxfId="642" priority="1638" stopIfTrue="1" operator="equal">
      <formula>""</formula>
    </cfRule>
  </conditionalFormatting>
  <conditionalFormatting sqref="AG475:AG476">
    <cfRule type="cellIs" dxfId="641" priority="1637" operator="greaterThan">
      <formula>0</formula>
    </cfRule>
    <cfRule type="cellIs" dxfId="640" priority="1636" operator="greaterThan">
      <formula>5</formula>
    </cfRule>
    <cfRule type="cellIs" dxfId="639" priority="1635" operator="greaterThan">
      <formula>25</formula>
    </cfRule>
    <cfRule type="cellIs" dxfId="638" priority="1634" operator="greaterThan">
      <formula>50</formula>
    </cfRule>
    <cfRule type="cellIs" dxfId="637" priority="1633" operator="greaterThan">
      <formula>500</formula>
    </cfRule>
    <cfRule type="cellIs" dxfId="636" priority="1632" stopIfTrue="1" operator="equal">
      <formula>""</formula>
    </cfRule>
  </conditionalFormatting>
  <conditionalFormatting sqref="AG480:AG481">
    <cfRule type="cellIs" dxfId="635" priority="1626" stopIfTrue="1" operator="equal">
      <formula>""</formula>
    </cfRule>
    <cfRule type="cellIs" dxfId="634" priority="1631" operator="greaterThan">
      <formula>0</formula>
    </cfRule>
    <cfRule type="cellIs" dxfId="633" priority="1630" operator="greaterThan">
      <formula>5</formula>
    </cfRule>
    <cfRule type="cellIs" dxfId="632" priority="1629" operator="greaterThan">
      <formula>25</formula>
    </cfRule>
    <cfRule type="cellIs" dxfId="631" priority="1628" operator="greaterThan">
      <formula>50</formula>
    </cfRule>
    <cfRule type="cellIs" dxfId="630" priority="1627" operator="greaterThan">
      <formula>500</formula>
    </cfRule>
  </conditionalFormatting>
  <conditionalFormatting sqref="AG485:AG486">
    <cfRule type="cellIs" dxfId="629" priority="1620" stopIfTrue="1" operator="equal">
      <formula>""</formula>
    </cfRule>
    <cfRule type="cellIs" dxfId="628" priority="1625" operator="greaterThan">
      <formula>0</formula>
    </cfRule>
    <cfRule type="cellIs" dxfId="627" priority="1624" operator="greaterThan">
      <formula>5</formula>
    </cfRule>
    <cfRule type="cellIs" dxfId="626" priority="1623" operator="greaterThan">
      <formula>25</formula>
    </cfRule>
    <cfRule type="cellIs" dxfId="625" priority="1622" operator="greaterThan">
      <formula>50</formula>
    </cfRule>
    <cfRule type="cellIs" dxfId="624" priority="1621" operator="greaterThan">
      <formula>500</formula>
    </cfRule>
  </conditionalFormatting>
  <conditionalFormatting sqref="AG490:AG491">
    <cfRule type="cellIs" dxfId="623" priority="1614" stopIfTrue="1" operator="equal">
      <formula>""</formula>
    </cfRule>
    <cfRule type="cellIs" dxfId="622" priority="1619" operator="greaterThan">
      <formula>0</formula>
    </cfRule>
    <cfRule type="cellIs" dxfId="621" priority="1618" operator="greaterThan">
      <formula>5</formula>
    </cfRule>
    <cfRule type="cellIs" dxfId="620" priority="1617" operator="greaterThan">
      <formula>25</formula>
    </cfRule>
    <cfRule type="cellIs" dxfId="619" priority="1616" operator="greaterThan">
      <formula>50</formula>
    </cfRule>
    <cfRule type="cellIs" dxfId="618" priority="1615" operator="greaterThan">
      <formula>500</formula>
    </cfRule>
  </conditionalFormatting>
  <conditionalFormatting sqref="AG495:AG496">
    <cfRule type="cellIs" dxfId="617" priority="1608" stopIfTrue="1" operator="equal">
      <formula>""</formula>
    </cfRule>
    <cfRule type="cellIs" dxfId="616" priority="1613" operator="greaterThan">
      <formula>0</formula>
    </cfRule>
    <cfRule type="cellIs" dxfId="615" priority="1612" operator="greaterThan">
      <formula>5</formula>
    </cfRule>
    <cfRule type="cellIs" dxfId="614" priority="1611" operator="greaterThan">
      <formula>25</formula>
    </cfRule>
    <cfRule type="cellIs" dxfId="613" priority="1610" operator="greaterThan">
      <formula>50</formula>
    </cfRule>
    <cfRule type="cellIs" dxfId="612" priority="1609" operator="greaterThan">
      <formula>500</formula>
    </cfRule>
  </conditionalFormatting>
  <conditionalFormatting sqref="AG500:AG501">
    <cfRule type="cellIs" dxfId="611" priority="1607" operator="greaterThan">
      <formula>0</formula>
    </cfRule>
    <cfRule type="cellIs" dxfId="610" priority="1606" operator="greaterThan">
      <formula>5</formula>
    </cfRule>
    <cfRule type="cellIs" dxfId="609" priority="1605" operator="greaterThan">
      <formula>25</formula>
    </cfRule>
    <cfRule type="cellIs" dxfId="608" priority="1604" operator="greaterThan">
      <formula>50</formula>
    </cfRule>
    <cfRule type="cellIs" dxfId="607" priority="1603" operator="greaterThan">
      <formula>500</formula>
    </cfRule>
    <cfRule type="cellIs" dxfId="606" priority="1602" stopIfTrue="1" operator="equal">
      <formula>""</formula>
    </cfRule>
  </conditionalFormatting>
  <conditionalFormatting sqref="AG505:AG506">
    <cfRule type="cellIs" dxfId="605" priority="1597" operator="greaterThan">
      <formula>500</formula>
    </cfRule>
    <cfRule type="cellIs" dxfId="604" priority="1601" operator="greaterThan">
      <formula>0</formula>
    </cfRule>
    <cfRule type="cellIs" dxfId="603" priority="1600" operator="greaterThan">
      <formula>5</formula>
    </cfRule>
    <cfRule type="cellIs" dxfId="602" priority="1599" operator="greaterThan">
      <formula>25</formula>
    </cfRule>
    <cfRule type="cellIs" dxfId="601" priority="1598" operator="greaterThan">
      <formula>50</formula>
    </cfRule>
    <cfRule type="cellIs" dxfId="600" priority="1596" stopIfTrue="1" operator="equal">
      <formula>""</formula>
    </cfRule>
  </conditionalFormatting>
  <conditionalFormatting sqref="AG510:AG511">
    <cfRule type="cellIs" dxfId="599" priority="1590" stopIfTrue="1" operator="equal">
      <formula>""</formula>
    </cfRule>
    <cfRule type="cellIs" dxfId="598" priority="1595" operator="greaterThan">
      <formula>0</formula>
    </cfRule>
    <cfRule type="cellIs" dxfId="597" priority="1594" operator="greaterThan">
      <formula>5</formula>
    </cfRule>
    <cfRule type="cellIs" dxfId="596" priority="1593" operator="greaterThan">
      <formula>25</formula>
    </cfRule>
    <cfRule type="cellIs" dxfId="595" priority="1592" operator="greaterThan">
      <formula>50</formula>
    </cfRule>
    <cfRule type="cellIs" dxfId="594" priority="1591" operator="greaterThan">
      <formula>500</formula>
    </cfRule>
  </conditionalFormatting>
  <conditionalFormatting sqref="AG515:AG516">
    <cfRule type="cellIs" dxfId="593" priority="1589" operator="greaterThan">
      <formula>0</formula>
    </cfRule>
    <cfRule type="cellIs" dxfId="592" priority="1588" operator="greaterThan">
      <formula>5</formula>
    </cfRule>
    <cfRule type="cellIs" dxfId="591" priority="1587" operator="greaterThan">
      <formula>25</formula>
    </cfRule>
    <cfRule type="cellIs" dxfId="590" priority="1586" operator="greaterThan">
      <formula>50</formula>
    </cfRule>
    <cfRule type="cellIs" dxfId="589" priority="1585" operator="greaterThan">
      <formula>500</formula>
    </cfRule>
    <cfRule type="cellIs" dxfId="588" priority="1584" stopIfTrue="1" operator="equal">
      <formula>""</formula>
    </cfRule>
  </conditionalFormatting>
  <conditionalFormatting sqref="AG520:AG521">
    <cfRule type="cellIs" dxfId="587" priority="1583" operator="greaterThan">
      <formula>0</formula>
    </cfRule>
    <cfRule type="cellIs" dxfId="586" priority="1582" operator="greaterThan">
      <formula>5</formula>
    </cfRule>
    <cfRule type="cellIs" dxfId="585" priority="1581" operator="greaterThan">
      <formula>25</formula>
    </cfRule>
    <cfRule type="cellIs" dxfId="584" priority="1580" operator="greaterThan">
      <formula>50</formula>
    </cfRule>
    <cfRule type="cellIs" dxfId="583" priority="1579" operator="greaterThan">
      <formula>500</formula>
    </cfRule>
    <cfRule type="cellIs" dxfId="582" priority="1578" stopIfTrue="1" operator="equal">
      <formula>""</formula>
    </cfRule>
  </conditionalFormatting>
  <conditionalFormatting sqref="AG525:AG526">
    <cfRule type="cellIs" dxfId="581" priority="1577" operator="greaterThan">
      <formula>0</formula>
    </cfRule>
    <cfRule type="cellIs" dxfId="580" priority="1576" operator="greaterThan">
      <formula>5</formula>
    </cfRule>
    <cfRule type="cellIs" dxfId="579" priority="1575" operator="greaterThan">
      <formula>25</formula>
    </cfRule>
    <cfRule type="cellIs" dxfId="578" priority="1574" operator="greaterThan">
      <formula>50</formula>
    </cfRule>
    <cfRule type="cellIs" dxfId="577" priority="1573" operator="greaterThan">
      <formula>500</formula>
    </cfRule>
    <cfRule type="cellIs" dxfId="576" priority="1572" stopIfTrue="1" operator="equal">
      <formula>""</formula>
    </cfRule>
  </conditionalFormatting>
  <conditionalFormatting sqref="AG530:AG531">
    <cfRule type="cellIs" dxfId="575" priority="1566" stopIfTrue="1" operator="equal">
      <formula>""</formula>
    </cfRule>
    <cfRule type="cellIs" dxfId="574" priority="1571" operator="greaterThan">
      <formula>0</formula>
    </cfRule>
    <cfRule type="cellIs" dxfId="573" priority="1570" operator="greaterThan">
      <formula>5</formula>
    </cfRule>
    <cfRule type="cellIs" dxfId="572" priority="1569" operator="greaterThan">
      <formula>25</formula>
    </cfRule>
    <cfRule type="cellIs" dxfId="571" priority="1568" operator="greaterThan">
      <formula>50</formula>
    </cfRule>
    <cfRule type="cellIs" dxfId="570" priority="1567" operator="greaterThan">
      <formula>500</formula>
    </cfRule>
  </conditionalFormatting>
  <conditionalFormatting sqref="AG535:AG536">
    <cfRule type="cellIs" dxfId="569" priority="1560" stopIfTrue="1" operator="equal">
      <formula>""</formula>
    </cfRule>
    <cfRule type="cellIs" dxfId="568" priority="1565" operator="greaterThan">
      <formula>0</formula>
    </cfRule>
    <cfRule type="cellIs" dxfId="567" priority="1564" operator="greaterThan">
      <formula>5</formula>
    </cfRule>
    <cfRule type="cellIs" dxfId="566" priority="1563" operator="greaterThan">
      <formula>25</formula>
    </cfRule>
    <cfRule type="cellIs" dxfId="565" priority="1562" operator="greaterThan">
      <formula>50</formula>
    </cfRule>
    <cfRule type="cellIs" dxfId="564" priority="1561" operator="greaterThan">
      <formula>500</formula>
    </cfRule>
  </conditionalFormatting>
  <conditionalFormatting sqref="AG540:AG541">
    <cfRule type="cellIs" dxfId="563" priority="1554" stopIfTrue="1" operator="equal">
      <formula>""</formula>
    </cfRule>
    <cfRule type="cellIs" dxfId="562" priority="1559" operator="greaterThan">
      <formula>0</formula>
    </cfRule>
    <cfRule type="cellIs" dxfId="561" priority="1558" operator="greaterThan">
      <formula>5</formula>
    </cfRule>
    <cfRule type="cellIs" dxfId="560" priority="1557" operator="greaterThan">
      <formula>25</formula>
    </cfRule>
    <cfRule type="cellIs" dxfId="559" priority="1556" operator="greaterThan">
      <formula>50</formula>
    </cfRule>
    <cfRule type="cellIs" dxfId="558" priority="1555" operator="greaterThan">
      <formula>500</formula>
    </cfRule>
  </conditionalFormatting>
  <conditionalFormatting sqref="AG545:AG546">
    <cfRule type="cellIs" dxfId="557" priority="1548" stopIfTrue="1" operator="equal">
      <formula>""</formula>
    </cfRule>
    <cfRule type="cellIs" dxfId="556" priority="1553" operator="greaterThan">
      <formula>0</formula>
    </cfRule>
    <cfRule type="cellIs" dxfId="555" priority="1552" operator="greaterThan">
      <formula>5</formula>
    </cfRule>
    <cfRule type="cellIs" dxfId="554" priority="1551" operator="greaterThan">
      <formula>25</formula>
    </cfRule>
    <cfRule type="cellIs" dxfId="553" priority="1550" operator="greaterThan">
      <formula>50</formula>
    </cfRule>
    <cfRule type="cellIs" dxfId="552" priority="1549" operator="greaterThan">
      <formula>500</formula>
    </cfRule>
  </conditionalFormatting>
  <conditionalFormatting sqref="AG550:AG551">
    <cfRule type="cellIs" dxfId="551" priority="1547" operator="greaterThan">
      <formula>0</formula>
    </cfRule>
    <cfRule type="cellIs" dxfId="550" priority="1542" stopIfTrue="1" operator="equal">
      <formula>""</formula>
    </cfRule>
    <cfRule type="cellIs" dxfId="549" priority="1546" operator="greaterThan">
      <formula>5</formula>
    </cfRule>
    <cfRule type="cellIs" dxfId="548" priority="1545" operator="greaterThan">
      <formula>25</formula>
    </cfRule>
    <cfRule type="cellIs" dxfId="547" priority="1544" operator="greaterThan">
      <formula>50</formula>
    </cfRule>
    <cfRule type="cellIs" dxfId="546" priority="1543" operator="greaterThan">
      <formula>500</formula>
    </cfRule>
  </conditionalFormatting>
  <conditionalFormatting sqref="AG555:AG556">
    <cfRule type="cellIs" dxfId="545" priority="1536" stopIfTrue="1" operator="equal">
      <formula>""</formula>
    </cfRule>
    <cfRule type="cellIs" dxfId="544" priority="1541" operator="greaterThan">
      <formula>0</formula>
    </cfRule>
    <cfRule type="cellIs" dxfId="543" priority="1540" operator="greaterThan">
      <formula>5</formula>
    </cfRule>
    <cfRule type="cellIs" dxfId="542" priority="1539" operator="greaterThan">
      <formula>25</formula>
    </cfRule>
    <cfRule type="cellIs" dxfId="541" priority="1538" operator="greaterThan">
      <formula>50</formula>
    </cfRule>
    <cfRule type="cellIs" dxfId="540" priority="1537" operator="greaterThan">
      <formula>500</formula>
    </cfRule>
  </conditionalFormatting>
  <conditionalFormatting sqref="AG560:AG561">
    <cfRule type="cellIs" dxfId="539" priority="1534" operator="greaterThan">
      <formula>5</formula>
    </cfRule>
    <cfRule type="cellIs" dxfId="538" priority="1535" operator="greaterThan">
      <formula>0</formula>
    </cfRule>
    <cfRule type="cellIs" dxfId="537" priority="1533" operator="greaterThan">
      <formula>25</formula>
    </cfRule>
    <cfRule type="cellIs" dxfId="536" priority="1532" operator="greaterThan">
      <formula>50</formula>
    </cfRule>
    <cfRule type="cellIs" dxfId="535" priority="1531" operator="greaterThan">
      <formula>500</formula>
    </cfRule>
    <cfRule type="cellIs" dxfId="534" priority="1530" stopIfTrue="1" operator="equal">
      <formula>""</formula>
    </cfRule>
  </conditionalFormatting>
  <conditionalFormatting sqref="AG565:AG566">
    <cfRule type="cellIs" dxfId="533" priority="1529" operator="greaterThan">
      <formula>0</formula>
    </cfRule>
    <cfRule type="cellIs" dxfId="532" priority="1528" operator="greaterThan">
      <formula>5</formula>
    </cfRule>
    <cfRule type="cellIs" dxfId="531" priority="1527" operator="greaterThan">
      <formula>25</formula>
    </cfRule>
    <cfRule type="cellIs" dxfId="530" priority="1526" operator="greaterThan">
      <formula>50</formula>
    </cfRule>
    <cfRule type="cellIs" dxfId="529" priority="1525" operator="greaterThan">
      <formula>500</formula>
    </cfRule>
    <cfRule type="cellIs" dxfId="528" priority="1524" stopIfTrue="1" operator="equal">
      <formula>""</formula>
    </cfRule>
  </conditionalFormatting>
  <conditionalFormatting sqref="AG570:AG571">
    <cfRule type="cellIs" dxfId="527" priority="1523" operator="greaterThan">
      <formula>0</formula>
    </cfRule>
    <cfRule type="cellIs" dxfId="526" priority="1522" operator="greaterThan">
      <formula>5</formula>
    </cfRule>
    <cfRule type="cellIs" dxfId="525" priority="1521" operator="greaterThan">
      <formula>25</formula>
    </cfRule>
    <cfRule type="cellIs" dxfId="524" priority="1520" operator="greaterThan">
      <formula>50</formula>
    </cfRule>
    <cfRule type="cellIs" dxfId="523" priority="1519" operator="greaterThan">
      <formula>500</formula>
    </cfRule>
    <cfRule type="cellIs" dxfId="522" priority="1518" stopIfTrue="1" operator="equal">
      <formula>""</formula>
    </cfRule>
  </conditionalFormatting>
  <conditionalFormatting sqref="AG575:AG576">
    <cfRule type="cellIs" dxfId="521" priority="1512" stopIfTrue="1" operator="equal">
      <formula>""</formula>
    </cfRule>
    <cfRule type="cellIs" dxfId="520" priority="1517" operator="greaterThan">
      <formula>0</formula>
    </cfRule>
    <cfRule type="cellIs" dxfId="519" priority="1516" operator="greaterThan">
      <formula>5</formula>
    </cfRule>
    <cfRule type="cellIs" dxfId="518" priority="1515" operator="greaterThan">
      <formula>25</formula>
    </cfRule>
    <cfRule type="cellIs" dxfId="517" priority="1514" operator="greaterThan">
      <formula>50</formula>
    </cfRule>
    <cfRule type="cellIs" dxfId="516" priority="1513" operator="greaterThan">
      <formula>500</formula>
    </cfRule>
  </conditionalFormatting>
  <conditionalFormatting sqref="AG580:AG581">
    <cfRule type="cellIs" dxfId="515" priority="1506" stopIfTrue="1" operator="equal">
      <formula>""</formula>
    </cfRule>
    <cfRule type="cellIs" dxfId="514" priority="1511" operator="greaterThan">
      <formula>0</formula>
    </cfRule>
    <cfRule type="cellIs" dxfId="513" priority="1510" operator="greaterThan">
      <formula>5</formula>
    </cfRule>
    <cfRule type="cellIs" dxfId="512" priority="1509" operator="greaterThan">
      <formula>25</formula>
    </cfRule>
    <cfRule type="cellIs" dxfId="511" priority="1508" operator="greaterThan">
      <formula>50</formula>
    </cfRule>
    <cfRule type="cellIs" dxfId="510" priority="1507" operator="greaterThan">
      <formula>500</formula>
    </cfRule>
  </conditionalFormatting>
  <conditionalFormatting sqref="AG585:AG586">
    <cfRule type="cellIs" dxfId="509" priority="1500" stopIfTrue="1" operator="equal">
      <formula>""</formula>
    </cfRule>
    <cfRule type="cellIs" dxfId="508" priority="1505" operator="greaterThan">
      <formula>0</formula>
    </cfRule>
    <cfRule type="cellIs" dxfId="507" priority="1504" operator="greaterThan">
      <formula>5</formula>
    </cfRule>
    <cfRule type="cellIs" dxfId="506" priority="1503" operator="greaterThan">
      <formula>25</formula>
    </cfRule>
    <cfRule type="cellIs" dxfId="505" priority="1502" operator="greaterThan">
      <formula>50</formula>
    </cfRule>
    <cfRule type="cellIs" dxfId="504" priority="1501" operator="greaterThan">
      <formula>500</formula>
    </cfRule>
  </conditionalFormatting>
  <conditionalFormatting sqref="AG590:AG591">
    <cfRule type="cellIs" dxfId="503" priority="1494" stopIfTrue="1" operator="equal">
      <formula>""</formula>
    </cfRule>
    <cfRule type="cellIs" dxfId="502" priority="1499" operator="greaterThan">
      <formula>0</formula>
    </cfRule>
    <cfRule type="cellIs" dxfId="501" priority="1498" operator="greaterThan">
      <formula>5</formula>
    </cfRule>
    <cfRule type="cellIs" dxfId="500" priority="1497" operator="greaterThan">
      <formula>25</formula>
    </cfRule>
    <cfRule type="cellIs" dxfId="499" priority="1496" operator="greaterThan">
      <formula>50</formula>
    </cfRule>
    <cfRule type="cellIs" dxfId="498" priority="1495" operator="greaterThan">
      <formula>500</formula>
    </cfRule>
  </conditionalFormatting>
  <conditionalFormatting sqref="AG595:AG596">
    <cfRule type="cellIs" dxfId="497" priority="1493" operator="greaterThan">
      <formula>0</formula>
    </cfRule>
    <cfRule type="cellIs" dxfId="496" priority="1492" operator="greaterThan">
      <formula>5</formula>
    </cfRule>
    <cfRule type="cellIs" dxfId="495" priority="1491" operator="greaterThan">
      <formula>25</formula>
    </cfRule>
    <cfRule type="cellIs" dxfId="494" priority="1490" operator="greaterThan">
      <formula>50</formula>
    </cfRule>
    <cfRule type="cellIs" dxfId="493" priority="1489" operator="greaterThan">
      <formula>500</formula>
    </cfRule>
    <cfRule type="cellIs" dxfId="492" priority="1488" stopIfTrue="1" operator="equal">
      <formula>""</formula>
    </cfRule>
  </conditionalFormatting>
  <conditionalFormatting sqref="AG600:AG601">
    <cfRule type="cellIs" dxfId="491" priority="1482" stopIfTrue="1" operator="equal">
      <formula>""</formula>
    </cfRule>
    <cfRule type="cellIs" dxfId="490" priority="1487" operator="greaterThan">
      <formula>0</formula>
    </cfRule>
    <cfRule type="cellIs" dxfId="489" priority="1486" operator="greaterThan">
      <formula>5</formula>
    </cfRule>
    <cfRule type="cellIs" dxfId="488" priority="1485" operator="greaterThan">
      <formula>25</formula>
    </cfRule>
    <cfRule type="cellIs" dxfId="487" priority="1484" operator="greaterThan">
      <formula>50</formula>
    </cfRule>
    <cfRule type="cellIs" dxfId="486" priority="1483" operator="greaterThan">
      <formula>500</formula>
    </cfRule>
  </conditionalFormatting>
  <conditionalFormatting sqref="AG605:AG606">
    <cfRule type="cellIs" dxfId="485" priority="1476" stopIfTrue="1" operator="equal">
      <formula>""</formula>
    </cfRule>
    <cfRule type="cellIs" dxfId="484" priority="1481" operator="greaterThan">
      <formula>0</formula>
    </cfRule>
    <cfRule type="cellIs" dxfId="483" priority="1480" operator="greaterThan">
      <formula>5</formula>
    </cfRule>
    <cfRule type="cellIs" dxfId="482" priority="1479" operator="greaterThan">
      <formula>25</formula>
    </cfRule>
    <cfRule type="cellIs" dxfId="481" priority="1478" operator="greaterThan">
      <formula>50</formula>
    </cfRule>
    <cfRule type="cellIs" dxfId="480" priority="1477" operator="greaterThan">
      <formula>500</formula>
    </cfRule>
  </conditionalFormatting>
  <conditionalFormatting sqref="AG610:AG611">
    <cfRule type="cellIs" dxfId="479" priority="1475" operator="greaterThan">
      <formula>0</formula>
    </cfRule>
    <cfRule type="cellIs" dxfId="478" priority="1474" operator="greaterThan">
      <formula>5</formula>
    </cfRule>
    <cfRule type="cellIs" dxfId="477" priority="1473" operator="greaterThan">
      <formula>25</formula>
    </cfRule>
    <cfRule type="cellIs" dxfId="476" priority="1472" operator="greaterThan">
      <formula>50</formula>
    </cfRule>
    <cfRule type="cellIs" dxfId="475" priority="1471" operator="greaterThan">
      <formula>500</formula>
    </cfRule>
    <cfRule type="cellIs" dxfId="474" priority="1470" stopIfTrue="1" operator="equal">
      <formula>""</formula>
    </cfRule>
  </conditionalFormatting>
  <conditionalFormatting sqref="AG615:AG616">
    <cfRule type="cellIs" dxfId="473" priority="1469" operator="greaterThan">
      <formula>0</formula>
    </cfRule>
    <cfRule type="cellIs" dxfId="472" priority="1468" operator="greaterThan">
      <formula>5</formula>
    </cfRule>
    <cfRule type="cellIs" dxfId="471" priority="1467" operator="greaterThan">
      <formula>25</formula>
    </cfRule>
    <cfRule type="cellIs" dxfId="470" priority="1466" operator="greaterThan">
      <formula>50</formula>
    </cfRule>
    <cfRule type="cellIs" dxfId="469" priority="1465" operator="greaterThan">
      <formula>500</formula>
    </cfRule>
    <cfRule type="cellIs" dxfId="468" priority="1464" stopIfTrue="1" operator="equal">
      <formula>""</formula>
    </cfRule>
  </conditionalFormatting>
  <conditionalFormatting sqref="AG620:AG621">
    <cfRule type="cellIs" dxfId="467" priority="1463" operator="greaterThan">
      <formula>0</formula>
    </cfRule>
    <cfRule type="cellIs" dxfId="466" priority="1462" operator="greaterThan">
      <formula>5</formula>
    </cfRule>
    <cfRule type="cellIs" dxfId="465" priority="1461" operator="greaterThan">
      <formula>25</formula>
    </cfRule>
    <cfRule type="cellIs" dxfId="464" priority="1460" operator="greaterThan">
      <formula>50</formula>
    </cfRule>
    <cfRule type="cellIs" dxfId="463" priority="1459" operator="greaterThan">
      <formula>500</formula>
    </cfRule>
    <cfRule type="cellIs" dxfId="462" priority="1458" stopIfTrue="1" operator="equal">
      <formula>""</formula>
    </cfRule>
  </conditionalFormatting>
  <conditionalFormatting sqref="AG625:AG626">
    <cfRule type="cellIs" dxfId="461" priority="1452" stopIfTrue="1" operator="equal">
      <formula>""</formula>
    </cfRule>
    <cfRule type="cellIs" dxfId="460" priority="1457" operator="greaterThan">
      <formula>0</formula>
    </cfRule>
    <cfRule type="cellIs" dxfId="459" priority="1456" operator="greaterThan">
      <formula>5</formula>
    </cfRule>
    <cfRule type="cellIs" dxfId="458" priority="1455" operator="greaterThan">
      <formula>25</formula>
    </cfRule>
    <cfRule type="cellIs" dxfId="457" priority="1454" operator="greaterThan">
      <formula>50</formula>
    </cfRule>
    <cfRule type="cellIs" dxfId="456" priority="1453" operator="greaterThan">
      <formula>500</formula>
    </cfRule>
  </conditionalFormatting>
  <conditionalFormatting sqref="AG630:AG631">
    <cfRule type="cellIs" dxfId="455" priority="1446" stopIfTrue="1" operator="equal">
      <formula>""</formula>
    </cfRule>
    <cfRule type="cellIs" dxfId="454" priority="1451" operator="greaterThan">
      <formula>0</formula>
    </cfRule>
    <cfRule type="cellIs" dxfId="453" priority="1450" operator="greaterThan">
      <formula>5</formula>
    </cfRule>
    <cfRule type="cellIs" dxfId="452" priority="1449" operator="greaterThan">
      <formula>25</formula>
    </cfRule>
    <cfRule type="cellIs" dxfId="451" priority="1448" operator="greaterThan">
      <formula>50</formula>
    </cfRule>
    <cfRule type="cellIs" dxfId="450" priority="1447" operator="greaterThan">
      <formula>500</formula>
    </cfRule>
  </conditionalFormatting>
  <conditionalFormatting sqref="AG635:AG636">
    <cfRule type="cellIs" dxfId="449" priority="1440" stopIfTrue="1" operator="equal">
      <formula>""</formula>
    </cfRule>
    <cfRule type="cellIs" dxfId="448" priority="1445" operator="greaterThan">
      <formula>0</formula>
    </cfRule>
    <cfRule type="cellIs" dxfId="447" priority="1444" operator="greaterThan">
      <formula>5</formula>
    </cfRule>
    <cfRule type="cellIs" dxfId="446" priority="1443" operator="greaterThan">
      <formula>25</formula>
    </cfRule>
    <cfRule type="cellIs" dxfId="445" priority="1442" operator="greaterThan">
      <formula>50</formula>
    </cfRule>
    <cfRule type="cellIs" dxfId="444" priority="1441" operator="greaterThan">
      <formula>500</formula>
    </cfRule>
  </conditionalFormatting>
  <conditionalFormatting sqref="AG640:AG641">
    <cfRule type="cellIs" dxfId="443" priority="1434" stopIfTrue="1" operator="equal">
      <formula>""</formula>
    </cfRule>
    <cfRule type="cellIs" dxfId="442" priority="1439" operator="greaterThan">
      <formula>0</formula>
    </cfRule>
    <cfRule type="cellIs" dxfId="441" priority="1438" operator="greaterThan">
      <formula>5</formula>
    </cfRule>
    <cfRule type="cellIs" dxfId="440" priority="1437" operator="greaterThan">
      <formula>25</formula>
    </cfRule>
    <cfRule type="cellIs" dxfId="439" priority="1436" operator="greaterThan">
      <formula>50</formula>
    </cfRule>
    <cfRule type="cellIs" dxfId="438" priority="1435" operator="greaterThan">
      <formula>500</formula>
    </cfRule>
  </conditionalFormatting>
  <conditionalFormatting sqref="AG645:AG646">
    <cfRule type="cellIs" dxfId="437" priority="1433" operator="greaterThan">
      <formula>0</formula>
    </cfRule>
    <cfRule type="cellIs" dxfId="436" priority="1432" operator="greaterThan">
      <formula>5</formula>
    </cfRule>
    <cfRule type="cellIs" dxfId="435" priority="1431" operator="greaterThan">
      <formula>25</formula>
    </cfRule>
    <cfRule type="cellIs" dxfId="434" priority="1430" operator="greaterThan">
      <formula>50</formula>
    </cfRule>
    <cfRule type="cellIs" dxfId="433" priority="1429" operator="greaterThan">
      <formula>500</formula>
    </cfRule>
    <cfRule type="cellIs" dxfId="432" priority="1428" stopIfTrue="1" operator="equal">
      <formula>""</formula>
    </cfRule>
  </conditionalFormatting>
  <conditionalFormatting sqref="AG650:AG651">
    <cfRule type="cellIs" dxfId="431" priority="1427" operator="greaterThan">
      <formula>0</formula>
    </cfRule>
    <cfRule type="cellIs" dxfId="430" priority="1426" operator="greaterThan">
      <formula>5</formula>
    </cfRule>
    <cfRule type="cellIs" dxfId="429" priority="1425" operator="greaterThan">
      <formula>25</formula>
    </cfRule>
    <cfRule type="cellIs" dxfId="428" priority="1424" operator="greaterThan">
      <formula>50</formula>
    </cfRule>
    <cfRule type="cellIs" dxfId="427" priority="1423" operator="greaterThan">
      <formula>500</formula>
    </cfRule>
    <cfRule type="cellIs" dxfId="426" priority="1422" stopIfTrue="1" operator="equal">
      <formula>""</formula>
    </cfRule>
  </conditionalFormatting>
  <conditionalFormatting sqref="AG655:AG656">
    <cfRule type="cellIs" dxfId="425" priority="1419" operator="greaterThan">
      <formula>25</formula>
    </cfRule>
    <cfRule type="cellIs" dxfId="424" priority="1421" operator="greaterThan">
      <formula>0</formula>
    </cfRule>
    <cfRule type="cellIs" dxfId="423" priority="1420" operator="greaterThan">
      <formula>5</formula>
    </cfRule>
    <cfRule type="cellIs" dxfId="422" priority="1418" operator="greaterThan">
      <formula>50</formula>
    </cfRule>
    <cfRule type="cellIs" dxfId="421" priority="1417" operator="greaterThan">
      <formula>500</formula>
    </cfRule>
    <cfRule type="cellIs" dxfId="420" priority="1416" stopIfTrue="1" operator="equal">
      <formula>""</formula>
    </cfRule>
  </conditionalFormatting>
  <conditionalFormatting sqref="AG660:AG661">
    <cfRule type="cellIs" dxfId="419" priority="1413" operator="greaterThan">
      <formula>25</formula>
    </cfRule>
    <cfRule type="cellIs" dxfId="418" priority="1415" operator="greaterThan">
      <formula>0</formula>
    </cfRule>
    <cfRule type="cellIs" dxfId="417" priority="1414" operator="greaterThan">
      <formula>5</formula>
    </cfRule>
    <cfRule type="cellIs" dxfId="416" priority="1412" operator="greaterThan">
      <formula>50</formula>
    </cfRule>
    <cfRule type="cellIs" dxfId="415" priority="1411" operator="greaterThan">
      <formula>500</formula>
    </cfRule>
    <cfRule type="cellIs" dxfId="414" priority="1410" stopIfTrue="1" operator="equal">
      <formula>""</formula>
    </cfRule>
  </conditionalFormatting>
  <conditionalFormatting sqref="AG665:AG666">
    <cfRule type="cellIs" dxfId="413" priority="1409" operator="greaterThan">
      <formula>0</formula>
    </cfRule>
    <cfRule type="cellIs" dxfId="412" priority="1408" operator="greaterThan">
      <formula>5</formula>
    </cfRule>
    <cfRule type="cellIs" dxfId="411" priority="1407" operator="greaterThan">
      <formula>25</formula>
    </cfRule>
    <cfRule type="cellIs" dxfId="410" priority="1406" operator="greaterThan">
      <formula>50</formula>
    </cfRule>
    <cfRule type="cellIs" dxfId="409" priority="1405" operator="greaterThan">
      <formula>500</formula>
    </cfRule>
    <cfRule type="cellIs" dxfId="408" priority="1404" stopIfTrue="1" operator="equal">
      <formula>""</formula>
    </cfRule>
  </conditionalFormatting>
  <conditionalFormatting sqref="AG670:AG671">
    <cfRule type="cellIs" dxfId="407" priority="1403" operator="greaterThan">
      <formula>0</formula>
    </cfRule>
    <cfRule type="cellIs" dxfId="406" priority="1402" operator="greaterThan">
      <formula>5</formula>
    </cfRule>
    <cfRule type="cellIs" dxfId="405" priority="1401" operator="greaterThan">
      <formula>25</formula>
    </cfRule>
    <cfRule type="cellIs" dxfId="404" priority="1400" operator="greaterThan">
      <formula>50</formula>
    </cfRule>
    <cfRule type="cellIs" dxfId="403" priority="1399" operator="greaterThan">
      <formula>500</formula>
    </cfRule>
    <cfRule type="cellIs" dxfId="402" priority="1398" stopIfTrue="1" operator="equal">
      <formula>""</formula>
    </cfRule>
  </conditionalFormatting>
  <conditionalFormatting sqref="AG675:AG676">
    <cfRule type="cellIs" dxfId="401" priority="1392" stopIfTrue="1" operator="equal">
      <formula>""</formula>
    </cfRule>
    <cfRule type="cellIs" dxfId="400" priority="1397" operator="greaterThan">
      <formula>0</formula>
    </cfRule>
    <cfRule type="cellIs" dxfId="399" priority="1396" operator="greaterThan">
      <formula>5</formula>
    </cfRule>
    <cfRule type="cellIs" dxfId="398" priority="1395" operator="greaterThan">
      <formula>25</formula>
    </cfRule>
    <cfRule type="cellIs" dxfId="397" priority="1394" operator="greaterThan">
      <formula>50</formula>
    </cfRule>
    <cfRule type="cellIs" dxfId="396" priority="1393" operator="greaterThan">
      <formula>500</formula>
    </cfRule>
  </conditionalFormatting>
  <conditionalFormatting sqref="AG680:AG681">
    <cfRule type="cellIs" dxfId="395" priority="1390" operator="greaterThan">
      <formula>5</formula>
    </cfRule>
    <cfRule type="cellIs" dxfId="394" priority="1391" operator="greaterThan">
      <formula>0</formula>
    </cfRule>
    <cfRule type="cellIs" dxfId="393" priority="1389" operator="greaterThan">
      <formula>25</formula>
    </cfRule>
    <cfRule type="cellIs" dxfId="392" priority="1388" operator="greaterThan">
      <formula>50</formula>
    </cfRule>
    <cfRule type="cellIs" dxfId="391" priority="1387" operator="greaterThan">
      <formula>500</formula>
    </cfRule>
    <cfRule type="cellIs" dxfId="390" priority="1386" stopIfTrue="1" operator="equal">
      <formula>""</formula>
    </cfRule>
  </conditionalFormatting>
  <conditionalFormatting sqref="AG685:AG686">
    <cfRule type="cellIs" dxfId="389" priority="1380" stopIfTrue="1" operator="equal">
      <formula>""</formula>
    </cfRule>
    <cfRule type="cellIs" dxfId="388" priority="1385" operator="greaterThan">
      <formula>0</formula>
    </cfRule>
    <cfRule type="cellIs" dxfId="387" priority="1384" operator="greaterThan">
      <formula>5</formula>
    </cfRule>
    <cfRule type="cellIs" dxfId="386" priority="1383" operator="greaterThan">
      <formula>25</formula>
    </cfRule>
    <cfRule type="cellIs" dxfId="385" priority="1382" operator="greaterThan">
      <formula>50</formula>
    </cfRule>
    <cfRule type="cellIs" dxfId="384" priority="1381" operator="greaterThan">
      <formula>500</formula>
    </cfRule>
  </conditionalFormatting>
  <conditionalFormatting sqref="AG690:AG691">
    <cfRule type="cellIs" dxfId="383" priority="1374" stopIfTrue="1" operator="equal">
      <formula>""</formula>
    </cfRule>
    <cfRule type="cellIs" dxfId="382" priority="1379" operator="greaterThan">
      <formula>0</formula>
    </cfRule>
    <cfRule type="cellIs" dxfId="381" priority="1378" operator="greaterThan">
      <formula>5</formula>
    </cfRule>
    <cfRule type="cellIs" dxfId="380" priority="1377" operator="greaterThan">
      <formula>25</formula>
    </cfRule>
    <cfRule type="cellIs" dxfId="379" priority="1376" operator="greaterThan">
      <formula>50</formula>
    </cfRule>
    <cfRule type="cellIs" dxfId="378" priority="1375" operator="greaterThan">
      <formula>500</formula>
    </cfRule>
  </conditionalFormatting>
  <conditionalFormatting sqref="AG695:AG696">
    <cfRule type="cellIs" dxfId="377" priority="1368" stopIfTrue="1" operator="equal">
      <formula>""</formula>
    </cfRule>
    <cfRule type="cellIs" dxfId="376" priority="1373" operator="greaterThan">
      <formula>0</formula>
    </cfRule>
    <cfRule type="cellIs" dxfId="375" priority="1372" operator="greaterThan">
      <formula>5</formula>
    </cfRule>
    <cfRule type="cellIs" dxfId="374" priority="1371" operator="greaterThan">
      <formula>25</formula>
    </cfRule>
    <cfRule type="cellIs" dxfId="373" priority="1370" operator="greaterThan">
      <formula>50</formula>
    </cfRule>
    <cfRule type="cellIs" dxfId="372" priority="1369" operator="greaterThan">
      <formula>500</formula>
    </cfRule>
  </conditionalFormatting>
  <conditionalFormatting sqref="AG700:AG701">
    <cfRule type="cellIs" dxfId="371" priority="1362" stopIfTrue="1" operator="equal">
      <formula>""</formula>
    </cfRule>
    <cfRule type="cellIs" dxfId="370" priority="1367" operator="greaterThan">
      <formula>0</formula>
    </cfRule>
    <cfRule type="cellIs" dxfId="369" priority="1366" operator="greaterThan">
      <formula>5</formula>
    </cfRule>
    <cfRule type="cellIs" dxfId="368" priority="1365" operator="greaterThan">
      <formula>25</formula>
    </cfRule>
    <cfRule type="cellIs" dxfId="367" priority="1364" operator="greaterThan">
      <formula>50</formula>
    </cfRule>
    <cfRule type="cellIs" dxfId="366" priority="1363" operator="greaterThan">
      <formula>500</formula>
    </cfRule>
  </conditionalFormatting>
  <conditionalFormatting sqref="AG705:AG706">
    <cfRule type="cellIs" dxfId="365" priority="1361" operator="greaterThan">
      <formula>0</formula>
    </cfRule>
    <cfRule type="cellIs" dxfId="364" priority="1360" operator="greaterThan">
      <formula>5</formula>
    </cfRule>
    <cfRule type="cellIs" dxfId="363" priority="1359" operator="greaterThan">
      <formula>25</formula>
    </cfRule>
    <cfRule type="cellIs" dxfId="362" priority="1358" operator="greaterThan">
      <formula>50</formula>
    </cfRule>
    <cfRule type="cellIs" dxfId="361" priority="1357" operator="greaterThan">
      <formula>500</formula>
    </cfRule>
    <cfRule type="cellIs" dxfId="360" priority="1356" stopIfTrue="1" operator="equal">
      <formula>""</formula>
    </cfRule>
  </conditionalFormatting>
  <conditionalFormatting sqref="AG710:AG711">
    <cfRule type="cellIs" dxfId="359" priority="1355" operator="greaterThan">
      <formula>0</formula>
    </cfRule>
    <cfRule type="cellIs" dxfId="358" priority="1354" operator="greaterThan">
      <formula>5</formula>
    </cfRule>
    <cfRule type="cellIs" dxfId="357" priority="1353" operator="greaterThan">
      <formula>25</formula>
    </cfRule>
    <cfRule type="cellIs" dxfId="356" priority="1352" operator="greaterThan">
      <formula>50</formula>
    </cfRule>
    <cfRule type="cellIs" dxfId="355" priority="1351" operator="greaterThan">
      <formula>500</formula>
    </cfRule>
    <cfRule type="cellIs" dxfId="354" priority="1350" stopIfTrue="1" operator="equal">
      <formula>""</formula>
    </cfRule>
  </conditionalFormatting>
  <conditionalFormatting sqref="AG715:AG716">
    <cfRule type="cellIs" dxfId="353" priority="1349" operator="greaterThan">
      <formula>0</formula>
    </cfRule>
    <cfRule type="cellIs" dxfId="352" priority="1348" operator="greaterThan">
      <formula>5</formula>
    </cfRule>
    <cfRule type="cellIs" dxfId="351" priority="1347" operator="greaterThan">
      <formula>25</formula>
    </cfRule>
    <cfRule type="cellIs" dxfId="350" priority="1346" operator="greaterThan">
      <formula>50</formula>
    </cfRule>
    <cfRule type="cellIs" dxfId="349" priority="1345" operator="greaterThan">
      <formula>500</formula>
    </cfRule>
    <cfRule type="cellIs" dxfId="348" priority="1344" stopIfTrue="1" operator="equal">
      <formula>""</formula>
    </cfRule>
  </conditionalFormatting>
  <conditionalFormatting sqref="AG720:AG721">
    <cfRule type="cellIs" dxfId="347" priority="1338" stopIfTrue="1" operator="equal">
      <formula>""</formula>
    </cfRule>
    <cfRule type="cellIs" dxfId="346" priority="1343" operator="greaterThan">
      <formula>0</formula>
    </cfRule>
    <cfRule type="cellIs" dxfId="345" priority="1342" operator="greaterThan">
      <formula>5</formula>
    </cfRule>
    <cfRule type="cellIs" dxfId="344" priority="1341" operator="greaterThan">
      <formula>25</formula>
    </cfRule>
    <cfRule type="cellIs" dxfId="343" priority="1340" operator="greaterThan">
      <formula>50</formula>
    </cfRule>
    <cfRule type="cellIs" dxfId="342" priority="1339" operator="greaterThan">
      <formula>500</formula>
    </cfRule>
  </conditionalFormatting>
  <conditionalFormatting sqref="AG725:AG726">
    <cfRule type="cellIs" dxfId="341" priority="1334" operator="greaterThan">
      <formula>50</formula>
    </cfRule>
    <cfRule type="cellIs" dxfId="340" priority="1337" operator="greaterThan">
      <formula>0</formula>
    </cfRule>
    <cfRule type="cellIs" dxfId="339" priority="1336" operator="greaterThan">
      <formula>5</formula>
    </cfRule>
    <cfRule type="cellIs" dxfId="338" priority="1335" operator="greaterThan">
      <formula>25</formula>
    </cfRule>
    <cfRule type="cellIs" dxfId="337" priority="1333" operator="greaterThan">
      <formula>500</formula>
    </cfRule>
    <cfRule type="cellIs" dxfId="336" priority="1332" stopIfTrue="1" operator="equal">
      <formula>""</formula>
    </cfRule>
  </conditionalFormatting>
  <conditionalFormatting sqref="AG730:AG731">
    <cfRule type="cellIs" dxfId="335" priority="1326" stopIfTrue="1" operator="equal">
      <formula>""</formula>
    </cfRule>
    <cfRule type="cellIs" dxfId="334" priority="1331" operator="greaterThan">
      <formula>0</formula>
    </cfRule>
    <cfRule type="cellIs" dxfId="333" priority="1330" operator="greaterThan">
      <formula>5</formula>
    </cfRule>
    <cfRule type="cellIs" dxfId="332" priority="1329" operator="greaterThan">
      <formula>25</formula>
    </cfRule>
    <cfRule type="cellIs" dxfId="331" priority="1328" operator="greaterThan">
      <formula>50</formula>
    </cfRule>
    <cfRule type="cellIs" dxfId="330" priority="1327" operator="greaterThan">
      <formula>500</formula>
    </cfRule>
  </conditionalFormatting>
  <conditionalFormatting sqref="AG735:AG736">
    <cfRule type="cellIs" dxfId="329" priority="1320" stopIfTrue="1" operator="equal">
      <formula>""</formula>
    </cfRule>
    <cfRule type="cellIs" dxfId="328" priority="1325" operator="greaterThan">
      <formula>0</formula>
    </cfRule>
    <cfRule type="cellIs" dxfId="327" priority="1324" operator="greaterThan">
      <formula>5</formula>
    </cfRule>
    <cfRule type="cellIs" dxfId="326" priority="1323" operator="greaterThan">
      <formula>25</formula>
    </cfRule>
    <cfRule type="cellIs" dxfId="325" priority="1322" operator="greaterThan">
      <formula>50</formula>
    </cfRule>
    <cfRule type="cellIs" dxfId="324" priority="1321" operator="greaterThan">
      <formula>500</formula>
    </cfRule>
  </conditionalFormatting>
  <conditionalFormatting sqref="AG740:AG741">
    <cfRule type="cellIs" dxfId="323" priority="1319" operator="greaterThan">
      <formula>0</formula>
    </cfRule>
    <cfRule type="cellIs" dxfId="322" priority="1314" stopIfTrue="1" operator="equal">
      <formula>""</formula>
    </cfRule>
    <cfRule type="cellIs" dxfId="321" priority="1318" operator="greaterThan">
      <formula>5</formula>
    </cfRule>
    <cfRule type="cellIs" dxfId="320" priority="1317" operator="greaterThan">
      <formula>25</formula>
    </cfRule>
    <cfRule type="cellIs" dxfId="319" priority="1316" operator="greaterThan">
      <formula>50</formula>
    </cfRule>
    <cfRule type="cellIs" dxfId="318" priority="1315" operator="greaterThan">
      <formula>500</formula>
    </cfRule>
  </conditionalFormatting>
  <conditionalFormatting sqref="AG745:AG746">
    <cfRule type="cellIs" dxfId="317" priority="1308" stopIfTrue="1" operator="equal">
      <formula>""</formula>
    </cfRule>
    <cfRule type="cellIs" dxfId="316" priority="1313" operator="greaterThan">
      <formula>0</formula>
    </cfRule>
    <cfRule type="cellIs" dxfId="315" priority="1312" operator="greaterThan">
      <formula>5</formula>
    </cfRule>
    <cfRule type="cellIs" dxfId="314" priority="1311" operator="greaterThan">
      <formula>25</formula>
    </cfRule>
    <cfRule type="cellIs" dxfId="313" priority="1310" operator="greaterThan">
      <formula>50</formula>
    </cfRule>
    <cfRule type="cellIs" dxfId="312" priority="1309" operator="greaterThan">
      <formula>500</formula>
    </cfRule>
  </conditionalFormatting>
  <conditionalFormatting sqref="AG750:AG751">
    <cfRule type="cellIs" dxfId="311" priority="1306" operator="greaterThan">
      <formula>5</formula>
    </cfRule>
    <cfRule type="cellIs" dxfId="310" priority="1307" operator="greaterThan">
      <formula>0</formula>
    </cfRule>
    <cfRule type="cellIs" dxfId="309" priority="1305" operator="greaterThan">
      <formula>25</formula>
    </cfRule>
    <cfRule type="cellIs" dxfId="308" priority="1304" operator="greaterThan">
      <formula>50</formula>
    </cfRule>
    <cfRule type="cellIs" dxfId="307" priority="1303" operator="greaterThan">
      <formula>500</formula>
    </cfRule>
    <cfRule type="cellIs" dxfId="306" priority="1302" stopIfTrue="1" operator="equal">
      <formula>""</formula>
    </cfRule>
  </conditionalFormatting>
  <conditionalFormatting sqref="AG755:AG756">
    <cfRule type="cellIs" dxfId="305" priority="1301" operator="greaterThan">
      <formula>0</formula>
    </cfRule>
    <cfRule type="cellIs" dxfId="304" priority="1300" operator="greaterThan">
      <formula>5</formula>
    </cfRule>
    <cfRule type="cellIs" dxfId="303" priority="1299" operator="greaterThan">
      <formula>25</formula>
    </cfRule>
    <cfRule type="cellIs" dxfId="302" priority="1298" operator="greaterThan">
      <formula>50</formula>
    </cfRule>
    <cfRule type="cellIs" dxfId="301" priority="1297" operator="greaterThan">
      <formula>500</formula>
    </cfRule>
    <cfRule type="cellIs" dxfId="300" priority="1296" stopIfTrue="1" operator="equal">
      <formula>""</formula>
    </cfRule>
  </conditionalFormatting>
  <conditionalFormatting sqref="AG760:AG761">
    <cfRule type="cellIs" dxfId="299" priority="1295" operator="greaterThan">
      <formula>0</formula>
    </cfRule>
    <cfRule type="cellIs" dxfId="298" priority="1294" operator="greaterThan">
      <formula>5</formula>
    </cfRule>
    <cfRule type="cellIs" dxfId="297" priority="1293" operator="greaterThan">
      <formula>25</formula>
    </cfRule>
    <cfRule type="cellIs" dxfId="296" priority="1292" operator="greaterThan">
      <formula>50</formula>
    </cfRule>
    <cfRule type="cellIs" dxfId="295" priority="1291" operator="greaterThan">
      <formula>500</formula>
    </cfRule>
    <cfRule type="cellIs" dxfId="294" priority="1290" stopIfTrue="1" operator="equal">
      <formula>""</formula>
    </cfRule>
  </conditionalFormatting>
  <conditionalFormatting sqref="AG765:AG766">
    <cfRule type="cellIs" dxfId="293" priority="1284" stopIfTrue="1" operator="equal">
      <formula>""</formula>
    </cfRule>
    <cfRule type="cellIs" dxfId="292" priority="1289" operator="greaterThan">
      <formula>0</formula>
    </cfRule>
    <cfRule type="cellIs" dxfId="291" priority="1288" operator="greaterThan">
      <formula>5</formula>
    </cfRule>
    <cfRule type="cellIs" dxfId="290" priority="1287" operator="greaterThan">
      <formula>25</formula>
    </cfRule>
    <cfRule type="cellIs" dxfId="289" priority="1286" operator="greaterThan">
      <formula>50</formula>
    </cfRule>
    <cfRule type="cellIs" dxfId="288" priority="1285" operator="greaterThan">
      <formula>500</formula>
    </cfRule>
  </conditionalFormatting>
  <conditionalFormatting sqref="AG770:AG771">
    <cfRule type="cellIs" dxfId="287" priority="1278" stopIfTrue="1" operator="equal">
      <formula>""</formula>
    </cfRule>
    <cfRule type="cellIs" dxfId="286" priority="1283" operator="greaterThan">
      <formula>0</formula>
    </cfRule>
    <cfRule type="cellIs" dxfId="285" priority="1282" operator="greaterThan">
      <formula>5</formula>
    </cfRule>
    <cfRule type="cellIs" dxfId="284" priority="1281" operator="greaterThan">
      <formula>25</formula>
    </cfRule>
    <cfRule type="cellIs" dxfId="283" priority="1280" operator="greaterThan">
      <formula>50</formula>
    </cfRule>
    <cfRule type="cellIs" dxfId="282" priority="1279" operator="greaterThan">
      <formula>500</formula>
    </cfRule>
  </conditionalFormatting>
  <conditionalFormatting sqref="AG775:AG776">
    <cfRule type="cellIs" dxfId="281" priority="1272" stopIfTrue="1" operator="equal">
      <formula>""</formula>
    </cfRule>
    <cfRule type="cellIs" dxfId="280" priority="1277" operator="greaterThan">
      <formula>0</formula>
    </cfRule>
    <cfRule type="cellIs" dxfId="279" priority="1276" operator="greaterThan">
      <formula>5</formula>
    </cfRule>
    <cfRule type="cellIs" dxfId="278" priority="1275" operator="greaterThan">
      <formula>25</formula>
    </cfRule>
    <cfRule type="cellIs" dxfId="277" priority="1274" operator="greaterThan">
      <formula>50</formula>
    </cfRule>
    <cfRule type="cellIs" dxfId="276" priority="1273" operator="greaterThan">
      <formula>500</formula>
    </cfRule>
  </conditionalFormatting>
  <conditionalFormatting sqref="AG780:AG781">
    <cfRule type="cellIs" dxfId="275" priority="1266" stopIfTrue="1" operator="equal">
      <formula>""</formula>
    </cfRule>
    <cfRule type="cellIs" dxfId="274" priority="1271" operator="greaterThan">
      <formula>0</formula>
    </cfRule>
    <cfRule type="cellIs" dxfId="273" priority="1270" operator="greaterThan">
      <formula>5</formula>
    </cfRule>
    <cfRule type="cellIs" dxfId="272" priority="1269" operator="greaterThan">
      <formula>25</formula>
    </cfRule>
    <cfRule type="cellIs" dxfId="271" priority="1268" operator="greaterThan">
      <formula>50</formula>
    </cfRule>
    <cfRule type="cellIs" dxfId="270" priority="1267" operator="greaterThan">
      <formula>500</formula>
    </cfRule>
  </conditionalFormatting>
  <conditionalFormatting sqref="AG785:AG786">
    <cfRule type="cellIs" dxfId="269" priority="1265" operator="greaterThan">
      <formula>0</formula>
    </cfRule>
    <cfRule type="cellIs" dxfId="268" priority="1264" operator="greaterThan">
      <formula>5</formula>
    </cfRule>
    <cfRule type="cellIs" dxfId="267" priority="1263" operator="greaterThan">
      <formula>25</formula>
    </cfRule>
    <cfRule type="cellIs" dxfId="266" priority="1262" operator="greaterThan">
      <formula>50</formula>
    </cfRule>
    <cfRule type="cellIs" dxfId="265" priority="1261" operator="greaterThan">
      <formula>500</formula>
    </cfRule>
    <cfRule type="cellIs" dxfId="264" priority="1260" stopIfTrue="1" operator="equal">
      <formula>""</formula>
    </cfRule>
  </conditionalFormatting>
  <conditionalFormatting sqref="AG790:AG791">
    <cfRule type="cellIs" dxfId="263" priority="1254" stopIfTrue="1" operator="equal">
      <formula>""</formula>
    </cfRule>
    <cfRule type="cellIs" dxfId="262" priority="1259" operator="greaterThan">
      <formula>0</formula>
    </cfRule>
    <cfRule type="cellIs" dxfId="261" priority="1258" operator="greaterThan">
      <formula>5</formula>
    </cfRule>
    <cfRule type="cellIs" dxfId="260" priority="1257" operator="greaterThan">
      <formula>25</formula>
    </cfRule>
    <cfRule type="cellIs" dxfId="259" priority="1256" operator="greaterThan">
      <formula>50</formula>
    </cfRule>
    <cfRule type="cellIs" dxfId="258" priority="1255" operator="greaterThan">
      <formula>500</formula>
    </cfRule>
  </conditionalFormatting>
  <conditionalFormatting sqref="AG795:AG796">
    <cfRule type="cellIs" dxfId="257" priority="1248" stopIfTrue="1" operator="equal">
      <formula>""</formula>
    </cfRule>
    <cfRule type="cellIs" dxfId="256" priority="1253" operator="greaterThan">
      <formula>0</formula>
    </cfRule>
    <cfRule type="cellIs" dxfId="255" priority="1252" operator="greaterThan">
      <formula>5</formula>
    </cfRule>
    <cfRule type="cellIs" dxfId="254" priority="1251" operator="greaterThan">
      <formula>25</formula>
    </cfRule>
    <cfRule type="cellIs" dxfId="253" priority="1250" operator="greaterThan">
      <formula>50</formula>
    </cfRule>
    <cfRule type="cellIs" dxfId="252" priority="1249" operator="greaterThan">
      <formula>500</formula>
    </cfRule>
  </conditionalFormatting>
  <conditionalFormatting sqref="AG800:AG801">
    <cfRule type="cellIs" dxfId="251" priority="1247" operator="greaterThan">
      <formula>0</formula>
    </cfRule>
    <cfRule type="cellIs" dxfId="250" priority="1246" operator="greaterThan">
      <formula>5</formula>
    </cfRule>
    <cfRule type="cellIs" dxfId="249" priority="1245" operator="greaterThan">
      <formula>25</formula>
    </cfRule>
    <cfRule type="cellIs" dxfId="248" priority="1244" operator="greaterThan">
      <formula>50</formula>
    </cfRule>
    <cfRule type="cellIs" dxfId="247" priority="1243" operator="greaterThan">
      <formula>500</formula>
    </cfRule>
    <cfRule type="cellIs" dxfId="246" priority="1242" stopIfTrue="1" operator="equal">
      <formula>""</formula>
    </cfRule>
  </conditionalFormatting>
  <conditionalFormatting sqref="AG805:AG806">
    <cfRule type="cellIs" dxfId="245" priority="1241" operator="greaterThan">
      <formula>0</formula>
    </cfRule>
    <cfRule type="cellIs" dxfId="244" priority="1240" operator="greaterThan">
      <formula>5</formula>
    </cfRule>
    <cfRule type="cellIs" dxfId="243" priority="1239" operator="greaterThan">
      <formula>25</formula>
    </cfRule>
    <cfRule type="cellIs" dxfId="242" priority="1238" operator="greaterThan">
      <formula>50</formula>
    </cfRule>
    <cfRule type="cellIs" dxfId="241" priority="1237" operator="greaterThan">
      <formula>500</formula>
    </cfRule>
    <cfRule type="cellIs" dxfId="240" priority="1236" stopIfTrue="1" operator="equal">
      <formula>""</formula>
    </cfRule>
  </conditionalFormatting>
  <conditionalFormatting sqref="AG810:AG811">
    <cfRule type="cellIs" dxfId="239" priority="1235" operator="greaterThan">
      <formula>0</formula>
    </cfRule>
    <cfRule type="cellIs" dxfId="238" priority="1234" operator="greaterThan">
      <formula>5</formula>
    </cfRule>
    <cfRule type="cellIs" dxfId="237" priority="1233" operator="greaterThan">
      <formula>25</formula>
    </cfRule>
    <cfRule type="cellIs" dxfId="236" priority="1232" operator="greaterThan">
      <formula>50</formula>
    </cfRule>
    <cfRule type="cellIs" dxfId="235" priority="1231" operator="greaterThan">
      <formula>500</formula>
    </cfRule>
    <cfRule type="cellIs" dxfId="234" priority="1230" stopIfTrue="1" operator="equal">
      <formula>""</formula>
    </cfRule>
  </conditionalFormatting>
  <conditionalFormatting sqref="AG815:AG816">
    <cfRule type="cellIs" dxfId="233" priority="1224" stopIfTrue="1" operator="equal">
      <formula>""</formula>
    </cfRule>
    <cfRule type="cellIs" dxfId="232" priority="1229" operator="greaterThan">
      <formula>0</formula>
    </cfRule>
    <cfRule type="cellIs" dxfId="231" priority="1228" operator="greaterThan">
      <formula>5</formula>
    </cfRule>
    <cfRule type="cellIs" dxfId="230" priority="1227" operator="greaterThan">
      <formula>25</formula>
    </cfRule>
    <cfRule type="cellIs" dxfId="229" priority="1226" operator="greaterThan">
      <formula>50</formula>
    </cfRule>
    <cfRule type="cellIs" dxfId="228" priority="1225" operator="greaterThan">
      <formula>500</formula>
    </cfRule>
  </conditionalFormatting>
  <conditionalFormatting sqref="AG820:AG821">
    <cfRule type="cellIs" dxfId="227" priority="1218" stopIfTrue="1" operator="equal">
      <formula>""</formula>
    </cfRule>
    <cfRule type="cellIs" dxfId="226" priority="1223" operator="greaterThan">
      <formula>0</formula>
    </cfRule>
    <cfRule type="cellIs" dxfId="225" priority="1222" operator="greaterThan">
      <formula>5</formula>
    </cfRule>
    <cfRule type="cellIs" dxfId="224" priority="1221" operator="greaterThan">
      <formula>25</formula>
    </cfRule>
    <cfRule type="cellIs" dxfId="223" priority="1220" operator="greaterThan">
      <formula>50</formula>
    </cfRule>
    <cfRule type="cellIs" dxfId="222" priority="1219" operator="greaterThan">
      <formula>500</formula>
    </cfRule>
  </conditionalFormatting>
  <conditionalFormatting sqref="AG825:AG826">
    <cfRule type="cellIs" dxfId="221" priority="1217" operator="greaterThan">
      <formula>0</formula>
    </cfRule>
    <cfRule type="cellIs" dxfId="220" priority="1216" operator="greaterThan">
      <formula>5</formula>
    </cfRule>
    <cfRule type="cellIs" dxfId="219" priority="1215" operator="greaterThan">
      <formula>25</formula>
    </cfRule>
    <cfRule type="cellIs" dxfId="218" priority="1214" operator="greaterThan">
      <formula>50</formula>
    </cfRule>
    <cfRule type="cellIs" dxfId="217" priority="1213" operator="greaterThan">
      <formula>500</formula>
    </cfRule>
    <cfRule type="cellIs" dxfId="216" priority="1212" stopIfTrue="1" operator="equal">
      <formula>""</formula>
    </cfRule>
  </conditionalFormatting>
  <conditionalFormatting sqref="AG830:AG831">
    <cfRule type="cellIs" dxfId="215" priority="1210" operator="greaterThan">
      <formula>5</formula>
    </cfRule>
    <cfRule type="cellIs" dxfId="214" priority="1211" operator="greaterThan">
      <formula>0</formula>
    </cfRule>
    <cfRule type="cellIs" dxfId="213" priority="1209" operator="greaterThan">
      <formula>25</formula>
    </cfRule>
    <cfRule type="cellIs" dxfId="212" priority="1208" operator="greaterThan">
      <formula>50</formula>
    </cfRule>
    <cfRule type="cellIs" dxfId="211" priority="1207" operator="greaterThan">
      <formula>500</formula>
    </cfRule>
    <cfRule type="cellIs" dxfId="210" priority="1206" stopIfTrue="1" operator="equal">
      <formula>""</formula>
    </cfRule>
  </conditionalFormatting>
  <conditionalFormatting sqref="AG835:AG836">
    <cfRule type="cellIs" dxfId="209" priority="1205" operator="greaterThan">
      <formula>0</formula>
    </cfRule>
    <cfRule type="cellIs" dxfId="208" priority="1204" operator="greaterThan">
      <formula>5</formula>
    </cfRule>
    <cfRule type="cellIs" dxfId="207" priority="1203" operator="greaterThan">
      <formula>25</formula>
    </cfRule>
    <cfRule type="cellIs" dxfId="206" priority="1202" operator="greaterThan">
      <formula>50</formula>
    </cfRule>
    <cfRule type="cellIs" dxfId="205" priority="1201" operator="greaterThan">
      <formula>500</formula>
    </cfRule>
    <cfRule type="cellIs" dxfId="204" priority="1200" stopIfTrue="1" operator="equal">
      <formula>""</formula>
    </cfRule>
  </conditionalFormatting>
  <conditionalFormatting sqref="AG840:AG841">
    <cfRule type="cellIs" dxfId="203" priority="1199" operator="greaterThan">
      <formula>0</formula>
    </cfRule>
    <cfRule type="cellIs" dxfId="202" priority="1198" operator="greaterThan">
      <formula>5</formula>
    </cfRule>
    <cfRule type="cellIs" dxfId="201" priority="1197" operator="greaterThan">
      <formula>25</formula>
    </cfRule>
    <cfRule type="cellIs" dxfId="200" priority="1196" operator="greaterThan">
      <formula>50</formula>
    </cfRule>
    <cfRule type="cellIs" dxfId="199" priority="1195" operator="greaterThan">
      <formula>500</formula>
    </cfRule>
    <cfRule type="cellIs" dxfId="198" priority="1194" stopIfTrue="1" operator="equal">
      <formula>""</formula>
    </cfRule>
  </conditionalFormatting>
  <conditionalFormatting sqref="AG845:AG846">
    <cfRule type="cellIs" dxfId="197" priority="1191" operator="greaterThan">
      <formula>25</formula>
    </cfRule>
    <cfRule type="cellIs" dxfId="196" priority="1193" operator="greaterThan">
      <formula>0</formula>
    </cfRule>
    <cfRule type="cellIs" dxfId="195" priority="1192" operator="greaterThan">
      <formula>5</formula>
    </cfRule>
    <cfRule type="cellIs" dxfId="194" priority="1188" stopIfTrue="1" operator="equal">
      <formula>""</formula>
    </cfRule>
    <cfRule type="cellIs" dxfId="193" priority="1190" operator="greaterThan">
      <formula>50</formula>
    </cfRule>
    <cfRule type="cellIs" dxfId="192" priority="1189" operator="greaterThan">
      <formula>500</formula>
    </cfRule>
  </conditionalFormatting>
  <conditionalFormatting sqref="AG850:AG851">
    <cfRule type="cellIs" dxfId="191" priority="1182" stopIfTrue="1" operator="equal">
      <formula>""</formula>
    </cfRule>
    <cfRule type="cellIs" dxfId="190" priority="1187" operator="greaterThan">
      <formula>0</formula>
    </cfRule>
    <cfRule type="cellIs" dxfId="189" priority="1186" operator="greaterThan">
      <formula>5</formula>
    </cfRule>
    <cfRule type="cellIs" dxfId="188" priority="1185" operator="greaterThan">
      <formula>25</formula>
    </cfRule>
    <cfRule type="cellIs" dxfId="187" priority="1184" operator="greaterThan">
      <formula>50</formula>
    </cfRule>
    <cfRule type="cellIs" dxfId="186" priority="1183" operator="greaterThan">
      <formula>500</formula>
    </cfRule>
  </conditionalFormatting>
  <conditionalFormatting sqref="AG855:AG856">
    <cfRule type="cellIs" dxfId="185" priority="1181" operator="greaterThan">
      <formula>0</formula>
    </cfRule>
    <cfRule type="cellIs" dxfId="184" priority="1180" operator="greaterThan">
      <formula>5</formula>
    </cfRule>
    <cfRule type="cellIs" dxfId="183" priority="1179" operator="greaterThan">
      <formula>25</formula>
    </cfRule>
    <cfRule type="cellIs" dxfId="182" priority="1178" operator="greaterThan">
      <formula>50</formula>
    </cfRule>
    <cfRule type="cellIs" dxfId="181" priority="1177" operator="greaterThan">
      <formula>500</formula>
    </cfRule>
    <cfRule type="cellIs" dxfId="180" priority="1176" stopIfTrue="1" operator="equal">
      <formula>""</formula>
    </cfRule>
  </conditionalFormatting>
  <conditionalFormatting sqref="AG860:AG861">
    <cfRule type="cellIs" dxfId="179" priority="1175" operator="greaterThan">
      <formula>0</formula>
    </cfRule>
    <cfRule type="cellIs" dxfId="178" priority="1174" operator="greaterThan">
      <formula>5</formula>
    </cfRule>
    <cfRule type="cellIs" dxfId="177" priority="1173" operator="greaterThan">
      <formula>25</formula>
    </cfRule>
    <cfRule type="cellIs" dxfId="176" priority="1172" operator="greaterThan">
      <formula>50</formula>
    </cfRule>
    <cfRule type="cellIs" dxfId="175" priority="1171" operator="greaterThan">
      <formula>500</formula>
    </cfRule>
    <cfRule type="cellIs" dxfId="174" priority="1170" stopIfTrue="1" operator="equal">
      <formula>""</formula>
    </cfRule>
  </conditionalFormatting>
  <conditionalFormatting sqref="AG865:AG866">
    <cfRule type="cellIs" dxfId="173" priority="1164" stopIfTrue="1" operator="equal">
      <formula>""</formula>
    </cfRule>
    <cfRule type="cellIs" dxfId="172" priority="1169" operator="greaterThan">
      <formula>0</formula>
    </cfRule>
    <cfRule type="cellIs" dxfId="171" priority="1168" operator="greaterThan">
      <formula>5</formula>
    </cfRule>
    <cfRule type="cellIs" dxfId="170" priority="1167" operator="greaterThan">
      <formula>25</formula>
    </cfRule>
    <cfRule type="cellIs" dxfId="169" priority="1166" operator="greaterThan">
      <formula>50</formula>
    </cfRule>
    <cfRule type="cellIs" dxfId="168" priority="1165" operator="greaterThan">
      <formula>500</formula>
    </cfRule>
  </conditionalFormatting>
  <conditionalFormatting sqref="AG870:AG871">
    <cfRule type="cellIs" dxfId="167" priority="1163" operator="greaterThan">
      <formula>0</formula>
    </cfRule>
    <cfRule type="cellIs" dxfId="166" priority="1162" operator="greaterThan">
      <formula>5</formula>
    </cfRule>
    <cfRule type="cellIs" dxfId="165" priority="1161" operator="greaterThan">
      <formula>25</formula>
    </cfRule>
    <cfRule type="cellIs" dxfId="164" priority="1160" operator="greaterThan">
      <formula>50</formula>
    </cfRule>
    <cfRule type="cellIs" dxfId="163" priority="1159" operator="greaterThan">
      <formula>500</formula>
    </cfRule>
    <cfRule type="cellIs" dxfId="162" priority="1158" stopIfTrue="1" operator="equal">
      <formula>""</formula>
    </cfRule>
  </conditionalFormatting>
  <conditionalFormatting sqref="AG875:AG876">
    <cfRule type="cellIs" dxfId="161" priority="1157" operator="greaterThan">
      <formula>0</formula>
    </cfRule>
    <cfRule type="cellIs" dxfId="160" priority="1156" operator="greaterThan">
      <formula>5</formula>
    </cfRule>
    <cfRule type="cellIs" dxfId="159" priority="1155" operator="greaterThan">
      <formula>25</formula>
    </cfRule>
    <cfRule type="cellIs" dxfId="158" priority="1154" operator="greaterThan">
      <formula>50</formula>
    </cfRule>
    <cfRule type="cellIs" dxfId="157" priority="1153" operator="greaterThan">
      <formula>500</formula>
    </cfRule>
    <cfRule type="cellIs" dxfId="156" priority="1152" stopIfTrue="1" operator="equal">
      <formula>""</formula>
    </cfRule>
  </conditionalFormatting>
  <conditionalFormatting sqref="AG880:AG881">
    <cfRule type="cellIs" dxfId="155" priority="1151" operator="greaterThan">
      <formula>0</formula>
    </cfRule>
    <cfRule type="cellIs" dxfId="154" priority="1150" operator="greaterThan">
      <formula>5</formula>
    </cfRule>
    <cfRule type="cellIs" dxfId="153" priority="1149" operator="greaterThan">
      <formula>25</formula>
    </cfRule>
    <cfRule type="cellIs" dxfId="152" priority="1148" operator="greaterThan">
      <formula>50</formula>
    </cfRule>
    <cfRule type="cellIs" dxfId="151" priority="1147" operator="greaterThan">
      <formula>500</formula>
    </cfRule>
    <cfRule type="cellIs" dxfId="150" priority="1146" stopIfTrue="1" operator="equal">
      <formula>""</formula>
    </cfRule>
  </conditionalFormatting>
  <conditionalFormatting sqref="AG885:AG886">
    <cfRule type="cellIs" dxfId="149" priority="1145" operator="greaterThan">
      <formula>0</formula>
    </cfRule>
    <cfRule type="cellIs" dxfId="148" priority="1144" operator="greaterThan">
      <formula>5</formula>
    </cfRule>
    <cfRule type="cellIs" dxfId="147" priority="1143" operator="greaterThan">
      <formula>25</formula>
    </cfRule>
    <cfRule type="cellIs" dxfId="146" priority="1142" operator="greaterThan">
      <formula>50</formula>
    </cfRule>
    <cfRule type="cellIs" dxfId="145" priority="1141" operator="greaterThan">
      <formula>500</formula>
    </cfRule>
    <cfRule type="cellIs" dxfId="144" priority="1140" stopIfTrue="1" operator="equal">
      <formula>""</formula>
    </cfRule>
  </conditionalFormatting>
  <conditionalFormatting sqref="AG890:AG891">
    <cfRule type="cellIs" dxfId="143" priority="1139" operator="greaterThan">
      <formula>0</formula>
    </cfRule>
    <cfRule type="cellIs" dxfId="142" priority="1138" operator="greaterThan">
      <formula>5</formula>
    </cfRule>
    <cfRule type="cellIs" dxfId="141" priority="1137" operator="greaterThan">
      <formula>25</formula>
    </cfRule>
    <cfRule type="cellIs" dxfId="140" priority="1136" operator="greaterThan">
      <formula>50</formula>
    </cfRule>
    <cfRule type="cellIs" dxfId="139" priority="1135" operator="greaterThan">
      <formula>500</formula>
    </cfRule>
    <cfRule type="cellIs" dxfId="138" priority="1134" stopIfTrue="1" operator="equal">
      <formula>""</formula>
    </cfRule>
  </conditionalFormatting>
  <conditionalFormatting sqref="AG895:AG896">
    <cfRule type="cellIs" dxfId="137" priority="1128" stopIfTrue="1" operator="equal">
      <formula>""</formula>
    </cfRule>
    <cfRule type="cellIs" dxfId="136" priority="1133" operator="greaterThan">
      <formula>0</formula>
    </cfRule>
    <cfRule type="cellIs" dxfId="135" priority="1132" operator="greaterThan">
      <formula>5</formula>
    </cfRule>
    <cfRule type="cellIs" dxfId="134" priority="1131" operator="greaterThan">
      <formula>25</formula>
    </cfRule>
    <cfRule type="cellIs" dxfId="133" priority="1130" operator="greaterThan">
      <formula>50</formula>
    </cfRule>
    <cfRule type="cellIs" dxfId="132" priority="1129" operator="greaterThan">
      <formula>500</formula>
    </cfRule>
  </conditionalFormatting>
  <conditionalFormatting sqref="AG900:AG901">
    <cfRule type="cellIs" dxfId="131" priority="1127" operator="greaterThan">
      <formula>0</formula>
    </cfRule>
    <cfRule type="cellIs" dxfId="130" priority="1126" operator="greaterThan">
      <formula>5</formula>
    </cfRule>
    <cfRule type="cellIs" dxfId="129" priority="1125" operator="greaterThan">
      <formula>25</formula>
    </cfRule>
    <cfRule type="cellIs" dxfId="128" priority="1124" operator="greaterThan">
      <formula>50</formula>
    </cfRule>
    <cfRule type="cellIs" dxfId="127" priority="1123" operator="greaterThan">
      <formula>500</formula>
    </cfRule>
    <cfRule type="cellIs" dxfId="126" priority="1122" stopIfTrue="1" operator="equal">
      <formula>""</formula>
    </cfRule>
  </conditionalFormatting>
  <conditionalFormatting sqref="AG905:AG906">
    <cfRule type="cellIs" dxfId="125" priority="1121" operator="greaterThan">
      <formula>0</formula>
    </cfRule>
    <cfRule type="cellIs" dxfId="124" priority="1120" operator="greaterThan">
      <formula>5</formula>
    </cfRule>
    <cfRule type="cellIs" dxfId="123" priority="1119" operator="greaterThan">
      <formula>25</formula>
    </cfRule>
    <cfRule type="cellIs" dxfId="122" priority="1118" operator="greaterThan">
      <formula>50</formula>
    </cfRule>
    <cfRule type="cellIs" dxfId="121" priority="1117" operator="greaterThan">
      <formula>500</formula>
    </cfRule>
    <cfRule type="cellIs" dxfId="120" priority="1116" stopIfTrue="1" operator="equal">
      <formula>""</formula>
    </cfRule>
  </conditionalFormatting>
  <conditionalFormatting sqref="AG910:AG911">
    <cfRule type="cellIs" dxfId="119" priority="1110" stopIfTrue="1" operator="equal">
      <formula>""</formula>
    </cfRule>
    <cfRule type="cellIs" dxfId="118" priority="1115" operator="greaterThan">
      <formula>0</formula>
    </cfRule>
    <cfRule type="cellIs" dxfId="117" priority="1114" operator="greaterThan">
      <formula>5</formula>
    </cfRule>
    <cfRule type="cellIs" dxfId="116" priority="1113" operator="greaterThan">
      <formula>25</formula>
    </cfRule>
    <cfRule type="cellIs" dxfId="115" priority="1112" operator="greaterThan">
      <formula>50</formula>
    </cfRule>
    <cfRule type="cellIs" dxfId="114" priority="1111" operator="greaterThan">
      <formula>500</formula>
    </cfRule>
  </conditionalFormatting>
  <conditionalFormatting sqref="AG915:AG916">
    <cfRule type="cellIs" dxfId="113" priority="1104" stopIfTrue="1" operator="equal">
      <formula>""</formula>
    </cfRule>
    <cfRule type="cellIs" dxfId="112" priority="1109" operator="greaterThan">
      <formula>0</formula>
    </cfRule>
    <cfRule type="cellIs" dxfId="111" priority="1108" operator="greaterThan">
      <formula>5</formula>
    </cfRule>
    <cfRule type="cellIs" dxfId="110" priority="1107" operator="greaterThan">
      <formula>25</formula>
    </cfRule>
    <cfRule type="cellIs" dxfId="109" priority="1106" operator="greaterThan">
      <formula>50</formula>
    </cfRule>
    <cfRule type="cellIs" dxfId="108" priority="1105" operator="greaterThan">
      <formula>500</formula>
    </cfRule>
  </conditionalFormatting>
  <conditionalFormatting sqref="AG920:AG921">
    <cfRule type="cellIs" dxfId="107" priority="1098" stopIfTrue="1" operator="equal">
      <formula>""</formula>
    </cfRule>
    <cfRule type="cellIs" dxfId="106" priority="1103" operator="greaterThan">
      <formula>0</formula>
    </cfRule>
    <cfRule type="cellIs" dxfId="105" priority="1102" operator="greaterThan">
      <formula>5</formula>
    </cfRule>
    <cfRule type="cellIs" dxfId="104" priority="1101" operator="greaterThan">
      <formula>25</formula>
    </cfRule>
    <cfRule type="cellIs" dxfId="103" priority="1100" operator="greaterThan">
      <formula>50</formula>
    </cfRule>
    <cfRule type="cellIs" dxfId="102" priority="1099" operator="greaterThan">
      <formula>500</formula>
    </cfRule>
  </conditionalFormatting>
  <conditionalFormatting sqref="AG925:AG926">
    <cfRule type="cellIs" dxfId="101" priority="1092" stopIfTrue="1" operator="equal">
      <formula>""</formula>
    </cfRule>
    <cfRule type="cellIs" dxfId="100" priority="1097" operator="greaterThan">
      <formula>0</formula>
    </cfRule>
    <cfRule type="cellIs" dxfId="99" priority="1096" operator="greaterThan">
      <formula>5</formula>
    </cfRule>
    <cfRule type="cellIs" dxfId="98" priority="1095" operator="greaterThan">
      <formula>25</formula>
    </cfRule>
    <cfRule type="cellIs" dxfId="97" priority="1094" operator="greaterThan">
      <formula>50</formula>
    </cfRule>
    <cfRule type="cellIs" dxfId="96" priority="1093" operator="greaterThan">
      <formula>500</formula>
    </cfRule>
  </conditionalFormatting>
  <conditionalFormatting sqref="AG930:AG931">
    <cfRule type="cellIs" dxfId="95" priority="1091" operator="greaterThan">
      <formula>0</formula>
    </cfRule>
    <cfRule type="cellIs" dxfId="94" priority="1086" stopIfTrue="1" operator="equal">
      <formula>""</formula>
    </cfRule>
    <cfRule type="cellIs" dxfId="93" priority="1090" operator="greaterThan">
      <formula>5</formula>
    </cfRule>
    <cfRule type="cellIs" dxfId="92" priority="1089" operator="greaterThan">
      <formula>25</formula>
    </cfRule>
    <cfRule type="cellIs" dxfId="91" priority="1088" operator="greaterThan">
      <formula>50</formula>
    </cfRule>
    <cfRule type="cellIs" dxfId="90" priority="1087" operator="greaterThan">
      <formula>500</formula>
    </cfRule>
  </conditionalFormatting>
  <conditionalFormatting sqref="AG935:AG936">
    <cfRule type="cellIs" dxfId="89" priority="1080" stopIfTrue="1" operator="equal">
      <formula>""</formula>
    </cfRule>
    <cfRule type="cellIs" dxfId="88" priority="1085" operator="greaterThan">
      <formula>0</formula>
    </cfRule>
    <cfRule type="cellIs" dxfId="87" priority="1084" operator="greaterThan">
      <formula>5</formula>
    </cfRule>
    <cfRule type="cellIs" dxfId="86" priority="1083" operator="greaterThan">
      <formula>25</formula>
    </cfRule>
    <cfRule type="cellIs" dxfId="85" priority="1082" operator="greaterThan">
      <formula>50</formula>
    </cfRule>
    <cfRule type="cellIs" dxfId="84" priority="1081" operator="greaterThan">
      <formula>500</formula>
    </cfRule>
  </conditionalFormatting>
  <conditionalFormatting sqref="AG940:AG941">
    <cfRule type="cellIs" dxfId="83" priority="1078" operator="greaterThan">
      <formula>5</formula>
    </cfRule>
    <cfRule type="cellIs" dxfId="82" priority="1079" operator="greaterThan">
      <formula>0</formula>
    </cfRule>
    <cfRule type="cellIs" dxfId="81" priority="1077" operator="greaterThan">
      <formula>25</formula>
    </cfRule>
    <cfRule type="cellIs" dxfId="80" priority="1076" operator="greaterThan">
      <formula>50</formula>
    </cfRule>
    <cfRule type="cellIs" dxfId="79" priority="1075" operator="greaterThan">
      <formula>500</formula>
    </cf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r="greaterThan">
      <formula>5</formula>
    </cfRule>
    <cfRule type="cellIs" dxfId="75" priority="1071" operator="greaterThan">
      <formula>25</formula>
    </cfRule>
    <cfRule type="cellIs" dxfId="74" priority="1070" operator="greaterThan">
      <formula>50</formula>
    </cfRule>
    <cfRule type="cellIs" dxfId="73" priority="1069" operator="greaterThan">
      <formula>500</formula>
    </cfRule>
    <cfRule type="cellIs" dxfId="72" priority="1068" stopIfTrue="1" operator="equal">
      <formula>""</formula>
    </cfRule>
  </conditionalFormatting>
  <conditionalFormatting sqref="AG950:AG951">
    <cfRule type="cellIs" dxfId="71" priority="1067" operator="greaterThan">
      <formula>0</formula>
    </cfRule>
    <cfRule type="cellIs" dxfId="70" priority="1066" operator="greaterThan">
      <formula>5</formula>
    </cfRule>
    <cfRule type="cellIs" dxfId="69" priority="1065" operator="greaterThan">
      <formula>25</formula>
    </cfRule>
    <cfRule type="cellIs" dxfId="68" priority="1064" operator="greaterThan">
      <formula>50</formula>
    </cfRule>
    <cfRule type="cellIs" dxfId="67" priority="1063" operator="greaterThan">
      <formula>500</formula>
    </cfRule>
    <cfRule type="cellIs" dxfId="66" priority="1062" stopIfTrue="1" operator="equal">
      <formula>""</formula>
    </cfRule>
  </conditionalFormatting>
  <conditionalFormatting sqref="AG955:AG956">
    <cfRule type="cellIs" dxfId="65" priority="1056" stopIfTrue="1" operator="equal">
      <formula>""</formula>
    </cfRule>
    <cfRule type="cellIs" dxfId="64" priority="1061" operator="greaterThan">
      <formula>0</formula>
    </cfRule>
    <cfRule type="cellIs" dxfId="63" priority="1060" operator="greaterThan">
      <formula>5</formula>
    </cfRule>
    <cfRule type="cellIs" dxfId="62" priority="1059" operator="greaterThan">
      <formula>25</formula>
    </cfRule>
    <cfRule type="cellIs" dxfId="61" priority="1058" operator="greaterThan">
      <formula>50</formula>
    </cfRule>
    <cfRule type="cellIs" dxfId="60" priority="1057" operator="greaterThan">
      <formula>500</formula>
    </cfRule>
  </conditionalFormatting>
  <conditionalFormatting sqref="AG960:AG961">
    <cfRule type="cellIs" dxfId="59" priority="1050" stopIfTrue="1" operator="equal">
      <formula>""</formula>
    </cfRule>
    <cfRule type="cellIs" dxfId="58" priority="1055" operator="greaterThan">
      <formula>0</formula>
    </cfRule>
    <cfRule type="cellIs" dxfId="57" priority="1054" operator="greaterThan">
      <formula>5</formula>
    </cfRule>
    <cfRule type="cellIs" dxfId="56" priority="1053" operator="greaterThan">
      <formula>25</formula>
    </cfRule>
    <cfRule type="cellIs" dxfId="55" priority="1052" operator="greaterThan">
      <formula>50</formula>
    </cfRule>
    <cfRule type="cellIs" dxfId="54" priority="1051" operator="greaterThan">
      <formula>500</formula>
    </cfRule>
  </conditionalFormatting>
  <conditionalFormatting sqref="AG965:AG966">
    <cfRule type="cellIs" dxfId="53" priority="1044" stopIfTrue="1" operator="equal">
      <formula>""</formula>
    </cfRule>
    <cfRule type="cellIs" dxfId="52" priority="1049" operator="greaterThan">
      <formula>0</formula>
    </cfRule>
    <cfRule type="cellIs" dxfId="51" priority="1048" operator="greaterThan">
      <formula>5</formula>
    </cfRule>
    <cfRule type="cellIs" dxfId="50" priority="1047" operator="greaterThan">
      <formula>25</formula>
    </cfRule>
    <cfRule type="cellIs" dxfId="49" priority="1046" operator="greaterThan">
      <formula>50</formula>
    </cfRule>
    <cfRule type="cellIs" dxfId="48" priority="1045" operator="greaterThan">
      <formula>500</formula>
    </cfRule>
  </conditionalFormatting>
  <conditionalFormatting sqref="AG970:AG971">
    <cfRule type="cellIs" dxfId="47" priority="1038" stopIfTrue="1" operator="equal">
      <formula>""</formula>
    </cfRule>
    <cfRule type="cellIs" dxfId="46" priority="1043" operator="greaterThan">
      <formula>0</formula>
    </cfRule>
    <cfRule type="cellIs" dxfId="45" priority="1042" operator="greaterThan">
      <formula>5</formula>
    </cfRule>
    <cfRule type="cellIs" dxfId="44" priority="1041" operator="greaterThan">
      <formula>25</formula>
    </cfRule>
    <cfRule type="cellIs" dxfId="43" priority="1040" operator="greaterThan">
      <formula>50</formula>
    </cfRule>
    <cfRule type="cellIs" dxfId="42" priority="1039" operator="greaterThan">
      <formula>500</formula>
    </cfRule>
  </conditionalFormatting>
  <conditionalFormatting sqref="AG975:AG976">
    <cfRule type="cellIs" dxfId="41" priority="1037" operator="greaterThan">
      <formula>0</formula>
    </cfRule>
    <cfRule type="cellIs" dxfId="40" priority="1036" operator="greaterThan">
      <formula>5</formula>
    </cfRule>
    <cfRule type="cellIs" dxfId="39" priority="1035" operator="greaterThan">
      <formula>25</formula>
    </cfRule>
    <cfRule type="cellIs" dxfId="38" priority="1034" operator="greaterThan">
      <formula>50</formula>
    </cfRule>
    <cfRule type="cellIs" dxfId="37" priority="1033" operator="greaterThan">
      <formula>500</formula>
    </cfRule>
    <cfRule type="cellIs" dxfId="36" priority="1032" stopIfTrue="1" operator="equal">
      <formula>""</formula>
    </cfRule>
  </conditionalFormatting>
  <conditionalFormatting sqref="AG980:AG981">
    <cfRule type="cellIs" dxfId="35" priority="1026" stopIfTrue="1" operator="equal">
      <formula>""</formula>
    </cfRule>
    <cfRule type="cellIs" dxfId="34" priority="1031" operator="greaterThan">
      <formula>0</formula>
    </cfRule>
    <cfRule type="cellIs" dxfId="33" priority="1030" operator="greaterThan">
      <formula>5</formula>
    </cfRule>
    <cfRule type="cellIs" dxfId="32" priority="1029" operator="greaterThan">
      <formula>25</formula>
    </cfRule>
    <cfRule type="cellIs" dxfId="31" priority="1028" operator="greaterThan">
      <formula>50</formula>
    </cfRule>
    <cfRule type="cellIs" dxfId="30" priority="1027" operator="greaterThan">
      <formula>500</formula>
    </cfRule>
  </conditionalFormatting>
  <conditionalFormatting sqref="AG985:AG986">
    <cfRule type="cellIs" dxfId="29" priority="1020" stopIfTrue="1" operator="equal">
      <formula>""</formula>
    </cfRule>
    <cfRule type="cellIs" dxfId="28" priority="1025" operator="greaterThan">
      <formula>0</formula>
    </cfRule>
    <cfRule type="cellIs" dxfId="27" priority="1024" operator="greaterThan">
      <formula>5</formula>
    </cfRule>
    <cfRule type="cellIs" dxfId="26" priority="1023" operator="greaterThan">
      <formula>25</formula>
    </cfRule>
    <cfRule type="cellIs" dxfId="25" priority="1022" operator="greaterThan">
      <formula>50</formula>
    </cfRule>
    <cfRule type="cellIs" dxfId="24" priority="1021" operator="greaterThan">
      <formula>500</formula>
    </cfRule>
  </conditionalFormatting>
  <conditionalFormatting sqref="AG990:AG991">
    <cfRule type="cellIs" dxfId="23" priority="1019" operator="greaterThan">
      <formula>0</formula>
    </cfRule>
    <cfRule type="cellIs" dxfId="22" priority="1018" operator="greaterThan">
      <formula>5</formula>
    </cfRule>
    <cfRule type="cellIs" dxfId="21" priority="1017" operator="greaterThan">
      <formula>25</formula>
    </cfRule>
    <cfRule type="cellIs" dxfId="20" priority="1016" operator="greaterThan">
      <formula>50</formula>
    </cfRule>
    <cfRule type="cellIs" dxfId="19" priority="1015" operator="greaterThan">
      <formula>500</formula>
    </cfRule>
    <cfRule type="cellIs" dxfId="18" priority="1014" stopIfTrue="1" operator="equal">
      <formula>""</formula>
    </cfRule>
  </conditionalFormatting>
  <conditionalFormatting sqref="AG995:AG996">
    <cfRule type="cellIs" dxfId="17" priority="1013" operator="greaterThan">
      <formula>0</formula>
    </cfRule>
    <cfRule type="cellIs" dxfId="16" priority="1012" operator="greaterThan">
      <formula>5</formula>
    </cfRule>
    <cfRule type="cellIs" dxfId="15" priority="1011" operator="greaterThan">
      <formula>25</formula>
    </cfRule>
    <cfRule type="cellIs" dxfId="14" priority="1010" operator="greaterThan">
      <formula>50</formula>
    </cfRule>
    <cfRule type="cellIs" dxfId="13" priority="1009" operator="greaterThan">
      <formula>500</formula>
    </cfRule>
    <cfRule type="cellIs" dxfId="12" priority="1008" stopIfTrue="1" operator="equal">
      <formula>""</formula>
    </cfRule>
  </conditionalFormatting>
  <conditionalFormatting sqref="AG1000:AG1001">
    <cfRule type="cellIs" dxfId="11" priority="1007" operator="greaterThan">
      <formula>0</formula>
    </cfRule>
    <cfRule type="cellIs" dxfId="10" priority="1006" operator="greaterThan">
      <formula>5</formula>
    </cfRule>
    <cfRule type="cellIs" dxfId="9" priority="1005" operator="greaterThan">
      <formula>25</formula>
    </cfRule>
    <cfRule type="cellIs" dxfId="8" priority="1004" operator="greaterThan">
      <formula>50</formula>
    </cfRule>
    <cfRule type="cellIs" dxfId="7" priority="1003" operator="greaterThan">
      <formula>500</formula>
    </cfRule>
    <cfRule type="cellIs" dxfId="6" priority="1002" stopIfTrue="1" operator="equal">
      <formula>""</formula>
    </cfRule>
  </conditionalFormatting>
  <conditionalFormatting sqref="AG1005:AG1006">
    <cfRule type="cellIs" dxfId="5" priority="996" stopIfTrue="1" operator="equal">
      <formula>""</formula>
    </cfRule>
    <cfRule type="cellIs" dxfId="4" priority="1001" operator="greaterThan">
      <formula>0</formula>
    </cfRule>
    <cfRule type="cellIs" dxfId="3" priority="1000" operator="greaterThan">
      <formula>5</formula>
    </cfRule>
    <cfRule type="cellIs" dxfId="2" priority="999" operator="greaterThan">
      <formula>25</formula>
    </cfRule>
    <cfRule type="cellIs" dxfId="1" priority="998" operator="greaterThan">
      <formula>50</formula>
    </cfRule>
    <cfRule type="cellIs" dxfId="0" priority="997" operator="greaterThan">
      <formula>500</formula>
    </cfRule>
  </conditionalFormatting>
  <dataValidations disablePrompts="1" count="4">
    <dataValidation type="list" showInputMessage="1" showErrorMessage="1" promptTitle="Degree of Harm" sqref="Z118 Z998 AE23 Z333 Z338 K8 K998 Z73 Z343 Z33 Z318 Z183 Z123 AE998 Z163 Z63 V28 Z8 Z348 Z313 Z298 K338 Z243 Z53 Z923 Z78 Z58 Z43 V18 K298 V23 K43 K28 Z48 K58 AE43 K63 Z38 K73 K38 Z88 AE3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38 V93 V53 V178 V43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AE28 AE13 AE18 V13" xr:uid="{BE3F62D1-AFE5-4B66-88F6-485D1605EF31}">
      <formula1>INDEX(DPH,0,1)</formula1>
    </dataValidation>
    <dataValidation type="list" showInputMessage="1" showErrorMessage="1" promptTitle="Degree of harm" sqref="Z119 Z999 Z9 AE19 Z304 K999 V24 Z44 V29 Z34 Z329 Z184 Z994 K14 K9 Z74 K74 K329 K24 Z319 Z59 Z349 Z244 Z124 Z94 Z79 AE999 K349 V19 Z299 K29 K44 Z54 Z49 Z39 Z64 K34 K64 AE44 K39 Z89 AE3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39 V94 V54 V179 V44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AE9 AE24 AE29 V1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5 V25 Z300 V10 K45 Z55 Z50 K60 K65 K35 Z40 K75 K40 Z90 AE40 Z315 K315 Z30 K55 AE45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40 V95 V55 V180 V45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AE30 AE15 AE20 V15" xr:uid="{35821B4A-6AD9-4B3B-A08F-8A3D107693AF}">
      <formula1>INDEX(LO,0,1)</formula1>
    </dataValidation>
    <dataValidation type="list" allowBlank="1" showInputMessage="1" showErrorMessage="1" sqref="Z121 Z1001 Z11 V31 AE21 Z166 K16 Z76 K31 Z36 Z331 Z186 K1001 Z996 K11 AE1001 Z336 Z46 V26 Z321 Z61 Z351 Z176 Z126 K76 Z81 Z96 K351 V21 Z301 K26 K46 Z56 Z51 Z41 Z66 K36 K41 AE46 K66 Z91 AE41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41 V96 V56 V181 V46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AE31 AE11 AE26 V1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684" operator="equal" id="{5CAD7FAB-D312-45F6-9479-41A881098C6C}">
            <xm:f>'(Ref) HRN Risk Level'!$C$5</xm:f>
            <x14:dxf>
              <font>
                <color rgb="FF006600"/>
              </font>
              <fill>
                <patternFill>
                  <bgColor theme="6" tint="0.59996337778862885"/>
                </patternFill>
              </fill>
            </x14:dxf>
          </x14:cfRule>
          <x14:cfRule type="cellIs" priority="32683" operator="equal" id="{08D79587-C59C-4291-BB34-45ABA5DB654C}">
            <xm:f>'(Ref) HRN Risk Level'!$C$6</xm:f>
            <x14:dxf>
              <font>
                <color rgb="FF663300"/>
              </font>
              <fill>
                <patternFill>
                  <bgColor rgb="FFFFFFCC"/>
                </patternFill>
              </fill>
            </x14:dxf>
          </x14:cfRule>
          <x14:cfRule type="cellIs" priority="32682" operator="equal" id="{BF9B7379-05C4-457F-97CE-3E93A0E8AB34}">
            <xm:f>'(Ref) HRN Risk Level'!$C$7</xm:f>
            <x14:dxf>
              <font>
                <color theme="9" tint="-0.24994659260841701"/>
              </font>
              <fill>
                <patternFill>
                  <bgColor theme="9" tint="0.59996337778862885"/>
                </patternFill>
              </fill>
            </x14:dxf>
          </x14:cfRule>
          <x14:cfRule type="cellIs" priority="32681" operator="equal" id="{96B4D89F-4808-494E-8957-E50236F0AEE2}">
            <xm:f>'(Ref) HRN Risk Level'!$C$8</xm:f>
            <x14:dxf>
              <font>
                <color rgb="FFC00000"/>
              </font>
              <fill>
                <patternFill>
                  <bgColor theme="5" tint="0.59996337778862885"/>
                </patternFill>
              </fill>
            </x14:dxf>
          </x14:cfRule>
          <x14:cfRule type="cellIs" priority="32680"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disablePrompts="1"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D8:D172 D203:D217 D193:D197 D178:D187</xm:sqref>
        </x14:dataValidation>
        <x14:dataValidation type="list" showInputMessage="1" showErrorMessage="1" prompt="1. Use of machine by:" xr:uid="{6CB602C0-C04F-4A62-ABFE-7282F7511ADC}">
          <x14:formula1>
            <xm:f>'(Linked) PLr Probability Factor'!$B$5:$B$8</xm:f>
          </x14:formula1>
          <xm:sqref>N13 N18 N23 N28 N33 N38 N43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N998</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N999</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N42 N47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V17</xm:sqref>
        </x14:dataValidation>
        <x14:dataValidation type="list" showInputMessage="1" showErrorMessage="1" prompt="3. Spatial possibility to escape from the hazard" xr:uid="{E0597527-8DD2-4A5F-8954-1A260813A551}">
          <x14:formula1>
            <xm:f>'(Linked) PLr Probability Factor'!$B$17:$B$20</xm:f>
          </x14:formula1>
          <xm:sqref>N15 N20 N25 N30 N35 N40 N45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N1000</xm:sqref>
        </x14:dataValidation>
        <x14:dataValidation type="list" showInputMessage="1" showErrorMessage="1" prompt="4. Possibility of recognition/awareness of the hazard" xr:uid="{C63DEDE0-B277-4570-BEE7-F305C5161197}">
          <x14:formula1>
            <xm:f>'(Linked) PLr Probability Factor'!$B$23:$B$26</xm:f>
          </x14:formula1>
          <xm:sqref>N16 N21 N26 N31 N36 N41 N46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N1001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51" t="s">
        <v>349</v>
      </c>
      <c r="B1" s="451"/>
      <c r="C1" s="451"/>
      <c r="D1" s="451"/>
      <c r="E1" s="451"/>
      <c r="F1" s="452"/>
      <c r="G1" s="89" t="s">
        <v>350</v>
      </c>
      <c r="H1" s="449" t="s">
        <v>354</v>
      </c>
      <c r="I1" s="450"/>
      <c r="J1" s="450"/>
      <c r="K1" s="450"/>
      <c r="L1" s="450"/>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
      </c>
      <c r="C3" s="97" t="str">
        <f>IF(ISBLANK('MRA Full Assessment'!D8),"",'MRA Full Assessment'!D8)</f>
        <v/>
      </c>
      <c r="D3" s="97" t="str">
        <f>IF(ISBLANK('MRA Full Assessment'!E8),"",'MRA Full Assessment'!E8)</f>
        <v/>
      </c>
      <c r="E3" s="97" t="str">
        <f>IF(ISBLANK('MRA Full Assessment'!F8),"",'MRA Full Assessment'!F8)</f>
        <v/>
      </c>
      <c r="F3" s="97" t="str">
        <f>IF(ISBLANK('MRA Full Assessment'!G8),"",'MRA Full Assessment'!G8)</f>
        <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
      </c>
      <c r="K3" s="97" t="str">
        <f>IF(ISBLANK('MRA Full Assessment'!L8),"",'MRA Full Assessment'!L8)</f>
        <v/>
      </c>
      <c r="L3" s="97" t="str">
        <f>IF(ISBLANK('MRA Full Assessment'!M8),"",'MRA Full Assessment'!M8)</f>
        <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
      </c>
      <c r="K4" s="97" t="str">
        <f>IF(ISBLANK('MRA Full Assessment'!L9),"",'MRA Full Assessment'!L9)</f>
        <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
      </c>
      <c r="K5" s="97" t="str">
        <f>IF(ISBLANK('MRA Full Assessment'!L10),"",'MRA Full Assessment'!L10)</f>
        <v/>
      </c>
      <c r="L5" s="97" t="str">
        <f>IF(ISBLANK('MRA Full Assessment'!M10),"",'MRA Full Assessment'!M10)</f>
        <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
      </c>
      <c r="K6" s="97" t="str">
        <f>IF(ISBLANK('MRA Full Assessment'!L11),"",'MRA Full Assessment'!L11)</f>
        <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
      </c>
      <c r="C8" s="97" t="str">
        <f>IF(ISBLANK('MRA Full Assessment'!D13),"",'MRA Full Assessment'!D13)</f>
        <v/>
      </c>
      <c r="D8" s="97" t="str">
        <f>IF(ISBLANK('MRA Full Assessment'!E13),"",'MRA Full Assessment'!E13)</f>
        <v/>
      </c>
      <c r="E8" s="97" t="str">
        <f>IF(ISBLANK('MRA Full Assessment'!F13),"",'MRA Full Assessment'!F13)</f>
        <v/>
      </c>
      <c r="F8" s="97" t="str">
        <f>IF(ISBLANK('MRA Full Assessment'!G13),"",'MRA Full Assessment'!G13)</f>
        <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
      </c>
      <c r="K8" s="97" t="str">
        <f>IF(ISBLANK('MRA Full Assessment'!L13),"",'MRA Full Assessment'!L13)</f>
        <v/>
      </c>
      <c r="L8" s="97" t="str">
        <f>IF(ISBLANK('MRA Full Assessment'!M13),"",'MRA Full Assessment'!M13)</f>
        <v/>
      </c>
    </row>
    <row r="9" spans="1:12" ht="199.95" customHeight="1" thickBot="1">
      <c r="A9" s="121">
        <f>IF(ISBLANK('MRA Full Assessment'!B38),"",'MRA Full Assessment'!B38)</f>
        <v>7</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
      </c>
      <c r="K9" s="97" t="str">
        <f>IF(ISBLANK('MRA Full Assessment'!L14),"",'MRA Full Assessment'!L14)</f>
        <v/>
      </c>
      <c r="L9" s="97" t="str">
        <f>IF(ISBLANK('MRA Full Assessment'!M14),"",'MRA Full Assessment'!M14)</f>
        <v/>
      </c>
    </row>
    <row r="10" spans="1:12" ht="199.95" customHeight="1" thickBot="1">
      <c r="A10" s="121">
        <f>IF(ISBLANK('MRA Full Assessment'!B43),"",'MRA Full Assessment'!B43)</f>
        <v>8</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
      </c>
      <c r="K10" s="97" t="str">
        <f>IF(ISBLANK('MRA Full Assessment'!L15),"",'MRA Full Assessment'!L15)</f>
        <v/>
      </c>
      <c r="L10" s="97" t="str">
        <f>IF(ISBLANK('MRA Full Assessment'!M15),"",'MRA Full Assessment'!M15)</f>
        <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
      </c>
      <c r="K11" s="97" t="str">
        <f>IF(ISBLANK('MRA Full Assessment'!L16),"",'MRA Full Assessment'!L16)</f>
        <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
      </c>
      <c r="C13" s="97" t="str">
        <f>IF(ISBLANK('MRA Full Assessment'!D18),"",'MRA Full Assessment'!D18)</f>
        <v/>
      </c>
      <c r="D13" s="97" t="str">
        <f>IF(ISBLANK('MRA Full Assessment'!E18),"",'MRA Full Assessment'!E18)</f>
        <v/>
      </c>
      <c r="E13" s="97" t="str">
        <f>IF(ISBLANK('MRA Full Assessment'!F18),"",'MRA Full Assessment'!F18)</f>
        <v/>
      </c>
      <c r="F13" s="97" t="str">
        <f>IF(ISBLANK('MRA Full Assessment'!G18),"",'MRA Full Assessment'!G18)</f>
        <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
      </c>
      <c r="K13" s="97" t="str">
        <f>IF(ISBLANK('MRA Full Assessment'!L18),"",'MRA Full Assessment'!L18)</f>
        <v/>
      </c>
      <c r="L13" s="97" t="str">
        <f>IF(ISBLANK('MRA Full Assessment'!M18),"",'MRA Full Assessment'!M18)</f>
        <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
      </c>
      <c r="K14" s="97" t="str">
        <f>IF(ISBLANK('MRA Full Assessment'!L19),"",'MRA Full Assessment'!L19)</f>
        <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
      </c>
      <c r="K15" s="97" t="str">
        <f>IF(ISBLANK('MRA Full Assessment'!L20),"",'MRA Full Assessment'!L20)</f>
        <v/>
      </c>
      <c r="L15" s="97" t="str">
        <f>IF(ISBLANK('MRA Full Assessment'!M20),"",'MRA Full Assessment'!M20)</f>
        <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
      </c>
      <c r="K16" s="97" t="str">
        <f>IF(ISBLANK('MRA Full Assessment'!L21),"",'MRA Full Assessment'!L21)</f>
        <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
      </c>
      <c r="C18" s="97" t="str">
        <f>IF(ISBLANK('MRA Full Assessment'!D23),"",'MRA Full Assessment'!D23)</f>
        <v/>
      </c>
      <c r="D18" s="97" t="str">
        <f>IF(ISBLANK('MRA Full Assessment'!E23),"",'MRA Full Assessment'!E23)</f>
        <v/>
      </c>
      <c r="E18" s="97" t="str">
        <f>IF(ISBLANK('MRA Full Assessment'!F23),"",'MRA Full Assessment'!F23)</f>
        <v/>
      </c>
      <c r="F18" s="97" t="str">
        <f>IF(ISBLANK('MRA Full Assessment'!G23),"",'MRA Full Assessment'!G23)</f>
        <v/>
      </c>
      <c r="G18" s="97" t="str">
        <f>IF(ISBLANK('MRA Full Assessment'!H23),"",'MRA Full Assessment'!H23)</f>
        <v/>
      </c>
      <c r="H18" s="97" t="str">
        <f>IF(ISBLANK('MRA Full Assessment'!I23),"",'MRA Full Assessment'!I23)</f>
        <v/>
      </c>
      <c r="I18" s="97" t="str">
        <f>IF(ISBLANK('MRA Full Assessment'!J23),"",'MRA Full Assessment'!J23)</f>
        <v/>
      </c>
      <c r="J18" s="97" t="str">
        <f>IF(ISBLANK('MRA Full Assessment'!K23),"",'MRA Full Assessment'!K23)</f>
        <v/>
      </c>
      <c r="K18" s="97" t="str">
        <f>IF(ISBLANK('MRA Full Assessment'!L23),"",'MRA Full Assessment'!L23)</f>
        <v/>
      </c>
      <c r="L18" s="97" t="str">
        <f>IF(ISBLANK('MRA Full Assessment'!M23),"",'MRA Full Assessment'!M23)</f>
        <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
      </c>
      <c r="K19" s="97" t="str">
        <f>IF(ISBLANK('MRA Full Assessment'!L24),"",'MRA Full Assessment'!L24)</f>
        <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
      </c>
      <c r="K20" s="97" t="str">
        <f>IF(ISBLANK('MRA Full Assessment'!L25),"",'MRA Full Assessment'!L25)</f>
        <v/>
      </c>
      <c r="L20" s="97" t="str">
        <f>IF(ISBLANK('MRA Full Assessment'!M25),"",'MRA Full Assessment'!M25)</f>
        <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
      </c>
      <c r="K21" s="97" t="str">
        <f>IF(ISBLANK('MRA Full Assessment'!L26),"",'MRA Full Assessment'!L26)</f>
        <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15" priority="199" stopIfTrue="1" operator="equal">
      <formula>""</formula>
    </cfRule>
    <cfRule type="cellIs" dxfId="4814" priority="200" operator="greaterThan">
      <formula>500</formula>
    </cfRule>
    <cfRule type="cellIs" dxfId="4813" priority="201" operator="greaterThan">
      <formula>50</formula>
    </cfRule>
    <cfRule type="cellIs" dxfId="4812" priority="202" operator="greaterThan">
      <formula>25</formula>
    </cfRule>
    <cfRule type="cellIs" dxfId="4811" priority="203" operator="greaterThan">
      <formula>5</formula>
    </cfRule>
    <cfRule type="cellIs" dxfId="4810"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231" t="s">
        <v>348</v>
      </c>
      <c r="I1" s="236"/>
      <c r="J1" s="154" t="s">
        <v>76</v>
      </c>
      <c r="K1" s="231" t="s">
        <v>349</v>
      </c>
      <c r="L1" s="232"/>
      <c r="M1" s="233"/>
      <c r="N1" s="234" t="s">
        <v>350</v>
      </c>
      <c r="O1" s="235"/>
      <c r="P1" s="235"/>
      <c r="Q1" s="229" t="s">
        <v>352</v>
      </c>
      <c r="R1" s="230"/>
      <c r="S1" s="230"/>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
      </c>
      <c r="D3" s="82" t="str">
        <f>IF(ISBLANK('MRA Full Assessment'!G8),"",'MRA Full Assessment'!G8)</f>
        <v/>
      </c>
      <c r="E3" s="82" t="str">
        <f>IF(ISBLANK('MRA Full Assessment'!H8),"",'MRA Full Assessment'!H8)</f>
        <v/>
      </c>
      <c r="F3" s="82" t="str">
        <f>IF(ISBLANK('MRA Full Assessment'!I8),"",'MRA Full Assessment'!I8)</f>
        <v/>
      </c>
      <c r="G3" s="82" t="str">
        <f>IF(ISBLANK('MRA Full Assessment'!J8),"",'MRA Full Assessment'!J8)</f>
        <v/>
      </c>
      <c r="H3" s="84" t="str">
        <f>'MRA Full Assessment'!$M$10</f>
        <v/>
      </c>
      <c r="I3" s="84" t="str">
        <f>'MRA Full Assessment'!$M$8</f>
        <v/>
      </c>
      <c r="J3" s="84" t="str">
        <f>'MRA Full Assessment'!$T$10</f>
        <v/>
      </c>
      <c r="K3" s="83" t="str">
        <f>IF(ISBLANK('MRA Full Assessment'!$U$8),"",'MRA Full Assessment'!$U$8)</f>
        <v/>
      </c>
      <c r="L3" s="84" t="str">
        <f>'MRA Full Assessment'!$X$10</f>
        <v/>
      </c>
      <c r="M3" s="84" t="str">
        <f>'MRA Full Assessment'!$X$8</f>
        <v/>
      </c>
      <c r="N3" s="83" t="str">
        <f>IF(ISBLANK('MRA Full Assessment'!$Y$8),"",'MRA Full Assessment'!$Y$8)</f>
        <v/>
      </c>
      <c r="O3" s="84" t="str">
        <f>'MRA Full Assessment'!$AB$10</f>
        <v/>
      </c>
      <c r="P3" s="84" t="str">
        <f>'MRA Full Assessment'!$AB$8</f>
        <v/>
      </c>
      <c r="Q3" s="92" t="str">
        <f>IF(ISBLANK('MRA Full Assessment'!$AC$8),"",'MRA Full Assessment'!$AC$8)</f>
        <v/>
      </c>
      <c r="R3" s="84" t="str">
        <f>'MRA Full Assessment'!$AG$10</f>
        <v/>
      </c>
      <c r="S3" s="84" t="str">
        <f>IF(ISBLANK('MRA Full Assessment'!$AG$8),"",'MRA Full Assessment'!$AG$8)</f>
        <v/>
      </c>
    </row>
    <row r="4" spans="1:19" ht="55.2" customHeight="1" thickBot="1">
      <c r="A4" s="82">
        <f>IF(ISBLANK('MRA Full Assessment'!B13),"",'MRA Full Assessment'!B13)</f>
        <v>2</v>
      </c>
      <c r="B4" s="97" t="str">
        <f>IF(ISBLANK('MRA Full Assessment'!C13),"",'MRA Full Assessment'!C13)</f>
        <v/>
      </c>
      <c r="C4" s="82" t="str">
        <f>IF(ISBLANK('MRA Full Assessment'!D13),"",'MRA Full Assessment'!D13)</f>
        <v/>
      </c>
      <c r="D4" s="82" t="str">
        <f>IF(ISBLANK('MRA Full Assessment'!G13),"",'MRA Full Assessment'!G13)</f>
        <v/>
      </c>
      <c r="E4" s="82" t="str">
        <f>IF(ISBLANK('MRA Full Assessment'!H13),"",'MRA Full Assessment'!H13)</f>
        <v/>
      </c>
      <c r="F4" s="82" t="str">
        <f>IF(ISBLANK('MRA Full Assessment'!I13),"",'MRA Full Assessment'!I13)</f>
        <v/>
      </c>
      <c r="G4" s="82" t="str">
        <f>IF(ISBLANK('MRA Full Assessment'!J13),"",'MRA Full Assessment'!J13)</f>
        <v/>
      </c>
      <c r="H4" s="84" t="str">
        <f>'MRA Full Assessment'!$M$15</f>
        <v/>
      </c>
      <c r="I4" s="84" t="str">
        <f>'MRA Full Assessment'!$M$13</f>
        <v/>
      </c>
      <c r="J4" s="84" t="str">
        <f>'MRA Full Assessment'!$T$15</f>
        <v/>
      </c>
      <c r="K4" s="83" t="str">
        <f>IF(ISBLANK('MRA Full Assessment'!$U$13),"",'MRA Full Assessment'!$U$13)</f>
        <v/>
      </c>
      <c r="L4" s="84" t="str">
        <f>'MRA Full Assessment'!$X$15</f>
        <v/>
      </c>
      <c r="M4" s="84" t="str">
        <f>'MRA Full Assessment'!$X$13</f>
        <v/>
      </c>
      <c r="N4" s="83" t="str">
        <f>IF(ISBLANK('MRA Full Assessment'!$Y$13),"",'MRA Full Assessment'!$Y$13)</f>
        <v/>
      </c>
      <c r="O4" s="84" t="str">
        <f>'MRA Full Assessment'!$AB$15</f>
        <v/>
      </c>
      <c r="P4" s="84" t="str">
        <f>'MRA Full Assessment'!$AB$13</f>
        <v/>
      </c>
      <c r="Q4" s="92" t="str">
        <f>IF(ISBLANK('MRA Full Assessment'!$AC$13),"",'MRA Full Assessment'!$AC$13)</f>
        <v/>
      </c>
      <c r="R4" s="84" t="str">
        <f>'MRA Full Assessment'!$AG$15</f>
        <v/>
      </c>
      <c r="S4" s="84" t="str">
        <f>IF(ISBLANK('MRA Full Assessment'!$AG$13),"",'MRA Full Assessment'!$AG$13)</f>
        <v/>
      </c>
    </row>
    <row r="5" spans="1:19" ht="55.2" customHeight="1" thickBot="1">
      <c r="A5" s="82">
        <f>IF(ISBLANK('MRA Full Assessment'!B18),"",'MRA Full Assessment'!B18)</f>
        <v>3</v>
      </c>
      <c r="B5" s="97" t="str">
        <f>IF(ISBLANK('MRA Full Assessment'!C18),"",'MRA Full Assessment'!C18)</f>
        <v/>
      </c>
      <c r="C5" s="82" t="str">
        <f>IF(ISBLANK('MRA Full Assessment'!D18),"",'MRA Full Assessment'!D18)</f>
        <v/>
      </c>
      <c r="D5" s="82" t="str">
        <f>IF(ISBLANK('MRA Full Assessment'!G18),"",'MRA Full Assessment'!G18)</f>
        <v/>
      </c>
      <c r="E5" s="82" t="str">
        <f>IF(ISBLANK('MRA Full Assessment'!H18),"",'MRA Full Assessment'!H18)</f>
        <v/>
      </c>
      <c r="F5" s="82" t="str">
        <f>IF(ISBLANK('MRA Full Assessment'!I18),"",'MRA Full Assessment'!I18)</f>
        <v/>
      </c>
      <c r="G5" s="82" t="str">
        <f>IF(ISBLANK('MRA Full Assessment'!J18),"",'MRA Full Assessment'!J18)</f>
        <v/>
      </c>
      <c r="H5" s="84" t="str">
        <f>'MRA Full Assessment'!$M$20</f>
        <v/>
      </c>
      <c r="I5" s="84" t="str">
        <f>'MRA Full Assessment'!$M$18</f>
        <v/>
      </c>
      <c r="J5" s="84" t="str">
        <f>'MRA Full Assessment'!$T$20</f>
        <v/>
      </c>
      <c r="K5" s="83" t="str">
        <f>IF(ISBLANK('MRA Full Assessment'!$U$18),"",'MRA Full Assessment'!$U$18)</f>
        <v/>
      </c>
      <c r="L5" s="84" t="str">
        <f>'MRA Full Assessment'!$X$20</f>
        <v/>
      </c>
      <c r="M5" s="84" t="str">
        <f>'MRA Full Assessment'!$X$18</f>
        <v/>
      </c>
      <c r="N5" s="83" t="str">
        <f>IF(ISBLANK('MRA Full Assessment'!$Y$18),"",'MRA Full Assessment'!$Y$18)</f>
        <v/>
      </c>
      <c r="O5" s="84" t="str">
        <f>'MRA Full Assessment'!$AB$20</f>
        <v/>
      </c>
      <c r="P5" s="84" t="str">
        <f>'MRA Full Assessment'!$AB$18</f>
        <v/>
      </c>
      <c r="Q5" s="92" t="str">
        <f>IF(ISBLANK('MRA Full Assessment'!$AC$18),"",'MRA Full Assessment'!$AC$18)</f>
        <v/>
      </c>
      <c r="R5" s="84" t="str">
        <f>'MRA Full Assessment'!$AG$20</f>
        <v/>
      </c>
      <c r="S5" s="84" t="str">
        <f>IF(ISBLANK('MRA Full Assessment'!$AG$18),"",'MRA Full Assessment'!$AG$18)</f>
        <v/>
      </c>
    </row>
    <row r="6" spans="1:19" ht="55.2" customHeight="1" thickBot="1">
      <c r="A6" s="82">
        <f>IF(ISBLANK('MRA Full Assessment'!B23),"",'MRA Full Assessment'!B23)</f>
        <v>4</v>
      </c>
      <c r="B6" s="97" t="str">
        <f>IF(ISBLANK('MRA Full Assessment'!C23),"",'MRA Full Assessment'!C23)</f>
        <v/>
      </c>
      <c r="C6" s="82" t="str">
        <f>IF(ISBLANK('MRA Full Assessment'!D23),"",'MRA Full Assessment'!D23)</f>
        <v/>
      </c>
      <c r="D6" s="82" t="str">
        <f>IF(ISBLANK('MRA Full Assessment'!G23),"",'MRA Full Assessment'!G23)</f>
        <v/>
      </c>
      <c r="E6" s="82" t="str">
        <f>IF(ISBLANK('MRA Full Assessment'!H23),"",'MRA Full Assessment'!H23)</f>
        <v/>
      </c>
      <c r="F6" s="82" t="str">
        <f>IF(ISBLANK('MRA Full Assessment'!I23),"",'MRA Full Assessment'!I23)</f>
        <v/>
      </c>
      <c r="G6" s="82" t="str">
        <f>IF(ISBLANK('MRA Full Assessment'!J23),"",'MRA Full Assessment'!J23)</f>
        <v/>
      </c>
      <c r="H6" s="84" t="str">
        <f>'MRA Full Assessment'!$M$25</f>
        <v/>
      </c>
      <c r="I6" s="84" t="str">
        <f>'MRA Full Assessment'!$M$23</f>
        <v/>
      </c>
      <c r="J6" s="84" t="str">
        <f>'MRA Full Assessment'!$T$25</f>
        <v/>
      </c>
      <c r="K6" s="83" t="str">
        <f>IF(ISBLANK('MRA Full Assessment'!$U$23),"",'MRA Full Assessment'!$U$23)</f>
        <v/>
      </c>
      <c r="L6" s="84" t="str">
        <f>'MRA Full Assessment'!$X$25</f>
        <v/>
      </c>
      <c r="M6" s="84" t="str">
        <f>'MRA Full Assessment'!$X$23</f>
        <v/>
      </c>
      <c r="N6" s="83" t="str">
        <f>IF(ISBLANK('MRA Full Assessment'!$Y$23),"",'MRA Full Assessment'!$Y$23)</f>
        <v/>
      </c>
      <c r="O6" s="84" t="str">
        <f>'MRA Full Assessment'!$AB$25</f>
        <v/>
      </c>
      <c r="P6" s="84" t="str">
        <f>'MRA Full Assessment'!$AB$23</f>
        <v/>
      </c>
      <c r="Q6" s="92" t="str">
        <f>IF(ISBLANK('MRA Full Assessment'!$AC$23),"",'MRA Full Assessment'!$AC$23)</f>
        <v/>
      </c>
      <c r="R6" s="84" t="str">
        <f>'MRA Full Assessment'!$AG$25</f>
        <v/>
      </c>
      <c r="S6" s="84" t="str">
        <f>IF(ISBLANK('MRA Full Assessment'!$AG$23),"",'MRA Full Assessment'!$AG$23)</f>
        <v/>
      </c>
    </row>
    <row r="7" spans="1:19" ht="55.2" customHeight="1" thickBot="1">
      <c r="A7" s="82">
        <f>IF(ISBLANK('MRA Full Assessment'!B28),"",'MRA Full Assessment'!B28)</f>
        <v>5</v>
      </c>
      <c r="B7" s="97" t="str">
        <f>IF(ISBLANK('MRA Full Assessment'!C28),"",'MRA Full Assessment'!C28)</f>
        <v/>
      </c>
      <c r="C7" s="82" t="str">
        <f>IF(ISBLANK('MRA Full Assessment'!D28),"",'MRA Full Assessment'!D28)</f>
        <v/>
      </c>
      <c r="D7" s="82" t="str">
        <f>IF(ISBLANK('MRA Full Assessment'!G28),"",'MRA Full Assessment'!G28)</f>
        <v/>
      </c>
      <c r="E7" s="82" t="str">
        <f>IF(ISBLANK('MRA Full Assessment'!H28),"",'MRA Full Assessment'!H28)</f>
        <v/>
      </c>
      <c r="F7" s="82" t="str">
        <f>IF(ISBLANK('MRA Full Assessment'!I28),"",'MRA Full Assessment'!I28)</f>
        <v/>
      </c>
      <c r="G7" s="82" t="str">
        <f>IF(ISBLANK('MRA Full Assessment'!J28),"",'MRA Full Assessment'!J28)</f>
        <v/>
      </c>
      <c r="H7" s="84" t="str">
        <f>'MRA Full Assessment'!$M$30</f>
        <v/>
      </c>
      <c r="I7" s="84" t="str">
        <f>'MRA Full Assessment'!$M$28</f>
        <v/>
      </c>
      <c r="J7" s="84" t="str">
        <f>'MRA Full Assessment'!$T$30</f>
        <v/>
      </c>
      <c r="K7" s="83" t="str">
        <f>IF(ISBLANK('MRA Full Assessment'!$U$28),"",'MRA Full Assessment'!$U$28)</f>
        <v/>
      </c>
      <c r="L7" s="84" t="str">
        <f>'MRA Full Assessment'!$X$30</f>
        <v/>
      </c>
      <c r="M7" s="84" t="str">
        <f>'MRA Full Assessment'!$X$28</f>
        <v/>
      </c>
      <c r="N7" s="83" t="str">
        <f>IF(ISBLANK('MRA Full Assessment'!$Y$28),"",'MRA Full Assessment'!$Y$28)</f>
        <v/>
      </c>
      <c r="O7" s="84" t="str">
        <f>'MRA Full Assessment'!$AB$30</f>
        <v/>
      </c>
      <c r="P7" s="84" t="str">
        <f>'MRA Full Assessment'!$AB$28</f>
        <v/>
      </c>
      <c r="Q7" s="92" t="str">
        <f>IF(ISBLANK('MRA Full Assessment'!$AC$28),"",'MRA Full Assessment'!$AC$28)</f>
        <v/>
      </c>
      <c r="R7" s="84" t="str">
        <f>'MRA Full Assessment'!$AG$30</f>
        <v/>
      </c>
      <c r="S7" s="84" t="str">
        <f>IF(ISBLANK('MRA Full Assessment'!$AG$28),"",'MRA Full Assessment'!$AG$28)</f>
        <v/>
      </c>
    </row>
    <row r="8" spans="1:19" ht="55.2" customHeight="1" thickBot="1">
      <c r="A8" s="82">
        <f>IF(ISBLANK('MRA Full Assessment'!B33),"",'MRA Full Assessment'!B33)</f>
        <v>6</v>
      </c>
      <c r="B8" s="97" t="str">
        <f>IF(ISBLANK('MRA Full Assessment'!C33),"",'MRA Full Assessment'!C33)</f>
        <v/>
      </c>
      <c r="C8" s="82" t="str">
        <f>IF(ISBLANK('MRA Full Assessment'!D33),"",'MRA Full Assessment'!D33)</f>
        <v/>
      </c>
      <c r="D8" s="82" t="str">
        <f>IF(ISBLANK('MRA Full Assessment'!G33),"",'MRA Full Assessment'!G33)</f>
        <v/>
      </c>
      <c r="E8" s="82" t="str">
        <f>IF(ISBLANK('MRA Full Assessment'!H33),"",'MRA Full Assessment'!H33)</f>
        <v/>
      </c>
      <c r="F8" s="82" t="str">
        <f>IF(ISBLANK('MRA Full Assessment'!I33),"",'MRA Full Assessment'!I33)</f>
        <v/>
      </c>
      <c r="G8" s="82" t="str">
        <f>IF(ISBLANK('MRA Full Assessment'!J33),"",'MRA Full Assessment'!J33)</f>
        <v/>
      </c>
      <c r="H8" s="84" t="str">
        <f>'MRA Full Assessment'!$M$35</f>
        <v/>
      </c>
      <c r="I8" s="84" t="str">
        <f>'MRA Full Assessment'!$M$33</f>
        <v/>
      </c>
      <c r="J8" s="84" t="str">
        <f>'MRA Full Assessment'!$T$35</f>
        <v/>
      </c>
      <c r="K8" s="83" t="str">
        <f>IF(ISBLANK('MRA Full Assessment'!$U$33),"",'MRA Full Assessment'!$U$33)</f>
        <v/>
      </c>
      <c r="L8" s="84" t="str">
        <f>'MRA Full Assessment'!$X$35</f>
        <v/>
      </c>
      <c r="M8" s="84" t="str">
        <f>'MRA Full Assessment'!$X$33</f>
        <v/>
      </c>
      <c r="N8" s="83" t="str">
        <f>IF(ISBLANK('MRA Full Assessment'!$Y$33),"",'MRA Full Assessment'!$Y$33)</f>
        <v/>
      </c>
      <c r="O8" s="84" t="str">
        <f>'MRA Full Assessment'!$AB$35</f>
        <v/>
      </c>
      <c r="P8" s="84" t="str">
        <f>'MRA Full Assessment'!$AB$33</f>
        <v/>
      </c>
      <c r="Q8" s="224"/>
      <c r="R8" s="84" t="str">
        <f>'MRA Full Assessment'!$AG$35</f>
        <v/>
      </c>
      <c r="S8" s="84" t="str">
        <f>IF(ISBLANK('MRA Full Assessment'!$AG$33),"",'MRA Full Assessment'!$AG$33)</f>
        <v/>
      </c>
    </row>
    <row r="9" spans="1:19" ht="55.2" customHeight="1" thickBot="1">
      <c r="A9" s="82">
        <f>IF(ISBLANK('MRA Full Assessment'!B38),"",'MRA Full Assessment'!B38)</f>
        <v>7</v>
      </c>
      <c r="B9" s="97" t="str">
        <f>IF(ISBLANK('MRA Full Assessment'!C38),"",'MRA Full Assessment'!C38)</f>
        <v/>
      </c>
      <c r="C9" s="82" t="str">
        <f>IF(ISBLANK('MRA Full Assessment'!D38),"",'MRA Full Assessment'!D38)</f>
        <v/>
      </c>
      <c r="D9" s="82" t="str">
        <f>IF(ISBLANK('MRA Full Assessment'!G38),"",'MRA Full Assessment'!G38)</f>
        <v/>
      </c>
      <c r="E9" s="82" t="str">
        <f>IF(ISBLANK('MRA Full Assessment'!H38),"",'MRA Full Assessment'!H38)</f>
        <v/>
      </c>
      <c r="F9" s="82" t="str">
        <f>IF(ISBLANK('MRA Full Assessment'!I38),"",'MRA Full Assessment'!I38)</f>
        <v/>
      </c>
      <c r="G9" s="82" t="str">
        <f>IF(ISBLANK('MRA Full Assessment'!J38),"",'MRA Full Assessment'!J38)</f>
        <v/>
      </c>
      <c r="H9" s="84" t="str">
        <f>'MRA Full Assessment'!$M$40</f>
        <v/>
      </c>
      <c r="I9" s="84" t="str">
        <f>'MRA Full Assessment'!$M$38</f>
        <v/>
      </c>
      <c r="J9" s="84" t="str">
        <f>'MRA Full Assessment'!$T$40</f>
        <v/>
      </c>
      <c r="K9" s="83" t="str">
        <f>IF(ISBLANK('MRA Full Assessment'!$U$38),"",'MRA Full Assessment'!$U$38)</f>
        <v/>
      </c>
      <c r="L9" s="84" t="str">
        <f>'MRA Full Assessment'!$X$40</f>
        <v/>
      </c>
      <c r="M9" s="84" t="str">
        <f>'MRA Full Assessment'!$X$38</f>
        <v/>
      </c>
      <c r="N9" s="83" t="str">
        <f>IF(ISBLANK('MRA Full Assessment'!$Y$38),"",'MRA Full Assessment'!$Y$38)</f>
        <v/>
      </c>
      <c r="O9" s="84" t="str">
        <f>'MRA Full Assessment'!$AB$40</f>
        <v/>
      </c>
      <c r="P9" s="84" t="str">
        <f>'MRA Full Assessment'!$AB$38</f>
        <v/>
      </c>
      <c r="Q9" s="92" t="str">
        <f>IF(ISBLANK('MRA Full Assessment'!$AC$38),"",'MRA Full Assessment'!$AC$38)</f>
        <v/>
      </c>
      <c r="R9" s="84" t="str">
        <f>'MRA Full Assessment'!$AG$40</f>
        <v/>
      </c>
      <c r="S9" s="84" t="str">
        <f>IF(ISBLANK('MRA Full Assessment'!$AG$38),"",'MRA Full Assessment'!$AG$38)</f>
        <v/>
      </c>
    </row>
    <row r="10" spans="1:19" ht="55.2" customHeight="1" thickBot="1">
      <c r="A10" s="82">
        <f>IF(ISBLANK('MRA Full Assessment'!B43),"",'MRA Full Assessment'!B43)</f>
        <v>8</v>
      </c>
      <c r="B10" s="97" t="str">
        <f>IF(ISBLANK('MRA Full Assessment'!C43),"",'MRA Full Assessment'!C43)</f>
        <v/>
      </c>
      <c r="C10" s="82" t="str">
        <f>IF(ISBLANK('MRA Full Assessment'!D43),"",'MRA Full Assessment'!D43)</f>
        <v/>
      </c>
      <c r="D10" s="82" t="str">
        <f>IF(ISBLANK('MRA Full Assessment'!G43),"",'MRA Full Assessment'!G43)</f>
        <v/>
      </c>
      <c r="E10" s="82" t="str">
        <f>IF(ISBLANK('MRA Full Assessment'!H43),"",'MRA Full Assessment'!H43)</f>
        <v/>
      </c>
      <c r="F10" s="82" t="str">
        <f>IF(ISBLANK('MRA Full Assessment'!I43),"",'MRA Full Assessment'!I43)</f>
        <v/>
      </c>
      <c r="G10" s="82" t="str">
        <f>IF(ISBLANK('MRA Full Assessment'!J43),"",'MRA Full Assessment'!J43)</f>
        <v/>
      </c>
      <c r="H10" s="84" t="str">
        <f>'MRA Full Assessment'!$M$45</f>
        <v/>
      </c>
      <c r="I10" s="84" t="str">
        <f>'MRA Full Assessment'!$M$43</f>
        <v/>
      </c>
      <c r="J10" s="84" t="str">
        <f>'MRA Full Assessment'!$T$45</f>
        <v/>
      </c>
      <c r="K10" s="83" t="str">
        <f>IF(ISBLANK('MRA Full Assessment'!$U$43),"",'MRA Full Assessment'!$U$43)</f>
        <v/>
      </c>
      <c r="L10" s="84" t="str">
        <f>'MRA Full Assessment'!$X$45</f>
        <v/>
      </c>
      <c r="M10" s="84" t="str">
        <f>'MRA Full Assessment'!$X$43</f>
        <v/>
      </c>
      <c r="N10" s="83" t="str">
        <f>IF(ISBLANK('MRA Full Assessment'!$Y$43),"",'MRA Full Assessment'!$Y$43)</f>
        <v/>
      </c>
      <c r="O10" s="84" t="str">
        <f>'MRA Full Assessment'!$AB$45</f>
        <v/>
      </c>
      <c r="P10" s="84" t="str">
        <f>'MRA Full Assessment'!$AB$43</f>
        <v/>
      </c>
      <c r="Q10" s="92" t="str">
        <f>IF(ISBLANK('MRA Full Assessment'!$AC$43),"",'MRA Full Assessment'!$AC$43)</f>
        <v/>
      </c>
      <c r="R10" s="84" t="str">
        <f>'MRA Full Assessment'!$AG$45</f>
        <v/>
      </c>
      <c r="S10" s="84" t="str">
        <f>IF(ISBLANK('MRA Full Assessment'!$AG$38),"",'MRA Full Assessment'!$AG$38)</f>
        <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68" priority="482" stopIfTrue="1" operator="equal">
      <formula>""</formula>
    </cfRule>
    <cfRule type="cellIs" dxfId="4867" priority="483" operator="greaterThan">
      <formula>500</formula>
    </cfRule>
    <cfRule type="cellIs" dxfId="4866" priority="484" operator="greaterThan">
      <formula>50</formula>
    </cfRule>
    <cfRule type="cellIs" dxfId="4865" priority="485" operator="greaterThan">
      <formula>25</formula>
    </cfRule>
    <cfRule type="cellIs" dxfId="4864" priority="486" operator="greaterThan">
      <formula>5</formula>
    </cfRule>
    <cfRule type="cellIs" dxfId="4863" priority="487" operator="greaterThan">
      <formula>0</formula>
    </cfRule>
  </conditionalFormatting>
  <conditionalFormatting sqref="L3">
    <cfRule type="cellIs" dxfId="4862" priority="130" stopIfTrue="1" operator="equal">
      <formula>""</formula>
    </cfRule>
    <cfRule type="cellIs" dxfId="4861" priority="131" operator="greaterThan">
      <formula>500</formula>
    </cfRule>
    <cfRule type="cellIs" dxfId="4860" priority="132" operator="greaterThan">
      <formula>50</formula>
    </cfRule>
    <cfRule type="cellIs" dxfId="4859" priority="133" operator="greaterThan">
      <formula>25</formula>
    </cfRule>
    <cfRule type="cellIs" dxfId="4858" priority="134" operator="greaterThan">
      <formula>5</formula>
    </cfRule>
    <cfRule type="cellIs" dxfId="4857" priority="135" operator="greaterThan">
      <formula>0</formula>
    </cfRule>
  </conditionalFormatting>
  <conditionalFormatting sqref="L4:L72">
    <cfRule type="cellIs" dxfId="4856" priority="102" stopIfTrue="1" operator="equal">
      <formula>""</formula>
    </cfRule>
    <cfRule type="cellIs" dxfId="4855" priority="103" operator="greaterThan">
      <formula>500</formula>
    </cfRule>
    <cfRule type="cellIs" dxfId="4854" priority="104" operator="greaterThan">
      <formula>50</formula>
    </cfRule>
    <cfRule type="cellIs" dxfId="4853" priority="105" operator="greaterThan">
      <formula>25</formula>
    </cfRule>
    <cfRule type="cellIs" dxfId="4852" priority="106" operator="greaterThan">
      <formula>5</formula>
    </cfRule>
    <cfRule type="cellIs" dxfId="4851" priority="107" operator="greaterThan">
      <formula>0</formula>
    </cfRule>
  </conditionalFormatting>
  <conditionalFormatting sqref="O4:O72">
    <cfRule type="cellIs" dxfId="4850" priority="85" stopIfTrue="1" operator="equal">
      <formula>""</formula>
    </cfRule>
    <cfRule type="cellIs" dxfId="4849" priority="86" operator="greaterThan">
      <formula>500</formula>
    </cfRule>
    <cfRule type="cellIs" dxfId="4848" priority="87" operator="greaterThan">
      <formula>50</formula>
    </cfRule>
    <cfRule type="cellIs" dxfId="4847" priority="88" operator="greaterThan">
      <formula>25</formula>
    </cfRule>
    <cfRule type="cellIs" dxfId="4846" priority="89" operator="greaterThan">
      <formula>5</formula>
    </cfRule>
    <cfRule type="cellIs" dxfId="4845" priority="90" operator="greaterThan">
      <formula>0</formula>
    </cfRule>
  </conditionalFormatting>
  <conditionalFormatting sqref="L73:L202">
    <cfRule type="cellIs" dxfId="4844" priority="68" stopIfTrue="1" operator="equal">
      <formula>""</formula>
    </cfRule>
    <cfRule type="cellIs" dxfId="4843" priority="69" operator="greaterThan">
      <formula>500</formula>
    </cfRule>
    <cfRule type="cellIs" dxfId="4842" priority="70" operator="greaterThan">
      <formula>50</formula>
    </cfRule>
    <cfRule type="cellIs" dxfId="4841" priority="71" operator="greaterThan">
      <formula>25</formula>
    </cfRule>
    <cfRule type="cellIs" dxfId="4840" priority="72" operator="greaterThan">
      <formula>5</formula>
    </cfRule>
    <cfRule type="cellIs" dxfId="4839" priority="73" operator="greaterThan">
      <formula>0</formula>
    </cfRule>
  </conditionalFormatting>
  <conditionalFormatting sqref="O73:O202">
    <cfRule type="cellIs" dxfId="4838" priority="57" stopIfTrue="1" operator="equal">
      <formula>""</formula>
    </cfRule>
    <cfRule type="cellIs" dxfId="4837" priority="58" operator="greaterThan">
      <formula>500</formula>
    </cfRule>
    <cfRule type="cellIs" dxfId="4836" priority="59" operator="greaterThan">
      <formula>50</formula>
    </cfRule>
    <cfRule type="cellIs" dxfId="4835" priority="60" operator="greaterThan">
      <formula>25</formula>
    </cfRule>
    <cfRule type="cellIs" dxfId="4834" priority="61" operator="greaterThan">
      <formula>5</formula>
    </cfRule>
    <cfRule type="cellIs" dxfId="4833" priority="62" operator="greaterThan">
      <formula>0</formula>
    </cfRule>
  </conditionalFormatting>
  <conditionalFormatting sqref="R3">
    <cfRule type="cellIs" dxfId="4832" priority="7" stopIfTrue="1" operator="equal">
      <formula>""</formula>
    </cfRule>
    <cfRule type="cellIs" dxfId="4831" priority="8" operator="greaterThan">
      <formula>500</formula>
    </cfRule>
    <cfRule type="cellIs" dxfId="4830" priority="9" operator="greaterThan">
      <formula>50</formula>
    </cfRule>
    <cfRule type="cellIs" dxfId="4829" priority="10" operator="greaterThan">
      <formula>25</formula>
    </cfRule>
    <cfRule type="cellIs" dxfId="4828" priority="11" operator="greaterThan">
      <formula>5</formula>
    </cfRule>
    <cfRule type="cellIs" dxfId="4827" priority="12" operator="greaterThan">
      <formula>0</formula>
    </cfRule>
  </conditionalFormatting>
  <conditionalFormatting sqref="R4:R202">
    <cfRule type="cellIs" dxfId="4826" priority="1" stopIfTrue="1" operator="equal">
      <formula>""</formula>
    </cfRule>
    <cfRule type="cellIs" dxfId="4825" priority="2" operator="greaterThan">
      <formula>500</formula>
    </cfRule>
    <cfRule type="cellIs" dxfId="4824" priority="3" operator="greaterThan">
      <formula>50</formula>
    </cfRule>
    <cfRule type="cellIs" dxfId="4823" priority="4" operator="greaterThan">
      <formula>25</formula>
    </cfRule>
    <cfRule type="cellIs" dxfId="4822" priority="5" operator="greaterThan">
      <formula>5</formula>
    </cfRule>
    <cfRule type="cellIs" dxfId="4821"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0</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0</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0</v>
      </c>
      <c r="D7" s="71">
        <f>COUNTIF(('MRA Full Assessment'!$X$8:$X$1007),"Low risk")</f>
        <v>0</v>
      </c>
      <c r="E7" s="71">
        <f>COUNTIF(('MRA Full Assessment'!$AB$8:$AB$1007),"Low risk")</f>
        <v>0</v>
      </c>
      <c r="F7" s="71">
        <f>COUNTIF(('MRA Full Assessment'!$AG$8:$AG$1007),"Low risk")</f>
        <v>0</v>
      </c>
    </row>
    <row r="8" spans="2:9">
      <c r="B8" s="88" t="s">
        <v>320</v>
      </c>
      <c r="C8" s="71">
        <f>COUNTIF(('MRA Full Assessment'!$M$8:$M$1007),"Negligible risk")</f>
        <v>0</v>
      </c>
      <c r="D8" s="71">
        <f>COUNTIF(('MRA Full Assessment'!$X$8:$X$1007),"Negligible risk")</f>
        <v>0</v>
      </c>
      <c r="E8" s="71">
        <f>COUNTIF(('MRA Full Assessment'!$AB$8:$AB$1007),"Negligible risk")</f>
        <v>0</v>
      </c>
      <c r="F8" s="71">
        <f>COUNTIF(('MRA Full Assessment'!$AG$8:$AG$1007),"Negligible risk")</f>
        <v>0</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78" t="s">
        <v>92</v>
      </c>
      <c r="C3" s="479"/>
      <c r="D3" s="461"/>
      <c r="E3" s="461"/>
    </row>
    <row r="4" spans="2:11" ht="36" customHeight="1">
      <c r="B4" s="482" t="s">
        <v>93</v>
      </c>
      <c r="C4" s="483"/>
      <c r="D4" s="465"/>
      <c r="E4" s="484"/>
    </row>
    <row r="5" spans="2:11" ht="33" customHeight="1">
      <c r="B5" s="480" t="s">
        <v>94</v>
      </c>
      <c r="C5" s="481"/>
      <c r="D5" s="480" t="s">
        <v>95</v>
      </c>
      <c r="E5" s="481"/>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92"/>
      <c r="E24" s="493"/>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90" t="s">
        <v>47</v>
      </c>
      <c r="C31" s="491"/>
      <c r="D31" s="491"/>
      <c r="E31" s="176"/>
    </row>
    <row r="32" spans="2:5" ht="18" customHeight="1">
      <c r="B32" s="184"/>
      <c r="C32" s="187" t="s">
        <v>146</v>
      </c>
      <c r="D32" s="185"/>
      <c r="E32" s="186"/>
    </row>
    <row r="33" spans="2:5">
      <c r="B33" s="177" t="s">
        <v>48</v>
      </c>
      <c r="C33" s="148" t="s">
        <v>8</v>
      </c>
      <c r="D33" s="301" t="s">
        <v>132</v>
      </c>
      <c r="E33" s="485"/>
    </row>
    <row r="34" spans="2:5" ht="13.8" thickBot="1">
      <c r="B34" s="178" t="s">
        <v>9</v>
      </c>
      <c r="C34" s="149" t="s">
        <v>129</v>
      </c>
      <c r="D34" s="299"/>
      <c r="E34" s="486"/>
    </row>
    <row r="35" spans="2:5" ht="13.8" thickTop="1">
      <c r="B35" s="179" t="s">
        <v>10</v>
      </c>
      <c r="C35" s="150" t="s">
        <v>11</v>
      </c>
      <c r="D35" s="297" t="s">
        <v>134</v>
      </c>
      <c r="E35" s="487"/>
    </row>
    <row r="36" spans="2:5" ht="13.8" thickBot="1">
      <c r="B36" s="180" t="s">
        <v>12</v>
      </c>
      <c r="C36" s="151" t="s">
        <v>13</v>
      </c>
      <c r="D36" s="299"/>
      <c r="E36" s="486"/>
    </row>
    <row r="37" spans="2:5" ht="14.4" thickTop="1" thickBot="1">
      <c r="B37" s="181" t="s">
        <v>14</v>
      </c>
      <c r="C37" s="182" t="s">
        <v>15</v>
      </c>
      <c r="D37" s="488" t="s">
        <v>133</v>
      </c>
      <c r="E37" s="489"/>
    </row>
    <row r="38" spans="2:5" ht="13.8" thickTop="1"/>
  </sheetData>
  <mergeCells count="10">
    <mergeCell ref="D33:E34"/>
    <mergeCell ref="D35:E36"/>
    <mergeCell ref="D37:E37"/>
    <mergeCell ref="B31:D31"/>
    <mergeCell ref="D24:E24"/>
    <mergeCell ref="B2:E2"/>
    <mergeCell ref="B3:E3"/>
    <mergeCell ref="B5:C5"/>
    <mergeCell ref="D5:E5"/>
    <mergeCell ref="B4:E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Props1.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2.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3.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23EF666-327C-4A8A-B49A-53465C9257B2}">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2026-09-09T14:50:10Z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