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Riesgos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4019461\Documents\John Deere\Templates Documentos\"/>
    </mc:Choice>
  </mc:AlternateContent>
  <xr:revisionPtr revIDLastSave="0" documentId="8_{71E603AA-2B92-4F5E-B128-F4DDAD7E62BE}" xr6:coauthVersionLast="47" xr6:coauthVersionMax="47" xr10:uidLastSave="{00000000-0000-0000-0000-000000000000}"/>
  <bookViews>
    <workbookView xWindow="-120" yWindow="-16320" windowWidth="29040" windowHeight="15720" tabRatio="815" firstSheet="1" xr2:uid="{00000000-000D-0000-FFFF-FFFF00000000}"/>
  </bookViews>
  <sheets>
    <sheet name="Portada del documento JDOC" sheetId="36" r:id="rId1"/>
    <sheet name="Empezar aquí_Portada_Revisión" sheetId="6" r:id="rId2"/>
    <sheet name="MRA Full Assessment" sheetId="27" r:id="rId3"/>
    <sheet name="ActionLog" sheetId="32" r:id="rId4"/>
    <sheet name="Summary" sheetId="30" r:id="rId5"/>
    <sheet name="Summary Graph" sheetId="31" r:id="rId6"/>
    <sheet name="(Ref) Example MRA" sheetId="40" r:id="rId7"/>
    <sheet name="(Ref) HRN Risk Level" sheetId="4" r:id="rId8"/>
    <sheet name="(Ref) Performance Level PL" sheetId="7" r:id="rId9"/>
    <sheet name="(Linked) Drop down References" sheetId="19" r:id="rId10"/>
    <sheet name="(Linked) Hazard Risk Number HRN" sheetId="3" state="hidden" r:id="rId11"/>
    <sheet name="(Linked) PLr Probability Factor" sheetId="39" state="hidden" r:id="rId12"/>
  </sheets>
  <definedNames>
    <definedName name="_xlnm._FilterDatabase" localSheetId="3" hidden="1">ActionLog!$A$2:$L$72</definedName>
    <definedName name="_xlnm._FilterDatabase" localSheetId="4" hidden="1">Summary!$A$2:$S$72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Full Assessment'!$B$2:$AI$107</definedName>
    <definedName name="_xlnm.Print_Titles" localSheetId="2">'MRA Full Assessment'!$2:$7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2" l="1"/>
  <c r="C4" i="32"/>
  <c r="D4" i="32"/>
  <c r="E4" i="32"/>
  <c r="F4" i="32"/>
  <c r="G4" i="32"/>
  <c r="H4" i="32"/>
  <c r="I4" i="32"/>
  <c r="J4" i="32"/>
  <c r="K4" i="32"/>
  <c r="L4" i="32"/>
  <c r="B5" i="32"/>
  <c r="C5" i="32"/>
  <c r="D5" i="32"/>
  <c r="E5" i="32"/>
  <c r="F5" i="32"/>
  <c r="G5" i="32"/>
  <c r="H5" i="32"/>
  <c r="I5" i="32"/>
  <c r="J5" i="32"/>
  <c r="K5" i="32"/>
  <c r="L5" i="32"/>
  <c r="B6" i="32"/>
  <c r="C6" i="32"/>
  <c r="D6" i="32"/>
  <c r="E6" i="32"/>
  <c r="F6" i="32"/>
  <c r="G6" i="32"/>
  <c r="H6" i="32"/>
  <c r="I6" i="32"/>
  <c r="J6" i="32"/>
  <c r="K6" i="32"/>
  <c r="L6" i="32"/>
  <c r="B7" i="32"/>
  <c r="C7" i="32"/>
  <c r="D7" i="32"/>
  <c r="E7" i="32"/>
  <c r="F7" i="32"/>
  <c r="G7" i="32"/>
  <c r="H7" i="32"/>
  <c r="I7" i="32"/>
  <c r="J7" i="32"/>
  <c r="K7" i="32"/>
  <c r="L7" i="32"/>
  <c r="B8" i="32"/>
  <c r="C8" i="32"/>
  <c r="D8" i="32"/>
  <c r="E8" i="32"/>
  <c r="F8" i="32"/>
  <c r="G8" i="32"/>
  <c r="H8" i="32"/>
  <c r="I8" i="32"/>
  <c r="J8" i="32"/>
  <c r="K8" i="32"/>
  <c r="L8" i="32"/>
  <c r="B9" i="32"/>
  <c r="C9" i="32"/>
  <c r="D9" i="32"/>
  <c r="E9" i="32"/>
  <c r="F9" i="32"/>
  <c r="G9" i="32"/>
  <c r="H9" i="32"/>
  <c r="I9" i="32"/>
  <c r="J9" i="32"/>
  <c r="K9" i="32"/>
  <c r="L9" i="32"/>
  <c r="B10" i="32"/>
  <c r="C10" i="32"/>
  <c r="D10" i="32"/>
  <c r="E10" i="32"/>
  <c r="F10" i="32"/>
  <c r="G10" i="32"/>
  <c r="H10" i="32"/>
  <c r="I10" i="32"/>
  <c r="J10" i="32"/>
  <c r="K10" i="32"/>
  <c r="L10" i="32"/>
  <c r="B11" i="32"/>
  <c r="C11" i="32"/>
  <c r="D11" i="32"/>
  <c r="E11" i="32"/>
  <c r="F11" i="32"/>
  <c r="G11" i="32"/>
  <c r="H11" i="32"/>
  <c r="I11" i="32"/>
  <c r="J11" i="32"/>
  <c r="K11" i="32"/>
  <c r="L11" i="32"/>
  <c r="B12" i="32"/>
  <c r="C12" i="32"/>
  <c r="D12" i="32"/>
  <c r="E12" i="32"/>
  <c r="F12" i="32"/>
  <c r="G12" i="32"/>
  <c r="H12" i="32"/>
  <c r="I12" i="32"/>
  <c r="J12" i="32"/>
  <c r="K12" i="32"/>
  <c r="L12" i="32"/>
  <c r="B13" i="32"/>
  <c r="C13" i="32"/>
  <c r="D13" i="32"/>
  <c r="E13" i="32"/>
  <c r="F13" i="32"/>
  <c r="G13" i="32"/>
  <c r="H13" i="32"/>
  <c r="I13" i="32"/>
  <c r="J13" i="32"/>
  <c r="K13" i="32"/>
  <c r="L13" i="32"/>
  <c r="B14" i="32"/>
  <c r="C14" i="32"/>
  <c r="D14" i="32"/>
  <c r="E14" i="32"/>
  <c r="F14" i="32"/>
  <c r="G14" i="32"/>
  <c r="H14" i="32"/>
  <c r="I14" i="32"/>
  <c r="J14" i="32"/>
  <c r="K14" i="32"/>
  <c r="L14" i="32"/>
  <c r="B15" i="32"/>
  <c r="C15" i="32"/>
  <c r="D15" i="32"/>
  <c r="E15" i="32"/>
  <c r="F15" i="32"/>
  <c r="G15" i="32"/>
  <c r="H15" i="32"/>
  <c r="I15" i="32"/>
  <c r="J15" i="32"/>
  <c r="K15" i="32"/>
  <c r="L15" i="32"/>
  <c r="B16" i="32"/>
  <c r="C16" i="32"/>
  <c r="D16" i="32"/>
  <c r="E16" i="32"/>
  <c r="F16" i="32"/>
  <c r="G16" i="32"/>
  <c r="H16" i="32"/>
  <c r="I16" i="32"/>
  <c r="J16" i="32"/>
  <c r="K16" i="32"/>
  <c r="L16" i="32"/>
  <c r="B17" i="32"/>
  <c r="C17" i="32"/>
  <c r="D17" i="32"/>
  <c r="E17" i="32"/>
  <c r="F17" i="32"/>
  <c r="G17" i="32"/>
  <c r="H17" i="32"/>
  <c r="I17" i="32"/>
  <c r="J17" i="32"/>
  <c r="K17" i="32"/>
  <c r="L17" i="32"/>
  <c r="B18" i="32"/>
  <c r="C18" i="32"/>
  <c r="D18" i="32"/>
  <c r="E18" i="32"/>
  <c r="F18" i="32"/>
  <c r="G18" i="32"/>
  <c r="H18" i="32"/>
  <c r="I18" i="32"/>
  <c r="J18" i="32"/>
  <c r="K18" i="32"/>
  <c r="L18" i="32"/>
  <c r="B19" i="32"/>
  <c r="C19" i="32"/>
  <c r="D19" i="32"/>
  <c r="E19" i="32"/>
  <c r="F19" i="32"/>
  <c r="G19" i="32"/>
  <c r="H19" i="32"/>
  <c r="I19" i="32"/>
  <c r="J19" i="32"/>
  <c r="K19" i="32"/>
  <c r="L19" i="32"/>
  <c r="B20" i="32"/>
  <c r="C20" i="32"/>
  <c r="D20" i="32"/>
  <c r="E20" i="32"/>
  <c r="F20" i="32"/>
  <c r="G20" i="32"/>
  <c r="H20" i="32"/>
  <c r="I20" i="32"/>
  <c r="J20" i="32"/>
  <c r="K20" i="32"/>
  <c r="L20" i="32"/>
  <c r="B21" i="32"/>
  <c r="C21" i="32"/>
  <c r="D21" i="32"/>
  <c r="E21" i="32"/>
  <c r="F21" i="32"/>
  <c r="G21" i="32"/>
  <c r="H21" i="32"/>
  <c r="I21" i="32"/>
  <c r="J21" i="32"/>
  <c r="K21" i="32"/>
  <c r="L21" i="32"/>
  <c r="C3" i="32"/>
  <c r="D3" i="32"/>
  <c r="E3" i="32"/>
  <c r="F3" i="32"/>
  <c r="G3" i="32"/>
  <c r="H3" i="32"/>
  <c r="I3" i="32"/>
  <c r="J3" i="32"/>
  <c r="K3" i="32"/>
  <c r="L3" i="32"/>
  <c r="C3" i="30"/>
  <c r="B3" i="32"/>
  <c r="O9" i="27"/>
  <c r="T50" i="27" l="1" a="1"/>
  <c r="T50" i="27" s="1"/>
  <c r="T55" i="27" a="1"/>
  <c r="T55" i="27" s="1"/>
  <c r="T60" i="27" a="1"/>
  <c r="T60" i="27" s="1"/>
  <c r="T65" i="27" a="1"/>
  <c r="T65" i="27" s="1"/>
  <c r="T70" i="27" a="1"/>
  <c r="T70" i="27" s="1"/>
  <c r="T75" i="27" a="1"/>
  <c r="T75" i="27" s="1"/>
  <c r="T80" i="27" a="1"/>
  <c r="T80" i="27" s="1"/>
  <c r="T85" i="27" a="1"/>
  <c r="T85" i="27" s="1"/>
  <c r="T90" i="27" a="1"/>
  <c r="T90" i="27" s="1"/>
  <c r="T95" i="27" a="1"/>
  <c r="T95" i="27" s="1"/>
  <c r="T100" i="27" a="1"/>
  <c r="T100" i="27"/>
  <c r="T105" i="27" a="1"/>
  <c r="T105" i="27" s="1"/>
  <c r="T110" i="27" a="1"/>
  <c r="T110" i="27" s="1"/>
  <c r="T115" i="27" a="1"/>
  <c r="T115" i="27" s="1"/>
  <c r="T120" i="27" a="1"/>
  <c r="T120" i="27" s="1"/>
  <c r="T125" i="27" a="1"/>
  <c r="T125" i="27" s="1"/>
  <c r="T130" i="27" a="1"/>
  <c r="T130" i="27"/>
  <c r="T135" i="27" a="1"/>
  <c r="T135" i="27" s="1"/>
  <c r="T140" i="27" a="1"/>
  <c r="T140" i="27"/>
  <c r="T145" i="27" a="1"/>
  <c r="T145" i="27" s="1"/>
  <c r="T150" i="27" a="1"/>
  <c r="T150" i="27" s="1"/>
  <c r="T155" i="27" a="1"/>
  <c r="T155" i="27" s="1"/>
  <c r="T160" i="27" a="1"/>
  <c r="T160" i="27" s="1"/>
  <c r="T165" i="27" a="1"/>
  <c r="T165" i="27" s="1"/>
  <c r="T170" i="27" a="1"/>
  <c r="T170" i="27"/>
  <c r="T175" i="27" a="1"/>
  <c r="T175" i="27" s="1"/>
  <c r="T180" i="27" a="1"/>
  <c r="T180" i="27"/>
  <c r="T185" i="27" a="1"/>
  <c r="T185" i="27" s="1"/>
  <c r="T190" i="27" a="1"/>
  <c r="T190" i="27" s="1"/>
  <c r="T195" i="27" a="1"/>
  <c r="T195" i="27" s="1"/>
  <c r="T200" i="27" a="1"/>
  <c r="T200" i="27" s="1"/>
  <c r="T205" i="27" a="1"/>
  <c r="T205" i="27" s="1"/>
  <c r="T210" i="27" a="1"/>
  <c r="T210" i="27"/>
  <c r="T215" i="27" a="1"/>
  <c r="T215" i="27" s="1"/>
  <c r="T220" i="27" a="1"/>
  <c r="T220" i="27"/>
  <c r="T225" i="27" a="1"/>
  <c r="T225" i="27" s="1"/>
  <c r="T230" i="27" a="1"/>
  <c r="T230" i="27" s="1"/>
  <c r="T235" i="27" a="1"/>
  <c r="T235" i="27" s="1"/>
  <c r="T240" i="27" a="1"/>
  <c r="T240" i="27" s="1"/>
  <c r="T245" i="27" a="1"/>
  <c r="T245" i="27" s="1"/>
  <c r="T250" i="27" a="1"/>
  <c r="T250" i="27"/>
  <c r="T255" i="27" a="1"/>
  <c r="T255" i="27" s="1"/>
  <c r="T260" i="27" a="1"/>
  <c r="T260" i="27"/>
  <c r="T265" i="27" a="1"/>
  <c r="T265" i="27" s="1"/>
  <c r="T270" i="27" a="1"/>
  <c r="T270" i="27" s="1"/>
  <c r="T275" i="27" a="1"/>
  <c r="T275" i="27" s="1"/>
  <c r="T280" i="27" a="1"/>
  <c r="T280" i="27" s="1"/>
  <c r="T285" i="27" a="1"/>
  <c r="T285" i="27" s="1"/>
  <c r="T290" i="27" a="1"/>
  <c r="T290" i="27"/>
  <c r="T295" i="27" a="1"/>
  <c r="T295" i="27" s="1"/>
  <c r="T300" i="27" a="1"/>
  <c r="T300" i="27"/>
  <c r="T305" i="27" a="1"/>
  <c r="T305" i="27" s="1"/>
  <c r="T310" i="27" a="1"/>
  <c r="T310" i="27" s="1"/>
  <c r="T315" i="27" a="1"/>
  <c r="T315" i="27" s="1"/>
  <c r="T320" i="27" a="1"/>
  <c r="T320" i="27" s="1"/>
  <c r="T325" i="27" a="1"/>
  <c r="T325" i="27" s="1"/>
  <c r="T330" i="27" a="1"/>
  <c r="T330" i="27"/>
  <c r="T335" i="27" a="1"/>
  <c r="T335" i="27" s="1"/>
  <c r="T340" i="27" a="1"/>
  <c r="T340" i="27"/>
  <c r="T345" i="27" a="1"/>
  <c r="T345" i="27" s="1"/>
  <c r="T350" i="27" a="1"/>
  <c r="T350" i="27" s="1"/>
  <c r="T355" i="27" a="1"/>
  <c r="T355" i="27" s="1"/>
  <c r="T360" i="27" a="1"/>
  <c r="T360" i="27" s="1"/>
  <c r="T365" i="27" a="1"/>
  <c r="T365" i="27" s="1"/>
  <c r="T370" i="27" a="1"/>
  <c r="T370" i="27"/>
  <c r="T375" i="27" a="1"/>
  <c r="T375" i="27" s="1"/>
  <c r="T380" i="27" a="1"/>
  <c r="T380" i="27"/>
  <c r="T385" i="27" a="1"/>
  <c r="T385" i="27" s="1"/>
  <c r="T390" i="27" a="1"/>
  <c r="T390" i="27" s="1"/>
  <c r="T395" i="27" a="1"/>
  <c r="T395" i="27" s="1"/>
  <c r="T400" i="27" a="1"/>
  <c r="T400" i="27" s="1"/>
  <c r="T405" i="27" a="1"/>
  <c r="T405" i="27" s="1"/>
  <c r="T410" i="27" a="1"/>
  <c r="T410" i="27"/>
  <c r="T415" i="27" a="1"/>
  <c r="T415" i="27" s="1"/>
  <c r="T420" i="27" a="1"/>
  <c r="T420" i="27"/>
  <c r="T425" i="27" a="1"/>
  <c r="T425" i="27" s="1"/>
  <c r="T430" i="27" a="1"/>
  <c r="T430" i="27" s="1"/>
  <c r="T435" i="27" a="1"/>
  <c r="T435" i="27" s="1"/>
  <c r="T440" i="27" a="1"/>
  <c r="T440" i="27" s="1"/>
  <c r="T445" i="27" a="1"/>
  <c r="T445" i="27" s="1"/>
  <c r="T450" i="27" a="1"/>
  <c r="T450" i="27"/>
  <c r="T455" i="27" a="1"/>
  <c r="T455" i="27" s="1"/>
  <c r="T460" i="27" a="1"/>
  <c r="T460" i="27"/>
  <c r="T465" i="27" a="1"/>
  <c r="T465" i="27" s="1"/>
  <c r="T470" i="27" a="1"/>
  <c r="T470" i="27" s="1"/>
  <c r="T475" i="27" a="1"/>
  <c r="T475" i="27" s="1"/>
  <c r="T480" i="27" a="1"/>
  <c r="T480" i="27" s="1"/>
  <c r="T485" i="27" a="1"/>
  <c r="T485" i="27" s="1"/>
  <c r="T490" i="27" a="1"/>
  <c r="T490" i="27"/>
  <c r="T495" i="27" a="1"/>
  <c r="T495" i="27" s="1"/>
  <c r="T500" i="27" a="1"/>
  <c r="T500" i="27"/>
  <c r="T505" i="27" a="1"/>
  <c r="T505" i="27" s="1"/>
  <c r="T510" i="27" a="1"/>
  <c r="T510" i="27" s="1"/>
  <c r="T515" i="27" a="1"/>
  <c r="T515" i="27" s="1"/>
  <c r="T520" i="27" a="1"/>
  <c r="T520" i="27" s="1"/>
  <c r="T525" i="27" a="1"/>
  <c r="T525" i="27" s="1"/>
  <c r="T530" i="27" a="1"/>
  <c r="T530" i="27"/>
  <c r="T535" i="27" a="1"/>
  <c r="T535" i="27" s="1"/>
  <c r="T540" i="27" a="1"/>
  <c r="T540" i="27"/>
  <c r="T545" i="27" a="1"/>
  <c r="T545" i="27" s="1"/>
  <c r="T550" i="27" a="1"/>
  <c r="T550" i="27" s="1"/>
  <c r="T555" i="27" a="1"/>
  <c r="T555" i="27" s="1"/>
  <c r="T560" i="27" a="1"/>
  <c r="T560" i="27" s="1"/>
  <c r="T565" i="27" a="1"/>
  <c r="T565" i="27" s="1"/>
  <c r="T570" i="27" a="1"/>
  <c r="T570" i="27"/>
  <c r="T575" i="27" a="1"/>
  <c r="T575" i="27" s="1"/>
  <c r="T580" i="27" a="1"/>
  <c r="T580" i="27"/>
  <c r="T585" i="27" a="1"/>
  <c r="T585" i="27" s="1"/>
  <c r="T590" i="27" a="1"/>
  <c r="T590" i="27" s="1"/>
  <c r="T595" i="27" a="1"/>
  <c r="T595" i="27" s="1"/>
  <c r="T600" i="27" a="1"/>
  <c r="T600" i="27" s="1"/>
  <c r="T605" i="27" a="1"/>
  <c r="T605" i="27" s="1"/>
  <c r="T610" i="27" a="1"/>
  <c r="T610" i="27"/>
  <c r="T615" i="27" a="1"/>
  <c r="T615" i="27" s="1"/>
  <c r="T620" i="27" a="1"/>
  <c r="T620" i="27"/>
  <c r="T625" i="27" a="1"/>
  <c r="T625" i="27" s="1"/>
  <c r="T630" i="27" a="1"/>
  <c r="T630" i="27" s="1"/>
  <c r="T635" i="27" a="1"/>
  <c r="T635" i="27" s="1"/>
  <c r="T640" i="27" a="1"/>
  <c r="T640" i="27" s="1"/>
  <c r="T645" i="27" a="1"/>
  <c r="T645" i="27" s="1"/>
  <c r="T650" i="27" a="1"/>
  <c r="T650" i="27"/>
  <c r="T655" i="27" a="1"/>
  <c r="T655" i="27" s="1"/>
  <c r="T660" i="27" a="1"/>
  <c r="T660" i="27" s="1"/>
  <c r="T665" i="27" a="1"/>
  <c r="T665" i="27" s="1"/>
  <c r="T670" i="27" a="1"/>
  <c r="T670" i="27" s="1"/>
  <c r="T675" i="27" a="1"/>
  <c r="T675" i="27" s="1"/>
  <c r="T680" i="27" a="1"/>
  <c r="T680" i="27" s="1"/>
  <c r="T685" i="27" a="1"/>
  <c r="T685" i="27" s="1"/>
  <c r="T690" i="27" a="1"/>
  <c r="T690" i="27"/>
  <c r="T695" i="27" a="1"/>
  <c r="T695" i="27" s="1"/>
  <c r="T700" i="27" a="1"/>
  <c r="T700" i="27" s="1"/>
  <c r="T705" i="27" a="1"/>
  <c r="T705" i="27" s="1"/>
  <c r="T710" i="27" a="1"/>
  <c r="T710" i="27" s="1"/>
  <c r="T715" i="27" a="1"/>
  <c r="T715" i="27" s="1"/>
  <c r="T720" i="27" a="1"/>
  <c r="T720" i="27" s="1"/>
  <c r="T725" i="27" a="1"/>
  <c r="T725" i="27" s="1"/>
  <c r="T730" i="27" a="1"/>
  <c r="T730" i="27"/>
  <c r="T735" i="27" a="1"/>
  <c r="T735" i="27" s="1"/>
  <c r="T740" i="27" a="1"/>
  <c r="T740" i="27" s="1"/>
  <c r="T745" i="27" a="1"/>
  <c r="T745" i="27" s="1"/>
  <c r="T750" i="27" a="1"/>
  <c r="T750" i="27" s="1"/>
  <c r="T755" i="27" a="1"/>
  <c r="T755" i="27" s="1"/>
  <c r="T760" i="27" a="1"/>
  <c r="T760" i="27" s="1"/>
  <c r="T765" i="27" a="1"/>
  <c r="T765" i="27" s="1"/>
  <c r="T770" i="27" a="1"/>
  <c r="T770" i="27"/>
  <c r="T775" i="27" a="1"/>
  <c r="T775" i="27" s="1"/>
  <c r="T780" i="27" a="1"/>
  <c r="T780" i="27" s="1"/>
  <c r="T785" i="27" a="1"/>
  <c r="T785" i="27" s="1"/>
  <c r="T790" i="27" a="1"/>
  <c r="T790" i="27" s="1"/>
  <c r="T795" i="27" a="1"/>
  <c r="T795" i="27" s="1"/>
  <c r="T800" i="27" a="1"/>
  <c r="T800" i="27" s="1"/>
  <c r="T805" i="27" a="1"/>
  <c r="T805" i="27" s="1"/>
  <c r="T810" i="27" a="1"/>
  <c r="T810" i="27"/>
  <c r="T815" i="27" a="1"/>
  <c r="T815" i="27" s="1"/>
  <c r="T820" i="27" a="1"/>
  <c r="T820" i="27" s="1"/>
  <c r="T825" i="27" a="1"/>
  <c r="T825" i="27" s="1"/>
  <c r="T830" i="27" a="1"/>
  <c r="T830" i="27" s="1"/>
  <c r="T835" i="27" a="1"/>
  <c r="T835" i="27" s="1"/>
  <c r="T840" i="27" a="1"/>
  <c r="T840" i="27" s="1"/>
  <c r="T845" i="27" a="1"/>
  <c r="T845" i="27" s="1"/>
  <c r="T850" i="27" a="1"/>
  <c r="T850" i="27"/>
  <c r="T855" i="27" a="1"/>
  <c r="T855" i="27" s="1"/>
  <c r="T860" i="27" a="1"/>
  <c r="T860" i="27" s="1"/>
  <c r="T865" i="27" a="1"/>
  <c r="T865" i="27" s="1"/>
  <c r="T870" i="27" a="1"/>
  <c r="T870" i="27" s="1"/>
  <c r="T875" i="27" a="1"/>
  <c r="T875" i="27" s="1"/>
  <c r="T880" i="27" a="1"/>
  <c r="T880" i="27" s="1"/>
  <c r="T885" i="27" a="1"/>
  <c r="T885" i="27" s="1"/>
  <c r="T890" i="27" a="1"/>
  <c r="T890" i="27"/>
  <c r="T895" i="27" a="1"/>
  <c r="T895" i="27" s="1"/>
  <c r="T900" i="27" a="1"/>
  <c r="T900" i="27" s="1"/>
  <c r="T905" i="27" a="1"/>
  <c r="T905" i="27" s="1"/>
  <c r="T910" i="27" a="1"/>
  <c r="T910" i="27" s="1"/>
  <c r="T915" i="27" a="1"/>
  <c r="T915" i="27" s="1"/>
  <c r="T920" i="27" a="1"/>
  <c r="T920" i="27" s="1"/>
  <c r="T925" i="27" a="1"/>
  <c r="T925" i="27" s="1"/>
  <c r="T930" i="27" a="1"/>
  <c r="T930" i="27"/>
  <c r="T935" i="27" a="1"/>
  <c r="T935" i="27" s="1"/>
  <c r="T940" i="27" a="1"/>
  <c r="T940" i="27" s="1"/>
  <c r="T945" i="27" a="1"/>
  <c r="T945" i="27" s="1"/>
  <c r="T950" i="27" a="1"/>
  <c r="T950" i="27" s="1"/>
  <c r="T955" i="27" a="1"/>
  <c r="T955" i="27" s="1"/>
  <c r="T960" i="27" a="1"/>
  <c r="T960" i="27" s="1"/>
  <c r="T965" i="27" a="1"/>
  <c r="T965" i="27" s="1"/>
  <c r="T970" i="27" a="1"/>
  <c r="T970" i="27"/>
  <c r="T975" i="27" a="1"/>
  <c r="T975" i="27" s="1"/>
  <c r="T980" i="27" a="1"/>
  <c r="T980" i="27" s="1"/>
  <c r="T985" i="27" a="1"/>
  <c r="T985" i="27" s="1"/>
  <c r="T990" i="27" a="1"/>
  <c r="T990" i="27" s="1"/>
  <c r="T995" i="27" a="1"/>
  <c r="T995" i="27" s="1"/>
  <c r="AG1000" i="27" l="1"/>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c r="AG855" i="27"/>
  <c r="AG853" i="27" s="1"/>
  <c r="AG850" i="27"/>
  <c r="AG848" i="27"/>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c r="AG695" i="27"/>
  <c r="AG693" i="27" s="1"/>
  <c r="AG690" i="27"/>
  <c r="AG688" i="27"/>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c r="AG635" i="27"/>
  <c r="AG633" i="27" s="1"/>
  <c r="AG630" i="27"/>
  <c r="AG628" i="27" s="1"/>
  <c r="AG625" i="27"/>
  <c r="AG623" i="27" s="1"/>
  <c r="AG620" i="27"/>
  <c r="AG618" i="27" s="1"/>
  <c r="AG615" i="27"/>
  <c r="AG613" i="27" s="1"/>
  <c r="AG610" i="27"/>
  <c r="AG608" i="27"/>
  <c r="AG605" i="27"/>
  <c r="AG603" i="27" s="1"/>
  <c r="AG600" i="27"/>
  <c r="AG598" i="27" s="1"/>
  <c r="AG595" i="27"/>
  <c r="AG593" i="27" s="1"/>
  <c r="AG590" i="27"/>
  <c r="AG588" i="27" s="1"/>
  <c r="AG585" i="27"/>
  <c r="AG583" i="27" s="1"/>
  <c r="AG580" i="27"/>
  <c r="AG578" i="27"/>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G70" i="27"/>
  <c r="AG68" i="27" s="1"/>
  <c r="AG65" i="27"/>
  <c r="AG63" i="27" s="1"/>
  <c r="AG60" i="27"/>
  <c r="AG58" i="27" s="1"/>
  <c r="AG55" i="27"/>
  <c r="AG53" i="27" s="1"/>
  <c r="AG50" i="27"/>
  <c r="AG48" i="27" s="1"/>
  <c r="AG45" i="27"/>
  <c r="AG43" i="27" s="1"/>
  <c r="AG40" i="27"/>
  <c r="AG38" i="27" s="1"/>
  <c r="AG35" i="27"/>
  <c r="AG33" i="27" s="1"/>
  <c r="AG30" i="27"/>
  <c r="AG28" i="27" s="1"/>
  <c r="AG25" i="27"/>
  <c r="AG23" i="27" s="1"/>
  <c r="AG20" i="27"/>
  <c r="AG18" i="27" s="1"/>
  <c r="AG15" i="27"/>
  <c r="AG13" i="27" s="1"/>
  <c r="AB1005" i="27"/>
  <c r="AB1003" i="27" s="1"/>
  <c r="AB1000" i="27"/>
  <c r="AB998" i="27" s="1"/>
  <c r="AB995" i="27"/>
  <c r="AB993" i="27" s="1"/>
  <c r="AB990" i="27"/>
  <c r="AB988" i="27" s="1"/>
  <c r="AB985" i="27"/>
  <c r="AB983" i="27" s="1"/>
  <c r="AB980" i="27"/>
  <c r="AB978" i="27" s="1"/>
  <c r="AB975" i="27"/>
  <c r="AB973" i="27" s="1"/>
  <c r="AB970" i="27"/>
  <c r="AB968" i="27"/>
  <c r="AB965" i="27"/>
  <c r="AB963" i="27" s="1"/>
  <c r="AB960" i="27"/>
  <c r="AB958" i="27" s="1"/>
  <c r="AB955" i="27"/>
  <c r="AB953" i="27" s="1"/>
  <c r="AB950" i="27"/>
  <c r="AB948" i="27" s="1"/>
  <c r="AB945" i="27"/>
  <c r="AB943" i="27" s="1"/>
  <c r="AB940" i="27"/>
  <c r="AB938" i="27" s="1"/>
  <c r="AB935" i="27"/>
  <c r="AB933" i="27" s="1"/>
  <c r="AB930" i="27"/>
  <c r="AB928" i="27"/>
  <c r="AB925" i="27"/>
  <c r="AB923" i="27" s="1"/>
  <c r="AB920" i="27"/>
  <c r="AB918" i="27" s="1"/>
  <c r="AB915" i="27"/>
  <c r="AB913" i="27" s="1"/>
  <c r="AB910" i="27"/>
  <c r="AB908" i="27" s="1"/>
  <c r="AB905" i="27"/>
  <c r="AB903" i="27" s="1"/>
  <c r="AB900" i="27"/>
  <c r="AB898" i="27" s="1"/>
  <c r="AB895" i="27"/>
  <c r="AB893" i="27" s="1"/>
  <c r="AB890" i="27"/>
  <c r="AB888" i="27"/>
  <c r="AB885" i="27"/>
  <c r="AB883" i="27" s="1"/>
  <c r="AB880" i="27"/>
  <c r="AB878" i="27" s="1"/>
  <c r="AB875" i="27"/>
  <c r="AB873" i="27" s="1"/>
  <c r="AB870" i="27"/>
  <c r="AB868" i="27" s="1"/>
  <c r="AB865" i="27"/>
  <c r="AB863" i="27" s="1"/>
  <c r="AB860" i="27"/>
  <c r="AB858" i="27" s="1"/>
  <c r="AB855" i="27"/>
  <c r="AB853" i="27" s="1"/>
  <c r="AB850" i="27"/>
  <c r="AB848" i="27"/>
  <c r="AB845" i="27"/>
  <c r="AB843" i="27" s="1"/>
  <c r="AB840" i="27"/>
  <c r="AB838" i="27" s="1"/>
  <c r="AB835" i="27"/>
  <c r="AB833" i="27" s="1"/>
  <c r="AB830" i="27"/>
  <c r="AB828" i="27" s="1"/>
  <c r="AB825" i="27"/>
  <c r="AB823" i="27" s="1"/>
  <c r="AB820" i="27"/>
  <c r="AB818" i="27" s="1"/>
  <c r="AB815" i="27"/>
  <c r="AB813" i="27" s="1"/>
  <c r="AB810" i="27"/>
  <c r="AB808" i="27"/>
  <c r="AB805" i="27"/>
  <c r="AB803" i="27" s="1"/>
  <c r="AB800" i="27"/>
  <c r="AB798" i="27" s="1"/>
  <c r="AB795" i="27"/>
  <c r="AB793" i="27" s="1"/>
  <c r="AB790" i="27"/>
  <c r="AB788" i="27" s="1"/>
  <c r="AB785" i="27"/>
  <c r="AB783" i="27" s="1"/>
  <c r="AB780" i="27"/>
  <c r="AB778" i="27" s="1"/>
  <c r="AB775" i="27"/>
  <c r="AB773" i="27" s="1"/>
  <c r="AB770" i="27"/>
  <c r="AB768" i="27"/>
  <c r="AB765" i="27"/>
  <c r="AB763" i="27" s="1"/>
  <c r="AB760" i="27"/>
  <c r="AB758" i="27" s="1"/>
  <c r="AB755" i="27"/>
  <c r="AB753" i="27" s="1"/>
  <c r="AB750" i="27"/>
  <c r="AB748" i="27" s="1"/>
  <c r="AB745" i="27"/>
  <c r="AB743" i="27" s="1"/>
  <c r="AB740" i="27"/>
  <c r="AB738" i="27" s="1"/>
  <c r="AB735" i="27"/>
  <c r="AB733" i="27" s="1"/>
  <c r="AB730" i="27"/>
  <c r="AB728" i="27"/>
  <c r="AB725" i="27"/>
  <c r="AB723" i="27" s="1"/>
  <c r="AB720" i="27"/>
  <c r="AB718" i="27" s="1"/>
  <c r="AB715" i="27"/>
  <c r="AB713" i="27" s="1"/>
  <c r="AB710" i="27"/>
  <c r="AB708" i="27" s="1"/>
  <c r="AB705" i="27"/>
  <c r="AB703" i="27" s="1"/>
  <c r="AB700" i="27"/>
  <c r="AB698" i="27" s="1"/>
  <c r="AB695" i="27"/>
  <c r="AB693" i="27" s="1"/>
  <c r="AB690" i="27"/>
  <c r="AB688" i="27"/>
  <c r="AB685" i="27"/>
  <c r="AB683" i="27" s="1"/>
  <c r="AB680" i="27"/>
  <c r="AB678" i="27" s="1"/>
  <c r="AB675" i="27"/>
  <c r="AB673" i="27" s="1"/>
  <c r="AB670" i="27"/>
  <c r="AB668" i="27" s="1"/>
  <c r="AB665" i="27"/>
  <c r="AB663" i="27" s="1"/>
  <c r="AB660" i="27"/>
  <c r="AB658" i="27" s="1"/>
  <c r="AB655" i="27"/>
  <c r="AB653" i="27" s="1"/>
  <c r="AB650" i="27"/>
  <c r="AB648" i="27"/>
  <c r="AB645" i="27"/>
  <c r="AB643" i="27" s="1"/>
  <c r="AB640" i="27"/>
  <c r="AB638" i="27" s="1"/>
  <c r="AB635" i="27"/>
  <c r="AB633" i="27" s="1"/>
  <c r="AB630" i="27"/>
  <c r="AB628" i="27" s="1"/>
  <c r="AB625" i="27"/>
  <c r="AB623" i="27" s="1"/>
  <c r="AB620" i="27"/>
  <c r="AB618" i="27" s="1"/>
  <c r="AB615" i="27"/>
  <c r="AB613" i="27" s="1"/>
  <c r="AB610" i="27"/>
  <c r="AB608" i="27"/>
  <c r="AB605" i="27"/>
  <c r="AB603" i="27" s="1"/>
  <c r="AB600" i="27"/>
  <c r="AB598" i="27" s="1"/>
  <c r="AB595" i="27"/>
  <c r="AB593" i="27" s="1"/>
  <c r="AB590" i="27"/>
  <c r="AB588" i="27" s="1"/>
  <c r="AB585" i="27"/>
  <c r="AB583" i="27" s="1"/>
  <c r="AB580" i="27"/>
  <c r="AB578" i="27" s="1"/>
  <c r="AB575" i="27"/>
  <c r="AB573" i="27" s="1"/>
  <c r="AB570" i="27"/>
  <c r="AB568" i="27"/>
  <c r="AB565" i="27"/>
  <c r="AB563" i="27" s="1"/>
  <c r="AB560" i="27"/>
  <c r="AB558" i="27" s="1"/>
  <c r="AB555" i="27"/>
  <c r="AB553" i="27" s="1"/>
  <c r="AB550" i="27"/>
  <c r="AB548" i="27" s="1"/>
  <c r="AB545" i="27"/>
  <c r="AB543" i="27" s="1"/>
  <c r="AB540" i="27"/>
  <c r="AB538" i="27" s="1"/>
  <c r="AB535" i="27"/>
  <c r="AB533" i="27" s="1"/>
  <c r="AB530" i="27"/>
  <c r="AB528" i="27"/>
  <c r="AB525" i="27"/>
  <c r="AB523" i="27" s="1"/>
  <c r="AB520" i="27"/>
  <c r="AB518" i="27" s="1"/>
  <c r="AB515" i="27"/>
  <c r="AB513" i="27" s="1"/>
  <c r="AB510" i="27"/>
  <c r="AB508" i="27" s="1"/>
  <c r="AB505" i="27"/>
  <c r="AB503" i="27" s="1"/>
  <c r="AB500" i="27"/>
  <c r="AB498" i="27" s="1"/>
  <c r="AB495" i="27"/>
  <c r="AB493" i="27" s="1"/>
  <c r="AB490" i="27"/>
  <c r="AB488" i="27"/>
  <c r="AB485" i="27"/>
  <c r="AB483" i="27" s="1"/>
  <c r="AB480" i="27"/>
  <c r="AB478" i="27" s="1"/>
  <c r="AB475" i="27"/>
  <c r="AB473" i="27" s="1"/>
  <c r="AB470" i="27"/>
  <c r="AB468" i="27" s="1"/>
  <c r="AB465" i="27"/>
  <c r="AB463" i="27" s="1"/>
  <c r="AB460" i="27"/>
  <c r="AB458" i="27" s="1"/>
  <c r="AB455" i="27"/>
  <c r="AB453" i="27" s="1"/>
  <c r="AB450" i="27"/>
  <c r="AB448" i="27"/>
  <c r="AB445" i="27"/>
  <c r="AB443" i="27" s="1"/>
  <c r="AB440" i="27"/>
  <c r="AB438" i="27" s="1"/>
  <c r="AB435" i="27"/>
  <c r="AB433" i="27" s="1"/>
  <c r="AB430" i="27"/>
  <c r="AB428" i="27" s="1"/>
  <c r="AB425" i="27"/>
  <c r="AB423" i="27" s="1"/>
  <c r="AB420" i="27"/>
  <c r="AB418" i="27" s="1"/>
  <c r="AB415" i="27"/>
  <c r="AB413" i="27" s="1"/>
  <c r="AB410" i="27"/>
  <c r="AB408" i="27"/>
  <c r="AB405" i="27"/>
  <c r="AB403" i="27" s="1"/>
  <c r="AB400" i="27"/>
  <c r="AB398" i="27" s="1"/>
  <c r="AB395" i="27"/>
  <c r="AB393" i="27" s="1"/>
  <c r="AB390" i="27"/>
  <c r="AB388" i="27" s="1"/>
  <c r="AB385" i="27"/>
  <c r="AB383" i="27" s="1"/>
  <c r="AB380" i="27"/>
  <c r="AB378" i="27" s="1"/>
  <c r="AB375" i="27"/>
  <c r="AB373" i="27" s="1"/>
  <c r="AB370" i="27"/>
  <c r="AB368" i="27"/>
  <c r="AB365" i="27"/>
  <c r="AB363" i="27" s="1"/>
  <c r="AB360" i="27"/>
  <c r="AB358" i="27" s="1"/>
  <c r="AB355" i="27"/>
  <c r="AB353" i="27" s="1"/>
  <c r="AB350" i="27"/>
  <c r="AB348" i="27" s="1"/>
  <c r="AB345" i="27"/>
  <c r="AB343" i="27" s="1"/>
  <c r="AB340" i="27"/>
  <c r="AB338" i="27" s="1"/>
  <c r="AB335" i="27"/>
  <c r="AB333" i="27" s="1"/>
  <c r="AB330" i="27"/>
  <c r="AB328" i="27"/>
  <c r="AB325" i="27"/>
  <c r="AB323" i="27" s="1"/>
  <c r="AB320" i="27"/>
  <c r="AB318" i="27" s="1"/>
  <c r="AB315" i="27"/>
  <c r="AB313" i="27" s="1"/>
  <c r="AB310" i="27"/>
  <c r="AB308" i="27" s="1"/>
  <c r="AB305" i="27"/>
  <c r="AB303" i="27" s="1"/>
  <c r="AB300" i="27"/>
  <c r="AB298" i="27" s="1"/>
  <c r="AB295" i="27"/>
  <c r="AB293" i="27" s="1"/>
  <c r="AB290" i="27"/>
  <c r="AB288" i="27"/>
  <c r="AB285" i="27"/>
  <c r="AB283" i="27" s="1"/>
  <c r="AB280" i="27"/>
  <c r="AB278" i="27" s="1"/>
  <c r="AB275" i="27"/>
  <c r="AB273" i="27" s="1"/>
  <c r="AB270" i="27"/>
  <c r="AB268" i="27" s="1"/>
  <c r="AB265" i="27"/>
  <c r="AB263" i="27" s="1"/>
  <c r="AB260" i="27"/>
  <c r="AB258" i="27" s="1"/>
  <c r="AB255" i="27"/>
  <c r="AB253" i="27" s="1"/>
  <c r="AB250" i="27"/>
  <c r="AB248" i="27"/>
  <c r="AB245" i="27"/>
  <c r="AB243" i="27" s="1"/>
  <c r="AB240" i="27"/>
  <c r="AB238" i="27" s="1"/>
  <c r="AB235" i="27"/>
  <c r="AB233" i="27" s="1"/>
  <c r="AB230" i="27"/>
  <c r="AB228" i="27" s="1"/>
  <c r="AB225" i="27"/>
  <c r="AB223" i="27" s="1"/>
  <c r="AB220" i="27"/>
  <c r="AB218" i="27" s="1"/>
  <c r="AB215" i="27"/>
  <c r="AB213" i="27" s="1"/>
  <c r="AB210" i="27"/>
  <c r="AB208" i="27"/>
  <c r="AB205" i="27"/>
  <c r="AB203" i="27" s="1"/>
  <c r="AB200" i="27"/>
  <c r="AB198" i="27" s="1"/>
  <c r="AB195" i="27"/>
  <c r="AB193" i="27" s="1"/>
  <c r="AB190" i="27"/>
  <c r="AB188" i="27" s="1"/>
  <c r="AB185" i="27"/>
  <c r="AB183" i="27" s="1"/>
  <c r="AB180" i="27"/>
  <c r="AB178" i="27" s="1"/>
  <c r="AB175" i="27"/>
  <c r="AB173" i="27" s="1"/>
  <c r="AB170" i="27"/>
  <c r="AB168" i="27"/>
  <c r="AB165" i="27"/>
  <c r="AB163" i="27" s="1"/>
  <c r="AB160" i="27"/>
  <c r="AB158" i="27" s="1"/>
  <c r="AB155" i="27"/>
  <c r="AB153" i="27" s="1"/>
  <c r="AB150" i="27"/>
  <c r="AB148" i="27" s="1"/>
  <c r="AB145" i="27"/>
  <c r="AB143" i="27" s="1"/>
  <c r="AB140" i="27"/>
  <c r="AB138" i="27" s="1"/>
  <c r="AB135" i="27"/>
  <c r="AB133" i="27" s="1"/>
  <c r="AB130" i="27"/>
  <c r="AB128" i="27"/>
  <c r="AB125" i="27"/>
  <c r="AB123" i="27" s="1"/>
  <c r="AB120" i="27"/>
  <c r="AB118" i="27" s="1"/>
  <c r="AB115" i="27"/>
  <c r="AB113" i="27" s="1"/>
  <c r="AB110" i="27"/>
  <c r="AB108" i="27" s="1"/>
  <c r="AB105" i="27"/>
  <c r="AB103" i="27" s="1"/>
  <c r="AB100" i="27"/>
  <c r="AB98" i="27" s="1"/>
  <c r="AB95" i="27"/>
  <c r="AB93" i="27" s="1"/>
  <c r="AB90" i="27"/>
  <c r="AB88" i="27"/>
  <c r="AB85" i="27"/>
  <c r="AB83" i="27" s="1"/>
  <c r="AB80" i="27"/>
  <c r="AB78" i="27" s="1"/>
  <c r="AB75" i="27"/>
  <c r="AB73" i="27" s="1"/>
  <c r="AB70" i="27"/>
  <c r="AB68" i="27" s="1"/>
  <c r="AB65" i="27"/>
  <c r="AB63" i="27" s="1"/>
  <c r="AB60" i="27"/>
  <c r="AB58" i="27" s="1"/>
  <c r="AB55" i="27"/>
  <c r="AB53" i="27" s="1"/>
  <c r="AB50" i="27"/>
  <c r="AB48" i="27" s="1"/>
  <c r="AB45" i="27"/>
  <c r="AB43" i="27" s="1"/>
  <c r="X1005" i="27"/>
  <c r="X1003" i="27"/>
  <c r="X1000" i="27"/>
  <c r="X998" i="27" s="1"/>
  <c r="X995" i="27"/>
  <c r="X993" i="27" s="1"/>
  <c r="X990" i="27"/>
  <c r="X988" i="27" s="1"/>
  <c r="X985" i="27"/>
  <c r="X983" i="27"/>
  <c r="X980" i="27"/>
  <c r="X978" i="27"/>
  <c r="X975" i="27"/>
  <c r="X973" i="27" s="1"/>
  <c r="X970" i="27"/>
  <c r="X968" i="27"/>
  <c r="X965" i="27"/>
  <c r="X963" i="27"/>
  <c r="X960" i="27"/>
  <c r="X958" i="27" s="1"/>
  <c r="X955" i="27"/>
  <c r="X953" i="27" s="1"/>
  <c r="X950" i="27"/>
  <c r="X948" i="27" s="1"/>
  <c r="X945" i="27"/>
  <c r="X943" i="27"/>
  <c r="X940" i="27"/>
  <c r="X938" i="27"/>
  <c r="X935" i="27"/>
  <c r="X933" i="27" s="1"/>
  <c r="X930" i="27"/>
  <c r="X928" i="27"/>
  <c r="X925" i="27"/>
  <c r="X923" i="27"/>
  <c r="X920" i="27"/>
  <c r="X918" i="27" s="1"/>
  <c r="X915" i="27"/>
  <c r="X913" i="27" s="1"/>
  <c r="X910" i="27"/>
  <c r="X908" i="27" s="1"/>
  <c r="X905" i="27"/>
  <c r="X903" i="27"/>
  <c r="X900" i="27"/>
  <c r="X898" i="27"/>
  <c r="X895" i="27"/>
  <c r="X893" i="27" s="1"/>
  <c r="X890" i="27"/>
  <c r="X888" i="27"/>
  <c r="X885" i="27"/>
  <c r="X883" i="27"/>
  <c r="X880" i="27"/>
  <c r="X878" i="27" s="1"/>
  <c r="X875" i="27"/>
  <c r="X873" i="27" s="1"/>
  <c r="X870" i="27"/>
  <c r="X868" i="27" s="1"/>
  <c r="X865" i="27"/>
  <c r="X863" i="27"/>
  <c r="X860" i="27"/>
  <c r="X858" i="27"/>
  <c r="X855" i="27"/>
  <c r="X853" i="27" s="1"/>
  <c r="X850" i="27"/>
  <c r="X848" i="27"/>
  <c r="X845" i="27"/>
  <c r="X843" i="27"/>
  <c r="X840" i="27"/>
  <c r="X838" i="27" s="1"/>
  <c r="X835" i="27"/>
  <c r="X833" i="27" s="1"/>
  <c r="X830" i="27"/>
  <c r="X828" i="27" s="1"/>
  <c r="X825" i="27"/>
  <c r="X823" i="27"/>
  <c r="X820" i="27"/>
  <c r="X818" i="27"/>
  <c r="X815" i="27"/>
  <c r="X813" i="27" s="1"/>
  <c r="X810" i="27"/>
  <c r="X808" i="27"/>
  <c r="X805" i="27"/>
  <c r="X803" i="27"/>
  <c r="X800" i="27"/>
  <c r="X798" i="27" s="1"/>
  <c r="X795" i="27"/>
  <c r="X793" i="27" s="1"/>
  <c r="X790" i="27"/>
  <c r="X788" i="27" s="1"/>
  <c r="X785" i="27"/>
  <c r="X783" i="27"/>
  <c r="X780" i="27"/>
  <c r="X778" i="27"/>
  <c r="X775" i="27"/>
  <c r="X773" i="27" s="1"/>
  <c r="X770" i="27"/>
  <c r="X768" i="27"/>
  <c r="X765" i="27"/>
  <c r="X763" i="27"/>
  <c r="X760" i="27"/>
  <c r="X758" i="27" s="1"/>
  <c r="X755" i="27"/>
  <c r="X753" i="27" s="1"/>
  <c r="X750" i="27"/>
  <c r="X748" i="27" s="1"/>
  <c r="X745" i="27"/>
  <c r="X743" i="27"/>
  <c r="X740" i="27"/>
  <c r="X738" i="27"/>
  <c r="X735" i="27"/>
  <c r="X733" i="27" s="1"/>
  <c r="X730" i="27"/>
  <c r="X728" i="27"/>
  <c r="X725" i="27"/>
  <c r="X723" i="27"/>
  <c r="X720" i="27"/>
  <c r="X718" i="27" s="1"/>
  <c r="X715" i="27"/>
  <c r="X713" i="27" s="1"/>
  <c r="X710" i="27"/>
  <c r="X708" i="27" s="1"/>
  <c r="X705" i="27"/>
  <c r="X703" i="27" s="1"/>
  <c r="X700" i="27"/>
  <c r="X698" i="27"/>
  <c r="X695" i="27"/>
  <c r="X693" i="27" s="1"/>
  <c r="X690" i="27"/>
  <c r="X688" i="27"/>
  <c r="X685" i="27"/>
  <c r="X683" i="27" s="1"/>
  <c r="X680" i="27"/>
  <c r="X678" i="27" s="1"/>
  <c r="X675" i="27"/>
  <c r="X673" i="27" s="1"/>
  <c r="X670" i="27"/>
  <c r="X668" i="27" s="1"/>
  <c r="X665" i="27"/>
  <c r="X663" i="27"/>
  <c r="X660" i="27"/>
  <c r="X658" i="27"/>
  <c r="X655" i="27"/>
  <c r="X653" i="27" s="1"/>
  <c r="X650" i="27"/>
  <c r="X648" i="27"/>
  <c r="X645" i="27"/>
  <c r="X643" i="27" s="1"/>
  <c r="X640" i="27"/>
  <c r="X638" i="27" s="1"/>
  <c r="X635" i="27"/>
  <c r="X633" i="27" s="1"/>
  <c r="X630" i="27"/>
  <c r="X628" i="27" s="1"/>
  <c r="X625" i="27"/>
  <c r="X623" i="27" s="1"/>
  <c r="X620" i="27"/>
  <c r="X618" i="27"/>
  <c r="X615" i="27"/>
  <c r="X613" i="27" s="1"/>
  <c r="X610" i="27"/>
  <c r="X608" i="27"/>
  <c r="X605" i="27"/>
  <c r="X603" i="27" s="1"/>
  <c r="X600" i="27"/>
  <c r="X598" i="27" s="1"/>
  <c r="X595" i="27"/>
  <c r="X593" i="27" s="1"/>
  <c r="X590" i="27"/>
  <c r="X588" i="27" s="1"/>
  <c r="X585" i="27"/>
  <c r="X583" i="27" s="1"/>
  <c r="X580" i="27"/>
  <c r="X578" i="27"/>
  <c r="X575" i="27"/>
  <c r="X573" i="27" s="1"/>
  <c r="X570" i="27"/>
  <c r="X568" i="27"/>
  <c r="X565" i="27"/>
  <c r="X563" i="27" s="1"/>
  <c r="X560" i="27"/>
  <c r="X558" i="27" s="1"/>
  <c r="X555" i="27"/>
  <c r="X553" i="27" s="1"/>
  <c r="X550" i="27"/>
  <c r="X548" i="27" s="1"/>
  <c r="X545" i="27"/>
  <c r="X543" i="27" s="1"/>
  <c r="X540" i="27"/>
  <c r="X538" i="27"/>
  <c r="X535" i="27"/>
  <c r="X533" i="27" s="1"/>
  <c r="X530" i="27"/>
  <c r="X528" i="27"/>
  <c r="X525" i="27"/>
  <c r="X523" i="27" s="1"/>
  <c r="X520" i="27"/>
  <c r="X518" i="27" s="1"/>
  <c r="X515" i="27"/>
  <c r="X513" i="27" s="1"/>
  <c r="X510" i="27"/>
  <c r="X508" i="27" s="1"/>
  <c r="X505" i="27"/>
  <c r="X503" i="27" s="1"/>
  <c r="X500" i="27"/>
  <c r="X498" i="27"/>
  <c r="X495" i="27"/>
  <c r="X493" i="27" s="1"/>
  <c r="X490" i="27"/>
  <c r="X488" i="27"/>
  <c r="X485" i="27"/>
  <c r="X483" i="27" s="1"/>
  <c r="X480" i="27"/>
  <c r="X478" i="27" s="1"/>
  <c r="X475" i="27"/>
  <c r="X473" i="27" s="1"/>
  <c r="X470" i="27"/>
  <c r="X468" i="27" s="1"/>
  <c r="X465" i="27"/>
  <c r="X463" i="27" s="1"/>
  <c r="X460" i="27"/>
  <c r="X458" i="27"/>
  <c r="X455" i="27"/>
  <c r="X453" i="27" s="1"/>
  <c r="X450" i="27"/>
  <c r="X448" i="27"/>
  <c r="X445" i="27"/>
  <c r="X443" i="27" s="1"/>
  <c r="X440" i="27"/>
  <c r="X438" i="27" s="1"/>
  <c r="X435" i="27"/>
  <c r="X433" i="27" s="1"/>
  <c r="X430" i="27"/>
  <c r="X428" i="27" s="1"/>
  <c r="X425" i="27"/>
  <c r="X423" i="27" s="1"/>
  <c r="X420" i="27"/>
  <c r="X418" i="27"/>
  <c r="X415" i="27"/>
  <c r="X413" i="27" s="1"/>
  <c r="X410" i="27"/>
  <c r="X408" i="27"/>
  <c r="X405" i="27"/>
  <c r="X403" i="27" s="1"/>
  <c r="X400" i="27"/>
  <c r="X398" i="27" s="1"/>
  <c r="X395" i="27"/>
  <c r="X393" i="27" s="1"/>
  <c r="X390" i="27"/>
  <c r="X388" i="27" s="1"/>
  <c r="X385" i="27"/>
  <c r="X383" i="27" s="1"/>
  <c r="X380" i="27"/>
  <c r="X378" i="27" s="1"/>
  <c r="X375" i="27"/>
  <c r="X373" i="27" s="1"/>
  <c r="X370" i="27"/>
  <c r="X368" i="27"/>
  <c r="X365" i="27"/>
  <c r="X363" i="27" s="1"/>
  <c r="X360" i="27"/>
  <c r="X358" i="27" s="1"/>
  <c r="X355" i="27"/>
  <c r="X353" i="27" s="1"/>
  <c r="X350" i="27"/>
  <c r="X348" i="27" s="1"/>
  <c r="X345" i="27"/>
  <c r="X343" i="27" s="1"/>
  <c r="X340" i="27"/>
  <c r="X338" i="27" s="1"/>
  <c r="X335" i="27"/>
  <c r="X333" i="27" s="1"/>
  <c r="X330" i="27"/>
  <c r="X328" i="27"/>
  <c r="X325" i="27"/>
  <c r="X323" i="27" s="1"/>
  <c r="X320" i="27"/>
  <c r="X318" i="27" s="1"/>
  <c r="X315" i="27"/>
  <c r="X313" i="27" s="1"/>
  <c r="X310" i="27"/>
  <c r="X308" i="27" s="1"/>
  <c r="X305" i="27"/>
  <c r="X303" i="27" s="1"/>
  <c r="X300" i="27"/>
  <c r="X298" i="27" s="1"/>
  <c r="X295" i="27"/>
  <c r="X293" i="27" s="1"/>
  <c r="X290" i="27"/>
  <c r="X288" i="27"/>
  <c r="X285" i="27"/>
  <c r="X283" i="27" s="1"/>
  <c r="X280" i="27"/>
  <c r="X278" i="27" s="1"/>
  <c r="X275" i="27"/>
  <c r="X273" i="27" s="1"/>
  <c r="X270" i="27"/>
  <c r="X268" i="27" s="1"/>
  <c r="X265" i="27"/>
  <c r="X263" i="27" s="1"/>
  <c r="X260" i="27"/>
  <c r="X258" i="27" s="1"/>
  <c r="X255" i="27"/>
  <c r="X253" i="27" s="1"/>
  <c r="X250" i="27"/>
  <c r="X248" i="27"/>
  <c r="X245" i="27"/>
  <c r="X243" i="27" s="1"/>
  <c r="X240" i="27"/>
  <c r="X238" i="27" s="1"/>
  <c r="X235" i="27"/>
  <c r="X233" i="27" s="1"/>
  <c r="X230" i="27"/>
  <c r="X228" i="27" s="1"/>
  <c r="X225" i="27"/>
  <c r="X223" i="27" s="1"/>
  <c r="X220" i="27"/>
  <c r="X218" i="27" s="1"/>
  <c r="X215" i="27"/>
  <c r="X213" i="27" s="1"/>
  <c r="X210" i="27"/>
  <c r="X208" i="27"/>
  <c r="X205" i="27"/>
  <c r="X203" i="27" s="1"/>
  <c r="X200" i="27"/>
  <c r="X198" i="27" s="1"/>
  <c r="X195" i="27"/>
  <c r="X193" i="27" s="1"/>
  <c r="X190" i="27"/>
  <c r="X188" i="27" s="1"/>
  <c r="X185" i="27"/>
  <c r="X183" i="27" s="1"/>
  <c r="X180" i="27"/>
  <c r="X178" i="27" s="1"/>
  <c r="X175" i="27"/>
  <c r="X173" i="27" s="1"/>
  <c r="X170" i="27"/>
  <c r="X168" i="27"/>
  <c r="X165" i="27"/>
  <c r="X163" i="27" s="1"/>
  <c r="X160" i="27"/>
  <c r="X158" i="27" s="1"/>
  <c r="X155" i="27"/>
  <c r="X153" i="27" s="1"/>
  <c r="X150" i="27"/>
  <c r="X148" i="27" s="1"/>
  <c r="X145" i="27"/>
  <c r="X143" i="27" s="1"/>
  <c r="X140" i="27"/>
  <c r="X138" i="27" s="1"/>
  <c r="X135" i="27"/>
  <c r="X133" i="27" s="1"/>
  <c r="X130" i="27"/>
  <c r="X128" i="27"/>
  <c r="X125" i="27"/>
  <c r="X123" i="27" s="1"/>
  <c r="X120" i="27"/>
  <c r="X118" i="27" s="1"/>
  <c r="X115" i="27"/>
  <c r="X113" i="27" s="1"/>
  <c r="X110" i="27"/>
  <c r="X108" i="27" s="1"/>
  <c r="X105" i="27"/>
  <c r="X103" i="27" s="1"/>
  <c r="X100" i="27"/>
  <c r="X98" i="27" s="1"/>
  <c r="X95" i="27"/>
  <c r="X93" i="27" s="1"/>
  <c r="X90" i="27"/>
  <c r="X88" i="27"/>
  <c r="X85" i="27"/>
  <c r="X83" i="27" s="1"/>
  <c r="X80" i="27"/>
  <c r="X78" i="27" s="1"/>
  <c r="X75" i="27"/>
  <c r="X73" i="27" s="1"/>
  <c r="X70" i="27"/>
  <c r="X68" i="27" s="1"/>
  <c r="X65" i="27"/>
  <c r="X63" i="27" s="1"/>
  <c r="X60" i="27"/>
  <c r="X58" i="27" s="1"/>
  <c r="X55" i="27"/>
  <c r="X53" i="27" s="1"/>
  <c r="X50" i="27"/>
  <c r="X48" i="27" s="1"/>
  <c r="X45" i="27"/>
  <c r="X43" i="27" s="1"/>
  <c r="M993" i="27"/>
  <c r="M988" i="27"/>
  <c r="M983" i="27"/>
  <c r="M978" i="27"/>
  <c r="M973" i="27"/>
  <c r="M968" i="27"/>
  <c r="M963" i="27"/>
  <c r="M958" i="27"/>
  <c r="M953" i="27"/>
  <c r="M948" i="27"/>
  <c r="M943" i="27"/>
  <c r="M938" i="27"/>
  <c r="M933" i="27"/>
  <c r="M928" i="27"/>
  <c r="M923" i="27"/>
  <c r="M918" i="27"/>
  <c r="M913" i="27"/>
  <c r="M908" i="27"/>
  <c r="M903" i="27"/>
  <c r="M898" i="27"/>
  <c r="M893" i="27"/>
  <c r="M888" i="27"/>
  <c r="M883" i="27"/>
  <c r="M878" i="27"/>
  <c r="M873" i="27"/>
  <c r="M868" i="27"/>
  <c r="M863" i="27"/>
  <c r="M858" i="27"/>
  <c r="M853" i="27"/>
  <c r="M848" i="27"/>
  <c r="M843" i="27"/>
  <c r="M838" i="27"/>
  <c r="M833" i="27"/>
  <c r="M828" i="27"/>
  <c r="M823" i="27"/>
  <c r="M818" i="27"/>
  <c r="M813" i="27"/>
  <c r="M808" i="27"/>
  <c r="M803" i="27"/>
  <c r="M798" i="27"/>
  <c r="M793" i="27"/>
  <c r="M788" i="27"/>
  <c r="M783" i="27"/>
  <c r="M778" i="27"/>
  <c r="M773" i="27"/>
  <c r="M768" i="27"/>
  <c r="M763" i="27"/>
  <c r="M758" i="27"/>
  <c r="M753" i="27"/>
  <c r="M748" i="27"/>
  <c r="M743" i="27"/>
  <c r="M738" i="27"/>
  <c r="M733" i="27"/>
  <c r="M728" i="27"/>
  <c r="M723" i="27"/>
  <c r="M718" i="27"/>
  <c r="M713" i="27"/>
  <c r="M708" i="27"/>
  <c r="M703" i="27"/>
  <c r="M698" i="27"/>
  <c r="M693" i="27"/>
  <c r="M688" i="27"/>
  <c r="M683" i="27"/>
  <c r="M678" i="27"/>
  <c r="M673" i="27"/>
  <c r="M668" i="27"/>
  <c r="M663" i="27"/>
  <c r="M658" i="27"/>
  <c r="M653" i="27"/>
  <c r="M648" i="27"/>
  <c r="M643" i="27"/>
  <c r="M638" i="27"/>
  <c r="M633" i="27"/>
  <c r="M628" i="27"/>
  <c r="M623" i="27"/>
  <c r="M618" i="27"/>
  <c r="M613" i="27"/>
  <c r="M608" i="27"/>
  <c r="M603" i="27"/>
  <c r="M598" i="27"/>
  <c r="M593" i="27"/>
  <c r="M588" i="27"/>
  <c r="M583" i="27"/>
  <c r="M578" i="27"/>
  <c r="M573" i="27"/>
  <c r="M568" i="27"/>
  <c r="M563" i="27"/>
  <c r="M558" i="27"/>
  <c r="M553" i="27"/>
  <c r="M548" i="27"/>
  <c r="M543" i="27"/>
  <c r="M538" i="27"/>
  <c r="M533" i="27"/>
  <c r="M528" i="27"/>
  <c r="M523" i="27"/>
  <c r="M518" i="27"/>
  <c r="M513" i="27"/>
  <c r="M508" i="27"/>
  <c r="M503" i="27"/>
  <c r="M498" i="27"/>
  <c r="M493" i="27"/>
  <c r="M488" i="27"/>
  <c r="M483" i="27"/>
  <c r="M478" i="27"/>
  <c r="M473" i="27"/>
  <c r="M468" i="27"/>
  <c r="M463" i="27"/>
  <c r="M458" i="27"/>
  <c r="M453" i="27"/>
  <c r="M448" i="27"/>
  <c r="M443" i="27"/>
  <c r="M438" i="27"/>
  <c r="M433" i="27"/>
  <c r="M428" i="27"/>
  <c r="M423" i="27"/>
  <c r="M418" i="27"/>
  <c r="M413" i="27"/>
  <c r="M408" i="27"/>
  <c r="M403" i="27"/>
  <c r="M398" i="27"/>
  <c r="M393" i="27"/>
  <c r="M388" i="27"/>
  <c r="M383" i="27"/>
  <c r="M378" i="27"/>
  <c r="M373" i="27"/>
  <c r="M368" i="27"/>
  <c r="M363" i="27"/>
  <c r="M358" i="27"/>
  <c r="M353" i="27"/>
  <c r="M348" i="27"/>
  <c r="M343" i="27"/>
  <c r="M338" i="27"/>
  <c r="M333" i="27"/>
  <c r="M328" i="27"/>
  <c r="M323" i="27"/>
  <c r="M318" i="27"/>
  <c r="M313" i="27"/>
  <c r="M308" i="27"/>
  <c r="M303" i="27"/>
  <c r="M298" i="27"/>
  <c r="M293" i="27"/>
  <c r="M288" i="27"/>
  <c r="M283" i="27"/>
  <c r="M278" i="27"/>
  <c r="M273" i="27"/>
  <c r="M268" i="27"/>
  <c r="M263" i="27"/>
  <c r="M258" i="27"/>
  <c r="M253" i="27"/>
  <c r="M248" i="27"/>
  <c r="M243" i="27"/>
  <c r="M238" i="27"/>
  <c r="M233" i="27"/>
  <c r="M228" i="27"/>
  <c r="M223" i="27"/>
  <c r="M218" i="27"/>
  <c r="M213" i="27"/>
  <c r="M208" i="27"/>
  <c r="M203" i="27"/>
  <c r="M198" i="27"/>
  <c r="M193" i="27"/>
  <c r="M188" i="27"/>
  <c r="M183" i="27"/>
  <c r="M178" i="27"/>
  <c r="M173" i="27"/>
  <c r="M168" i="27"/>
  <c r="M163" i="27"/>
  <c r="M158" i="27"/>
  <c r="M153" i="27"/>
  <c r="M148" i="27"/>
  <c r="M143" i="27"/>
  <c r="M138" i="27"/>
  <c r="M133" i="27"/>
  <c r="M128" i="27"/>
  <c r="M123" i="27"/>
  <c r="M118" i="27"/>
  <c r="M113" i="27"/>
  <c r="M108" i="27"/>
  <c r="M103" i="27"/>
  <c r="M98" i="27"/>
  <c r="M93" i="27"/>
  <c r="M88" i="27"/>
  <c r="M83" i="27"/>
  <c r="M78" i="27"/>
  <c r="M73" i="27"/>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Q49" i="27" s="1"/>
  <c r="R49" i="27" s="1"/>
  <c r="S48" i="27"/>
  <c r="O49" i="27"/>
  <c r="S49" i="27"/>
  <c r="O50" i="27"/>
  <c r="O51" i="27"/>
  <c r="O52" i="27"/>
  <c r="S52" i="27"/>
  <c r="O53" i="27"/>
  <c r="S53" i="27"/>
  <c r="O54" i="27"/>
  <c r="S54" i="27"/>
  <c r="O55" i="27"/>
  <c r="O56" i="27"/>
  <c r="O57" i="27"/>
  <c r="S57" i="27"/>
  <c r="O58" i="27"/>
  <c r="S58" i="27"/>
  <c r="O59" i="27"/>
  <c r="S59" i="27"/>
  <c r="O60" i="27"/>
  <c r="O61" i="27"/>
  <c r="O62" i="27"/>
  <c r="S62" i="27"/>
  <c r="O63" i="27"/>
  <c r="S63" i="27"/>
  <c r="O64" i="27"/>
  <c r="S64" i="27"/>
  <c r="O65" i="27"/>
  <c r="O66" i="27"/>
  <c r="O67" i="27"/>
  <c r="S67" i="27"/>
  <c r="O68" i="27"/>
  <c r="S68" i="27"/>
  <c r="O69" i="27"/>
  <c r="S69" i="27"/>
  <c r="O70" i="27"/>
  <c r="O71" i="27"/>
  <c r="O72" i="27"/>
  <c r="S7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Q148" i="27" s="1"/>
  <c r="R148" i="27" s="1"/>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S183" i="27"/>
  <c r="O184" i="27"/>
  <c r="Q184" i="27"/>
  <c r="R184" i="27" s="1"/>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Q264" i="27" s="1"/>
  <c r="R264" i="27" s="1"/>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Q348" i="27" s="1"/>
  <c r="R348" i="27" s="1"/>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Q379" i="27" s="1"/>
  <c r="R379" i="27" s="1"/>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L995" i="27"/>
  <c r="AF994" i="27"/>
  <c r="AA994" i="27"/>
  <c r="W994" i="27"/>
  <c r="L994" i="27"/>
  <c r="AF993" i="27"/>
  <c r="AA993" i="27"/>
  <c r="W993" i="27"/>
  <c r="L993" i="27"/>
  <c r="AF991" i="27"/>
  <c r="AA991" i="27"/>
  <c r="W991" i="27"/>
  <c r="L991" i="27"/>
  <c r="AF990" i="27"/>
  <c r="AA990" i="27"/>
  <c r="W990" i="27"/>
  <c r="M990" i="27"/>
  <c r="L990" i="27"/>
  <c r="AF989" i="27"/>
  <c r="AA989" i="27"/>
  <c r="W989" i="27"/>
  <c r="L989" i="27"/>
  <c r="AF988" i="27"/>
  <c r="AA988" i="27"/>
  <c r="W988" i="27"/>
  <c r="L988" i="27"/>
  <c r="AF986" i="27"/>
  <c r="AA986" i="27"/>
  <c r="W986" i="27"/>
  <c r="L986" i="27"/>
  <c r="AF985" i="27"/>
  <c r="AA985" i="27"/>
  <c r="W985" i="27"/>
  <c r="M985" i="27"/>
  <c r="L985" i="27"/>
  <c r="AF984" i="27"/>
  <c r="AA984" i="27"/>
  <c r="W984" i="27"/>
  <c r="L984" i="27"/>
  <c r="AF983" i="27"/>
  <c r="AA983" i="27"/>
  <c r="W983" i="27"/>
  <c r="L983" i="27"/>
  <c r="AF981" i="27"/>
  <c r="AA981" i="27"/>
  <c r="W981" i="27"/>
  <c r="L981" i="27"/>
  <c r="AF980" i="27"/>
  <c r="AA980" i="27"/>
  <c r="W980" i="27"/>
  <c r="M980" i="27"/>
  <c r="L980" i="27"/>
  <c r="AF979" i="27"/>
  <c r="AA979" i="27"/>
  <c r="W979" i="27"/>
  <c r="L979" i="27"/>
  <c r="AF978" i="27"/>
  <c r="AA978" i="27"/>
  <c r="W978" i="27"/>
  <c r="L978" i="27"/>
  <c r="AF976" i="27"/>
  <c r="AA976" i="27"/>
  <c r="W976" i="27"/>
  <c r="L976" i="27"/>
  <c r="AF975" i="27"/>
  <c r="AA975" i="27"/>
  <c r="W975" i="27"/>
  <c r="M975" i="27"/>
  <c r="L975" i="27"/>
  <c r="AF974" i="27"/>
  <c r="AA974" i="27"/>
  <c r="W974" i="27"/>
  <c r="L974" i="27"/>
  <c r="AF973" i="27"/>
  <c r="AA973" i="27"/>
  <c r="W973" i="27"/>
  <c r="L973" i="27"/>
  <c r="AF971" i="27"/>
  <c r="AA971" i="27"/>
  <c r="W971" i="27"/>
  <c r="L971" i="27"/>
  <c r="AF970" i="27"/>
  <c r="AA970" i="27"/>
  <c r="W970" i="27"/>
  <c r="M970" i="27"/>
  <c r="L970" i="27"/>
  <c r="AF969" i="27"/>
  <c r="AA969" i="27"/>
  <c r="W969" i="27"/>
  <c r="L969" i="27"/>
  <c r="AF968" i="27"/>
  <c r="AA968" i="27"/>
  <c r="W968" i="27"/>
  <c r="L968" i="27"/>
  <c r="AF966" i="27"/>
  <c r="AA966" i="27"/>
  <c r="W966" i="27"/>
  <c r="L966" i="27"/>
  <c r="AF965" i="27"/>
  <c r="AA965" i="27"/>
  <c r="W965" i="27"/>
  <c r="M965" i="27"/>
  <c r="L965" i="27"/>
  <c r="AF964" i="27"/>
  <c r="AA964" i="27"/>
  <c r="W964" i="27"/>
  <c r="L964" i="27"/>
  <c r="AF963" i="27"/>
  <c r="AA963" i="27"/>
  <c r="W963" i="27"/>
  <c r="L963" i="27"/>
  <c r="AF961" i="27"/>
  <c r="AA961" i="27"/>
  <c r="W961" i="27"/>
  <c r="L961" i="27"/>
  <c r="AF960" i="27"/>
  <c r="AA960" i="27"/>
  <c r="W960" i="27"/>
  <c r="M960" i="27"/>
  <c r="L960" i="27"/>
  <c r="AF959" i="27"/>
  <c r="AA959" i="27"/>
  <c r="W959" i="27"/>
  <c r="L959" i="27"/>
  <c r="AF958" i="27"/>
  <c r="AA958" i="27"/>
  <c r="W958" i="27"/>
  <c r="L958" i="27"/>
  <c r="AF956" i="27"/>
  <c r="AA956" i="27"/>
  <c r="W956" i="27"/>
  <c r="L956" i="27"/>
  <c r="AF955" i="27"/>
  <c r="AA955" i="27"/>
  <c r="W955" i="27"/>
  <c r="M955" i="27"/>
  <c r="L955" i="27"/>
  <c r="AF954" i="27"/>
  <c r="AA954" i="27"/>
  <c r="W954" i="27"/>
  <c r="L954" i="27"/>
  <c r="AF953" i="27"/>
  <c r="AA953" i="27"/>
  <c r="W953" i="27"/>
  <c r="L953" i="27"/>
  <c r="AF951" i="27"/>
  <c r="AA951" i="27"/>
  <c r="W951" i="27"/>
  <c r="L951" i="27"/>
  <c r="AF950" i="27"/>
  <c r="AA950" i="27"/>
  <c r="W950" i="27"/>
  <c r="M950" i="27"/>
  <c r="L950" i="27"/>
  <c r="AF949" i="27"/>
  <c r="AA949" i="27"/>
  <c r="W949" i="27"/>
  <c r="L949" i="27"/>
  <c r="AF948" i="27"/>
  <c r="AA948" i="27"/>
  <c r="W948" i="27"/>
  <c r="L948" i="27"/>
  <c r="AF946" i="27"/>
  <c r="AA946" i="27"/>
  <c r="W946" i="27"/>
  <c r="L946" i="27"/>
  <c r="AF945" i="27"/>
  <c r="AA945" i="27"/>
  <c r="W945" i="27"/>
  <c r="M945" i="27"/>
  <c r="L945" i="27"/>
  <c r="AF944" i="27"/>
  <c r="AA944" i="27"/>
  <c r="W944" i="27"/>
  <c r="L944" i="27"/>
  <c r="AF943" i="27"/>
  <c r="AA943" i="27"/>
  <c r="W943" i="27"/>
  <c r="L943" i="27"/>
  <c r="AF941" i="27"/>
  <c r="AA941" i="27"/>
  <c r="W941" i="27"/>
  <c r="L941" i="27"/>
  <c r="AF940" i="27"/>
  <c r="AA940" i="27"/>
  <c r="W940" i="27"/>
  <c r="M940" i="27"/>
  <c r="L940" i="27"/>
  <c r="AF939" i="27"/>
  <c r="AA939" i="27"/>
  <c r="W939" i="27"/>
  <c r="L939" i="27"/>
  <c r="AF938" i="27"/>
  <c r="AA938" i="27"/>
  <c r="W938" i="27"/>
  <c r="L938" i="27"/>
  <c r="AF936" i="27"/>
  <c r="AA936" i="27"/>
  <c r="W936" i="27"/>
  <c r="L936" i="27"/>
  <c r="AF935" i="27"/>
  <c r="AA935" i="27"/>
  <c r="W935" i="27"/>
  <c r="M935" i="27"/>
  <c r="L935" i="27"/>
  <c r="AF934" i="27"/>
  <c r="AA934" i="27"/>
  <c r="W934" i="27"/>
  <c r="L934" i="27"/>
  <c r="AF933" i="27"/>
  <c r="AA933" i="27"/>
  <c r="W933" i="27"/>
  <c r="L933" i="27"/>
  <c r="AF931" i="27"/>
  <c r="AA931" i="27"/>
  <c r="W931" i="27"/>
  <c r="L931" i="27"/>
  <c r="AF930" i="27"/>
  <c r="AA930" i="27"/>
  <c r="W930" i="27"/>
  <c r="M930" i="27"/>
  <c r="L930" i="27"/>
  <c r="AF929" i="27"/>
  <c r="AA929" i="27"/>
  <c r="W929" i="27"/>
  <c r="L929" i="27"/>
  <c r="AF928" i="27"/>
  <c r="AA928" i="27"/>
  <c r="W928" i="27"/>
  <c r="L928" i="27"/>
  <c r="AF926" i="27"/>
  <c r="AA926" i="27"/>
  <c r="W926" i="27"/>
  <c r="L926" i="27"/>
  <c r="AF925" i="27"/>
  <c r="AA925" i="27"/>
  <c r="W925" i="27"/>
  <c r="M925" i="27"/>
  <c r="L925" i="27"/>
  <c r="AF924" i="27"/>
  <c r="AA924" i="27"/>
  <c r="W924" i="27"/>
  <c r="L924" i="27"/>
  <c r="AF923" i="27"/>
  <c r="AA923" i="27"/>
  <c r="W923" i="27"/>
  <c r="L923" i="27"/>
  <c r="AF921" i="27"/>
  <c r="AA921" i="27"/>
  <c r="W921" i="27"/>
  <c r="L921" i="27"/>
  <c r="AF920" i="27"/>
  <c r="AA920" i="27"/>
  <c r="W920" i="27"/>
  <c r="M920" i="27"/>
  <c r="L920" i="27"/>
  <c r="AF919" i="27"/>
  <c r="AA919" i="27"/>
  <c r="W919" i="27"/>
  <c r="L919" i="27"/>
  <c r="AF918" i="27"/>
  <c r="AA918" i="27"/>
  <c r="W918" i="27"/>
  <c r="L918" i="27"/>
  <c r="AF916" i="27"/>
  <c r="AA916" i="27"/>
  <c r="W916" i="27"/>
  <c r="L916" i="27"/>
  <c r="AF915" i="27"/>
  <c r="AA915" i="27"/>
  <c r="W915" i="27"/>
  <c r="M915" i="27"/>
  <c r="L915" i="27"/>
  <c r="AF914" i="27"/>
  <c r="AA914" i="27"/>
  <c r="W914" i="27"/>
  <c r="L914" i="27"/>
  <c r="AF913" i="27"/>
  <c r="AA913" i="27"/>
  <c r="W913" i="27"/>
  <c r="L913" i="27"/>
  <c r="AF911" i="27"/>
  <c r="AA911" i="27"/>
  <c r="W911" i="27"/>
  <c r="L911" i="27"/>
  <c r="AF910" i="27"/>
  <c r="AA910" i="27"/>
  <c r="W910" i="27"/>
  <c r="M910" i="27"/>
  <c r="L910" i="27"/>
  <c r="AF909" i="27"/>
  <c r="AA909" i="27"/>
  <c r="W909" i="27"/>
  <c r="L909" i="27"/>
  <c r="AF908" i="27"/>
  <c r="AA908" i="27"/>
  <c r="W908" i="27"/>
  <c r="L908" i="27"/>
  <c r="AF906" i="27"/>
  <c r="AA906" i="27"/>
  <c r="W906" i="27"/>
  <c r="L906" i="27"/>
  <c r="AF905" i="27"/>
  <c r="AA905" i="27"/>
  <c r="W905" i="27"/>
  <c r="M905" i="27"/>
  <c r="L905" i="27"/>
  <c r="AF904" i="27"/>
  <c r="AA904" i="27"/>
  <c r="W904" i="27"/>
  <c r="L904" i="27"/>
  <c r="AF903" i="27"/>
  <c r="AA903" i="27"/>
  <c r="W903" i="27"/>
  <c r="L903" i="27"/>
  <c r="AF901" i="27"/>
  <c r="AA901" i="27"/>
  <c r="W901" i="27"/>
  <c r="L901" i="27"/>
  <c r="AF900" i="27"/>
  <c r="AA900" i="27"/>
  <c r="W900" i="27"/>
  <c r="M900" i="27"/>
  <c r="L900" i="27"/>
  <c r="AF899" i="27"/>
  <c r="AA899" i="27"/>
  <c r="W899" i="27"/>
  <c r="L899" i="27"/>
  <c r="AF898" i="27"/>
  <c r="AA898" i="27"/>
  <c r="W898" i="27"/>
  <c r="L898" i="27"/>
  <c r="AF896" i="27"/>
  <c r="AA896" i="27"/>
  <c r="W896" i="27"/>
  <c r="L896" i="27"/>
  <c r="AF895" i="27"/>
  <c r="AA895" i="27"/>
  <c r="W895" i="27"/>
  <c r="M895" i="27"/>
  <c r="L895" i="27"/>
  <c r="AF894" i="27"/>
  <c r="AA894" i="27"/>
  <c r="W894" i="27"/>
  <c r="L894" i="27"/>
  <c r="AF893" i="27"/>
  <c r="AA893" i="27"/>
  <c r="W893" i="27"/>
  <c r="L893" i="27"/>
  <c r="AF891" i="27"/>
  <c r="AA891" i="27"/>
  <c r="W891" i="27"/>
  <c r="L891" i="27"/>
  <c r="AF890" i="27"/>
  <c r="AA890" i="27"/>
  <c r="W890" i="27"/>
  <c r="M890" i="27"/>
  <c r="L890" i="27"/>
  <c r="AF889" i="27"/>
  <c r="AA889" i="27"/>
  <c r="W889" i="27"/>
  <c r="L889" i="27"/>
  <c r="AF888" i="27"/>
  <c r="AA888" i="27"/>
  <c r="W888" i="27"/>
  <c r="L888" i="27"/>
  <c r="AF886" i="27"/>
  <c r="AA886" i="27"/>
  <c r="W886" i="27"/>
  <c r="L886" i="27"/>
  <c r="AF885" i="27"/>
  <c r="AA885" i="27"/>
  <c r="W885" i="27"/>
  <c r="M885" i="27"/>
  <c r="L885" i="27"/>
  <c r="AF884" i="27"/>
  <c r="AA884" i="27"/>
  <c r="W884" i="27"/>
  <c r="L884" i="27"/>
  <c r="AF883" i="27"/>
  <c r="AA883" i="27"/>
  <c r="W883" i="27"/>
  <c r="L883" i="27"/>
  <c r="AF881" i="27"/>
  <c r="AA881" i="27"/>
  <c r="W881" i="27"/>
  <c r="L881" i="27"/>
  <c r="AF880" i="27"/>
  <c r="AA880" i="27"/>
  <c r="W880" i="27"/>
  <c r="M880" i="27"/>
  <c r="L880" i="27"/>
  <c r="AF879" i="27"/>
  <c r="AA879" i="27"/>
  <c r="W879" i="27"/>
  <c r="L879" i="27"/>
  <c r="AF878" i="27"/>
  <c r="AA878" i="27"/>
  <c r="W878" i="27"/>
  <c r="L878" i="27"/>
  <c r="AF876" i="27"/>
  <c r="AA876" i="27"/>
  <c r="W876" i="27"/>
  <c r="L876" i="27"/>
  <c r="AF875" i="27"/>
  <c r="AA875" i="27"/>
  <c r="W875" i="27"/>
  <c r="M875" i="27"/>
  <c r="L875" i="27"/>
  <c r="AF874" i="27"/>
  <c r="AA874" i="27"/>
  <c r="W874" i="27"/>
  <c r="L874" i="27"/>
  <c r="AF873" i="27"/>
  <c r="AA873" i="27"/>
  <c r="W873" i="27"/>
  <c r="L873" i="27"/>
  <c r="AF871" i="27"/>
  <c r="AA871" i="27"/>
  <c r="W871" i="27"/>
  <c r="L871" i="27"/>
  <c r="AF870" i="27"/>
  <c r="AA870" i="27"/>
  <c r="W870" i="27"/>
  <c r="M870" i="27"/>
  <c r="L870" i="27"/>
  <c r="AF869" i="27"/>
  <c r="AA869" i="27"/>
  <c r="W869" i="27"/>
  <c r="L869" i="27"/>
  <c r="AF868" i="27"/>
  <c r="AA868" i="27"/>
  <c r="W868" i="27"/>
  <c r="L868" i="27"/>
  <c r="AF866" i="27"/>
  <c r="AA866" i="27"/>
  <c r="W866" i="27"/>
  <c r="L866" i="27"/>
  <c r="AF865" i="27"/>
  <c r="AA865" i="27"/>
  <c r="W865" i="27"/>
  <c r="M865" i="27"/>
  <c r="L865" i="27"/>
  <c r="AF864" i="27"/>
  <c r="AA864" i="27"/>
  <c r="W864" i="27"/>
  <c r="L864" i="27"/>
  <c r="AF863" i="27"/>
  <c r="AA863" i="27"/>
  <c r="W863" i="27"/>
  <c r="L863" i="27"/>
  <c r="AF861" i="27"/>
  <c r="AA861" i="27"/>
  <c r="W861" i="27"/>
  <c r="L861" i="27"/>
  <c r="AF860" i="27"/>
  <c r="AA860" i="27"/>
  <c r="W860" i="27"/>
  <c r="M860" i="27"/>
  <c r="L860" i="27"/>
  <c r="AF859" i="27"/>
  <c r="AA859" i="27"/>
  <c r="W859" i="27"/>
  <c r="L859" i="27"/>
  <c r="AF858" i="27"/>
  <c r="AA858" i="27"/>
  <c r="W858" i="27"/>
  <c r="L858" i="27"/>
  <c r="AF856" i="27"/>
  <c r="AA856" i="27"/>
  <c r="W856" i="27"/>
  <c r="L856" i="27"/>
  <c r="AF855" i="27"/>
  <c r="AA855" i="27"/>
  <c r="W855" i="27"/>
  <c r="M855" i="27"/>
  <c r="L855" i="27"/>
  <c r="AF854" i="27"/>
  <c r="AA854" i="27"/>
  <c r="W854" i="27"/>
  <c r="L854" i="27"/>
  <c r="AF853" i="27"/>
  <c r="AA853" i="27"/>
  <c r="W853" i="27"/>
  <c r="L853" i="27"/>
  <c r="AF851" i="27"/>
  <c r="AA851" i="27"/>
  <c r="W851" i="27"/>
  <c r="L851" i="27"/>
  <c r="AF850" i="27"/>
  <c r="AA850" i="27"/>
  <c r="W850" i="27"/>
  <c r="M850" i="27"/>
  <c r="L850" i="27"/>
  <c r="AF849" i="27"/>
  <c r="AA849" i="27"/>
  <c r="W849" i="27"/>
  <c r="L849" i="27"/>
  <c r="AF848" i="27"/>
  <c r="AA848" i="27"/>
  <c r="W848" i="27"/>
  <c r="L848" i="27"/>
  <c r="AF846" i="27"/>
  <c r="AA846" i="27"/>
  <c r="W846" i="27"/>
  <c r="L846" i="27"/>
  <c r="AF845" i="27"/>
  <c r="AA845" i="27"/>
  <c r="W845" i="27"/>
  <c r="M845" i="27"/>
  <c r="L845" i="27"/>
  <c r="AF844" i="27"/>
  <c r="AA844" i="27"/>
  <c r="W844" i="27"/>
  <c r="L844" i="27"/>
  <c r="AF843" i="27"/>
  <c r="AA843" i="27"/>
  <c r="W843" i="27"/>
  <c r="L843" i="27"/>
  <c r="AF841" i="27"/>
  <c r="AA841" i="27"/>
  <c r="W841" i="27"/>
  <c r="L841" i="27"/>
  <c r="AF840" i="27"/>
  <c r="AA840" i="27"/>
  <c r="W840" i="27"/>
  <c r="M840" i="27"/>
  <c r="L840" i="27"/>
  <c r="AF839" i="27"/>
  <c r="AA839" i="27"/>
  <c r="W839" i="27"/>
  <c r="L839" i="27"/>
  <c r="AF838" i="27"/>
  <c r="AA838" i="27"/>
  <c r="W838" i="27"/>
  <c r="L838" i="27"/>
  <c r="AF836" i="27"/>
  <c r="AA836" i="27"/>
  <c r="W836" i="27"/>
  <c r="L836" i="27"/>
  <c r="AF835" i="27"/>
  <c r="AA835" i="27"/>
  <c r="W835" i="27"/>
  <c r="M835" i="27"/>
  <c r="L835" i="27"/>
  <c r="AF834" i="27"/>
  <c r="AA834" i="27"/>
  <c r="W834" i="27"/>
  <c r="L834" i="27"/>
  <c r="AF833" i="27"/>
  <c r="AA833" i="27"/>
  <c r="W833" i="27"/>
  <c r="L833" i="27"/>
  <c r="AF831" i="27"/>
  <c r="AA831" i="27"/>
  <c r="W831" i="27"/>
  <c r="L831" i="27"/>
  <c r="AF830" i="27"/>
  <c r="AA830" i="27"/>
  <c r="W830" i="27"/>
  <c r="M830" i="27"/>
  <c r="L830" i="27"/>
  <c r="AF829" i="27"/>
  <c r="AA829" i="27"/>
  <c r="W829" i="27"/>
  <c r="L829" i="27"/>
  <c r="AF828" i="27"/>
  <c r="AA828" i="27"/>
  <c r="W828" i="27"/>
  <c r="L828" i="27"/>
  <c r="AF826" i="27"/>
  <c r="AA826" i="27"/>
  <c r="W826" i="27"/>
  <c r="L826" i="27"/>
  <c r="AF825" i="27"/>
  <c r="AA825" i="27"/>
  <c r="W825" i="27"/>
  <c r="M825" i="27"/>
  <c r="L825" i="27"/>
  <c r="AF824" i="27"/>
  <c r="AA824" i="27"/>
  <c r="W824" i="27"/>
  <c r="L824" i="27"/>
  <c r="AF823" i="27"/>
  <c r="AA823" i="27"/>
  <c r="W823" i="27"/>
  <c r="L823" i="27"/>
  <c r="AF821" i="27"/>
  <c r="AA821" i="27"/>
  <c r="W821" i="27"/>
  <c r="L821" i="27"/>
  <c r="AF820" i="27"/>
  <c r="AA820" i="27"/>
  <c r="W820" i="27"/>
  <c r="M820" i="27"/>
  <c r="L820" i="27"/>
  <c r="AF819" i="27"/>
  <c r="AA819" i="27"/>
  <c r="W819" i="27"/>
  <c r="L819" i="27"/>
  <c r="AF818" i="27"/>
  <c r="AA818" i="27"/>
  <c r="W818" i="27"/>
  <c r="L818" i="27"/>
  <c r="AF816" i="27"/>
  <c r="AA816" i="27"/>
  <c r="W816" i="27"/>
  <c r="L816" i="27"/>
  <c r="AF815" i="27"/>
  <c r="AA815" i="27"/>
  <c r="W815" i="27"/>
  <c r="M815" i="27"/>
  <c r="L815" i="27"/>
  <c r="AF814" i="27"/>
  <c r="AA814" i="27"/>
  <c r="W814" i="27"/>
  <c r="L814" i="27"/>
  <c r="AF813" i="27"/>
  <c r="AA813" i="27"/>
  <c r="W813" i="27"/>
  <c r="L813" i="27"/>
  <c r="AF811" i="27"/>
  <c r="AA811" i="27"/>
  <c r="W811" i="27"/>
  <c r="L811" i="27"/>
  <c r="AF810" i="27"/>
  <c r="AA810" i="27"/>
  <c r="W810" i="27"/>
  <c r="M810" i="27"/>
  <c r="L810" i="27"/>
  <c r="AF809" i="27"/>
  <c r="AA809" i="27"/>
  <c r="W809" i="27"/>
  <c r="L809" i="27"/>
  <c r="AF808" i="27"/>
  <c r="AA808" i="27"/>
  <c r="W808" i="27"/>
  <c r="L808" i="27"/>
  <c r="AF806" i="27"/>
  <c r="AA806" i="27"/>
  <c r="W806" i="27"/>
  <c r="L806" i="27"/>
  <c r="AF805" i="27"/>
  <c r="AA805" i="27"/>
  <c r="W805" i="27"/>
  <c r="M805" i="27"/>
  <c r="L805" i="27"/>
  <c r="AF804" i="27"/>
  <c r="AA804" i="27"/>
  <c r="W804" i="27"/>
  <c r="L804" i="27"/>
  <c r="AF803" i="27"/>
  <c r="AA803" i="27"/>
  <c r="W803" i="27"/>
  <c r="L803" i="27"/>
  <c r="AF801" i="27"/>
  <c r="AA801" i="27"/>
  <c r="W801" i="27"/>
  <c r="L801" i="27"/>
  <c r="AF800" i="27"/>
  <c r="AA800" i="27"/>
  <c r="W800" i="27"/>
  <c r="M800" i="27"/>
  <c r="L800" i="27"/>
  <c r="AF799" i="27"/>
  <c r="AA799" i="27"/>
  <c r="W799" i="27"/>
  <c r="L799" i="27"/>
  <c r="AF798" i="27"/>
  <c r="AA798" i="27"/>
  <c r="W798" i="27"/>
  <c r="L798" i="27"/>
  <c r="AF796" i="27"/>
  <c r="AA796" i="27"/>
  <c r="W796" i="27"/>
  <c r="L796" i="27"/>
  <c r="AF795" i="27"/>
  <c r="AA795" i="27"/>
  <c r="W795" i="27"/>
  <c r="M795" i="27"/>
  <c r="L795" i="27"/>
  <c r="AF794" i="27"/>
  <c r="AA794" i="27"/>
  <c r="W794" i="27"/>
  <c r="L794" i="27"/>
  <c r="AF793" i="27"/>
  <c r="AA793" i="27"/>
  <c r="W793" i="27"/>
  <c r="L793" i="27"/>
  <c r="AF791" i="27"/>
  <c r="AA791" i="27"/>
  <c r="W791" i="27"/>
  <c r="L791" i="27"/>
  <c r="AF790" i="27"/>
  <c r="AA790" i="27"/>
  <c r="W790" i="27"/>
  <c r="M790" i="27"/>
  <c r="L790" i="27"/>
  <c r="AF789" i="27"/>
  <c r="AA789" i="27"/>
  <c r="W789" i="27"/>
  <c r="L789" i="27"/>
  <c r="AF788" i="27"/>
  <c r="AA788" i="27"/>
  <c r="W788" i="27"/>
  <c r="L788" i="27"/>
  <c r="AF786" i="27"/>
  <c r="AA786" i="27"/>
  <c r="W786" i="27"/>
  <c r="L786" i="27"/>
  <c r="AF785" i="27"/>
  <c r="AA785" i="27"/>
  <c r="W785" i="27"/>
  <c r="M785" i="27"/>
  <c r="L785" i="27"/>
  <c r="AF784" i="27"/>
  <c r="AA784" i="27"/>
  <c r="W784" i="27"/>
  <c r="L784" i="27"/>
  <c r="AF783" i="27"/>
  <c r="AA783" i="27"/>
  <c r="W783" i="27"/>
  <c r="L783" i="27"/>
  <c r="AF781" i="27"/>
  <c r="AA781" i="27"/>
  <c r="W781" i="27"/>
  <c r="L781" i="27"/>
  <c r="AF780" i="27"/>
  <c r="AA780" i="27"/>
  <c r="W780" i="27"/>
  <c r="M780" i="27"/>
  <c r="L780" i="27"/>
  <c r="AF779" i="27"/>
  <c r="AA779" i="27"/>
  <c r="W779" i="27"/>
  <c r="L779" i="27"/>
  <c r="AF778" i="27"/>
  <c r="AA778" i="27"/>
  <c r="W778" i="27"/>
  <c r="L778" i="27"/>
  <c r="AF776" i="27"/>
  <c r="AA776" i="27"/>
  <c r="W776" i="27"/>
  <c r="L776" i="27"/>
  <c r="AF775" i="27"/>
  <c r="AA775" i="27"/>
  <c r="W775" i="27"/>
  <c r="M775" i="27"/>
  <c r="L775" i="27"/>
  <c r="AF774" i="27"/>
  <c r="AA774" i="27"/>
  <c r="W774" i="27"/>
  <c r="L774" i="27"/>
  <c r="AF773" i="27"/>
  <c r="AA773" i="27"/>
  <c r="W773" i="27"/>
  <c r="L773" i="27"/>
  <c r="AF771" i="27"/>
  <c r="AA771" i="27"/>
  <c r="W771" i="27"/>
  <c r="L771" i="27"/>
  <c r="AF770" i="27"/>
  <c r="AA770" i="27"/>
  <c r="W770" i="27"/>
  <c r="M770" i="27"/>
  <c r="L770" i="27"/>
  <c r="AF769" i="27"/>
  <c r="AA769" i="27"/>
  <c r="W769" i="27"/>
  <c r="L769" i="27"/>
  <c r="AF768" i="27"/>
  <c r="AA768" i="27"/>
  <c r="W768" i="27"/>
  <c r="L768" i="27"/>
  <c r="AF766" i="27"/>
  <c r="AA766" i="27"/>
  <c r="W766" i="27"/>
  <c r="L766" i="27"/>
  <c r="AF765" i="27"/>
  <c r="AA765" i="27"/>
  <c r="W765" i="27"/>
  <c r="M765" i="27"/>
  <c r="L765" i="27"/>
  <c r="AF764" i="27"/>
  <c r="AA764" i="27"/>
  <c r="W764" i="27"/>
  <c r="L764" i="27"/>
  <c r="AF763" i="27"/>
  <c r="AA763" i="27"/>
  <c r="W763" i="27"/>
  <c r="L763" i="27"/>
  <c r="AF761" i="27"/>
  <c r="AA761" i="27"/>
  <c r="W761" i="27"/>
  <c r="L761" i="27"/>
  <c r="AF760" i="27"/>
  <c r="AA760" i="27"/>
  <c r="W760" i="27"/>
  <c r="M760" i="27"/>
  <c r="L760" i="27"/>
  <c r="AF759" i="27"/>
  <c r="AA759" i="27"/>
  <c r="W759" i="27"/>
  <c r="L759" i="27"/>
  <c r="AF758" i="27"/>
  <c r="AA758" i="27"/>
  <c r="W758" i="27"/>
  <c r="L758" i="27"/>
  <c r="AF756" i="27"/>
  <c r="AA756" i="27"/>
  <c r="W756" i="27"/>
  <c r="L756" i="27"/>
  <c r="AF755" i="27"/>
  <c r="AA755" i="27"/>
  <c r="W755" i="27"/>
  <c r="M755" i="27"/>
  <c r="L755" i="27"/>
  <c r="AF754" i="27"/>
  <c r="AA754" i="27"/>
  <c r="W754" i="27"/>
  <c r="L754" i="27"/>
  <c r="AF753" i="27"/>
  <c r="AA753" i="27"/>
  <c r="W753" i="27"/>
  <c r="L753" i="27"/>
  <c r="AF751" i="27"/>
  <c r="AA751" i="27"/>
  <c r="W751" i="27"/>
  <c r="L751" i="27"/>
  <c r="AF750" i="27"/>
  <c r="AA750" i="27"/>
  <c r="W750" i="27"/>
  <c r="M750" i="27"/>
  <c r="L750" i="27"/>
  <c r="AF749" i="27"/>
  <c r="AA749" i="27"/>
  <c r="W749" i="27"/>
  <c r="L749" i="27"/>
  <c r="AF748" i="27"/>
  <c r="AA748" i="27"/>
  <c r="W748" i="27"/>
  <c r="L748" i="27"/>
  <c r="AF746" i="27"/>
  <c r="AA746" i="27"/>
  <c r="W746" i="27"/>
  <c r="L746" i="27"/>
  <c r="AF745" i="27"/>
  <c r="AA745" i="27"/>
  <c r="W745" i="27"/>
  <c r="M745" i="27"/>
  <c r="L745" i="27"/>
  <c r="AF744" i="27"/>
  <c r="AA744" i="27"/>
  <c r="W744" i="27"/>
  <c r="L744" i="27"/>
  <c r="AF743" i="27"/>
  <c r="AA743" i="27"/>
  <c r="W743" i="27"/>
  <c r="L743" i="27"/>
  <c r="AF741" i="27"/>
  <c r="AA741" i="27"/>
  <c r="W741" i="27"/>
  <c r="L741" i="27"/>
  <c r="AF740" i="27"/>
  <c r="AA740" i="27"/>
  <c r="W740" i="27"/>
  <c r="M740" i="27"/>
  <c r="L740" i="27"/>
  <c r="AF739" i="27"/>
  <c r="AA739" i="27"/>
  <c r="W739" i="27"/>
  <c r="L739" i="27"/>
  <c r="AF738" i="27"/>
  <c r="AA738" i="27"/>
  <c r="W738" i="27"/>
  <c r="L738" i="27"/>
  <c r="AF736" i="27"/>
  <c r="AA736" i="27"/>
  <c r="W736" i="27"/>
  <c r="L736" i="27"/>
  <c r="AF735" i="27"/>
  <c r="AA735" i="27"/>
  <c r="W735" i="27"/>
  <c r="M735" i="27"/>
  <c r="L735" i="27"/>
  <c r="AF734" i="27"/>
  <c r="AA734" i="27"/>
  <c r="W734" i="27"/>
  <c r="L734" i="27"/>
  <c r="AF733" i="27"/>
  <c r="AA733" i="27"/>
  <c r="W733" i="27"/>
  <c r="L733" i="27"/>
  <c r="AF731" i="27"/>
  <c r="AA731" i="27"/>
  <c r="W731" i="27"/>
  <c r="L731" i="27"/>
  <c r="AF730" i="27"/>
  <c r="AA730" i="27"/>
  <c r="W730" i="27"/>
  <c r="M730" i="27"/>
  <c r="L730" i="27"/>
  <c r="AF729" i="27"/>
  <c r="AA729" i="27"/>
  <c r="W729" i="27"/>
  <c r="L729" i="27"/>
  <c r="AF728" i="27"/>
  <c r="AA728" i="27"/>
  <c r="W728" i="27"/>
  <c r="L728" i="27"/>
  <c r="AF726" i="27"/>
  <c r="AA726" i="27"/>
  <c r="W726" i="27"/>
  <c r="L726" i="27"/>
  <c r="AF725" i="27"/>
  <c r="AA725" i="27"/>
  <c r="W725" i="27"/>
  <c r="M725" i="27"/>
  <c r="L725" i="27"/>
  <c r="AF724" i="27"/>
  <c r="AA724" i="27"/>
  <c r="W724" i="27"/>
  <c r="L724" i="27"/>
  <c r="AF723" i="27"/>
  <c r="AA723" i="27"/>
  <c r="W723" i="27"/>
  <c r="L723" i="27"/>
  <c r="AF721" i="27"/>
  <c r="AA721" i="27"/>
  <c r="W721" i="27"/>
  <c r="L721" i="27"/>
  <c r="AF720" i="27"/>
  <c r="AA720" i="27"/>
  <c r="W720" i="27"/>
  <c r="M720" i="27"/>
  <c r="L720" i="27"/>
  <c r="AF719" i="27"/>
  <c r="AA719" i="27"/>
  <c r="W719" i="27"/>
  <c r="L719" i="27"/>
  <c r="AF718" i="27"/>
  <c r="AA718" i="27"/>
  <c r="W718" i="27"/>
  <c r="L718" i="27"/>
  <c r="AF716" i="27"/>
  <c r="AA716" i="27"/>
  <c r="W716" i="27"/>
  <c r="L716" i="27"/>
  <c r="AF715" i="27"/>
  <c r="AA715" i="27"/>
  <c r="W715" i="27"/>
  <c r="M715" i="27"/>
  <c r="L715" i="27"/>
  <c r="AF714" i="27"/>
  <c r="AA714" i="27"/>
  <c r="W714" i="27"/>
  <c r="L714" i="27"/>
  <c r="AF713" i="27"/>
  <c r="AA713" i="27"/>
  <c r="W713" i="27"/>
  <c r="L713" i="27"/>
  <c r="AF711" i="27"/>
  <c r="AA711" i="27"/>
  <c r="W711" i="27"/>
  <c r="L711" i="27"/>
  <c r="AF710" i="27"/>
  <c r="AA710" i="27"/>
  <c r="W710" i="27"/>
  <c r="M710" i="27"/>
  <c r="L710" i="27"/>
  <c r="AF709" i="27"/>
  <c r="AA709" i="27"/>
  <c r="W709" i="27"/>
  <c r="L709" i="27"/>
  <c r="AF708" i="27"/>
  <c r="AA708" i="27"/>
  <c r="W708" i="27"/>
  <c r="L708" i="27"/>
  <c r="AF706" i="27"/>
  <c r="AA706" i="27"/>
  <c r="W706" i="27"/>
  <c r="L706" i="27"/>
  <c r="AF705" i="27"/>
  <c r="AA705" i="27"/>
  <c r="W705" i="27"/>
  <c r="M705" i="27"/>
  <c r="L705" i="27"/>
  <c r="AF704" i="27"/>
  <c r="AA704" i="27"/>
  <c r="W704" i="27"/>
  <c r="L704" i="27"/>
  <c r="AF703" i="27"/>
  <c r="AA703" i="27"/>
  <c r="W703" i="27"/>
  <c r="L703" i="27"/>
  <c r="AF701" i="27"/>
  <c r="AA701" i="27"/>
  <c r="W701" i="27"/>
  <c r="L701" i="27"/>
  <c r="AF700" i="27"/>
  <c r="AA700" i="27"/>
  <c r="W700" i="27"/>
  <c r="M700" i="27"/>
  <c r="L700" i="27"/>
  <c r="AF699" i="27"/>
  <c r="AA699" i="27"/>
  <c r="W699" i="27"/>
  <c r="L699" i="27"/>
  <c r="AF698" i="27"/>
  <c r="AA698" i="27"/>
  <c r="W698" i="27"/>
  <c r="L698" i="27"/>
  <c r="AF696" i="27"/>
  <c r="AA696" i="27"/>
  <c r="W696" i="27"/>
  <c r="L696" i="27"/>
  <c r="AF695" i="27"/>
  <c r="AA695" i="27"/>
  <c r="W695" i="27"/>
  <c r="M695" i="27"/>
  <c r="L695" i="27"/>
  <c r="AF694" i="27"/>
  <c r="AA694" i="27"/>
  <c r="W694" i="27"/>
  <c r="L694" i="27"/>
  <c r="AF693" i="27"/>
  <c r="AA693" i="27"/>
  <c r="W693" i="27"/>
  <c r="L693" i="27"/>
  <c r="AF691" i="27"/>
  <c r="AA691" i="27"/>
  <c r="W691" i="27"/>
  <c r="L691" i="27"/>
  <c r="AF690" i="27"/>
  <c r="AA690" i="27"/>
  <c r="W690" i="27"/>
  <c r="M690" i="27"/>
  <c r="L690" i="27"/>
  <c r="AF689" i="27"/>
  <c r="AA689" i="27"/>
  <c r="W689" i="27"/>
  <c r="L689" i="27"/>
  <c r="AF688" i="27"/>
  <c r="AA688" i="27"/>
  <c r="W688" i="27"/>
  <c r="L688" i="27"/>
  <c r="AF686" i="27"/>
  <c r="AA686" i="27"/>
  <c r="W686" i="27"/>
  <c r="L686" i="27"/>
  <c r="AF685" i="27"/>
  <c r="AA685" i="27"/>
  <c r="W685" i="27"/>
  <c r="M685" i="27"/>
  <c r="L685" i="27"/>
  <c r="AF684" i="27"/>
  <c r="AA684" i="27"/>
  <c r="W684" i="27"/>
  <c r="L684" i="27"/>
  <c r="AF683" i="27"/>
  <c r="AA683" i="27"/>
  <c r="W683" i="27"/>
  <c r="L683" i="27"/>
  <c r="AF681" i="27"/>
  <c r="AA681" i="27"/>
  <c r="W681" i="27"/>
  <c r="L681" i="27"/>
  <c r="AF680" i="27"/>
  <c r="AA680" i="27"/>
  <c r="W680" i="27"/>
  <c r="M680" i="27"/>
  <c r="L680" i="27"/>
  <c r="AF679" i="27"/>
  <c r="AA679" i="27"/>
  <c r="W679" i="27"/>
  <c r="L679" i="27"/>
  <c r="AF678" i="27"/>
  <c r="AA678" i="27"/>
  <c r="W678" i="27"/>
  <c r="L678" i="27"/>
  <c r="AF676" i="27"/>
  <c r="AA676" i="27"/>
  <c r="W676" i="27"/>
  <c r="L676" i="27"/>
  <c r="AF675" i="27"/>
  <c r="AA675" i="27"/>
  <c r="W675" i="27"/>
  <c r="M675" i="27"/>
  <c r="L675" i="27"/>
  <c r="AF674" i="27"/>
  <c r="AA674" i="27"/>
  <c r="W674" i="27"/>
  <c r="L674" i="27"/>
  <c r="AF673" i="27"/>
  <c r="AA673" i="27"/>
  <c r="W673" i="27"/>
  <c r="L673" i="27"/>
  <c r="AF671" i="27"/>
  <c r="AA671" i="27"/>
  <c r="W671" i="27"/>
  <c r="L671" i="27"/>
  <c r="AF670" i="27"/>
  <c r="AA670" i="27"/>
  <c r="W670" i="27"/>
  <c r="M670" i="27"/>
  <c r="L670" i="27"/>
  <c r="AF669" i="27"/>
  <c r="AA669" i="27"/>
  <c r="W669" i="27"/>
  <c r="L669" i="27"/>
  <c r="AF668" i="27"/>
  <c r="AA668" i="27"/>
  <c r="W668" i="27"/>
  <c r="L668" i="27"/>
  <c r="AF666" i="27"/>
  <c r="AA666" i="27"/>
  <c r="W666" i="27"/>
  <c r="L666" i="27"/>
  <c r="AF665" i="27"/>
  <c r="AA665" i="27"/>
  <c r="W665" i="27"/>
  <c r="M665" i="27"/>
  <c r="L665" i="27"/>
  <c r="AF664" i="27"/>
  <c r="AA664" i="27"/>
  <c r="W664" i="27"/>
  <c r="L664" i="27"/>
  <c r="AF663" i="27"/>
  <c r="AA663" i="27"/>
  <c r="W663" i="27"/>
  <c r="L663" i="27"/>
  <c r="AF661" i="27"/>
  <c r="AA661" i="27"/>
  <c r="W661" i="27"/>
  <c r="L661" i="27"/>
  <c r="AF660" i="27"/>
  <c r="AA660" i="27"/>
  <c r="W660" i="27"/>
  <c r="M660" i="27"/>
  <c r="L660" i="27"/>
  <c r="AF659" i="27"/>
  <c r="AA659" i="27"/>
  <c r="W659" i="27"/>
  <c r="L659" i="27"/>
  <c r="AF658" i="27"/>
  <c r="AA658" i="27"/>
  <c r="W658" i="27"/>
  <c r="L658" i="27"/>
  <c r="AF656" i="27"/>
  <c r="AA656" i="27"/>
  <c r="W656" i="27"/>
  <c r="L656" i="27"/>
  <c r="AF655" i="27"/>
  <c r="AA655" i="27"/>
  <c r="W655" i="27"/>
  <c r="M655" i="27"/>
  <c r="L655" i="27"/>
  <c r="AF654" i="27"/>
  <c r="AA654" i="27"/>
  <c r="W654" i="27"/>
  <c r="L654" i="27"/>
  <c r="AF653" i="27"/>
  <c r="AA653" i="27"/>
  <c r="W653" i="27"/>
  <c r="L653" i="27"/>
  <c r="AF651" i="27"/>
  <c r="AA651" i="27"/>
  <c r="W651" i="27"/>
  <c r="L651" i="27"/>
  <c r="AF650" i="27"/>
  <c r="AA650" i="27"/>
  <c r="W650" i="27"/>
  <c r="M650" i="27"/>
  <c r="L650" i="27"/>
  <c r="AF649" i="27"/>
  <c r="AA649" i="27"/>
  <c r="W649" i="27"/>
  <c r="L649" i="27"/>
  <c r="AF648" i="27"/>
  <c r="AA648" i="27"/>
  <c r="W648" i="27"/>
  <c r="L648" i="27"/>
  <c r="AF646" i="27"/>
  <c r="AA646" i="27"/>
  <c r="W646" i="27"/>
  <c r="L646" i="27"/>
  <c r="AF645" i="27"/>
  <c r="AA645" i="27"/>
  <c r="W645" i="27"/>
  <c r="M645" i="27"/>
  <c r="L645" i="27"/>
  <c r="AF644" i="27"/>
  <c r="AA644" i="27"/>
  <c r="W644" i="27"/>
  <c r="L644" i="27"/>
  <c r="AF643" i="27"/>
  <c r="AA643" i="27"/>
  <c r="W643" i="27"/>
  <c r="L643" i="27"/>
  <c r="AF641" i="27"/>
  <c r="AA641" i="27"/>
  <c r="W641" i="27"/>
  <c r="L641" i="27"/>
  <c r="AF640" i="27"/>
  <c r="AA640" i="27"/>
  <c r="W640" i="27"/>
  <c r="M640" i="27"/>
  <c r="L640" i="27"/>
  <c r="AF639" i="27"/>
  <c r="AA639" i="27"/>
  <c r="W639" i="27"/>
  <c r="L639" i="27"/>
  <c r="AF638" i="27"/>
  <c r="AA638" i="27"/>
  <c r="W638" i="27"/>
  <c r="L638" i="27"/>
  <c r="AF636" i="27"/>
  <c r="AA636" i="27"/>
  <c r="W636" i="27"/>
  <c r="L636" i="27"/>
  <c r="AF635" i="27"/>
  <c r="AA635" i="27"/>
  <c r="W635" i="27"/>
  <c r="M635" i="27"/>
  <c r="L635" i="27"/>
  <c r="AF634" i="27"/>
  <c r="AA634" i="27"/>
  <c r="W634" i="27"/>
  <c r="L634" i="27"/>
  <c r="AF633" i="27"/>
  <c r="AA633" i="27"/>
  <c r="W633" i="27"/>
  <c r="L633" i="27"/>
  <c r="AF631" i="27"/>
  <c r="AA631" i="27"/>
  <c r="W631" i="27"/>
  <c r="L631" i="27"/>
  <c r="AF630" i="27"/>
  <c r="AA630" i="27"/>
  <c r="W630" i="27"/>
  <c r="M630" i="27"/>
  <c r="L630" i="27"/>
  <c r="AF629" i="27"/>
  <c r="AA629" i="27"/>
  <c r="W629" i="27"/>
  <c r="L629" i="27"/>
  <c r="AF628" i="27"/>
  <c r="AA628" i="27"/>
  <c r="W628" i="27"/>
  <c r="L628" i="27"/>
  <c r="AF626" i="27"/>
  <c r="AA626" i="27"/>
  <c r="W626" i="27"/>
  <c r="L626" i="27"/>
  <c r="AF625" i="27"/>
  <c r="AA625" i="27"/>
  <c r="W625" i="27"/>
  <c r="M625" i="27"/>
  <c r="L625" i="27"/>
  <c r="AF624" i="27"/>
  <c r="AA624" i="27"/>
  <c r="W624" i="27"/>
  <c r="L624" i="27"/>
  <c r="AF623" i="27"/>
  <c r="AA623" i="27"/>
  <c r="W623" i="27"/>
  <c r="L623" i="27"/>
  <c r="AF621" i="27"/>
  <c r="AA621" i="27"/>
  <c r="W621" i="27"/>
  <c r="L621" i="27"/>
  <c r="AF620" i="27"/>
  <c r="AA620" i="27"/>
  <c r="W620" i="27"/>
  <c r="M620" i="27"/>
  <c r="L620" i="27"/>
  <c r="AF619" i="27"/>
  <c r="AA619" i="27"/>
  <c r="W619" i="27"/>
  <c r="L619" i="27"/>
  <c r="AF618" i="27"/>
  <c r="AA618" i="27"/>
  <c r="W618" i="27"/>
  <c r="L618" i="27"/>
  <c r="AF616" i="27"/>
  <c r="AA616" i="27"/>
  <c r="W616" i="27"/>
  <c r="L616" i="27"/>
  <c r="AF615" i="27"/>
  <c r="AA615" i="27"/>
  <c r="W615" i="27"/>
  <c r="M615" i="27"/>
  <c r="L615" i="27"/>
  <c r="AF614" i="27"/>
  <c r="AA614" i="27"/>
  <c r="W614" i="27"/>
  <c r="L614" i="27"/>
  <c r="AF613" i="27"/>
  <c r="AA613" i="27"/>
  <c r="W613" i="27"/>
  <c r="L613" i="27"/>
  <c r="AF611" i="27"/>
  <c r="AA611" i="27"/>
  <c r="W611" i="27"/>
  <c r="L611" i="27"/>
  <c r="AF610" i="27"/>
  <c r="AA610" i="27"/>
  <c r="W610" i="27"/>
  <c r="M610" i="27"/>
  <c r="L610" i="27"/>
  <c r="AF609" i="27"/>
  <c r="AA609" i="27"/>
  <c r="W609" i="27"/>
  <c r="L609" i="27"/>
  <c r="AF608" i="27"/>
  <c r="AA608" i="27"/>
  <c r="W608" i="27"/>
  <c r="L608" i="27"/>
  <c r="AF606" i="27"/>
  <c r="AA606" i="27"/>
  <c r="W606" i="27"/>
  <c r="L606" i="27"/>
  <c r="AF605" i="27"/>
  <c r="AA605" i="27"/>
  <c r="W605" i="27"/>
  <c r="M605" i="27"/>
  <c r="L605" i="27"/>
  <c r="AF604" i="27"/>
  <c r="AA604" i="27"/>
  <c r="W604" i="27"/>
  <c r="L604" i="27"/>
  <c r="AF603" i="27"/>
  <c r="AA603" i="27"/>
  <c r="W603" i="27"/>
  <c r="L603" i="27"/>
  <c r="AF601" i="27"/>
  <c r="AA601" i="27"/>
  <c r="W601" i="27"/>
  <c r="L601" i="27"/>
  <c r="AF600" i="27"/>
  <c r="AA600" i="27"/>
  <c r="W600" i="27"/>
  <c r="M600" i="27"/>
  <c r="L600" i="27"/>
  <c r="AF599" i="27"/>
  <c r="AA599" i="27"/>
  <c r="W599" i="27"/>
  <c r="L599" i="27"/>
  <c r="AF598" i="27"/>
  <c r="AA598" i="27"/>
  <c r="W598" i="27"/>
  <c r="L598" i="27"/>
  <c r="AF596" i="27"/>
  <c r="AA596" i="27"/>
  <c r="W596" i="27"/>
  <c r="L596" i="27"/>
  <c r="AF595" i="27"/>
  <c r="AA595" i="27"/>
  <c r="W595" i="27"/>
  <c r="M595" i="27"/>
  <c r="L595" i="27"/>
  <c r="AF594" i="27"/>
  <c r="AA594" i="27"/>
  <c r="W594" i="27"/>
  <c r="L594" i="27"/>
  <c r="AF593" i="27"/>
  <c r="AA593" i="27"/>
  <c r="W593" i="27"/>
  <c r="L593" i="27"/>
  <c r="AF591" i="27"/>
  <c r="AA591" i="27"/>
  <c r="W591" i="27"/>
  <c r="L591" i="27"/>
  <c r="AF590" i="27"/>
  <c r="AA590" i="27"/>
  <c r="W590" i="27"/>
  <c r="M590" i="27"/>
  <c r="L590" i="27"/>
  <c r="AF589" i="27"/>
  <c r="AA589" i="27"/>
  <c r="W589" i="27"/>
  <c r="L589" i="27"/>
  <c r="AF588" i="27"/>
  <c r="AA588" i="27"/>
  <c r="W588" i="27"/>
  <c r="L588" i="27"/>
  <c r="AF586" i="27"/>
  <c r="AA586" i="27"/>
  <c r="W586" i="27"/>
  <c r="L586" i="27"/>
  <c r="AF585" i="27"/>
  <c r="AA585" i="27"/>
  <c r="W585" i="27"/>
  <c r="M585" i="27"/>
  <c r="L585" i="27"/>
  <c r="AF584" i="27"/>
  <c r="AA584" i="27"/>
  <c r="W584" i="27"/>
  <c r="L584" i="27"/>
  <c r="AF583" i="27"/>
  <c r="AA583" i="27"/>
  <c r="W583" i="27"/>
  <c r="L583" i="27"/>
  <c r="AF581" i="27"/>
  <c r="AA581" i="27"/>
  <c r="W581" i="27"/>
  <c r="L581" i="27"/>
  <c r="AF580" i="27"/>
  <c r="AA580" i="27"/>
  <c r="W580" i="27"/>
  <c r="M580" i="27"/>
  <c r="L580" i="27"/>
  <c r="AF579" i="27"/>
  <c r="AA579" i="27"/>
  <c r="W579" i="27"/>
  <c r="L579" i="27"/>
  <c r="AF578" i="27"/>
  <c r="AA578" i="27"/>
  <c r="W578" i="27"/>
  <c r="L578" i="27"/>
  <c r="AF576" i="27"/>
  <c r="AA576" i="27"/>
  <c r="W576" i="27"/>
  <c r="L576" i="27"/>
  <c r="AF575" i="27"/>
  <c r="AA575" i="27"/>
  <c r="W575" i="27"/>
  <c r="M575" i="27"/>
  <c r="L575" i="27"/>
  <c r="AF574" i="27"/>
  <c r="AA574" i="27"/>
  <c r="W574" i="27"/>
  <c r="L574" i="27"/>
  <c r="AF573" i="27"/>
  <c r="AA573" i="27"/>
  <c r="W573" i="27"/>
  <c r="L573" i="27"/>
  <c r="AF571" i="27"/>
  <c r="AA571" i="27"/>
  <c r="W571" i="27"/>
  <c r="L571" i="27"/>
  <c r="AF570" i="27"/>
  <c r="AA570" i="27"/>
  <c r="W570" i="27"/>
  <c r="M570" i="27"/>
  <c r="L570" i="27"/>
  <c r="AF569" i="27"/>
  <c r="AA569" i="27"/>
  <c r="W569" i="27"/>
  <c r="L569" i="27"/>
  <c r="AF568" i="27"/>
  <c r="AA568" i="27"/>
  <c r="W568" i="27"/>
  <c r="L568" i="27"/>
  <c r="AF566" i="27"/>
  <c r="AA566" i="27"/>
  <c r="W566" i="27"/>
  <c r="L566" i="27"/>
  <c r="AF565" i="27"/>
  <c r="AA565" i="27"/>
  <c r="W565" i="27"/>
  <c r="M565" i="27"/>
  <c r="L565" i="27"/>
  <c r="AF564" i="27"/>
  <c r="AA564" i="27"/>
  <c r="W564" i="27"/>
  <c r="L564" i="27"/>
  <c r="AF563" i="27"/>
  <c r="AA563" i="27"/>
  <c r="W563" i="27"/>
  <c r="L563" i="27"/>
  <c r="AF561" i="27"/>
  <c r="AA561" i="27"/>
  <c r="W561" i="27"/>
  <c r="L561" i="27"/>
  <c r="AF560" i="27"/>
  <c r="AA560" i="27"/>
  <c r="W560" i="27"/>
  <c r="M560" i="27"/>
  <c r="L560" i="27"/>
  <c r="AF559" i="27"/>
  <c r="AA559" i="27"/>
  <c r="W559" i="27"/>
  <c r="L559" i="27"/>
  <c r="AF558" i="27"/>
  <c r="AA558" i="27"/>
  <c r="W558" i="27"/>
  <c r="L558" i="27"/>
  <c r="AF556" i="27"/>
  <c r="AA556" i="27"/>
  <c r="W556" i="27"/>
  <c r="L556" i="27"/>
  <c r="AF555" i="27"/>
  <c r="AA555" i="27"/>
  <c r="W555" i="27"/>
  <c r="M555" i="27"/>
  <c r="L555" i="27"/>
  <c r="AF554" i="27"/>
  <c r="AA554" i="27"/>
  <c r="W554" i="27"/>
  <c r="L554" i="27"/>
  <c r="AF553" i="27"/>
  <c r="AA553" i="27"/>
  <c r="W553" i="27"/>
  <c r="L553" i="27"/>
  <c r="AF551" i="27"/>
  <c r="AA551" i="27"/>
  <c r="W551" i="27"/>
  <c r="L551" i="27"/>
  <c r="AF550" i="27"/>
  <c r="AA550" i="27"/>
  <c r="W550" i="27"/>
  <c r="M550" i="27"/>
  <c r="L550" i="27"/>
  <c r="AF549" i="27"/>
  <c r="AA549" i="27"/>
  <c r="W549" i="27"/>
  <c r="L549" i="27"/>
  <c r="AF548" i="27"/>
  <c r="AA548" i="27"/>
  <c r="W548" i="27"/>
  <c r="L548" i="27"/>
  <c r="AF546" i="27"/>
  <c r="AA546" i="27"/>
  <c r="W546" i="27"/>
  <c r="L546" i="27"/>
  <c r="AF545" i="27"/>
  <c r="AA545" i="27"/>
  <c r="W545" i="27"/>
  <c r="M545" i="27"/>
  <c r="L545" i="27"/>
  <c r="AF544" i="27"/>
  <c r="AA544" i="27"/>
  <c r="W544" i="27"/>
  <c r="L544" i="27"/>
  <c r="AF543" i="27"/>
  <c r="AA543" i="27"/>
  <c r="W543" i="27"/>
  <c r="L543" i="27"/>
  <c r="AF541" i="27"/>
  <c r="AA541" i="27"/>
  <c r="W541" i="27"/>
  <c r="L541" i="27"/>
  <c r="AF540" i="27"/>
  <c r="AA540" i="27"/>
  <c r="W540" i="27"/>
  <c r="M540" i="27"/>
  <c r="L540" i="27"/>
  <c r="AF539" i="27"/>
  <c r="AA539" i="27"/>
  <c r="W539" i="27"/>
  <c r="L539" i="27"/>
  <c r="AF538" i="27"/>
  <c r="AA538" i="27"/>
  <c r="W538" i="27"/>
  <c r="L538" i="27"/>
  <c r="AF536" i="27"/>
  <c r="AA536" i="27"/>
  <c r="W536" i="27"/>
  <c r="L536" i="27"/>
  <c r="AF535" i="27"/>
  <c r="AA535" i="27"/>
  <c r="W535" i="27"/>
  <c r="M535" i="27"/>
  <c r="L535" i="27"/>
  <c r="AF534" i="27"/>
  <c r="AA534" i="27"/>
  <c r="W534" i="27"/>
  <c r="L534" i="27"/>
  <c r="AF533" i="27"/>
  <c r="AA533" i="27"/>
  <c r="W533" i="27"/>
  <c r="L533" i="27"/>
  <c r="AF531" i="27"/>
  <c r="AA531" i="27"/>
  <c r="W531" i="27"/>
  <c r="L531" i="27"/>
  <c r="AF530" i="27"/>
  <c r="AA530" i="27"/>
  <c r="W530" i="27"/>
  <c r="M530" i="27"/>
  <c r="L530" i="27"/>
  <c r="AF529" i="27"/>
  <c r="AA529" i="27"/>
  <c r="W529" i="27"/>
  <c r="L529" i="27"/>
  <c r="AF528" i="27"/>
  <c r="AA528" i="27"/>
  <c r="W528" i="27"/>
  <c r="L528" i="27"/>
  <c r="AF526" i="27"/>
  <c r="AA526" i="27"/>
  <c r="W526" i="27"/>
  <c r="L526" i="27"/>
  <c r="AF525" i="27"/>
  <c r="AA525" i="27"/>
  <c r="W525" i="27"/>
  <c r="M525" i="27"/>
  <c r="L525" i="27"/>
  <c r="AF524" i="27"/>
  <c r="AA524" i="27"/>
  <c r="W524" i="27"/>
  <c r="L524" i="27"/>
  <c r="AF523" i="27"/>
  <c r="AA523" i="27"/>
  <c r="W523" i="27"/>
  <c r="L523" i="27"/>
  <c r="AF521" i="27"/>
  <c r="AA521" i="27"/>
  <c r="W521" i="27"/>
  <c r="L521" i="27"/>
  <c r="AF520" i="27"/>
  <c r="AA520" i="27"/>
  <c r="W520" i="27"/>
  <c r="M520" i="27"/>
  <c r="L520" i="27"/>
  <c r="AF519" i="27"/>
  <c r="AA519" i="27"/>
  <c r="W519" i="27"/>
  <c r="L519" i="27"/>
  <c r="AF518" i="27"/>
  <c r="AA518" i="27"/>
  <c r="W518" i="27"/>
  <c r="L518" i="27"/>
  <c r="AF516" i="27"/>
  <c r="AA516" i="27"/>
  <c r="W516" i="27"/>
  <c r="L516" i="27"/>
  <c r="AF515" i="27"/>
  <c r="AA515" i="27"/>
  <c r="W515" i="27"/>
  <c r="M515" i="27"/>
  <c r="L515" i="27"/>
  <c r="AF514" i="27"/>
  <c r="AA514" i="27"/>
  <c r="W514" i="27"/>
  <c r="L514" i="27"/>
  <c r="AF513" i="27"/>
  <c r="AA513" i="27"/>
  <c r="W513" i="27"/>
  <c r="L513" i="27"/>
  <c r="AF511" i="27"/>
  <c r="AA511" i="27"/>
  <c r="W511" i="27"/>
  <c r="L511" i="27"/>
  <c r="AF510" i="27"/>
  <c r="AA510" i="27"/>
  <c r="W510" i="27"/>
  <c r="M510" i="27"/>
  <c r="L510" i="27"/>
  <c r="AF509" i="27"/>
  <c r="AA509" i="27"/>
  <c r="W509" i="27"/>
  <c r="L509" i="27"/>
  <c r="AF508" i="27"/>
  <c r="AA508" i="27"/>
  <c r="W508" i="27"/>
  <c r="L508" i="27"/>
  <c r="AF506" i="27"/>
  <c r="AA506" i="27"/>
  <c r="W506" i="27"/>
  <c r="L506" i="27"/>
  <c r="AF505" i="27"/>
  <c r="AA505" i="27"/>
  <c r="W505" i="27"/>
  <c r="M505" i="27"/>
  <c r="L505" i="27"/>
  <c r="AF504" i="27"/>
  <c r="AA504" i="27"/>
  <c r="W504" i="27"/>
  <c r="L504" i="27"/>
  <c r="AF503" i="27"/>
  <c r="AA503" i="27"/>
  <c r="W503" i="27"/>
  <c r="L503" i="27"/>
  <c r="AF501" i="27"/>
  <c r="AA501" i="27"/>
  <c r="W501" i="27"/>
  <c r="L501" i="27"/>
  <c r="AF500" i="27"/>
  <c r="AA500" i="27"/>
  <c r="W500" i="27"/>
  <c r="M500" i="27"/>
  <c r="L500" i="27"/>
  <c r="AF499" i="27"/>
  <c r="AA499" i="27"/>
  <c r="W499" i="27"/>
  <c r="L499" i="27"/>
  <c r="AF498" i="27"/>
  <c r="AA498" i="27"/>
  <c r="W498" i="27"/>
  <c r="L498" i="27"/>
  <c r="AF496" i="27"/>
  <c r="AA496" i="27"/>
  <c r="W496" i="27"/>
  <c r="L496" i="27"/>
  <c r="AF495" i="27"/>
  <c r="AA495" i="27"/>
  <c r="W495" i="27"/>
  <c r="M495" i="27"/>
  <c r="L495" i="27"/>
  <c r="AF494" i="27"/>
  <c r="AA494" i="27"/>
  <c r="W494" i="27"/>
  <c r="L494" i="27"/>
  <c r="AF493" i="27"/>
  <c r="AA493" i="27"/>
  <c r="W493" i="27"/>
  <c r="L493" i="27"/>
  <c r="AF491" i="27"/>
  <c r="AA491" i="27"/>
  <c r="W491" i="27"/>
  <c r="L491" i="27"/>
  <c r="AF490" i="27"/>
  <c r="AA490" i="27"/>
  <c r="W490" i="27"/>
  <c r="M490" i="27"/>
  <c r="L490" i="27"/>
  <c r="AF489" i="27"/>
  <c r="AA489" i="27"/>
  <c r="W489" i="27"/>
  <c r="L489" i="27"/>
  <c r="AF488" i="27"/>
  <c r="AA488" i="27"/>
  <c r="W488" i="27"/>
  <c r="L488" i="27"/>
  <c r="AF486" i="27"/>
  <c r="AA486" i="27"/>
  <c r="W486" i="27"/>
  <c r="L486" i="27"/>
  <c r="AF485" i="27"/>
  <c r="AA485" i="27"/>
  <c r="W485" i="27"/>
  <c r="M485" i="27"/>
  <c r="L485" i="27"/>
  <c r="AF484" i="27"/>
  <c r="AA484" i="27"/>
  <c r="W484" i="27"/>
  <c r="L484" i="27"/>
  <c r="AF483" i="27"/>
  <c r="AA483" i="27"/>
  <c r="W483" i="27"/>
  <c r="L483" i="27"/>
  <c r="AF481" i="27"/>
  <c r="AA481" i="27"/>
  <c r="W481" i="27"/>
  <c r="L481" i="27"/>
  <c r="AF480" i="27"/>
  <c r="AA480" i="27"/>
  <c r="W480" i="27"/>
  <c r="M480" i="27"/>
  <c r="L480" i="27"/>
  <c r="AF479" i="27"/>
  <c r="AA479" i="27"/>
  <c r="W479" i="27"/>
  <c r="L479" i="27"/>
  <c r="AF478" i="27"/>
  <c r="AA478" i="27"/>
  <c r="W478" i="27"/>
  <c r="L478" i="27"/>
  <c r="AF476" i="27"/>
  <c r="AA476" i="27"/>
  <c r="W476" i="27"/>
  <c r="L476" i="27"/>
  <c r="AF475" i="27"/>
  <c r="AA475" i="27"/>
  <c r="W475" i="27"/>
  <c r="M475" i="27"/>
  <c r="L475" i="27"/>
  <c r="AF474" i="27"/>
  <c r="AA474" i="27"/>
  <c r="W474" i="27"/>
  <c r="L474" i="27"/>
  <c r="AF473" i="27"/>
  <c r="AA473" i="27"/>
  <c r="W473" i="27"/>
  <c r="L473" i="27"/>
  <c r="AF471" i="27"/>
  <c r="AA471" i="27"/>
  <c r="W471" i="27"/>
  <c r="L471" i="27"/>
  <c r="AF470" i="27"/>
  <c r="AA470" i="27"/>
  <c r="W470" i="27"/>
  <c r="M470" i="27"/>
  <c r="L470" i="27"/>
  <c r="AF469" i="27"/>
  <c r="AA469" i="27"/>
  <c r="W469" i="27"/>
  <c r="L469" i="27"/>
  <c r="AF468" i="27"/>
  <c r="AA468" i="27"/>
  <c r="W468" i="27"/>
  <c r="L468" i="27"/>
  <c r="AF466" i="27"/>
  <c r="AA466" i="27"/>
  <c r="W466" i="27"/>
  <c r="L466" i="27"/>
  <c r="AF465" i="27"/>
  <c r="AA465" i="27"/>
  <c r="W465" i="27"/>
  <c r="M465" i="27"/>
  <c r="L465" i="27"/>
  <c r="AF464" i="27"/>
  <c r="AA464" i="27"/>
  <c r="W464" i="27"/>
  <c r="L464" i="27"/>
  <c r="AF463" i="27"/>
  <c r="AA463" i="27"/>
  <c r="W463" i="27"/>
  <c r="L463" i="27"/>
  <c r="AF461" i="27"/>
  <c r="AA461" i="27"/>
  <c r="W461" i="27"/>
  <c r="L461" i="27"/>
  <c r="AF460" i="27"/>
  <c r="AA460" i="27"/>
  <c r="W460" i="27"/>
  <c r="M460" i="27"/>
  <c r="L460" i="27"/>
  <c r="AF459" i="27"/>
  <c r="AA459" i="27"/>
  <c r="W459" i="27"/>
  <c r="L459" i="27"/>
  <c r="AF458" i="27"/>
  <c r="AA458" i="27"/>
  <c r="W458" i="27"/>
  <c r="L458" i="27"/>
  <c r="AF456" i="27"/>
  <c r="AA456" i="27"/>
  <c r="W456" i="27"/>
  <c r="L456" i="27"/>
  <c r="AF455" i="27"/>
  <c r="AA455" i="27"/>
  <c r="W455" i="27"/>
  <c r="M455" i="27"/>
  <c r="L455" i="27"/>
  <c r="AF454" i="27"/>
  <c r="AA454" i="27"/>
  <c r="W454" i="27"/>
  <c r="L454" i="27"/>
  <c r="AF453" i="27"/>
  <c r="AA453" i="27"/>
  <c r="W453" i="27"/>
  <c r="L453" i="27"/>
  <c r="AF451" i="27"/>
  <c r="AA451" i="27"/>
  <c r="W451" i="27"/>
  <c r="L451" i="27"/>
  <c r="AF450" i="27"/>
  <c r="AA450" i="27"/>
  <c r="W450" i="27"/>
  <c r="M450" i="27"/>
  <c r="L450" i="27"/>
  <c r="AF449" i="27"/>
  <c r="AA449" i="27"/>
  <c r="W449" i="27"/>
  <c r="L449" i="27"/>
  <c r="AF448" i="27"/>
  <c r="AA448" i="27"/>
  <c r="W448" i="27"/>
  <c r="L448" i="27"/>
  <c r="AF446" i="27"/>
  <c r="AA446" i="27"/>
  <c r="W446" i="27"/>
  <c r="L446" i="27"/>
  <c r="AF445" i="27"/>
  <c r="AA445" i="27"/>
  <c r="W445" i="27"/>
  <c r="M445" i="27"/>
  <c r="L445" i="27"/>
  <c r="AF444" i="27"/>
  <c r="AA444" i="27"/>
  <c r="W444" i="27"/>
  <c r="L444" i="27"/>
  <c r="AF443" i="27"/>
  <c r="AA443" i="27"/>
  <c r="W443" i="27"/>
  <c r="L443" i="27"/>
  <c r="AF441" i="27"/>
  <c r="AA441" i="27"/>
  <c r="W441" i="27"/>
  <c r="L441" i="27"/>
  <c r="AF440" i="27"/>
  <c r="AA440" i="27"/>
  <c r="W440" i="27"/>
  <c r="M440" i="27"/>
  <c r="L440" i="27"/>
  <c r="AF439" i="27"/>
  <c r="AA439" i="27"/>
  <c r="W439" i="27"/>
  <c r="L439" i="27"/>
  <c r="AF438" i="27"/>
  <c r="AA438" i="27"/>
  <c r="W438" i="27"/>
  <c r="L438" i="27"/>
  <c r="AF436" i="27"/>
  <c r="AA436" i="27"/>
  <c r="W436" i="27"/>
  <c r="L436" i="27"/>
  <c r="AF435" i="27"/>
  <c r="AA435" i="27"/>
  <c r="W435" i="27"/>
  <c r="M435" i="27"/>
  <c r="L435" i="27"/>
  <c r="AF434" i="27"/>
  <c r="AA434" i="27"/>
  <c r="W434" i="27"/>
  <c r="L434" i="27"/>
  <c r="AF433" i="27"/>
  <c r="AA433" i="27"/>
  <c r="W433" i="27"/>
  <c r="L433" i="27"/>
  <c r="AF431" i="27"/>
  <c r="AA431" i="27"/>
  <c r="W431" i="27"/>
  <c r="L431" i="27"/>
  <c r="AF430" i="27"/>
  <c r="AA430" i="27"/>
  <c r="W430" i="27"/>
  <c r="M430" i="27"/>
  <c r="L430" i="27"/>
  <c r="AF429" i="27"/>
  <c r="AA429" i="27"/>
  <c r="W429" i="27"/>
  <c r="L429" i="27"/>
  <c r="AF428" i="27"/>
  <c r="AA428" i="27"/>
  <c r="W428" i="27"/>
  <c r="L428" i="27"/>
  <c r="AF426" i="27"/>
  <c r="AA426" i="27"/>
  <c r="W426" i="27"/>
  <c r="L426" i="27"/>
  <c r="AF425" i="27"/>
  <c r="AA425" i="27"/>
  <c r="W425" i="27"/>
  <c r="M425" i="27"/>
  <c r="L425" i="27"/>
  <c r="AF424" i="27"/>
  <c r="AA424" i="27"/>
  <c r="W424" i="27"/>
  <c r="L424" i="27"/>
  <c r="AF423" i="27"/>
  <c r="AA423" i="27"/>
  <c r="W423" i="27"/>
  <c r="L423" i="27"/>
  <c r="AF421" i="27"/>
  <c r="AA421" i="27"/>
  <c r="W421" i="27"/>
  <c r="L421" i="27"/>
  <c r="AF420" i="27"/>
  <c r="AA420" i="27"/>
  <c r="W420" i="27"/>
  <c r="M420" i="27"/>
  <c r="L420" i="27"/>
  <c r="AF419" i="27"/>
  <c r="AA419" i="27"/>
  <c r="W419" i="27"/>
  <c r="L419" i="27"/>
  <c r="AF418" i="27"/>
  <c r="AA418" i="27"/>
  <c r="W418" i="27"/>
  <c r="L418" i="27"/>
  <c r="AF416" i="27"/>
  <c r="AA416" i="27"/>
  <c r="W416" i="27"/>
  <c r="L416" i="27"/>
  <c r="AF415" i="27"/>
  <c r="AA415" i="27"/>
  <c r="W415" i="27"/>
  <c r="M415" i="27"/>
  <c r="L415" i="27"/>
  <c r="AF414" i="27"/>
  <c r="AA414" i="27"/>
  <c r="W414" i="27"/>
  <c r="L414" i="27"/>
  <c r="AF413" i="27"/>
  <c r="AA413" i="27"/>
  <c r="W413" i="27"/>
  <c r="L413" i="27"/>
  <c r="AF411" i="27"/>
  <c r="AA411" i="27"/>
  <c r="W411" i="27"/>
  <c r="L411" i="27"/>
  <c r="AF410" i="27"/>
  <c r="AA410" i="27"/>
  <c r="W410" i="27"/>
  <c r="M410" i="27"/>
  <c r="L410" i="27"/>
  <c r="AF409" i="27"/>
  <c r="AA409" i="27"/>
  <c r="W409" i="27"/>
  <c r="L409" i="27"/>
  <c r="AF408" i="27"/>
  <c r="AA408" i="27"/>
  <c r="W408" i="27"/>
  <c r="L408" i="27"/>
  <c r="AF406" i="27"/>
  <c r="AA406" i="27"/>
  <c r="W406" i="27"/>
  <c r="L406" i="27"/>
  <c r="AF405" i="27"/>
  <c r="AA405" i="27"/>
  <c r="W405" i="27"/>
  <c r="M405" i="27"/>
  <c r="L405" i="27"/>
  <c r="AF404" i="27"/>
  <c r="AA404" i="27"/>
  <c r="W404" i="27"/>
  <c r="L404" i="27"/>
  <c r="AF403" i="27"/>
  <c r="AA403" i="27"/>
  <c r="W403" i="27"/>
  <c r="L403" i="27"/>
  <c r="AF401" i="27"/>
  <c r="AA401" i="27"/>
  <c r="W401" i="27"/>
  <c r="L401" i="27"/>
  <c r="AF400" i="27"/>
  <c r="AA400" i="27"/>
  <c r="W400" i="27"/>
  <c r="M400" i="27"/>
  <c r="L400" i="27"/>
  <c r="AF399" i="27"/>
  <c r="AA399" i="27"/>
  <c r="W399" i="27"/>
  <c r="L399" i="27"/>
  <c r="AF398" i="27"/>
  <c r="AA398" i="27"/>
  <c r="W398" i="27"/>
  <c r="L398" i="27"/>
  <c r="AF396" i="27"/>
  <c r="AA396" i="27"/>
  <c r="W396" i="27"/>
  <c r="L396" i="27"/>
  <c r="AF395" i="27"/>
  <c r="AA395" i="27"/>
  <c r="W395" i="27"/>
  <c r="M395" i="27"/>
  <c r="L395" i="27"/>
  <c r="AF394" i="27"/>
  <c r="AA394" i="27"/>
  <c r="W394" i="27"/>
  <c r="L394" i="27"/>
  <c r="AF393" i="27"/>
  <c r="AA393" i="27"/>
  <c r="W393" i="27"/>
  <c r="L393" i="27"/>
  <c r="AF391" i="27"/>
  <c r="AA391" i="27"/>
  <c r="W391" i="27"/>
  <c r="L391" i="27"/>
  <c r="AF390" i="27"/>
  <c r="AA390" i="27"/>
  <c r="W390" i="27"/>
  <c r="M390" i="27"/>
  <c r="L390" i="27"/>
  <c r="AF389" i="27"/>
  <c r="AA389" i="27"/>
  <c r="W389" i="27"/>
  <c r="L389" i="27"/>
  <c r="AF388" i="27"/>
  <c r="AA388" i="27"/>
  <c r="W388" i="27"/>
  <c r="L388" i="27"/>
  <c r="AF386" i="27"/>
  <c r="AA386" i="27"/>
  <c r="W386" i="27"/>
  <c r="L386" i="27"/>
  <c r="AF385" i="27"/>
  <c r="AA385" i="27"/>
  <c r="W385" i="27"/>
  <c r="M385" i="27"/>
  <c r="L385" i="27"/>
  <c r="AF384" i="27"/>
  <c r="AA384" i="27"/>
  <c r="W384" i="27"/>
  <c r="L384" i="27"/>
  <c r="AF383" i="27"/>
  <c r="AA383" i="27"/>
  <c r="W383" i="27"/>
  <c r="L383" i="27"/>
  <c r="AF381" i="27"/>
  <c r="AA381" i="27"/>
  <c r="W381" i="27"/>
  <c r="L381" i="27"/>
  <c r="AF380" i="27"/>
  <c r="AA380" i="27"/>
  <c r="W380" i="27"/>
  <c r="M380" i="27"/>
  <c r="L380" i="27"/>
  <c r="AF379" i="27"/>
  <c r="AA379" i="27"/>
  <c r="W379" i="27"/>
  <c r="L379" i="27"/>
  <c r="AF378" i="27"/>
  <c r="AA378" i="27"/>
  <c r="W378" i="27"/>
  <c r="L378" i="27"/>
  <c r="AF376" i="27"/>
  <c r="AA376" i="27"/>
  <c r="W376" i="27"/>
  <c r="L376" i="27"/>
  <c r="AF375" i="27"/>
  <c r="AA375" i="27"/>
  <c r="W375" i="27"/>
  <c r="M375" i="27"/>
  <c r="L375" i="27"/>
  <c r="AF374" i="27"/>
  <c r="AA374" i="27"/>
  <c r="W374" i="27"/>
  <c r="L374" i="27"/>
  <c r="AF373" i="27"/>
  <c r="AA373" i="27"/>
  <c r="W373" i="27"/>
  <c r="L373" i="27"/>
  <c r="AF371" i="27"/>
  <c r="AA371" i="27"/>
  <c r="W371" i="27"/>
  <c r="L371" i="27"/>
  <c r="AF370" i="27"/>
  <c r="AA370" i="27"/>
  <c r="W370" i="27"/>
  <c r="M370" i="27"/>
  <c r="L370" i="27"/>
  <c r="AF369" i="27"/>
  <c r="AA369" i="27"/>
  <c r="W369" i="27"/>
  <c r="L369" i="27"/>
  <c r="AF368" i="27"/>
  <c r="AA368" i="27"/>
  <c r="W368" i="27"/>
  <c r="L368" i="27"/>
  <c r="AF366" i="27"/>
  <c r="AA366" i="27"/>
  <c r="W366" i="27"/>
  <c r="L366" i="27"/>
  <c r="AF365" i="27"/>
  <c r="AA365" i="27"/>
  <c r="W365" i="27"/>
  <c r="M365" i="27"/>
  <c r="L365" i="27"/>
  <c r="AF364" i="27"/>
  <c r="AA364" i="27"/>
  <c r="W364" i="27"/>
  <c r="L364" i="27"/>
  <c r="AF363" i="27"/>
  <c r="AA363" i="27"/>
  <c r="W363" i="27"/>
  <c r="L363" i="27"/>
  <c r="AF361" i="27"/>
  <c r="AA361" i="27"/>
  <c r="W361" i="27"/>
  <c r="L361" i="27"/>
  <c r="AF360" i="27"/>
  <c r="AA360" i="27"/>
  <c r="W360" i="27"/>
  <c r="M360" i="27"/>
  <c r="L360" i="27"/>
  <c r="AF359" i="27"/>
  <c r="AA359" i="27"/>
  <c r="W359" i="27"/>
  <c r="L359" i="27"/>
  <c r="AF358" i="27"/>
  <c r="AA358" i="27"/>
  <c r="W358" i="27"/>
  <c r="L358" i="27"/>
  <c r="AF356" i="27"/>
  <c r="AA356" i="27"/>
  <c r="W356" i="27"/>
  <c r="L356" i="27"/>
  <c r="AF355" i="27"/>
  <c r="AA355" i="27"/>
  <c r="W355" i="27"/>
  <c r="M355" i="27"/>
  <c r="L355" i="27"/>
  <c r="AF354" i="27"/>
  <c r="AA354" i="27"/>
  <c r="W354" i="27"/>
  <c r="L354" i="27"/>
  <c r="AF353" i="27"/>
  <c r="AA353" i="27"/>
  <c r="W353" i="27"/>
  <c r="L353" i="27"/>
  <c r="AF351" i="27"/>
  <c r="AA351" i="27"/>
  <c r="W351" i="27"/>
  <c r="L351" i="27"/>
  <c r="AF350" i="27"/>
  <c r="AA350" i="27"/>
  <c r="W350" i="27"/>
  <c r="M350" i="27"/>
  <c r="L350" i="27"/>
  <c r="AF349" i="27"/>
  <c r="AA349" i="27"/>
  <c r="W349" i="27"/>
  <c r="L349" i="27"/>
  <c r="AF348" i="27"/>
  <c r="AA348" i="27"/>
  <c r="W348" i="27"/>
  <c r="L348" i="27"/>
  <c r="AF346" i="27"/>
  <c r="AA346" i="27"/>
  <c r="W346" i="27"/>
  <c r="L346" i="27"/>
  <c r="AF345" i="27"/>
  <c r="AA345" i="27"/>
  <c r="W345" i="27"/>
  <c r="M345" i="27"/>
  <c r="L345" i="27"/>
  <c r="AF344" i="27"/>
  <c r="AA344" i="27"/>
  <c r="W344" i="27"/>
  <c r="L344" i="27"/>
  <c r="AF343" i="27"/>
  <c r="AA343" i="27"/>
  <c r="W343" i="27"/>
  <c r="L343" i="27"/>
  <c r="AF341" i="27"/>
  <c r="AA341" i="27"/>
  <c r="W341" i="27"/>
  <c r="L341" i="27"/>
  <c r="AF340" i="27"/>
  <c r="AA340" i="27"/>
  <c r="W340" i="27"/>
  <c r="M340" i="27"/>
  <c r="L340" i="27"/>
  <c r="AF339" i="27"/>
  <c r="AA339" i="27"/>
  <c r="W339" i="27"/>
  <c r="L339" i="27"/>
  <c r="AF338" i="27"/>
  <c r="AA338" i="27"/>
  <c r="W338" i="27"/>
  <c r="L338" i="27"/>
  <c r="AF336" i="27"/>
  <c r="AA336" i="27"/>
  <c r="W336" i="27"/>
  <c r="L336" i="27"/>
  <c r="AF335" i="27"/>
  <c r="AA335" i="27"/>
  <c r="W335" i="27"/>
  <c r="M335" i="27"/>
  <c r="L335" i="27"/>
  <c r="AF334" i="27"/>
  <c r="AA334" i="27"/>
  <c r="W334" i="27"/>
  <c r="L334" i="27"/>
  <c r="AF333" i="27"/>
  <c r="AA333" i="27"/>
  <c r="W333" i="27"/>
  <c r="L333" i="27"/>
  <c r="AF331" i="27"/>
  <c r="AA331" i="27"/>
  <c r="W331" i="27"/>
  <c r="L331" i="27"/>
  <c r="AF330" i="27"/>
  <c r="AA330" i="27"/>
  <c r="W330" i="27"/>
  <c r="M330" i="27"/>
  <c r="L330" i="27"/>
  <c r="AF329" i="27"/>
  <c r="AA329" i="27"/>
  <c r="W329" i="27"/>
  <c r="L329" i="27"/>
  <c r="AF328" i="27"/>
  <c r="AA328" i="27"/>
  <c r="W328" i="27"/>
  <c r="L328" i="27"/>
  <c r="AF326" i="27"/>
  <c r="AA326" i="27"/>
  <c r="W326" i="27"/>
  <c r="L326" i="27"/>
  <c r="AF325" i="27"/>
  <c r="AA325" i="27"/>
  <c r="W325" i="27"/>
  <c r="M325" i="27"/>
  <c r="L325" i="27"/>
  <c r="AF324" i="27"/>
  <c r="AA324" i="27"/>
  <c r="W324" i="27"/>
  <c r="L324" i="27"/>
  <c r="AF323" i="27"/>
  <c r="AA323" i="27"/>
  <c r="W323" i="27"/>
  <c r="L323" i="27"/>
  <c r="AF321" i="27"/>
  <c r="AA321" i="27"/>
  <c r="W321" i="27"/>
  <c r="L321" i="27"/>
  <c r="AF320" i="27"/>
  <c r="AA320" i="27"/>
  <c r="W320" i="27"/>
  <c r="M320" i="27"/>
  <c r="L320" i="27"/>
  <c r="AF319" i="27"/>
  <c r="AA319" i="27"/>
  <c r="W319" i="27"/>
  <c r="L319" i="27"/>
  <c r="AF318" i="27"/>
  <c r="AA318" i="27"/>
  <c r="W318" i="27"/>
  <c r="L318" i="27"/>
  <c r="AF316" i="27"/>
  <c r="AA316" i="27"/>
  <c r="W316" i="27"/>
  <c r="L316" i="27"/>
  <c r="AF315" i="27"/>
  <c r="AA315" i="27"/>
  <c r="W315" i="27"/>
  <c r="M315" i="27"/>
  <c r="L315" i="27"/>
  <c r="AF314" i="27"/>
  <c r="AA314" i="27"/>
  <c r="W314" i="27"/>
  <c r="L314" i="27"/>
  <c r="AF313" i="27"/>
  <c r="AA313" i="27"/>
  <c r="W313" i="27"/>
  <c r="L313" i="27"/>
  <c r="AF311" i="27"/>
  <c r="AA311" i="27"/>
  <c r="W311" i="27"/>
  <c r="L311" i="27"/>
  <c r="AF310" i="27"/>
  <c r="AA310" i="27"/>
  <c r="W310" i="27"/>
  <c r="M310" i="27"/>
  <c r="L310" i="27"/>
  <c r="AF309" i="27"/>
  <c r="AA309" i="27"/>
  <c r="W309" i="27"/>
  <c r="L309" i="27"/>
  <c r="AF308" i="27"/>
  <c r="AA308" i="27"/>
  <c r="W308" i="27"/>
  <c r="L308" i="27"/>
  <c r="AF306" i="27"/>
  <c r="AA306" i="27"/>
  <c r="W306" i="27"/>
  <c r="L306" i="27"/>
  <c r="AF305" i="27"/>
  <c r="AA305" i="27"/>
  <c r="W305" i="27"/>
  <c r="M305" i="27"/>
  <c r="L305" i="27"/>
  <c r="AF304" i="27"/>
  <c r="AA304" i="27"/>
  <c r="W304" i="27"/>
  <c r="L304" i="27"/>
  <c r="AF303" i="27"/>
  <c r="AA303" i="27"/>
  <c r="W303" i="27"/>
  <c r="L303" i="27"/>
  <c r="AF301" i="27"/>
  <c r="AA301" i="27"/>
  <c r="W301" i="27"/>
  <c r="L301" i="27"/>
  <c r="AF300" i="27"/>
  <c r="AA300" i="27"/>
  <c r="W300" i="27"/>
  <c r="M300" i="27"/>
  <c r="L300" i="27"/>
  <c r="AF299" i="27"/>
  <c r="AA299" i="27"/>
  <c r="W299" i="27"/>
  <c r="L299" i="27"/>
  <c r="AF298" i="27"/>
  <c r="AA298" i="27"/>
  <c r="W298" i="27"/>
  <c r="L298" i="27"/>
  <c r="AF296" i="27"/>
  <c r="AA296" i="27"/>
  <c r="W296" i="27"/>
  <c r="L296" i="27"/>
  <c r="AF295" i="27"/>
  <c r="AA295" i="27"/>
  <c r="W295" i="27"/>
  <c r="M295" i="27"/>
  <c r="L295" i="27"/>
  <c r="AF294" i="27"/>
  <c r="AA294" i="27"/>
  <c r="W294" i="27"/>
  <c r="L294" i="27"/>
  <c r="AF293" i="27"/>
  <c r="AA293" i="27"/>
  <c r="W293" i="27"/>
  <c r="L293" i="27"/>
  <c r="AF291" i="27"/>
  <c r="AA291" i="27"/>
  <c r="W291" i="27"/>
  <c r="L291" i="27"/>
  <c r="AF290" i="27"/>
  <c r="AA290" i="27"/>
  <c r="W290" i="27"/>
  <c r="M290" i="27"/>
  <c r="L290" i="27"/>
  <c r="AF289" i="27"/>
  <c r="AA289" i="27"/>
  <c r="W289" i="27"/>
  <c r="L289" i="27"/>
  <c r="AF288" i="27"/>
  <c r="AA288" i="27"/>
  <c r="W288" i="27"/>
  <c r="L288" i="27"/>
  <c r="AF286" i="27"/>
  <c r="AA286" i="27"/>
  <c r="W286" i="27"/>
  <c r="L286" i="27"/>
  <c r="AF285" i="27"/>
  <c r="AA285" i="27"/>
  <c r="W285" i="27"/>
  <c r="M285" i="27"/>
  <c r="L285" i="27"/>
  <c r="AF284" i="27"/>
  <c r="AA284" i="27"/>
  <c r="W284" i="27"/>
  <c r="L284" i="27"/>
  <c r="AF283" i="27"/>
  <c r="AA283" i="27"/>
  <c r="W283" i="27"/>
  <c r="L283" i="27"/>
  <c r="AF281" i="27"/>
  <c r="AA281" i="27"/>
  <c r="W281" i="27"/>
  <c r="L281" i="27"/>
  <c r="AF280" i="27"/>
  <c r="AA280" i="27"/>
  <c r="W280" i="27"/>
  <c r="M280" i="27"/>
  <c r="L280" i="27"/>
  <c r="AF279" i="27"/>
  <c r="AA279" i="27"/>
  <c r="W279" i="27"/>
  <c r="L279" i="27"/>
  <c r="AF278" i="27"/>
  <c r="AA278" i="27"/>
  <c r="W278" i="27"/>
  <c r="L278" i="27"/>
  <c r="AF276" i="27"/>
  <c r="AA276" i="27"/>
  <c r="W276" i="27"/>
  <c r="L276" i="27"/>
  <c r="AF275" i="27"/>
  <c r="AA275" i="27"/>
  <c r="W275" i="27"/>
  <c r="M275" i="27"/>
  <c r="L275" i="27"/>
  <c r="AF274" i="27"/>
  <c r="AA274" i="27"/>
  <c r="W274" i="27"/>
  <c r="L274" i="27"/>
  <c r="AF273" i="27"/>
  <c r="AA273" i="27"/>
  <c r="W273" i="27"/>
  <c r="L273" i="27"/>
  <c r="AF271" i="27"/>
  <c r="AA271" i="27"/>
  <c r="W271" i="27"/>
  <c r="L271" i="27"/>
  <c r="AF270" i="27"/>
  <c r="AA270" i="27"/>
  <c r="W270" i="27"/>
  <c r="M270" i="27"/>
  <c r="L270" i="27"/>
  <c r="AF269" i="27"/>
  <c r="AA269" i="27"/>
  <c r="W269" i="27"/>
  <c r="L269" i="27"/>
  <c r="AF268" i="27"/>
  <c r="AA268" i="27"/>
  <c r="W268" i="27"/>
  <c r="L268" i="27"/>
  <c r="AF266" i="27"/>
  <c r="AA266" i="27"/>
  <c r="W266" i="27"/>
  <c r="L266" i="27"/>
  <c r="AF265" i="27"/>
  <c r="AA265" i="27"/>
  <c r="W265" i="27"/>
  <c r="M265" i="27"/>
  <c r="L265" i="27"/>
  <c r="AF264" i="27"/>
  <c r="AA264" i="27"/>
  <c r="W264" i="27"/>
  <c r="L264" i="27"/>
  <c r="AF263" i="27"/>
  <c r="AA263" i="27"/>
  <c r="W263" i="27"/>
  <c r="L263" i="27"/>
  <c r="AF261" i="27"/>
  <c r="AA261" i="27"/>
  <c r="W261" i="27"/>
  <c r="L261" i="27"/>
  <c r="AF260" i="27"/>
  <c r="AA260" i="27"/>
  <c r="W260" i="27"/>
  <c r="M260" i="27"/>
  <c r="L260" i="27"/>
  <c r="AF259" i="27"/>
  <c r="AA259" i="27"/>
  <c r="W259" i="27"/>
  <c r="L259" i="27"/>
  <c r="AF258" i="27"/>
  <c r="AA258" i="27"/>
  <c r="W258" i="27"/>
  <c r="L258" i="27"/>
  <c r="AF256" i="27"/>
  <c r="AA256" i="27"/>
  <c r="W256" i="27"/>
  <c r="L256" i="27"/>
  <c r="AF255" i="27"/>
  <c r="AA255" i="27"/>
  <c r="W255" i="27"/>
  <c r="M255" i="27"/>
  <c r="L255" i="27"/>
  <c r="AF254" i="27"/>
  <c r="AA254" i="27"/>
  <c r="W254" i="27"/>
  <c r="L254" i="27"/>
  <c r="AF253" i="27"/>
  <c r="AA253" i="27"/>
  <c r="W253" i="27"/>
  <c r="L253" i="27"/>
  <c r="AF251" i="27"/>
  <c r="AA251" i="27"/>
  <c r="W251" i="27"/>
  <c r="L251" i="27"/>
  <c r="AF250" i="27"/>
  <c r="AA250" i="27"/>
  <c r="W250" i="27"/>
  <c r="M250" i="27"/>
  <c r="L250" i="27"/>
  <c r="AF249" i="27"/>
  <c r="AA249" i="27"/>
  <c r="W249" i="27"/>
  <c r="L249" i="27"/>
  <c r="AF248" i="27"/>
  <c r="AA248" i="27"/>
  <c r="W248" i="27"/>
  <c r="L248" i="27"/>
  <c r="AF246" i="27"/>
  <c r="AA246" i="27"/>
  <c r="W246" i="27"/>
  <c r="L246" i="27"/>
  <c r="AF245" i="27"/>
  <c r="AA245" i="27"/>
  <c r="W245" i="27"/>
  <c r="M245" i="27"/>
  <c r="L245" i="27"/>
  <c r="AF244" i="27"/>
  <c r="AA244" i="27"/>
  <c r="W244" i="27"/>
  <c r="L244" i="27"/>
  <c r="AF243" i="27"/>
  <c r="AA243" i="27"/>
  <c r="W243" i="27"/>
  <c r="L243" i="27"/>
  <c r="AF241" i="27"/>
  <c r="AA241" i="27"/>
  <c r="W241" i="27"/>
  <c r="L241" i="27"/>
  <c r="AF240" i="27"/>
  <c r="AA240" i="27"/>
  <c r="W240" i="27"/>
  <c r="M240" i="27"/>
  <c r="L240" i="27"/>
  <c r="AF239" i="27"/>
  <c r="AA239" i="27"/>
  <c r="W239" i="27"/>
  <c r="L239" i="27"/>
  <c r="AF238" i="27"/>
  <c r="AA238" i="27"/>
  <c r="W238" i="27"/>
  <c r="L238" i="27"/>
  <c r="AF236" i="27"/>
  <c r="AA236" i="27"/>
  <c r="W236" i="27"/>
  <c r="L236" i="27"/>
  <c r="AF235" i="27"/>
  <c r="AA235" i="27"/>
  <c r="W235" i="27"/>
  <c r="M235" i="27"/>
  <c r="L235" i="27"/>
  <c r="AF234" i="27"/>
  <c r="AA234" i="27"/>
  <c r="W234" i="27"/>
  <c r="L234" i="27"/>
  <c r="AF233" i="27"/>
  <c r="AA233" i="27"/>
  <c r="W233" i="27"/>
  <c r="L233" i="27"/>
  <c r="AF231" i="27"/>
  <c r="AA231" i="27"/>
  <c r="W231" i="27"/>
  <c r="L231" i="27"/>
  <c r="AF230" i="27"/>
  <c r="AA230" i="27"/>
  <c r="W230" i="27"/>
  <c r="M230" i="27"/>
  <c r="L230" i="27"/>
  <c r="AF229" i="27"/>
  <c r="AA229" i="27"/>
  <c r="W229" i="27"/>
  <c r="L229" i="27"/>
  <c r="AF228" i="27"/>
  <c r="AA228" i="27"/>
  <c r="W228" i="27"/>
  <c r="L228" i="27"/>
  <c r="AF226" i="27"/>
  <c r="AA226" i="27"/>
  <c r="W226" i="27"/>
  <c r="L226" i="27"/>
  <c r="AF225" i="27"/>
  <c r="AA225" i="27"/>
  <c r="W225" i="27"/>
  <c r="M225" i="27"/>
  <c r="L225" i="27"/>
  <c r="AF224" i="27"/>
  <c r="AA224" i="27"/>
  <c r="W224" i="27"/>
  <c r="L224" i="27"/>
  <c r="AF223" i="27"/>
  <c r="AG225" i="27" s="1"/>
  <c r="AG223" i="27" s="1"/>
  <c r="AA223" i="27"/>
  <c r="W223" i="27"/>
  <c r="L223" i="27"/>
  <c r="AF221" i="27"/>
  <c r="AA221" i="27"/>
  <c r="W221" i="27"/>
  <c r="L221" i="27"/>
  <c r="AF220" i="27"/>
  <c r="AA220" i="27"/>
  <c r="W220" i="27"/>
  <c r="M220" i="27"/>
  <c r="L220" i="27"/>
  <c r="AF219" i="27"/>
  <c r="AA219" i="27"/>
  <c r="W219" i="27"/>
  <c r="L219" i="27"/>
  <c r="AF218" i="27"/>
  <c r="AA218" i="27"/>
  <c r="W218" i="27"/>
  <c r="L218" i="27"/>
  <c r="AF216" i="27"/>
  <c r="AA216" i="27"/>
  <c r="W216" i="27"/>
  <c r="L216" i="27"/>
  <c r="AF215" i="27"/>
  <c r="AA215" i="27"/>
  <c r="W215" i="27"/>
  <c r="M215" i="27"/>
  <c r="L215" i="27"/>
  <c r="AF214" i="27"/>
  <c r="AA214" i="27"/>
  <c r="W214" i="27"/>
  <c r="L214" i="27"/>
  <c r="AF213" i="27"/>
  <c r="AA213" i="27"/>
  <c r="W213" i="27"/>
  <c r="L213" i="27"/>
  <c r="AF211" i="27"/>
  <c r="AA211" i="27"/>
  <c r="W211" i="27"/>
  <c r="L211" i="27"/>
  <c r="AF210" i="27"/>
  <c r="AA210" i="27"/>
  <c r="W210" i="27"/>
  <c r="M210" i="27"/>
  <c r="L210" i="27"/>
  <c r="AF209" i="27"/>
  <c r="AA209" i="27"/>
  <c r="W209" i="27"/>
  <c r="L209" i="27"/>
  <c r="AF208" i="27"/>
  <c r="AA208" i="27"/>
  <c r="W208" i="27"/>
  <c r="L208" i="27"/>
  <c r="AF206" i="27"/>
  <c r="AA206" i="27"/>
  <c r="W206" i="27"/>
  <c r="L206" i="27"/>
  <c r="AF205" i="27"/>
  <c r="AA205" i="27"/>
  <c r="W205" i="27"/>
  <c r="M205" i="27"/>
  <c r="L205" i="27"/>
  <c r="AF204" i="27"/>
  <c r="AA204" i="27"/>
  <c r="W204" i="27"/>
  <c r="L204" i="27"/>
  <c r="AF203" i="27"/>
  <c r="AA203" i="27"/>
  <c r="W203" i="27"/>
  <c r="L203" i="27"/>
  <c r="AF201" i="27"/>
  <c r="AA201" i="27"/>
  <c r="W201" i="27"/>
  <c r="L201" i="27"/>
  <c r="AF200" i="27"/>
  <c r="AA200" i="27"/>
  <c r="W200" i="27"/>
  <c r="M200" i="27"/>
  <c r="L200" i="27"/>
  <c r="AF199" i="27"/>
  <c r="AA199" i="27"/>
  <c r="W199" i="27"/>
  <c r="L199" i="27"/>
  <c r="AF198" i="27"/>
  <c r="AA198" i="27"/>
  <c r="W198" i="27"/>
  <c r="L198" i="27"/>
  <c r="AF196" i="27"/>
  <c r="AA196" i="27"/>
  <c r="W196" i="27"/>
  <c r="L196" i="27"/>
  <c r="AF195" i="27"/>
  <c r="AA195" i="27"/>
  <c r="W195" i="27"/>
  <c r="M195" i="27"/>
  <c r="L195" i="27"/>
  <c r="AF194" i="27"/>
  <c r="AA194" i="27"/>
  <c r="W194" i="27"/>
  <c r="L194" i="27"/>
  <c r="AF193" i="27"/>
  <c r="AA193" i="27"/>
  <c r="W193" i="27"/>
  <c r="L193" i="27"/>
  <c r="AF191" i="27"/>
  <c r="AA191" i="27"/>
  <c r="W191" i="27"/>
  <c r="L191" i="27"/>
  <c r="AF190" i="27"/>
  <c r="AA190" i="27"/>
  <c r="W190" i="27"/>
  <c r="M190" i="27"/>
  <c r="L190" i="27"/>
  <c r="AF189" i="27"/>
  <c r="AA189" i="27"/>
  <c r="W189" i="27"/>
  <c r="L189" i="27"/>
  <c r="AF188" i="27"/>
  <c r="AA188" i="27"/>
  <c r="W188" i="27"/>
  <c r="L188" i="27"/>
  <c r="AF186" i="27"/>
  <c r="AA186" i="27"/>
  <c r="W186" i="27"/>
  <c r="L186" i="27"/>
  <c r="AF185" i="27"/>
  <c r="AA185" i="27"/>
  <c r="W185" i="27"/>
  <c r="M185" i="27"/>
  <c r="L185" i="27"/>
  <c r="AF184" i="27"/>
  <c r="AA184" i="27"/>
  <c r="W184" i="27"/>
  <c r="L184" i="27"/>
  <c r="AF183" i="27"/>
  <c r="AA183" i="27"/>
  <c r="W183" i="27"/>
  <c r="L183" i="27"/>
  <c r="AF181" i="27"/>
  <c r="AA181" i="27"/>
  <c r="W181" i="27"/>
  <c r="L181" i="27"/>
  <c r="AF180" i="27"/>
  <c r="AA180" i="27"/>
  <c r="W180" i="27"/>
  <c r="M180" i="27"/>
  <c r="L180" i="27"/>
  <c r="AF179" i="27"/>
  <c r="AA179" i="27"/>
  <c r="W179" i="27"/>
  <c r="L179" i="27"/>
  <c r="AF178" i="27"/>
  <c r="AA178" i="27"/>
  <c r="W178" i="27"/>
  <c r="L178" i="27"/>
  <c r="AF176" i="27"/>
  <c r="AA176" i="27"/>
  <c r="W176" i="27"/>
  <c r="L176" i="27"/>
  <c r="AF175" i="27"/>
  <c r="AA175" i="27"/>
  <c r="W175" i="27"/>
  <c r="M175" i="27"/>
  <c r="L175" i="27"/>
  <c r="AF174" i="27"/>
  <c r="AA174" i="27"/>
  <c r="W174" i="27"/>
  <c r="L174" i="27"/>
  <c r="AF173" i="27"/>
  <c r="AA173" i="27"/>
  <c r="W173" i="27"/>
  <c r="L173" i="27"/>
  <c r="AF171" i="27"/>
  <c r="AA171" i="27"/>
  <c r="W171" i="27"/>
  <c r="L171" i="27"/>
  <c r="AF170" i="27"/>
  <c r="AA170" i="27"/>
  <c r="W170" i="27"/>
  <c r="M170" i="27"/>
  <c r="L170" i="27"/>
  <c r="AF169" i="27"/>
  <c r="AA169" i="27"/>
  <c r="W169" i="27"/>
  <c r="L169" i="27"/>
  <c r="AF168" i="27"/>
  <c r="AG170" i="27" s="1"/>
  <c r="AG168" i="27" s="1"/>
  <c r="AA168" i="27"/>
  <c r="W168" i="27"/>
  <c r="L168" i="27"/>
  <c r="AF166" i="27"/>
  <c r="AA166" i="27"/>
  <c r="W166" i="27"/>
  <c r="L166" i="27"/>
  <c r="AF165" i="27"/>
  <c r="AA165" i="27"/>
  <c r="W165" i="27"/>
  <c r="M165" i="27"/>
  <c r="L165" i="27"/>
  <c r="AF164" i="27"/>
  <c r="AA164" i="27"/>
  <c r="W164" i="27"/>
  <c r="L164" i="27"/>
  <c r="AF163" i="27"/>
  <c r="AA163" i="27"/>
  <c r="W163" i="27"/>
  <c r="L163" i="27"/>
  <c r="AF161" i="27"/>
  <c r="AA161" i="27"/>
  <c r="W161" i="27"/>
  <c r="L161" i="27"/>
  <c r="AF160" i="27"/>
  <c r="AA160" i="27"/>
  <c r="W160" i="27"/>
  <c r="M160" i="27"/>
  <c r="L160" i="27"/>
  <c r="AF159" i="27"/>
  <c r="AA159" i="27"/>
  <c r="W159" i="27"/>
  <c r="L159" i="27"/>
  <c r="AF158" i="27"/>
  <c r="AA158" i="27"/>
  <c r="W158" i="27"/>
  <c r="L158" i="27"/>
  <c r="AF156" i="27"/>
  <c r="AA156" i="27"/>
  <c r="W156" i="27"/>
  <c r="L156" i="27"/>
  <c r="AF155" i="27"/>
  <c r="AA155" i="27"/>
  <c r="W155" i="27"/>
  <c r="M155" i="27"/>
  <c r="L155" i="27"/>
  <c r="AF154" i="27"/>
  <c r="AA154" i="27"/>
  <c r="W154" i="27"/>
  <c r="L154" i="27"/>
  <c r="AF153" i="27"/>
  <c r="AA153" i="27"/>
  <c r="W153" i="27"/>
  <c r="L153" i="27"/>
  <c r="AF151" i="27"/>
  <c r="AA151" i="27"/>
  <c r="W151" i="27"/>
  <c r="L151" i="27"/>
  <c r="AF150" i="27"/>
  <c r="AA150" i="27"/>
  <c r="W150" i="27"/>
  <c r="M150" i="27"/>
  <c r="L150" i="27"/>
  <c r="AF149" i="27"/>
  <c r="AA149" i="27"/>
  <c r="W149" i="27"/>
  <c r="L149" i="27"/>
  <c r="AF148" i="27"/>
  <c r="AA148" i="27"/>
  <c r="W148" i="27"/>
  <c r="L148" i="27"/>
  <c r="AF146" i="27"/>
  <c r="AA146" i="27"/>
  <c r="W146" i="27"/>
  <c r="L146" i="27"/>
  <c r="AF145" i="27"/>
  <c r="AA145" i="27"/>
  <c r="W145" i="27"/>
  <c r="M145" i="27"/>
  <c r="L145" i="27"/>
  <c r="AF144" i="27"/>
  <c r="AA144" i="27"/>
  <c r="W144" i="27"/>
  <c r="L144" i="27"/>
  <c r="AF143" i="27"/>
  <c r="AA143" i="27"/>
  <c r="W143" i="27"/>
  <c r="L143" i="27"/>
  <c r="AF141" i="27"/>
  <c r="AA141" i="27"/>
  <c r="W141" i="27"/>
  <c r="L141" i="27"/>
  <c r="AF140" i="27"/>
  <c r="AA140" i="27"/>
  <c r="W140" i="27"/>
  <c r="M140" i="27"/>
  <c r="L140" i="27"/>
  <c r="AF139" i="27"/>
  <c r="AA139" i="27"/>
  <c r="W139" i="27"/>
  <c r="L139" i="27"/>
  <c r="AF138" i="27"/>
  <c r="AA138" i="27"/>
  <c r="W138" i="27"/>
  <c r="L138" i="27"/>
  <c r="AF136" i="27"/>
  <c r="AA136" i="27"/>
  <c r="W136" i="27"/>
  <c r="L136" i="27"/>
  <c r="AF135" i="27"/>
  <c r="AA135" i="27"/>
  <c r="W135" i="27"/>
  <c r="M135" i="27"/>
  <c r="L135" i="27"/>
  <c r="AF134" i="27"/>
  <c r="AA134" i="27"/>
  <c r="W134" i="27"/>
  <c r="L134" i="27"/>
  <c r="AF133" i="27"/>
  <c r="AA133" i="27"/>
  <c r="W133" i="27"/>
  <c r="L133" i="27"/>
  <c r="AF131" i="27"/>
  <c r="AA131" i="27"/>
  <c r="W131" i="27"/>
  <c r="L131" i="27"/>
  <c r="AF130" i="27"/>
  <c r="AA130" i="27"/>
  <c r="W130" i="27"/>
  <c r="M130" i="27"/>
  <c r="L130" i="27"/>
  <c r="AF129" i="27"/>
  <c r="AA129" i="27"/>
  <c r="W129" i="27"/>
  <c r="L129" i="27"/>
  <c r="AF128" i="27"/>
  <c r="AA128" i="27"/>
  <c r="W128" i="27"/>
  <c r="L128" i="27"/>
  <c r="AF126" i="27"/>
  <c r="AA126" i="27"/>
  <c r="W126" i="27"/>
  <c r="L126" i="27"/>
  <c r="AF125" i="27"/>
  <c r="AA125" i="27"/>
  <c r="W125" i="27"/>
  <c r="M125" i="27"/>
  <c r="L125" i="27"/>
  <c r="AF124" i="27"/>
  <c r="AA124" i="27"/>
  <c r="W124" i="27"/>
  <c r="L124" i="27"/>
  <c r="AF123" i="27"/>
  <c r="AG125" i="27" s="1"/>
  <c r="AG123" i="27" s="1"/>
  <c r="AA123" i="27"/>
  <c r="W123" i="27"/>
  <c r="L123" i="27"/>
  <c r="AF121" i="27"/>
  <c r="AA121" i="27"/>
  <c r="W121" i="27"/>
  <c r="L121" i="27"/>
  <c r="AF120" i="27"/>
  <c r="AA120" i="27"/>
  <c r="W120" i="27"/>
  <c r="M120" i="27"/>
  <c r="L120" i="27"/>
  <c r="AF119" i="27"/>
  <c r="AA119" i="27"/>
  <c r="W119" i="27"/>
  <c r="L119" i="27"/>
  <c r="AF118" i="27"/>
  <c r="AA118" i="27"/>
  <c r="W118" i="27"/>
  <c r="L118" i="27"/>
  <c r="AF116" i="27"/>
  <c r="AA116" i="27"/>
  <c r="W116" i="27"/>
  <c r="L116" i="27"/>
  <c r="AF115" i="27"/>
  <c r="AA115" i="27"/>
  <c r="W115" i="27"/>
  <c r="M115" i="27"/>
  <c r="L115" i="27"/>
  <c r="AF114" i="27"/>
  <c r="AA114" i="27"/>
  <c r="W114" i="27"/>
  <c r="L114" i="27"/>
  <c r="AF113" i="27"/>
  <c r="AA113" i="27"/>
  <c r="W113" i="27"/>
  <c r="L113" i="27"/>
  <c r="AF111" i="27"/>
  <c r="AA111" i="27"/>
  <c r="W111" i="27"/>
  <c r="L111" i="27"/>
  <c r="AF110" i="27"/>
  <c r="AA110" i="27"/>
  <c r="W110" i="27"/>
  <c r="M110" i="27"/>
  <c r="L110" i="27"/>
  <c r="AF109" i="27"/>
  <c r="AA109" i="27"/>
  <c r="W109" i="27"/>
  <c r="L109" i="27"/>
  <c r="AF108" i="27"/>
  <c r="AA108" i="27"/>
  <c r="W108" i="27"/>
  <c r="L108" i="27"/>
  <c r="AF106" i="27"/>
  <c r="AA106" i="27"/>
  <c r="W106" i="27"/>
  <c r="L106" i="27"/>
  <c r="AF105" i="27"/>
  <c r="AA105" i="27"/>
  <c r="W105" i="27"/>
  <c r="M105" i="27"/>
  <c r="L105" i="27"/>
  <c r="AF104" i="27"/>
  <c r="AA104" i="27"/>
  <c r="W104" i="27"/>
  <c r="L104" i="27"/>
  <c r="AF103" i="27"/>
  <c r="AA103" i="27"/>
  <c r="W103" i="27"/>
  <c r="L103" i="27"/>
  <c r="AF101" i="27"/>
  <c r="AA101" i="27"/>
  <c r="W101" i="27"/>
  <c r="L101" i="27"/>
  <c r="AF100" i="27"/>
  <c r="AA100" i="27"/>
  <c r="W100" i="27"/>
  <c r="M100" i="27"/>
  <c r="L100" i="27"/>
  <c r="AF99" i="27"/>
  <c r="AA99" i="27"/>
  <c r="W99" i="27"/>
  <c r="L99" i="27"/>
  <c r="AF98" i="27"/>
  <c r="AA98" i="27"/>
  <c r="W98" i="27"/>
  <c r="L98" i="27"/>
  <c r="AF96" i="27"/>
  <c r="AA96" i="27"/>
  <c r="W96" i="27"/>
  <c r="L96" i="27"/>
  <c r="AF95" i="27"/>
  <c r="AA95" i="27"/>
  <c r="W95" i="27"/>
  <c r="M95" i="27"/>
  <c r="L95" i="27"/>
  <c r="AF94" i="27"/>
  <c r="AA94" i="27"/>
  <c r="W94" i="27"/>
  <c r="L94" i="27"/>
  <c r="AF93" i="27"/>
  <c r="AA93" i="27"/>
  <c r="W93" i="27"/>
  <c r="L93" i="27"/>
  <c r="AF91" i="27"/>
  <c r="AA91" i="27"/>
  <c r="W91" i="27"/>
  <c r="L91" i="27"/>
  <c r="AF90" i="27"/>
  <c r="AA90" i="27"/>
  <c r="W90" i="27"/>
  <c r="M90" i="27"/>
  <c r="L90" i="27"/>
  <c r="AF89" i="27"/>
  <c r="AA89" i="27"/>
  <c r="W89" i="27"/>
  <c r="L89" i="27"/>
  <c r="AF88" i="27"/>
  <c r="AG90" i="27" s="1"/>
  <c r="AG88" i="27" s="1"/>
  <c r="AA88" i="27"/>
  <c r="W88" i="27"/>
  <c r="L88" i="27"/>
  <c r="AF86" i="27"/>
  <c r="AA86" i="27"/>
  <c r="W86" i="27"/>
  <c r="L86" i="27"/>
  <c r="AF85" i="27"/>
  <c r="AA85" i="27"/>
  <c r="W85" i="27"/>
  <c r="M85" i="27"/>
  <c r="L85" i="27"/>
  <c r="AF84" i="27"/>
  <c r="AA84" i="27"/>
  <c r="W84" i="27"/>
  <c r="L84" i="27"/>
  <c r="AF83" i="27"/>
  <c r="AA83" i="27"/>
  <c r="W83" i="27"/>
  <c r="L83" i="27"/>
  <c r="AF81" i="27"/>
  <c r="AA81" i="27"/>
  <c r="W81" i="27"/>
  <c r="L81" i="27"/>
  <c r="AF80" i="27"/>
  <c r="AA80" i="27"/>
  <c r="W80" i="27"/>
  <c r="M80" i="27"/>
  <c r="L80" i="27"/>
  <c r="AF79" i="27"/>
  <c r="AA79" i="27"/>
  <c r="W79" i="27"/>
  <c r="L79" i="27"/>
  <c r="AF78" i="27"/>
  <c r="AA78" i="27"/>
  <c r="W78" i="27"/>
  <c r="L78" i="27"/>
  <c r="AF76" i="27"/>
  <c r="AA76" i="27"/>
  <c r="W76" i="27"/>
  <c r="L76" i="27"/>
  <c r="AF75" i="27"/>
  <c r="AA75" i="27"/>
  <c r="W75" i="27"/>
  <c r="M75" i="27"/>
  <c r="L75" i="27"/>
  <c r="AF74" i="27"/>
  <c r="AA74" i="27"/>
  <c r="W74" i="27"/>
  <c r="L74" i="27"/>
  <c r="AF73" i="27"/>
  <c r="AA73" i="27"/>
  <c r="W73" i="27"/>
  <c r="L73" i="27"/>
  <c r="AF71" i="27"/>
  <c r="AA71" i="27"/>
  <c r="W71" i="27"/>
  <c r="L71" i="27"/>
  <c r="AF70" i="27"/>
  <c r="AA70" i="27"/>
  <c r="W70" i="27"/>
  <c r="M70" i="27"/>
  <c r="M68" i="27" s="1"/>
  <c r="L70" i="27"/>
  <c r="AF69" i="27"/>
  <c r="AA69" i="27"/>
  <c r="W69" i="27"/>
  <c r="L69" i="27"/>
  <c r="AF68" i="27"/>
  <c r="AA68" i="27"/>
  <c r="W68" i="27"/>
  <c r="L68" i="27"/>
  <c r="AF66" i="27"/>
  <c r="AA66" i="27"/>
  <c r="W66" i="27"/>
  <c r="L66" i="27"/>
  <c r="AF65" i="27"/>
  <c r="AA65" i="27"/>
  <c r="W65" i="27"/>
  <c r="M65" i="27"/>
  <c r="M63" i="27" s="1"/>
  <c r="L65" i="27"/>
  <c r="AF64" i="27"/>
  <c r="AA64" i="27"/>
  <c r="W64" i="27"/>
  <c r="L64" i="27"/>
  <c r="AF63" i="27"/>
  <c r="AA63" i="27"/>
  <c r="W63" i="27"/>
  <c r="L63" i="27"/>
  <c r="AF61" i="27"/>
  <c r="AA61" i="27"/>
  <c r="W61" i="27"/>
  <c r="L61" i="27"/>
  <c r="AF60" i="27"/>
  <c r="AA60" i="27"/>
  <c r="W60" i="27"/>
  <c r="M60" i="27"/>
  <c r="M58" i="27" s="1"/>
  <c r="L60" i="27"/>
  <c r="AF59" i="27"/>
  <c r="AA59" i="27"/>
  <c r="W59" i="27"/>
  <c r="L59" i="27"/>
  <c r="AF58" i="27"/>
  <c r="AA58" i="27"/>
  <c r="W58" i="27"/>
  <c r="L58" i="27"/>
  <c r="AF56" i="27"/>
  <c r="AA56" i="27"/>
  <c r="W56" i="27"/>
  <c r="L56" i="27"/>
  <c r="AF55" i="27"/>
  <c r="AA55" i="27"/>
  <c r="W55" i="27"/>
  <c r="M55" i="27"/>
  <c r="M53" i="27" s="1"/>
  <c r="L55" i="27"/>
  <c r="AF54" i="27"/>
  <c r="AA54" i="27"/>
  <c r="W54" i="27"/>
  <c r="L54" i="27"/>
  <c r="AF53" i="27"/>
  <c r="AA53" i="27"/>
  <c r="W53" i="27"/>
  <c r="L53" i="27"/>
  <c r="AF51" i="27"/>
  <c r="AA51" i="27"/>
  <c r="W51" i="27"/>
  <c r="L51" i="27"/>
  <c r="AF50" i="27"/>
  <c r="AA50" i="27"/>
  <c r="W50" i="27"/>
  <c r="M50" i="27"/>
  <c r="M48" i="27" s="1"/>
  <c r="L50" i="27"/>
  <c r="AF49" i="27"/>
  <c r="AA49" i="27"/>
  <c r="W49" i="27"/>
  <c r="L49" i="27"/>
  <c r="AF48" i="27"/>
  <c r="AA48" i="27"/>
  <c r="W48" i="27"/>
  <c r="L48" i="27"/>
  <c r="AF46" i="27"/>
  <c r="AA46" i="27"/>
  <c r="W46" i="27"/>
  <c r="L46" i="27"/>
  <c r="AF45" i="27"/>
  <c r="AA45" i="27"/>
  <c r="W45" i="27"/>
  <c r="M45" i="27"/>
  <c r="M43" i="27" s="1"/>
  <c r="L45" i="27"/>
  <c r="AF44" i="27"/>
  <c r="AA44" i="27"/>
  <c r="W44" i="27"/>
  <c r="L44" i="27"/>
  <c r="S44" i="27" s="1"/>
  <c r="AF43" i="27"/>
  <c r="AA43" i="27"/>
  <c r="W43" i="27"/>
  <c r="L43" i="27"/>
  <c r="S43" i="27" s="1"/>
  <c r="T45" i="27" s="1" a="1"/>
  <c r="T45" i="27" s="1"/>
  <c r="AF41" i="27"/>
  <c r="AA41" i="27"/>
  <c r="W41" i="27"/>
  <c r="L41" i="27"/>
  <c r="AF40" i="27"/>
  <c r="AA40" i="27"/>
  <c r="W40" i="27"/>
  <c r="L40" i="27"/>
  <c r="AF39" i="27"/>
  <c r="AA39" i="27"/>
  <c r="W39" i="27"/>
  <c r="L39" i="27"/>
  <c r="S39" i="27" s="1"/>
  <c r="AF38" i="27"/>
  <c r="AA38" i="27"/>
  <c r="W38" i="27"/>
  <c r="L38" i="27"/>
  <c r="S38" i="27" s="1"/>
  <c r="AF36" i="27"/>
  <c r="AA36" i="27"/>
  <c r="W36" i="27"/>
  <c r="L36" i="27"/>
  <c r="AF35" i="27"/>
  <c r="AA35" i="27"/>
  <c r="W35" i="27"/>
  <c r="L35" i="27"/>
  <c r="AF34" i="27"/>
  <c r="AA34" i="27"/>
  <c r="W34" i="27"/>
  <c r="L34" i="27"/>
  <c r="S34" i="27" s="1"/>
  <c r="AF33" i="27"/>
  <c r="AA33" i="27"/>
  <c r="W33" i="27"/>
  <c r="L33" i="27"/>
  <c r="S33" i="27" s="1"/>
  <c r="AF31" i="27"/>
  <c r="AA31" i="27"/>
  <c r="W31" i="27"/>
  <c r="L31" i="27"/>
  <c r="AF30" i="27"/>
  <c r="AA30" i="27"/>
  <c r="W30" i="27"/>
  <c r="L30" i="27"/>
  <c r="AF29" i="27"/>
  <c r="AA29" i="27"/>
  <c r="W29" i="27"/>
  <c r="L29" i="27"/>
  <c r="S29" i="27" s="1"/>
  <c r="AF28" i="27"/>
  <c r="AA28" i="27"/>
  <c r="AB30" i="27" s="1"/>
  <c r="AB28" i="27" s="1"/>
  <c r="W28" i="27"/>
  <c r="X30" i="27" s="1"/>
  <c r="X28" i="27" s="1"/>
  <c r="L28" i="27"/>
  <c r="S28" i="27" s="1"/>
  <c r="AF26" i="27"/>
  <c r="AA26" i="27"/>
  <c r="W26" i="27"/>
  <c r="L26" i="27"/>
  <c r="AF25" i="27"/>
  <c r="AA25" i="27"/>
  <c r="W25" i="27"/>
  <c r="L25" i="27"/>
  <c r="AF24" i="27"/>
  <c r="AA24" i="27"/>
  <c r="W24" i="27"/>
  <c r="L24" i="27"/>
  <c r="S24" i="27" s="1"/>
  <c r="AF23" i="27"/>
  <c r="AA23" i="27"/>
  <c r="W23" i="27"/>
  <c r="L23" i="27"/>
  <c r="S23" i="27" s="1"/>
  <c r="AF21" i="27"/>
  <c r="AA21" i="27"/>
  <c r="W21" i="27"/>
  <c r="L21" i="27"/>
  <c r="AF20" i="27"/>
  <c r="AA20" i="27"/>
  <c r="W20" i="27"/>
  <c r="L20" i="27"/>
  <c r="AF19" i="27"/>
  <c r="AA19" i="27"/>
  <c r="W19" i="27"/>
  <c r="L19" i="27"/>
  <c r="S19" i="27" s="1"/>
  <c r="AF18" i="27"/>
  <c r="AA18" i="27"/>
  <c r="W18" i="27"/>
  <c r="X20" i="27" s="1"/>
  <c r="X18" i="27" s="1"/>
  <c r="L18" i="27"/>
  <c r="S18" i="27" s="1"/>
  <c r="AF16" i="27"/>
  <c r="AA16" i="27"/>
  <c r="W16" i="27"/>
  <c r="L16" i="27"/>
  <c r="AF15" i="27"/>
  <c r="AA15" i="27"/>
  <c r="W15" i="27"/>
  <c r="L15" i="27"/>
  <c r="AF14" i="27"/>
  <c r="AA14" i="27"/>
  <c r="W14" i="27"/>
  <c r="L14" i="27"/>
  <c r="S14" i="27" s="1"/>
  <c r="AF13" i="27"/>
  <c r="AA13" i="27"/>
  <c r="W13" i="27"/>
  <c r="L13" i="27"/>
  <c r="S13" i="27" s="1"/>
  <c r="M20" i="27" l="1"/>
  <c r="M18" i="27" s="1"/>
  <c r="M35" i="27"/>
  <c r="M33" i="27" s="1"/>
  <c r="Q45" i="27"/>
  <c r="R45" i="27" s="1"/>
  <c r="X40" i="27"/>
  <c r="X38" i="27" s="1"/>
  <c r="AB40" i="27"/>
  <c r="AB38" i="27" s="1"/>
  <c r="M40" i="27"/>
  <c r="M38"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94" i="27"/>
  <c r="R294" i="27" s="1"/>
  <c r="Q119" i="27"/>
  <c r="R119" i="27" s="1"/>
  <c r="Q295" i="27"/>
  <c r="R295" i="27" s="1"/>
  <c r="Q923" i="27"/>
  <c r="R923"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23" i="27" s="1"/>
  <c r="M15" i="27"/>
  <c r="M13" i="27" s="1"/>
  <c r="Q339" i="27"/>
  <c r="R339" i="27" s="1"/>
  <c r="Q330" i="27"/>
  <c r="R330" i="27" s="1"/>
  <c r="Q240" i="27"/>
  <c r="R240" i="27" s="1"/>
  <c r="Q39" i="27"/>
  <c r="R39"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468" i="27"/>
  <c r="R468" i="27" s="1"/>
  <c r="Q133" i="27"/>
  <c r="R133" i="27" s="1"/>
  <c r="Q538" i="27"/>
  <c r="R538" i="27" s="1"/>
  <c r="Q448" i="27"/>
  <c r="R448" i="27" s="1"/>
  <c r="Q390" i="27"/>
  <c r="R390" i="27" s="1"/>
  <c r="Q493" i="27"/>
  <c r="R493" i="27" s="1"/>
  <c r="Q423" i="27"/>
  <c r="R423" i="27" s="1"/>
  <c r="Q273" i="27"/>
  <c r="R273"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253" i="27"/>
  <c r="R253" i="27" s="1"/>
  <c r="Q114" i="27"/>
  <c r="R114" i="27" s="1"/>
  <c r="Q75" i="27"/>
  <c r="R75" i="27" s="1"/>
  <c r="Q40" i="27"/>
  <c r="R40"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16" i="27" s="1"/>
  <c r="R416" i="27" s="1"/>
  <c r="Q404" i="27"/>
  <c r="R404" i="27" s="1"/>
  <c r="Q383" i="27"/>
  <c r="R383" i="27" s="1"/>
  <c r="Q358" i="27"/>
  <c r="R358" i="27" s="1"/>
  <c r="Q353" i="27"/>
  <c r="R353" i="27" s="1"/>
  <c r="Q344" i="27"/>
  <c r="R344" i="27" s="1"/>
  <c r="Q293" i="27"/>
  <c r="R293" i="27" s="1"/>
  <c r="Q214" i="27"/>
  <c r="R214" i="27" s="1"/>
  <c r="Q88" i="27"/>
  <c r="R88" i="27" s="1"/>
  <c r="Q664" i="27"/>
  <c r="R664" i="27" s="1"/>
  <c r="Q654" i="27"/>
  <c r="R654" i="27" s="1"/>
  <c r="Q584" i="27"/>
  <c r="R584" i="27" s="1"/>
  <c r="Q586" i="27" s="1"/>
  <c r="R586" i="27" s="1"/>
  <c r="Q319" i="27"/>
  <c r="R319" i="27" s="1"/>
  <c r="Q308" i="27"/>
  <c r="R308" i="27" s="1"/>
  <c r="Q275" i="27"/>
  <c r="R275" i="27" s="1"/>
  <c r="Q209" i="27"/>
  <c r="R209" i="27" s="1"/>
  <c r="Q69" i="27"/>
  <c r="R69" i="27" s="1"/>
  <c r="Q838" i="27"/>
  <c r="R838" i="27" s="1"/>
  <c r="Q803" i="27"/>
  <c r="R803" i="27" s="1"/>
  <c r="Q739" i="27"/>
  <c r="R739" i="27" s="1"/>
  <c r="Q724" i="27"/>
  <c r="R724" i="27" s="1"/>
  <c r="Q699" i="27"/>
  <c r="R699" i="27" s="1"/>
  <c r="Q474" i="27"/>
  <c r="R474" i="27" s="1"/>
  <c r="Q250" i="27"/>
  <c r="R250" i="27" s="1"/>
  <c r="Q89" i="27"/>
  <c r="R89" i="27" s="1"/>
  <c r="Q53" i="27"/>
  <c r="R53"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8" i="27"/>
  <c r="R48" i="27" s="1"/>
  <c r="Q974" i="27"/>
  <c r="R974" i="27" s="1"/>
  <c r="Q494" i="27"/>
  <c r="R494" i="27" s="1"/>
  <c r="Q496" i="27" s="1"/>
  <c r="R496"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170" i="27"/>
  <c r="R170" i="27" s="1"/>
  <c r="Q763" i="27"/>
  <c r="R763" i="27" s="1"/>
  <c r="Q708" i="27"/>
  <c r="R708" i="27" s="1"/>
  <c r="Q703" i="27"/>
  <c r="R703" i="27" s="1"/>
  <c r="Q495" i="27"/>
  <c r="R495" i="27" s="1"/>
  <c r="Q470" i="27"/>
  <c r="R470" i="27" s="1"/>
  <c r="Q380" i="27"/>
  <c r="R380"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50" i="27"/>
  <c r="R50" i="27" s="1"/>
  <c r="Q51" i="27" s="1"/>
  <c r="R51"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64" i="27"/>
  <c r="R64" i="27" s="1"/>
  <c r="Q28" i="27"/>
  <c r="R28" i="27" s="1"/>
  <c r="S32" i="27" s="1"/>
  <c r="T30" i="27" s="1" a="1"/>
  <c r="T30" i="27" s="1"/>
  <c r="Q30" i="27"/>
  <c r="R30" i="27" s="1"/>
  <c r="Q950" i="27"/>
  <c r="R950" i="27" s="1"/>
  <c r="Q948" i="27"/>
  <c r="R948" i="27" s="1"/>
  <c r="Q949" i="27"/>
  <c r="R949" i="27" s="1"/>
  <c r="Q869" i="27"/>
  <c r="R869" i="27" s="1"/>
  <c r="Q870" i="27"/>
  <c r="R870" i="27" s="1"/>
  <c r="Q824" i="27"/>
  <c r="R824" i="27" s="1"/>
  <c r="Q818" i="27"/>
  <c r="R818" i="27" s="1"/>
  <c r="Q821" i="27" s="1"/>
  <c r="R821"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6" i="27" s="1"/>
  <c r="R176" i="27" s="1"/>
  <c r="Q174" i="27"/>
  <c r="R174" i="27" s="1"/>
  <c r="Q175" i="27"/>
  <c r="R175" i="27" s="1"/>
  <c r="Q95" i="27"/>
  <c r="R95" i="27" s="1"/>
  <c r="Q93" i="27"/>
  <c r="R93" i="27" s="1"/>
  <c r="Q844" i="27"/>
  <c r="R844" i="27" s="1"/>
  <c r="Q224" i="27"/>
  <c r="R224" i="27" s="1"/>
  <c r="Q35" i="27"/>
  <c r="R35" i="27" s="1"/>
  <c r="Q33" i="27"/>
  <c r="R33" i="27" s="1"/>
  <c r="S37" i="27" s="1"/>
  <c r="T35" i="27" s="1" a="1"/>
  <c r="T35"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3" i="27"/>
  <c r="R903" i="27" s="1"/>
  <c r="Q904" i="27"/>
  <c r="R904" i="27" s="1"/>
  <c r="Q884" i="27"/>
  <c r="R884" i="27" s="1"/>
  <c r="Q885" i="27"/>
  <c r="R885" i="27" s="1"/>
  <c r="Q886" i="27" s="1"/>
  <c r="R886" i="27" s="1"/>
  <c r="Q868" i="27"/>
  <c r="R868" i="27" s="1"/>
  <c r="Q823" i="27"/>
  <c r="R823" i="27" s="1"/>
  <c r="Q454" i="27"/>
  <c r="R454" i="27" s="1"/>
  <c r="Q230" i="27"/>
  <c r="R230" i="27" s="1"/>
  <c r="Q128" i="27"/>
  <c r="R128" i="27" s="1"/>
  <c r="Q129" i="27"/>
  <c r="R129" i="27" s="1"/>
  <c r="Q130" i="27"/>
  <c r="R130" i="27" s="1"/>
  <c r="Q44" i="27"/>
  <c r="R44" i="27" s="1"/>
  <c r="Q965" i="27"/>
  <c r="R965" i="27" s="1"/>
  <c r="Q963" i="27"/>
  <c r="R963" i="27" s="1"/>
  <c r="Q964" i="27"/>
  <c r="R964" i="27" s="1"/>
  <c r="Q934" i="27"/>
  <c r="R934" i="27" s="1"/>
  <c r="Q595" i="27"/>
  <c r="R595" i="27" s="1"/>
  <c r="Q593" i="27"/>
  <c r="R593" i="27" s="1"/>
  <c r="Q563" i="27"/>
  <c r="R563" i="27" s="1"/>
  <c r="Q564" i="27"/>
  <c r="R564" i="27" s="1"/>
  <c r="Q288" i="27"/>
  <c r="R288" i="27" s="1"/>
  <c r="Q289" i="27"/>
  <c r="R289" i="27" s="1"/>
  <c r="Q290" i="27"/>
  <c r="R290" i="27" s="1"/>
  <c r="Q239" i="27"/>
  <c r="R239" i="27" s="1"/>
  <c r="Q68" i="27"/>
  <c r="R68"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6" i="27" s="1"/>
  <c r="R746"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86" i="27" s="1"/>
  <c r="R486" i="27" s="1"/>
  <c r="Q439" i="27"/>
  <c r="R439" i="27" s="1"/>
  <c r="Q425" i="27"/>
  <c r="R425" i="27" s="1"/>
  <c r="Q408" i="27"/>
  <c r="R408" i="27" s="1"/>
  <c r="Q364" i="27"/>
  <c r="R364" i="27" s="1"/>
  <c r="Q335" i="27"/>
  <c r="R335" i="27" s="1"/>
  <c r="Q336" i="27" s="1"/>
  <c r="R336" i="27" s="1"/>
  <c r="Q303" i="27"/>
  <c r="R303" i="27" s="1"/>
  <c r="Q160" i="27"/>
  <c r="R160" i="27" s="1"/>
  <c r="Q143" i="27"/>
  <c r="R143" i="27" s="1"/>
  <c r="Q83" i="27"/>
  <c r="R83" i="27" s="1"/>
  <c r="Q55" i="27"/>
  <c r="R55" i="27" s="1"/>
  <c r="Q980" i="27"/>
  <c r="R980" i="27" s="1"/>
  <c r="Q924" i="27"/>
  <c r="R924" i="27" s="1"/>
  <c r="Q879" i="27"/>
  <c r="R879" i="27" s="1"/>
  <c r="Q864" i="27"/>
  <c r="R864" i="27" s="1"/>
  <c r="Q866" i="27" s="1"/>
  <c r="R866" i="27" s="1"/>
  <c r="Q859" i="27"/>
  <c r="R859" i="27" s="1"/>
  <c r="Q843" i="27"/>
  <c r="R843" i="27" s="1"/>
  <c r="Q828" i="27"/>
  <c r="R828" i="27" s="1"/>
  <c r="Q800" i="27"/>
  <c r="R800" i="27" s="1"/>
  <c r="Q700" i="27"/>
  <c r="R700" i="27" s="1"/>
  <c r="Q630" i="27"/>
  <c r="R630" i="27" s="1"/>
  <c r="Q615" i="27"/>
  <c r="R615" i="27" s="1"/>
  <c r="Q616" i="27" s="1"/>
  <c r="R616" i="27" s="1"/>
  <c r="Q498" i="27"/>
  <c r="R498" i="27" s="1"/>
  <c r="Q469" i="27"/>
  <c r="R469" i="27" s="1"/>
  <c r="Q433" i="27"/>
  <c r="R433" i="27" s="1"/>
  <c r="Q395" i="27"/>
  <c r="R395" i="27" s="1"/>
  <c r="Q396" i="27" s="1"/>
  <c r="R396" i="27" s="1"/>
  <c r="Q388" i="27"/>
  <c r="R388" i="27" s="1"/>
  <c r="Q350" i="27"/>
  <c r="R350" i="27" s="1"/>
  <c r="Q351" i="27" s="1"/>
  <c r="R351" i="27" s="1"/>
  <c r="Q313" i="27"/>
  <c r="R313" i="27" s="1"/>
  <c r="Q189" i="27"/>
  <c r="R189" i="27" s="1"/>
  <c r="Q191" i="27" s="1"/>
  <c r="R191" i="27" s="1"/>
  <c r="Q153" i="27"/>
  <c r="R153" i="27" s="1"/>
  <c r="Q70" i="27"/>
  <c r="R70" i="27" s="1"/>
  <c r="Q63" i="27"/>
  <c r="R63" i="27" s="1"/>
  <c r="Q38" i="27"/>
  <c r="R38" i="27" s="1"/>
  <c r="S42" i="27" s="1"/>
  <c r="T40" i="27" s="1" a="1"/>
  <c r="T40" i="27" s="1"/>
  <c r="Q953" i="27"/>
  <c r="R953" i="27" s="1"/>
  <c r="Q774" i="27"/>
  <c r="R774" i="27" s="1"/>
  <c r="Q559" i="27"/>
  <c r="R559" i="27" s="1"/>
  <c r="Q478" i="27"/>
  <c r="R478" i="27" s="1"/>
  <c r="Q328" i="27"/>
  <c r="R328" i="27" s="1"/>
  <c r="Q331" i="27" s="1"/>
  <c r="R331" i="27" s="1"/>
  <c r="Q234" i="27"/>
  <c r="R234" i="27" s="1"/>
  <c r="Q23" i="27"/>
  <c r="R23" i="27" s="1"/>
  <c r="S27" i="27" s="1"/>
  <c r="T25" i="27" s="1" a="1"/>
  <c r="T25" i="27" s="1"/>
  <c r="Q999" i="27"/>
  <c r="R999" i="27" s="1"/>
  <c r="Q970" i="27"/>
  <c r="R970" i="27" s="1"/>
  <c r="Q894" i="27"/>
  <c r="R894" i="27" s="1"/>
  <c r="Q804" i="27"/>
  <c r="R804" i="27" s="1"/>
  <c r="Q783" i="27"/>
  <c r="R783" i="27" s="1"/>
  <c r="Q738" i="27"/>
  <c r="R738" i="27" s="1"/>
  <c r="Q728" i="27"/>
  <c r="R728" i="27" s="1"/>
  <c r="Q690" i="27"/>
  <c r="R690" i="27" s="1"/>
  <c r="Q573" i="27"/>
  <c r="R573" i="27" s="1"/>
  <c r="Q576" i="27" s="1"/>
  <c r="R576" i="27" s="1"/>
  <c r="Q543" i="27"/>
  <c r="R543" i="27" s="1"/>
  <c r="Q539" i="27"/>
  <c r="R539" i="27" s="1"/>
  <c r="Q453" i="27"/>
  <c r="R453" i="27" s="1"/>
  <c r="Q424" i="27"/>
  <c r="R424" i="27" s="1"/>
  <c r="Q426" i="27" s="1"/>
  <c r="R426" i="27" s="1"/>
  <c r="Q334" i="27"/>
  <c r="R334" i="27" s="1"/>
  <c r="Q213" i="27"/>
  <c r="R213" i="27" s="1"/>
  <c r="Q168" i="27"/>
  <c r="R168" i="27" s="1"/>
  <c r="Q54" i="27"/>
  <c r="R54"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399" i="27"/>
  <c r="R399" i="27" s="1"/>
  <c r="Q401" i="27" s="1"/>
  <c r="R401"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76" i="27" s="1"/>
  <c r="R476" i="27" s="1"/>
  <c r="Q415" i="27"/>
  <c r="R415" i="27" s="1"/>
  <c r="Q400" i="27"/>
  <c r="R400" i="27" s="1"/>
  <c r="Q369" i="27"/>
  <c r="R369" i="27" s="1"/>
  <c r="Q194" i="27"/>
  <c r="R194" i="27" s="1"/>
  <c r="Q90" i="27"/>
  <c r="R90" i="27" s="1"/>
  <c r="Q91" i="27" s="1"/>
  <c r="R91" i="27" s="1"/>
  <c r="Q43" i="27"/>
  <c r="R43" i="27" s="1"/>
  <c r="Q825" i="27"/>
  <c r="R825" i="27" s="1"/>
  <c r="Q759" i="27"/>
  <c r="R759" i="27" s="1"/>
  <c r="Q698" i="27"/>
  <c r="R698" i="27" s="1"/>
  <c r="Q565" i="27"/>
  <c r="R565" i="27" s="1"/>
  <c r="Q310" i="27"/>
  <c r="R310" i="27" s="1"/>
  <c r="Q150" i="27"/>
  <c r="R150" i="27" s="1"/>
  <c r="Q151" i="27" s="1"/>
  <c r="R151" i="27" s="1"/>
  <c r="Q29" i="27"/>
  <c r="R29" i="27" s="1"/>
  <c r="Q15" i="27"/>
  <c r="R15" i="27" s="1"/>
  <c r="Q990" i="27"/>
  <c r="R990" i="27" s="1"/>
  <c r="Q991" i="27" s="1"/>
  <c r="R991" i="27" s="1"/>
  <c r="Q809" i="27"/>
  <c r="R809" i="27" s="1"/>
  <c r="Q764" i="27"/>
  <c r="R764" i="27" s="1"/>
  <c r="Q578" i="27"/>
  <c r="R578" i="27" s="1"/>
  <c r="Q460" i="27"/>
  <c r="R460" i="27" s="1"/>
  <c r="Q405" i="27"/>
  <c r="R405" i="27" s="1"/>
  <c r="Q406" i="27" s="1"/>
  <c r="R406" i="27" s="1"/>
  <c r="Q269" i="27"/>
  <c r="R269" i="27" s="1"/>
  <c r="Q271" i="27" s="1"/>
  <c r="R271" i="27" s="1"/>
  <c r="Q255" i="27"/>
  <c r="R255" i="27" s="1"/>
  <c r="Q256" i="27" s="1"/>
  <c r="R256" i="27" s="1"/>
  <c r="Q210" i="27"/>
  <c r="R210" i="27" s="1"/>
  <c r="Q211" i="27" s="1"/>
  <c r="R211" i="27" s="1"/>
  <c r="Q109" i="27"/>
  <c r="R109" i="27" s="1"/>
  <c r="Q750" i="27"/>
  <c r="R750" i="27" s="1"/>
  <c r="Q689" i="27"/>
  <c r="R689" i="27" s="1"/>
  <c r="Q655" i="27"/>
  <c r="R655" i="27" s="1"/>
  <c r="Q626" i="27"/>
  <c r="R626" i="27" s="1"/>
  <c r="Q533" i="27"/>
  <c r="R533" i="27" s="1"/>
  <c r="Q418" i="27"/>
  <c r="R418" i="27" s="1"/>
  <c r="Q389" i="27"/>
  <c r="R389" i="27" s="1"/>
  <c r="Q314" i="27"/>
  <c r="R314" i="27" s="1"/>
  <c r="Q154" i="27"/>
  <c r="R154" i="27" s="1"/>
  <c r="Q65" i="27"/>
  <c r="R65"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841" i="27" s="1"/>
  <c r="R841"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741" i="27" s="1"/>
  <c r="R741" i="27" s="1"/>
  <c r="Q684" i="27"/>
  <c r="R684" i="27" s="1"/>
  <c r="Q645" i="27"/>
  <c r="R645" i="27" s="1"/>
  <c r="Q553" i="27"/>
  <c r="R553" i="27" s="1"/>
  <c r="Q556" i="27" s="1"/>
  <c r="R556" i="27" s="1"/>
  <c r="Q449" i="27"/>
  <c r="R449" i="27" s="1"/>
  <c r="Q229" i="27"/>
  <c r="R229" i="27" s="1"/>
  <c r="Q231" i="27" s="1"/>
  <c r="R231" i="27" s="1"/>
  <c r="Q710" i="27"/>
  <c r="R710" i="27" s="1"/>
  <c r="Q568" i="27"/>
  <c r="R568" i="27" s="1"/>
  <c r="Q525" i="27"/>
  <c r="R525" i="27" s="1"/>
  <c r="Q781" i="27"/>
  <c r="R781" i="27" s="1"/>
  <c r="Q906" i="27"/>
  <c r="R906" i="27" s="1"/>
  <c r="Q806" i="27"/>
  <c r="R806" i="27" s="1"/>
  <c r="Q926" i="27"/>
  <c r="R926" i="27" s="1"/>
  <c r="Q1000" i="27"/>
  <c r="R1000" i="27" s="1"/>
  <c r="Q969" i="27"/>
  <c r="R969" i="27" s="1"/>
  <c r="Q960" i="27"/>
  <c r="R960" i="27" s="1"/>
  <c r="Q961" i="27" s="1"/>
  <c r="R961" i="27" s="1"/>
  <c r="Q929" i="27"/>
  <c r="R929" i="27" s="1"/>
  <c r="Q920" i="27"/>
  <c r="R920" i="27" s="1"/>
  <c r="Q760" i="27"/>
  <c r="R760" i="27" s="1"/>
  <c r="Q729" i="27"/>
  <c r="R729" i="27" s="1"/>
  <c r="Q720" i="27"/>
  <c r="R720" i="27" s="1"/>
  <c r="Q721" i="27" s="1"/>
  <c r="R721"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96" i="27"/>
  <c r="R296" i="27" s="1"/>
  <c r="Q284" i="27"/>
  <c r="R284" i="27" s="1"/>
  <c r="Q285" i="27"/>
  <c r="R285" i="27" s="1"/>
  <c r="Q283" i="27"/>
  <c r="R283" i="27" s="1"/>
  <c r="Q178" i="27"/>
  <c r="R178" i="27" s="1"/>
  <c r="Q179" i="27"/>
  <c r="R179" i="27" s="1"/>
  <c r="Q180" i="27"/>
  <c r="R180" i="27" s="1"/>
  <c r="Q659" i="27"/>
  <c r="R659" i="27" s="1"/>
  <c r="Q661" i="27" s="1"/>
  <c r="R661"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76" i="27" s="1"/>
  <c r="R876" i="27" s="1"/>
  <c r="Q853" i="27"/>
  <c r="R853" i="27" s="1"/>
  <c r="Q835" i="27"/>
  <c r="R835" i="27" s="1"/>
  <c r="Q836" i="27" s="1"/>
  <c r="R836" i="27" s="1"/>
  <c r="Q813" i="27"/>
  <c r="R813" i="27" s="1"/>
  <c r="Q795" i="27"/>
  <c r="R795" i="27" s="1"/>
  <c r="Q773" i="27"/>
  <c r="R773" i="27" s="1"/>
  <c r="Q755" i="27"/>
  <c r="R755" i="27" s="1"/>
  <c r="Q756" i="27" s="1"/>
  <c r="R756" i="27" s="1"/>
  <c r="Q733" i="27"/>
  <c r="R733" i="27" s="1"/>
  <c r="Q715" i="27"/>
  <c r="R715" i="27" s="1"/>
  <c r="Q693" i="27"/>
  <c r="R693" i="27" s="1"/>
  <c r="Q683" i="27"/>
  <c r="R683" i="27" s="1"/>
  <c r="Q551" i="27"/>
  <c r="R551" i="27" s="1"/>
  <c r="Q471" i="27"/>
  <c r="R471" i="27" s="1"/>
  <c r="Q363" i="27"/>
  <c r="R363" i="27" s="1"/>
  <c r="Q251" i="27"/>
  <c r="R251" i="27" s="1"/>
  <c r="Q164" i="27"/>
  <c r="R164" i="27" s="1"/>
  <c r="Q165" i="27"/>
  <c r="R165" i="27" s="1"/>
  <c r="Q163" i="27"/>
  <c r="R163" i="27" s="1"/>
  <c r="Q688" i="27"/>
  <c r="R688" i="27" s="1"/>
  <c r="Q603" i="27"/>
  <c r="R603" i="27" s="1"/>
  <c r="Q535" i="27"/>
  <c r="R535" i="27" s="1"/>
  <c r="Q536" i="27" s="1"/>
  <c r="R536"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58" i="27"/>
  <c r="R58" i="27" s="1"/>
  <c r="Q59" i="27"/>
  <c r="R59" i="27" s="1"/>
  <c r="Q60" i="27"/>
  <c r="R60" i="27" s="1"/>
  <c r="Q355" i="27"/>
  <c r="R355" i="27" s="1"/>
  <c r="Q338" i="27"/>
  <c r="R338" i="27" s="1"/>
  <c r="Q340" i="27"/>
  <c r="R340" i="27" s="1"/>
  <c r="Q316" i="27"/>
  <c r="R316" i="27" s="1"/>
  <c r="Q531" i="27"/>
  <c r="R531"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561" i="27"/>
  <c r="R561"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276" i="27"/>
  <c r="R276" i="27" s="1"/>
  <c r="Q685" i="27"/>
  <c r="R685" i="27" s="1"/>
  <c r="Q381" i="27"/>
  <c r="R381" i="27" s="1"/>
  <c r="Q216" i="27"/>
  <c r="R216" i="27" s="1"/>
  <c r="Q204" i="27"/>
  <c r="R204" i="27" s="1"/>
  <c r="Q205" i="27"/>
  <c r="R205" i="27" s="1"/>
  <c r="Q203" i="27"/>
  <c r="R203" i="27" s="1"/>
  <c r="Q18" i="27"/>
  <c r="R18" i="27" s="1"/>
  <c r="Q19" i="27"/>
  <c r="R19" i="27" s="1"/>
  <c r="Q20" i="27"/>
  <c r="R20" i="27" s="1"/>
  <c r="Q596" i="27"/>
  <c r="R596" i="27" s="1"/>
  <c r="Q98" i="27"/>
  <c r="R98" i="27" s="1"/>
  <c r="Q99" i="27"/>
  <c r="R99" i="27" s="1"/>
  <c r="Q100" i="27"/>
  <c r="R100" i="27" s="1"/>
  <c r="Q298" i="27"/>
  <c r="R298" i="27" s="1"/>
  <c r="Q299" i="27"/>
  <c r="R299" i="27" s="1"/>
  <c r="Q300" i="27"/>
  <c r="R300" i="27" s="1"/>
  <c r="Q111" i="27"/>
  <c r="R111" i="27" s="1"/>
  <c r="Q96" i="27"/>
  <c r="R96" i="27" s="1"/>
  <c r="Q305" i="27"/>
  <c r="R305" i="27" s="1"/>
  <c r="Q265" i="27"/>
  <c r="R265" i="27" s="1"/>
  <c r="Q266" i="27" s="1"/>
  <c r="R266" i="27" s="1"/>
  <c r="Q225" i="27"/>
  <c r="R225" i="27" s="1"/>
  <c r="Q185" i="27"/>
  <c r="R185" i="27" s="1"/>
  <c r="Q145" i="27"/>
  <c r="R145" i="27" s="1"/>
  <c r="Q74" i="27"/>
  <c r="R74" i="27" s="1"/>
  <c r="Q25" i="27"/>
  <c r="R25" i="27" s="1"/>
  <c r="Q278" i="27"/>
  <c r="R278" i="27" s="1"/>
  <c r="Q281" i="27" s="1"/>
  <c r="R281" i="27" s="1"/>
  <c r="Q238" i="27"/>
  <c r="R238" i="27" s="1"/>
  <c r="Q241" i="27" s="1"/>
  <c r="R241" i="27" s="1"/>
  <c r="Q198" i="27"/>
  <c r="R198" i="27" s="1"/>
  <c r="Q201" i="27" s="1"/>
  <c r="R201" i="27" s="1"/>
  <c r="Q158" i="27"/>
  <c r="R158" i="27" s="1"/>
  <c r="Q118" i="27"/>
  <c r="R118" i="27" s="1"/>
  <c r="Q78" i="27"/>
  <c r="R78" i="27" s="1"/>
  <c r="Q9" i="27"/>
  <c r="R9" i="27" s="1"/>
  <c r="Q8" i="27"/>
  <c r="R8" i="27" s="1"/>
  <c r="Q10" i="27"/>
  <c r="R10" i="27" s="1"/>
  <c r="L8" i="27"/>
  <c r="L9" i="27"/>
  <c r="S9" i="27" s="1"/>
  <c r="L10" i="27"/>
  <c r="L11" i="27"/>
  <c r="S22" i="27" l="1"/>
  <c r="T20" i="27" s="1" a="1"/>
  <c r="T20" i="27" s="1"/>
  <c r="Q46" i="27"/>
  <c r="R46" i="27" s="1"/>
  <c r="S47" i="27"/>
  <c r="Q41" i="27"/>
  <c r="R41"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6" i="27"/>
  <c r="R56"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1" i="27"/>
  <c r="R71"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66" i="27"/>
  <c r="R66"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61" i="27"/>
  <c r="R6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D2" i="27"/>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M8" i="27" s="1"/>
  <c r="J17" i="30"/>
  <c r="E31" i="32"/>
  <c r="E32" i="32"/>
  <c r="O14" i="30"/>
  <c r="E34" i="32"/>
  <c r="E35" i="32"/>
  <c r="H28" i="30"/>
  <c r="E26" i="32"/>
  <c r="E8" i="31" l="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<sst xmlns="http://schemas.openxmlformats.org/spreadsheetml/2006/main" count="1327" uniqueCount="387">
  <si>
    <t>Revision</t>
  </si>
  <si>
    <t>B</t>
  </si>
  <si>
    <t>-</t>
  </si>
  <si>
    <t>A</t>
  </si>
  <si>
    <t>Guajana Skyers</t>
  </si>
  <si>
    <t>John Tebbe</t>
  </si>
  <si>
    <t>Document Title</t>
  </si>
  <si>
    <t>SE-ES20-00004</t>
  </si>
  <si>
    <t>Negligible risk</t>
  </si>
  <si>
    <t>&gt;5 - 25</t>
  </si>
  <si>
    <t>&gt;25 - 50</t>
  </si>
  <si>
    <t>Medium risk</t>
  </si>
  <si>
    <t>&gt;50 - 500</t>
  </si>
  <si>
    <t>High risk</t>
  </si>
  <si>
    <t>&gt; 500</t>
  </si>
  <si>
    <t>Unacceptable risk</t>
  </si>
  <si>
    <t>Version</t>
  </si>
  <si>
    <t>Serial #:</t>
  </si>
  <si>
    <t>HAZARD #</t>
  </si>
  <si>
    <t>Hazard(s) / Failure Mode</t>
  </si>
  <si>
    <t>Operator</t>
  </si>
  <si>
    <t>Contractors</t>
  </si>
  <si>
    <t xml:space="preserve">DPH
FE
LO
NP
</t>
  </si>
  <si>
    <r>
      <t xml:space="preserve">
Determine Probability P
</t>
    </r>
    <r>
      <rPr>
        <b/>
        <sz val="12"/>
        <color rgb="FFFF0000"/>
        <rFont val="Arial"/>
        <family val="2"/>
      </rPr>
      <t>13849-1 Avoidance</t>
    </r>
  </si>
  <si>
    <t>Count A-C from Factor table
HIDDEN CELLS</t>
  </si>
  <si>
    <t>S
F
P</t>
  </si>
  <si>
    <r>
      <t>PL</t>
    </r>
    <r>
      <rPr>
        <b/>
        <vertAlign val="subscript"/>
        <sz val="14"/>
        <rFont val="Arial"/>
        <family val="2"/>
      </rPr>
      <t>r</t>
    </r>
  </si>
  <si>
    <t>Moderate: Significant medical attention (severe laceration), physical therapy (restricted duties &lt;2 weeks)</t>
  </si>
  <si>
    <t>Unskilled person</t>
  </si>
  <si>
    <t>C</t>
  </si>
  <si>
    <t>Probable, not surprising</t>
  </si>
  <si>
    <t>Not possible</t>
  </si>
  <si>
    <t>3 to 7 persons</t>
  </si>
  <si>
    <t>Total</t>
  </si>
  <si>
    <t>Low complexity
e.g. adjust the workpiece clamps, or
very low complexity / or no interaction
e.g. put a workpiece into the machine</t>
  </si>
  <si>
    <t>Condition of Use (TASK)</t>
  </si>
  <si>
    <t>Implemented Mitigation</t>
  </si>
  <si>
    <t>Implemented HRN</t>
  </si>
  <si>
    <t>Implemented Risk Level</t>
  </si>
  <si>
    <t>Minor: Medical attention( prescription medication, couple of stitches, skin glue) (fit for normal duties)</t>
  </si>
  <si>
    <t>Extreme: Immediate hospitalization, emergency surgery, permanent loss of limb/eyesight/function, long-term disability</t>
  </si>
  <si>
    <t>Once to several times per 24 hours - Duration of tasks is &gt; 72 minutes in total</t>
  </si>
  <si>
    <t>Highly unlikely though conceivable</t>
  </si>
  <si>
    <t>Constantly or Greater than once each 15 minutes</t>
  </si>
  <si>
    <t>Major: Severe Injury, bone break/fracture, general surgery, written out of work (restricted duties &gt;2weeks&lt;6 months)</t>
  </si>
  <si>
    <t>Hourly to several times per 8 hours - Duration of tasks is ≤ 24 minutes in total</t>
  </si>
  <si>
    <t>1 to 2 persons</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</si>
  <si>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</si>
  <si>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</si>
  <si>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</si>
  <si>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</si>
  <si>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</si>
  <si>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</si>
  <si>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</si>
  <si>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</si>
  <si>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</si>
  <si>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</si>
  <si>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</si>
  <si>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</si>
  <si>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</si>
  <si>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</si>
  <si>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</si>
  <si>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</si>
  <si>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</si>
  <si>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</si>
  <si>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</si>
  <si>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</si>
  <si>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</si>
  <si>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</si>
  <si>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</si>
  <si>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</si>
  <si>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</si>
  <si>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</si>
  <si>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</si>
  <si>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</si>
  <si>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</si>
  <si>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</si>
  <si>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</si>
  <si>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</si>
  <si>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</si>
  <si>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</si>
  <si>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</si>
  <si>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</si>
  <si>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</si>
  <si>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</si>
  <si>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</si>
  <si>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</si>
  <si>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</si>
  <si>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</si>
  <si>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</si>
  <si>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</si>
  <si>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</si>
  <si>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r>
      <t xml:space="preserve">The calculation is as follows:   DPH x FE x LO x NP = Risk Level </t>
    </r>
    <r>
      <rPr>
        <b/>
        <sz val="10"/>
        <rFont val="Arial"/>
        <family val="2"/>
      </rPr>
      <t xml:space="preserve">         </t>
    </r>
    <r>
      <rPr>
        <b/>
        <u/>
        <sz val="10"/>
        <rFont val="Arial"/>
        <family val="2"/>
      </rPr>
      <t xml:space="preserve">
</t>
    </r>
  </si>
  <si>
    <t>Below list are linked to MRA Full Assessment (changes will effect the drop down menu)</t>
  </si>
  <si>
    <t>Degree of possible harm (DPH), taking into account the worst credible case</t>
  </si>
  <si>
    <t>Likelihood of occurrence (LO) of contact with hazard</t>
  </si>
  <si>
    <t xml:space="preserve">Negligible: No first aid (scratch / bruise) </t>
  </si>
  <si>
    <t>Almost impossible, possible only under extreme circumstances</t>
  </si>
  <si>
    <t>Very Minor: Basic first aid (small cut, swelling) (adhesive bandage, ice pack, non-rigid supports)</t>
  </si>
  <si>
    <t>Unlikely but could occur</t>
  </si>
  <si>
    <t>Possible but unusual</t>
  </si>
  <si>
    <t>Even chance, could happen</t>
  </si>
  <si>
    <t>Catastrophic: Death or major system failure</t>
  </si>
  <si>
    <t>Likely, only to be expected</t>
  </si>
  <si>
    <t>Certain, no doubt</t>
  </si>
  <si>
    <t>Frequency of exposure to the hazard (FE)</t>
  </si>
  <si>
    <t>Number of persons exposed to the hazard (NP)</t>
  </si>
  <si>
    <r>
      <t xml:space="preserve">Once to several times per 24 hours - Duration of tasks is </t>
    </r>
    <r>
      <rPr>
        <b/>
        <sz val="12"/>
        <color theme="1"/>
        <rFont val="Calibri"/>
        <family val="2"/>
      </rPr>
      <t>≤</t>
    </r>
    <r>
      <rPr>
        <b/>
        <sz val="12"/>
        <color theme="1"/>
        <rFont val="Arial"/>
        <family val="2"/>
      </rPr>
      <t xml:space="preserve"> 72 minutes in total</t>
    </r>
  </si>
  <si>
    <t>8 to 15 persons</t>
  </si>
  <si>
    <t>16 to 50 persons</t>
  </si>
  <si>
    <t>Once to several times per 12 Hours - Duration of tasks ≤ 36 minutes in total</t>
  </si>
  <si>
    <t>More than 50 persons</t>
  </si>
  <si>
    <t>Once to several times per 12 Hours - Duration of tasks &gt; 36 minutes in total</t>
  </si>
  <si>
    <t>Hourly  to several times per 8 hours - Duration of tasks  &gt; 24 minutes in total</t>
  </si>
  <si>
    <t>1. Use of machine by:</t>
  </si>
  <si>
    <t>Skilled person</t>
  </si>
  <si>
    <t>2. Speed of the part of the machine that can create a hazardous event (de-pending on the specific machine and time to escape from or to avoid a hazardous situation)</t>
  </si>
  <si>
    <t>High speed event
e.g. &gt; 1000 mm/s, time to hazard &lt;1s
and/or
no or too little time to escape</t>
  </si>
  <si>
    <r>
      <t xml:space="preserve">Mid speed event
e.g. 250  mm/s to 1000mm/s,  time to hazard </t>
    </r>
    <r>
      <rPr>
        <sz val="10"/>
        <rFont val="Aptos Narrow"/>
        <family val="2"/>
      </rPr>
      <t>≥</t>
    </r>
    <r>
      <rPr>
        <sz val="10"/>
        <rFont val="Arial"/>
        <family val="2"/>
      </rPr>
      <t>1s and &lt;3s
and/or
Limited time to escape</t>
    </r>
  </si>
  <si>
    <r>
      <t xml:space="preserve">Low or very low speed event
e.g. &lt;250  mm/s, time to hazard </t>
    </r>
    <r>
      <rPr>
        <sz val="10"/>
        <rFont val="Aptos Narrow"/>
        <family val="2"/>
      </rPr>
      <t>≥</t>
    </r>
    <r>
      <rPr>
        <sz val="10"/>
        <rFont val="Arial"/>
        <family val="2"/>
      </rPr>
      <t>3s
and/or
enough time to escape</t>
    </r>
  </si>
  <si>
    <t>3. Spatial possibility to escape from the hazard</t>
  </si>
  <si>
    <t>Occasionally/rarely possible
Possible in &lt;50% of the cases</t>
  </si>
  <si>
    <r>
      <t xml:space="preserve">Easily possible
possible in </t>
    </r>
    <r>
      <rPr>
        <sz val="10"/>
        <rFont val="Aptos Narrow"/>
        <family val="2"/>
      </rPr>
      <t>≥</t>
    </r>
    <r>
      <rPr>
        <sz val="10"/>
        <rFont val="Arial"/>
        <family val="2"/>
      </rPr>
      <t xml:space="preserve"> 50% of the cases</t>
    </r>
  </si>
  <si>
    <t>4. Possibility of recognition/awareness of the hazard
   (e.g. hot/cold surface, non-inosing radiation etc.)</t>
  </si>
  <si>
    <t xml:space="preserve">Not possible
e.g. instrumentation necessary, human senses are not able to perceive the hazard, environmental conditions hide the perception. </t>
  </si>
  <si>
    <t>Occasionally/rare recognition of the hazard
Possible in &lt;50% of the cases</t>
  </si>
  <si>
    <r>
      <t xml:space="preserve">Easy recognition of the hazard 
possible in </t>
    </r>
    <r>
      <rPr>
        <sz val="10"/>
        <rFont val="Aptos Narrow"/>
        <family val="2"/>
      </rPr>
      <t>≥</t>
    </r>
    <r>
      <rPr>
        <sz val="10"/>
        <rFont val="Arial"/>
        <family val="2"/>
      </rPr>
      <t xml:space="preserve"> 50% of the cases</t>
    </r>
  </si>
  <si>
    <t>5. Complexity of the operations (human interaction in terms of numbers of operation and/or timing available for this operations)</t>
  </si>
  <si>
    <t>Medium to high complexity
e.g. troubleshooting, use hold-to-run control to setup a part of the machine</t>
  </si>
  <si>
    <t>Low risk</t>
  </si>
  <si>
    <t>Risk Assessment Results</t>
  </si>
  <si>
    <t xml:space="preserve"> ISO 13849 PLr</t>
  </si>
  <si>
    <t>Acceptable Risk. No Action required. User manual, SOP,WI, basic training shall be followed by end users.</t>
  </si>
  <si>
    <t xml:space="preserve">Not acceptable under any conditions. Machine shall not start use. Site must consider machine inherently safe design change, then implement essential control measure </t>
  </si>
  <si>
    <t>Not acceptable risk. Site shall implement essential control measure  (what not depends on user decision - engineering solution, safeguards, etc.).</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</si>
  <si>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</si>
  <si>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</si>
  <si>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</si>
  <si>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</si>
  <si>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</si>
  <si>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</si>
  <si>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</si>
  <si>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</si>
  <si>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</si>
  <si>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</si>
  <si>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</si>
  <si>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</si>
  <si>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</si>
  <si>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Below list are linked to MRA Full Assessment Plr</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</si>
  <si>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</si>
  <si>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</si>
  <si>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</si>
  <si>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</si>
  <si>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</si>
  <si>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</si>
  <si>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</si>
  <si>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</si>
  <si>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</si>
  <si>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</si>
  <si>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</si>
  <si>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</si>
  <si>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</si>
  <si>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</si>
  <si>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</si>
  <si>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</si>
  <si>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</si>
  <si>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</si>
  <si>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</si>
  <si>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</si>
  <si>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</si>
  <si>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</si>
  <si>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</si>
  <si>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</si>
  <si>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</si>
  <si>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</si>
  <si>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</si>
  <si>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</si>
  <si>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</si>
  <si>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</si>
  <si>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</si>
  <si>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</si>
  <si>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</si>
  <si>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</si>
  <si>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</si>
  <si>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</si>
  <si>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</si>
  <si>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</si>
  <si>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</si>
  <si>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</si>
  <si>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</si>
  <si>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</si>
  <si>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</si>
  <si>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</si>
  <si>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</si>
  <si>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</si>
  <si>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</si>
  <si>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</si>
  <si>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</si>
  <si>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</si>
  <si>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</si>
  <si>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</si>
  <si>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</si>
  <si>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</si>
  <si>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</si>
  <si>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</si>
  <si>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</si>
  <si>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</si>
  <si>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</si>
  <si>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</si>
  <si>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</si>
  <si>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</si>
  <si>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</si>
  <si>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</si>
  <si>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</si>
  <si>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</si>
  <si>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</si>
  <si>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</si>
  <si>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</si>
  <si>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</si>
  <si>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</si>
  <si>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</si>
  <si>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</si>
  <si>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</si>
  <si>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</si>
  <si>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</si>
  <si>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</si>
  <si>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</si>
  <si>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</si>
  <si>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</si>
  <si>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</si>
  <si>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</si>
  <si>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</si>
  <si>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</si>
  <si>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</si>
  <si>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</si>
  <si>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</si>
  <si>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</si>
  <si>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</si>
  <si>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</si>
  <si>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</si>
  <si>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</si>
  <si>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</si>
  <si>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</si>
  <si>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</si>
  <si>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</si>
  <si>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</si>
  <si>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</si>
  <si>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</si>
  <si>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</si>
  <si>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</si>
  <si>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</si>
  <si>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</si>
  <si>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</si>
  <si>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</si>
  <si>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</si>
  <si>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</si>
  <si>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</si>
  <si>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</si>
  <si>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</si>
  <si>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</si>
  <si>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</si>
  <si>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</si>
  <si>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</si>
  <si>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</si>
  <si>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</si>
  <si>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</si>
  <si>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</si>
  <si>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</si>
  <si>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</si>
  <si>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</si>
  <si>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</si>
  <si>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</si>
  <si>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</si>
  <si>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</si>
  <si>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</si>
  <si>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</si>
  <si>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</si>
  <si>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</si>
  <si>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</si>
  <si>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</si>
  <si>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</si>
  <si>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</si>
  <si>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</si>
  <si>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</si>
  <si>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</si>
  <si>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</si>
  <si>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</si>
  <si>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</si>
  <si>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</si>
  <si>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</si>
  <si>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</si>
  <si>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</si>
  <si>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</si>
  <si>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</si>
  <si>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</si>
  <si>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</si>
  <si>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</si>
  <si>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</si>
  <si>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</si>
  <si>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</si>
  <si>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</si>
  <si>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</si>
  <si>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</si>
  <si>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</si>
  <si>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</si>
  <si>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</si>
  <si>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</si>
  <si>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</si>
  <si>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</si>
  <si>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</si>
  <si>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</si>
  <si>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</si>
  <si>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</si>
  <si>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</si>
  <si>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</si>
  <si>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</si>
  <si>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</si>
  <si>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</si>
  <si>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</si>
  <si>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</si>
  <si>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</si>
  <si>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</si>
  <si>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</si>
  <si>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</si>
  <si>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</si>
  <si>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</si>
  <si>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</si>
  <si>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</si>
  <si>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</si>
  <si>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</si>
  <si>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</si>
  <si>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</si>
  <si>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</si>
  <si>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</si>
  <si>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</si>
  <si>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</si>
  <si>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</si>
  <si>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</si>
  <si>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</si>
  <si>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</si>
  <si>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</si>
  <si>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</si>
  <si>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</si>
  <si>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Gravedad
Frecuencia
Verosimilitud
Número de personas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</si>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</sst>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1">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sz val="12"/>
      <color theme="1"/>
      <name val="Calibri"/>
      <family val="2"/>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4">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2" fillId="0" borderId="3" xfId="0" applyFont="1" applyBorder="1" applyAlignment="1">
      <alignment horizontal="left" vertical="center" wrapText="1"/>
    </xf>
    <xf numFmtId="0" fontId="22"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2"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3"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3"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4" fillId="6" borderId="45" xfId="5" applyFont="1" applyFill="1" applyBorder="1" applyAlignment="1">
      <alignment horizontal="center"/>
    </xf>
    <xf numFmtId="0" fontId="24" fillId="6" borderId="63" xfId="5" applyFont="1" applyFill="1" applyBorder="1" applyAlignment="1">
      <alignment horizontal="center"/>
    </xf>
    <xf numFmtId="0" fontId="24" fillId="6" borderId="62" xfId="5" applyFont="1" applyFill="1" applyBorder="1"/>
    <xf numFmtId="0" fontId="24"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8"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1" fillId="9" borderId="45" xfId="0" applyFont="1" applyFill="1" applyBorder="1"/>
    <xf numFmtId="0" fontId="31"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1" fillId="10" borderId="45" xfId="0" applyFont="1" applyFill="1" applyBorder="1"/>
    <xf numFmtId="0" fontId="31" fillId="5" borderId="45" xfId="0" applyFont="1" applyFill="1" applyBorder="1"/>
    <xf numFmtId="0" fontId="32"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6"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1" fillId="13" borderId="5" xfId="0" applyFont="1" applyFill="1" applyBorder="1"/>
    <xf numFmtId="0" fontId="6" fillId="14" borderId="5" xfId="0" applyFont="1" applyFill="1" applyBorder="1"/>
    <xf numFmtId="0" fontId="42" fillId="15"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5"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8" fillId="0" borderId="45" xfId="0" applyFont="1" applyBorder="1" applyAlignment="1">
      <alignment wrapText="1"/>
    </xf>
    <xf numFmtId="0" fontId="28" fillId="0" borderId="45" xfId="0" applyFont="1" applyBorder="1"/>
    <xf numFmtId="0" fontId="44"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2"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8" fillId="6" borderId="109" xfId="5" applyFont="1" applyFill="1" applyBorder="1" applyAlignment="1">
      <alignment horizontal="left" vertical="center" wrapText="1" indent="1"/>
    </xf>
    <xf numFmtId="0" fontId="46" fillId="0" borderId="6" xfId="0" applyFont="1" applyBorder="1" applyAlignment="1">
      <alignment horizontal="center" vertical="center"/>
    </xf>
    <xf numFmtId="0" fontId="46" fillId="0" borderId="0" xfId="0" applyFont="1" applyAlignment="1">
      <alignment horizontal="center" vertical="center"/>
    </xf>
    <xf numFmtId="0" fontId="0" fillId="0" borderId="110" xfId="0" applyBorder="1" applyAlignment="1">
      <alignment horizontal="center" vertical="center"/>
    </xf>
    <xf numFmtId="0" fontId="47" fillId="0" borderId="0" xfId="0" applyFont="1" applyAlignment="1">
      <alignment horizontal="center" vertical="center"/>
    </xf>
    <xf numFmtId="0" fontId="28"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2"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1"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1"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2"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1" fillId="15" borderId="92" xfId="0" applyFont="1" applyFill="1" applyBorder="1" applyAlignment="1">
      <alignment vertical="center"/>
    </xf>
    <xf numFmtId="0" fontId="49"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50" fillId="0" borderId="0" xfId="0" applyFont="1"/>
    <xf numFmtId="0" fontId="41" fillId="15" borderId="119" xfId="0" applyFont="1" applyFill="1" applyBorder="1"/>
    <xf numFmtId="0" fontId="41" fillId="13" borderId="0" xfId="0" applyFont="1" applyFill="1"/>
    <xf numFmtId="0" fontId="41" fillId="15" borderId="0" xfId="0" applyFont="1" applyFill="1" applyAlignment="1">
      <alignment wrapText="1"/>
    </xf>
    <xf numFmtId="0" fontId="17" fillId="0" borderId="20" xfId="0" applyFont="1" applyBorder="1" applyAlignment="1">
      <alignment horizontal="left" vertical="top" wrapText="1" inden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43" fillId="6" borderId="61" xfId="5" applyFont="1"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5" fillId="6" borderId="61" xfId="5" applyFill="1" applyBorder="1" applyAlignment="1">
      <alignment horizontal="left" vertical="center" wrapText="1" indent="1"/>
    </xf>
    <xf numFmtId="0" fontId="5" fillId="6" borderId="61"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6" fillId="6" borderId="0" xfId="5" applyFont="1" applyFill="1" applyAlignment="1">
      <alignment horizontal="left" vertical="center" wrapText="1"/>
    </xf>
    <xf numFmtId="0" fontId="29" fillId="6" borderId="0" xfId="5" applyFont="1" applyFill="1" applyAlignment="1">
      <alignment horizontal="left" vertical="center" wrapText="1"/>
    </xf>
    <xf numFmtId="0" fontId="29" fillId="6" borderId="66" xfId="5" applyFont="1" applyFill="1" applyBorder="1" applyAlignment="1">
      <alignment horizontal="lef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24" fillId="0" borderId="45" xfId="5" applyFont="1" applyBorder="1" applyAlignment="1">
      <alignment horizontal="left" wrapText="1"/>
    </xf>
    <xf numFmtId="0" fontId="0" fillId="0" borderId="45" xfId="0" applyBorder="1" applyAlignment="1">
      <alignment wrapText="1"/>
    </xf>
    <xf numFmtId="0" fontId="24"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6" fillId="7" borderId="54" xfId="5" applyFont="1" applyFill="1" applyBorder="1" applyAlignment="1">
      <alignment vertical="center" wrapText="1"/>
    </xf>
    <xf numFmtId="0" fontId="24"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5" fillId="6" borderId="45" xfId="5" applyFont="1" applyFill="1" applyBorder="1" applyAlignment="1">
      <alignment horizontal="left" vertical="center" wrapText="1"/>
    </xf>
    <xf numFmtId="0" fontId="24" fillId="6" borderId="45" xfId="5" applyFont="1" applyFill="1" applyBorder="1" applyAlignment="1">
      <alignment horizontal="left" vertical="center" wrapText="1"/>
    </xf>
    <xf numFmtId="0" fontId="24"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28"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8" fillId="6" borderId="95" xfId="5" applyFont="1" applyFill="1" applyBorder="1" applyAlignment="1">
      <alignment horizontal="left" vertical="center" wrapText="1" indent="1"/>
    </xf>
    <xf numFmtId="0" fontId="28" fillId="6" borderId="97" xfId="5" applyFont="1" applyFill="1" applyBorder="1" applyAlignment="1">
      <alignment horizontal="left" vertical="center" wrapText="1" indent="1"/>
    </xf>
    <xf numFmtId="0" fontId="28" fillId="6" borderId="91" xfId="5" applyFont="1" applyFill="1" applyBorder="1" applyAlignment="1">
      <alignment horizontal="left" vertical="center" wrapText="1" indent="1"/>
    </xf>
    <xf numFmtId="0" fontId="28" fillId="6" borderId="93" xfId="5" applyFont="1" applyFill="1" applyBorder="1" applyAlignment="1">
      <alignment horizontal="left" vertical="center" wrapText="1" indent="1"/>
    </xf>
    <xf numFmtId="0" fontId="28" fillId="6" borderId="87" xfId="5" applyFont="1" applyFill="1" applyBorder="1" applyAlignment="1">
      <alignment horizontal="left" vertical="center" wrapText="1" indent="1"/>
    </xf>
    <xf numFmtId="0" fontId="28"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8"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8" fillId="0" borderId="61" xfId="5" applyFont="1" applyBorder="1" applyAlignment="1">
      <alignment horizontal="center"/>
    </xf>
    <xf numFmtId="0" fontId="48" fillId="0" borderId="62" xfId="0" applyFont="1" applyBorder="1" applyAlignment="1">
      <alignment horizontal="center"/>
    </xf>
    <xf numFmtId="0" fontId="48" fillId="0" borderId="63" xfId="0" applyFont="1" applyBorder="1" applyAlignment="1">
      <alignment horizontal="center"/>
    </xf>
    <xf numFmtId="0" fontId="28"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28"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14" fontId="5" fillId="0" borderId="45" xfId="0" applyNumberFormat="1"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0" fontId="5" fillId="0" borderId="45" xfId="0" applyFont="1" applyBorder="1" applyAlignment="1">
      <alignment horizontal="left"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3"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8" fillId="2" borderId="9"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8" fillId="2" borderId="18" xfId="0" applyFont="1" applyFill="1" applyBorder="1" applyAlignment="1">
      <alignment horizontal="center" vertical="center" wrapText="1"/>
    </xf>
    <xf numFmtId="0" fontId="0" fillId="0" borderId="40" xfId="0" applyBorder="1" applyAlignment="1">
      <alignment horizontal="center" vertical="center" wrapText="1"/>
    </xf>
    <xf numFmtId="0" fontId="3" fillId="2" borderId="26" xfId="0" applyFont="1" applyFill="1" applyBorder="1" applyAlignment="1">
      <alignment horizontal="center"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0" fontId="8" fillId="0" borderId="35" xfId="0"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30" fillId="0" borderId="18" xfId="0" applyFont="1" applyBorder="1" applyAlignment="1" applyProtection="1">
      <alignment vertical="top"/>
      <protection locked="0"/>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7"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2"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8"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8" fillId="6" borderId="114" xfId="5" applyFont="1" applyFill="1" applyBorder="1" applyAlignment="1">
      <alignment horizontal="left" vertical="center" wrapText="1" indent="1"/>
    </xf>
    <xf numFmtId="0" fontId="45" fillId="0" borderId="20" xfId="0" applyFont="1" applyBorder="1" applyAlignment="1">
      <alignment horizontal="left" vertical="top" wrapText="1" indent="1"/>
    </xf>
    <xf numFmtId="0" fontId="45" fillId="0" borderId="21" xfId="0" applyFont="1" applyBorder="1" applyAlignment="1">
      <alignment horizontal="left" vertical="top" wrapText="1" indent="1"/>
    </xf>
    <xf numFmtId="0" fontId="45" fillId="0" borderId="23" xfId="0" applyFont="1" applyBorder="1" applyAlignment="1">
      <alignment horizontal="left" vertical="top" wrapText="1" indent="1"/>
    </xf>
    <xf numFmtId="0" fontId="45"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6" fillId="0" borderId="0" xfId="0" applyFont="1"/>
    <xf numFmtId="0" fontId="35" fillId="0" borderId="0" xfId="0" applyFont="1"/>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2" fillId="0" borderId="3" xfId="0" applyFont="1" applyBorder="1" applyAlignment="1">
      <alignment horizontal="left" vertical="center" wrapText="1"/>
    </xf>
    <xf numFmtId="0" fontId="2" fillId="0" borderId="5" xfId="0" applyFont="1" applyBorder="1" applyAlignment="1">
      <alignment horizontal="left" vertical="center" wrapText="1"/>
    </xf>
    <xf numFmtId="0" fontId="33" fillId="0" borderId="21" xfId="0" applyFont="1" applyBorder="1"/>
    <xf numFmtId="0" fontId="34" fillId="0" borderId="23" xfId="0" applyFont="1" applyBorder="1"/>
    <xf numFmtId="0" fontId="0" fillId="0" borderId="22" xfId="0" applyBorder="1"/>
    <xf numFmtId="0" fontId="28" fillId="6" borderId="103" xfId="5" applyFont="1" applyFill="1" applyBorder="1" applyAlignment="1">
      <alignment horizontal="left" vertical="center" wrapText="1" indent="1"/>
    </xf>
    <xf numFmtId="0" fontId="28" fillId="6" borderId="104" xfId="5" applyFont="1" applyFill="1" applyBorder="1" applyAlignment="1">
      <alignment horizontal="left" vertical="center" wrapText="1" indent="1"/>
    </xf>
    <xf numFmtId="0" fontId="28" fillId="6" borderId="105" xfId="5" applyFont="1" applyFill="1" applyBorder="1" applyAlignment="1">
      <alignment horizontal="left" vertical="center" wrapText="1" indent="1"/>
    </xf>
    <xf numFmtId="0" fontId="28" fillId="6" borderId="108" xfId="5" applyFont="1" applyFill="1" applyBorder="1" applyAlignment="1">
      <alignment horizontal="left" vertical="center" wrapText="1" indent="1"/>
    </xf>
    <xf numFmtId="0" fontId="28" fillId="6" borderId="109" xfId="5" applyFont="1" applyFill="1" applyBorder="1" applyAlignment="1">
      <alignment horizontal="left" vertical="center" wrapText="1" indent="1"/>
    </xf>
    <xf numFmtId="0" fontId="46" fillId="0" borderId="100" xfId="0" applyFont="1" applyBorder="1" applyAlignment="1">
      <alignment horizontal="center" vertical="center"/>
    </xf>
    <xf numFmtId="0" fontId="46" fillId="0" borderId="101" xfId="0" applyFont="1" applyBorder="1" applyAlignment="1">
      <alignment horizontal="center" vertical="center"/>
    </xf>
    <xf numFmtId="0" fontId="22" fillId="0" borderId="3" xfId="0" applyFont="1" applyBorder="1" applyAlignment="1">
      <alignment wrapText="1"/>
    </xf>
    <xf numFmtId="0" fontId="2" fillId="0" borderId="5" xfId="0" applyFont="1" applyBorder="1" applyAlignment="1">
      <alignment wrapText="1"/>
    </xf>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869">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0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s>
  <tableStyles count="0" defaultTableStyle="TableStyleMedium9" defaultPivotStyle="PivotStyleLight16"/>
  <colors>
    <mruColors>
      <color rgb="FF008000"/>
      <color rgb="FFFFFF99"/>
      <color rgb="FFFFFFCC"/>
      <color rgb="FF663300"/>
      <color rgb="FFCCCC00"/>
      <color rgb="FF006600"/>
      <color rgb="FFCC00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'Summary Graph'!$C$3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Graph'!$C$4:$C$8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609-441E-A44D-E16CADF81D23}"/>
            </c:ext>
          </c:extLst>
        </c:ser>
        <c:ser>
          <c:idx val="1"/>
          <c:order val="1"/>
          <c:tx>
            <c:strRef>
              <c:f>'Summary Graph'!$D$3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Graph'!$D$4:$D$8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5609-441E-A44D-E16CADF81D23}"/>
            </c:ext>
          </c:extLst>
        </c:ser>
        <c:ser>
          <c:idx val="2"/>
          <c:order val="2"/>
          <c:tx>
            <c:strRef>
              <c:f>'Summary Graph'!$E$3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Graph'!$E$4:$E$8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5609-441E-A44D-E16CADF81D23}"/>
            </c:ext>
          </c:extLst>
        </c:ser>
        <c:ser>
          <c:idx val="3"/>
          <c:order val="3"/>
          <c:tx>
            <c:strRef>
              <c:f>'Summary Graph'!$F$3</c:f>
              <c:strCache>
                <c:ptCount val="1"/>
                <c:pt idx="0">
                  <c:v>Implementado</c:v>
                </c:pt>
              </c:strCache>
            </c:strRef>
          </c:tx>
          <c:spPr>
            <a:solidFill>
              <a:srgbClr val="00B050"/>
            </a:solidFill>
            <a:ln>
              <a:noFill/>
            </a:ln>
            <a:effectLst/>
          </c:spPr>
          <c:invertIfNegative val="0"/>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Graph'!$F$4:$F$8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Riesgos1.xml.rels><?xml version="1.0" encoding="UTF-8" standalone="yes"?>
<Relationships xmlns="http://schemas.openxmlformats.org/package/2006/relationships"></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44157" y="552450"/>
          <a:ext cx="6994583" cy="6183259"/>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6291" y="12435022"/>
          <a:ext cx="9650912" cy="2298339"/>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91925" y="634365"/>
          <a:ext cx="7056732" cy="8393628"/>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drawings/drawingRiesgos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drawing" Target="../drawings/drawingRiesgo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tabSelected="1" view="pageBreakPreview" topLeftCell="A32" zoomScale="60" zoomScaleNormal="100"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254"/>
      <c r="B1" s="254"/>
      <c r="C1" s="255" t="s">
        <v>152</v>
      </c>
      <c r="D1" s="256"/>
      <c r="E1" s="110" t="s">
        <v>0</v>
      </c>
    </row>
    <row r="2" spans="1:5" ht="15" customHeight="1">
      <c r="A2" s="254"/>
      <c r="B2" s="254"/>
      <c r="C2" s="257"/>
      <c r="D2" s="258"/>
      <c r="E2" s="120" t="s">
        <v>1</v>
      </c>
    </row>
    <row r="3" spans="1:5" ht="15" customHeight="1">
      <c r="A3" s="254"/>
      <c r="B3" s="254"/>
      <c r="C3" s="262" t="s">
        <v>151</v>
      </c>
      <c r="D3" s="263"/>
      <c r="E3" s="110" t="s">
        <v>155</v>
      </c>
    </row>
    <row r="4" spans="1:5" ht="15" customHeight="1">
      <c r="A4" s="254"/>
      <c r="B4" s="254"/>
      <c r="C4" s="264"/>
      <c r="D4" s="265"/>
      <c r="E4" s="109" t="s">
        <v>156</v>
      </c>
    </row>
    <row r="5" spans="1:5" ht="12.75" customHeight="1">
      <c r="A5" s="259" t="s">
        <v>153</v>
      </c>
      <c r="B5" s="260"/>
      <c r="C5" s="261"/>
      <c r="D5" s="260" t="s">
        <v>154</v>
      </c>
      <c r="E5" s="261"/>
    </row>
    <row r="6" spans="1:5" ht="12.75" customHeight="1">
      <c r="A6" s="266" t="s">
        <v>137</v>
      </c>
      <c r="B6" s="267"/>
      <c r="C6" s="267"/>
      <c r="D6" s="268" t="s">
        <v>138</v>
      </c>
      <c r="E6" s="269"/>
    </row>
    <row r="7" spans="1:5" ht="12.75" customHeight="1">
      <c r="A7" s="274" t="s">
        <v>135</v>
      </c>
      <c r="B7" s="275"/>
      <c r="C7" s="275"/>
      <c r="D7" s="268" t="s">
        <v>136</v>
      </c>
      <c r="E7" s="269"/>
    </row>
    <row r="8" spans="1:5" s="103" customFormat="1">
      <c r="A8" s="270" t="s">
        <v>157</v>
      </c>
      <c r="B8" s="271"/>
      <c r="C8" s="271"/>
      <c r="D8" s="271"/>
      <c r="E8" s="272"/>
    </row>
    <row r="9" spans="1:5" s="103" customFormat="1" ht="16.2" customHeight="1">
      <c r="A9" s="105" t="s">
        <v>0</v>
      </c>
      <c r="B9" s="108" t="s">
        <v>179</v>
      </c>
      <c r="C9" s="107"/>
      <c r="D9" s="106"/>
      <c r="E9" s="105" t="s">
        <v>178</v>
      </c>
    </row>
    <row r="10" spans="1:5" s="103" customFormat="1" ht="16.2" customHeight="1">
      <c r="A10" s="111" t="s">
        <v>3</v>
      </c>
      <c r="B10" s="276" t="s">
        <v>176</v>
      </c>
      <c r="C10" s="277"/>
      <c r="D10" s="278"/>
      <c r="E10" s="111" t="s">
        <v>4</v>
      </c>
    </row>
    <row r="11" spans="1:5" s="103" customFormat="1" ht="26.1" customHeight="1">
      <c r="A11" s="116" t="s">
        <v>1</v>
      </c>
      <c r="B11" s="241" t="s">
        <v>177</v>
      </c>
      <c r="C11" s="279"/>
      <c r="D11" s="280"/>
      <c r="E11" s="117" t="s">
        <v>5</v>
      </c>
    </row>
    <row r="12" spans="1:5" s="103" customFormat="1" ht="22.2" customHeight="1">
      <c r="A12" s="273" t="s">
        <v>158</v>
      </c>
      <c r="B12" s="273"/>
      <c r="C12" s="273"/>
      <c r="D12" s="273"/>
      <c r="E12" s="273"/>
    </row>
    <row r="13" spans="1:5" s="103" customFormat="1" ht="109.2" customHeight="1">
      <c r="A13" s="287" t="s">
        <v>159</v>
      </c>
      <c r="B13" s="288"/>
      <c r="C13" s="288"/>
      <c r="D13" s="288"/>
      <c r="E13" s="289"/>
    </row>
    <row r="14" spans="1:5" s="103" customFormat="1" ht="13.2" customHeight="1">
      <c r="A14" s="290" t="s">
        <v>160</v>
      </c>
      <c r="B14" s="291"/>
      <c r="C14" s="291"/>
      <c r="D14" s="291"/>
      <c r="E14" s="292"/>
    </row>
    <row r="15" spans="1:5" ht="102" customHeight="1">
      <c r="A15" s="287" t="s">
        <v>161</v>
      </c>
      <c r="B15" s="288"/>
      <c r="C15" s="288"/>
      <c r="D15" s="288"/>
      <c r="E15" s="289"/>
    </row>
    <row r="16" spans="1:5">
      <c r="A16" s="281" t="s">
        <v>162</v>
      </c>
      <c r="B16" s="282"/>
      <c r="C16" s="282"/>
      <c r="D16" s="282"/>
      <c r="E16" s="283"/>
    </row>
    <row r="17" spans="1:5">
      <c r="A17" s="284" t="s">
        <v>163</v>
      </c>
      <c r="B17" s="285"/>
      <c r="C17" s="285"/>
      <c r="D17" s="285"/>
      <c r="E17" s="285"/>
    </row>
    <row r="18" spans="1:5">
      <c r="A18" s="286" t="s">
        <v>164</v>
      </c>
      <c r="B18" s="286"/>
      <c r="C18" s="286" t="s">
        <v>6</v>
      </c>
      <c r="D18" s="286"/>
      <c r="E18" s="286"/>
    </row>
    <row r="19" spans="1:5">
      <c r="A19" s="309" t="s">
        <v>7</v>
      </c>
      <c r="B19" s="310"/>
      <c r="C19" s="318" t="s">
        <v>166</v>
      </c>
      <c r="D19" s="318"/>
      <c r="E19" s="318"/>
    </row>
    <row r="20" spans="1:5">
      <c r="A20" s="322" t="s">
        <v>165</v>
      </c>
      <c r="B20" s="323"/>
      <c r="C20" s="319" t="s">
        <v>167</v>
      </c>
      <c r="D20" s="320"/>
      <c r="E20" s="321"/>
    </row>
    <row r="21" spans="1:5">
      <c r="A21" s="314" t="s">
        <v>149</v>
      </c>
      <c r="B21" s="313"/>
      <c r="C21" s="311" t="s">
        <v>168</v>
      </c>
      <c r="D21" s="312"/>
      <c r="E21" s="313"/>
    </row>
    <row r="22" spans="1:5" s="103" customFormat="1" ht="12.75" customHeight="1">
      <c r="A22" s="273" t="s">
        <v>169</v>
      </c>
      <c r="B22" s="273"/>
      <c r="C22" s="273"/>
      <c r="D22" s="273"/>
      <c r="E22" s="273"/>
    </row>
    <row r="23" spans="1:5" s="103" customFormat="1" ht="35.4" customHeight="1">
      <c r="A23" s="306" t="s">
        <v>170</v>
      </c>
      <c r="B23" s="307"/>
      <c r="C23" s="307"/>
      <c r="D23" s="307"/>
      <c r="E23" s="308"/>
    </row>
    <row r="24" spans="1:5" s="103" customFormat="1" ht="65.099999999999994" customHeight="1">
      <c r="A24" s="315" t="s">
        <v>171</v>
      </c>
      <c r="B24" s="316"/>
      <c r="C24" s="316"/>
      <c r="D24" s="316"/>
      <c r="E24" s="317"/>
    </row>
    <row r="25" spans="1:5" s="103" customFormat="1" ht="54.6" customHeight="1">
      <c r="A25" s="324" t="s">
        <v>172</v>
      </c>
      <c r="B25" s="325"/>
      <c r="C25" s="325"/>
      <c r="D25" s="325"/>
      <c r="E25" s="326"/>
    </row>
    <row r="26" spans="1:5" s="103" customFormat="1" ht="40.200000000000003" customHeight="1">
      <c r="A26" s="327" t="s">
        <v>173</v>
      </c>
      <c r="B26" s="328"/>
      <c r="C26" s="328"/>
      <c r="D26" s="328"/>
      <c r="E26" s="329"/>
    </row>
    <row r="27" spans="1:5" s="103" customFormat="1" ht="219.9" customHeight="1">
      <c r="A27" s="335" t="s">
        <v>174</v>
      </c>
      <c r="B27" s="336"/>
      <c r="C27" s="336"/>
      <c r="D27" s="336"/>
      <c r="E27" s="337"/>
    </row>
    <row r="28" spans="1:5" s="103" customFormat="1" ht="16.95" customHeight="1">
      <c r="A28" s="330" t="s">
        <v>175</v>
      </c>
      <c r="B28" s="331"/>
      <c r="C28" s="331"/>
      <c r="D28" s="331"/>
      <c r="E28" s="332"/>
    </row>
    <row r="29" spans="1:5" s="103" customFormat="1" ht="17.7" customHeight="1">
      <c r="A29" s="240" t="s">
        <v>180</v>
      </c>
      <c r="B29" s="238"/>
      <c r="C29" s="238"/>
      <c r="D29" s="238"/>
      <c r="E29" s="239"/>
    </row>
    <row r="30" spans="1:5" s="103" customFormat="1" ht="38.1" customHeight="1">
      <c r="A30" s="240" t="s">
        <v>181</v>
      </c>
      <c r="B30" s="333"/>
      <c r="C30" s="333"/>
      <c r="D30" s="333"/>
      <c r="E30" s="334"/>
    </row>
    <row r="31" spans="1:5" s="103" customFormat="1" ht="22.95" customHeight="1">
      <c r="A31" s="330" t="s">
        <v>182</v>
      </c>
      <c r="B31" s="331"/>
      <c r="C31" s="331"/>
      <c r="D31" s="331"/>
      <c r="E31" s="332"/>
    </row>
    <row r="32" spans="1:5" s="103" customFormat="1" ht="29.1" customHeight="1">
      <c r="A32" s="240" t="s">
        <v>183</v>
      </c>
      <c r="B32" s="333"/>
      <c r="C32" s="333"/>
      <c r="D32" s="333"/>
      <c r="E32" s="334"/>
    </row>
    <row r="33" spans="1:6" s="103" customFormat="1" ht="93.9" customHeight="1">
      <c r="A33" s="240" t="s">
        <v>184</v>
      </c>
      <c r="B33" s="333"/>
      <c r="C33" s="333"/>
      <c r="D33" s="333"/>
      <c r="E33" s="334"/>
    </row>
    <row r="34" spans="1:6" ht="74.099999999999994" customHeight="1">
      <c r="A34" s="240" t="s">
        <v>185</v>
      </c>
      <c r="B34" s="238"/>
      <c r="C34" s="238"/>
      <c r="D34" s="238"/>
      <c r="E34" s="239"/>
    </row>
    <row r="35" spans="1:6" s="103" customFormat="1" ht="54.6" customHeight="1">
      <c r="A35" s="240" t="s">
        <v>186</v>
      </c>
      <c r="B35" s="238"/>
      <c r="C35" s="238"/>
      <c r="D35" s="238"/>
      <c r="E35" s="239"/>
    </row>
    <row r="36" spans="1:6" s="103" customFormat="1" ht="25.95" customHeight="1">
      <c r="A36" s="240" t="s">
        <v>187</v>
      </c>
      <c r="B36" s="238"/>
      <c r="C36" s="238"/>
      <c r="D36" s="238"/>
      <c r="E36" s="239"/>
    </row>
    <row r="37" spans="1:6" s="103" customFormat="1" ht="76.2" customHeight="1">
      <c r="A37" s="240" t="s">
        <v>188</v>
      </c>
      <c r="B37" s="238"/>
      <c r="C37" s="238"/>
      <c r="D37" s="238"/>
      <c r="E37" s="239"/>
    </row>
    <row r="38" spans="1:6" s="103" customFormat="1" ht="92.4" customHeight="1">
      <c r="A38" s="237" t="s">
        <v>189</v>
      </c>
      <c r="B38" s="238"/>
      <c r="C38" s="238"/>
      <c r="D38" s="238"/>
      <c r="E38" s="239"/>
    </row>
    <row r="39" spans="1:6" s="103" customFormat="1" ht="18.899999999999999" customHeight="1">
      <c r="A39" s="294"/>
      <c r="B39" s="152" t="s">
        <v>48</v>
      </c>
      <c r="C39" s="211" t="s">
        <v>193</v>
      </c>
      <c r="D39" s="301" t="s">
        <v>190</v>
      </c>
      <c r="E39" s="302"/>
    </row>
    <row r="40" spans="1:6" s="103" customFormat="1" ht="53.4" customHeight="1" thickBot="1">
      <c r="A40" s="295"/>
      <c r="B40" s="214" t="s">
        <v>9</v>
      </c>
      <c r="C40" s="210" t="s">
        <v>194</v>
      </c>
      <c r="D40" s="299"/>
      <c r="E40" s="300"/>
    </row>
    <row r="41" spans="1:6" s="103" customFormat="1" ht="21.9" customHeight="1" thickTop="1">
      <c r="A41" s="295"/>
      <c r="B41" s="153" t="s">
        <v>10</v>
      </c>
      <c r="C41" s="209" t="s">
        <v>195</v>
      </c>
      <c r="D41" s="297" t="s">
        <v>191</v>
      </c>
      <c r="E41" s="298"/>
    </row>
    <row r="42" spans="1:6" s="103" customFormat="1" ht="30" customHeight="1" thickBot="1">
      <c r="A42" s="295"/>
      <c r="B42" s="213" t="s">
        <v>12</v>
      </c>
      <c r="C42" s="216" t="s">
        <v>196</v>
      </c>
      <c r="D42" s="299"/>
      <c r="E42" s="300"/>
    </row>
    <row r="43" spans="1:6" s="103" customFormat="1" ht="55.5" customHeight="1" thickTop="1">
      <c r="A43" s="296"/>
      <c r="B43" s="212" t="s">
        <v>14</v>
      </c>
      <c r="C43" s="208" t="s">
        <v>197</v>
      </c>
      <c r="D43" s="293" t="s">
        <v>192</v>
      </c>
      <c r="E43" s="293"/>
    </row>
    <row r="44" spans="1:6" s="103" customFormat="1" ht="153" customHeight="1">
      <c r="A44" s="240" t="s">
        <v>198</v>
      </c>
      <c r="B44" s="238"/>
      <c r="C44" s="238"/>
      <c r="D44" s="238"/>
      <c r="E44" s="239"/>
    </row>
    <row r="45" spans="1:6" s="103" customFormat="1" ht="105" customHeight="1">
      <c r="A45" s="303" t="s">
        <v>199</v>
      </c>
      <c r="B45" s="304"/>
      <c r="C45" s="304"/>
      <c r="D45" s="304"/>
      <c r="E45" s="305"/>
    </row>
    <row r="46" spans="1:6" s="103" customFormat="1" ht="43.95" customHeight="1">
      <c r="A46" s="237" t="s">
        <v>200</v>
      </c>
      <c r="B46" s="238"/>
      <c r="C46" s="238"/>
      <c r="D46" s="238"/>
      <c r="E46" s="239"/>
    </row>
    <row r="47" spans="1:6" s="103" customFormat="1" ht="33" customHeight="1">
      <c r="A47" s="240" t="s">
        <v>201</v>
      </c>
      <c r="B47" s="238"/>
      <c r="C47" s="238"/>
      <c r="D47" s="238"/>
      <c r="E47" s="239"/>
    </row>
    <row r="48" spans="1:6" ht="47.4" customHeight="1">
      <c r="A48" s="240" t="s">
        <v>202</v>
      </c>
      <c r="B48" s="238"/>
      <c r="C48" s="238"/>
      <c r="D48" s="238"/>
      <c r="E48" s="239"/>
      <c r="F48" s="103"/>
    </row>
    <row r="49" spans="1:5" ht="46.2" customHeight="1">
      <c r="A49" s="237" t="s">
        <v>203</v>
      </c>
      <c r="B49" s="238"/>
      <c r="C49" s="238"/>
      <c r="D49" s="238"/>
      <c r="E49" s="239"/>
    </row>
    <row r="50" spans="1:5" ht="75.599999999999994" customHeight="1">
      <c r="A50" s="240" t="s">
        <v>204</v>
      </c>
      <c r="B50" s="238"/>
      <c r="C50" s="238"/>
      <c r="D50" s="238"/>
      <c r="E50" s="239"/>
    </row>
    <row r="51" spans="1:5" ht="20.7" customHeight="1">
      <c r="A51" s="240" t="s">
        <v>205</v>
      </c>
      <c r="B51" s="238"/>
      <c r="C51" s="238"/>
      <c r="D51" s="238"/>
      <c r="E51" s="239"/>
    </row>
    <row r="52" spans="1:5" ht="41.7" customHeight="1">
      <c r="A52" s="241" t="s">
        <v>206</v>
      </c>
      <c r="B52" s="242"/>
      <c r="C52" s="242"/>
      <c r="D52" s="242"/>
      <c r="E52" s="243"/>
    </row>
    <row r="53" spans="1:5" ht="35.700000000000003" customHeight="1">
      <c r="A53" s="241" t="s">
        <v>207</v>
      </c>
      <c r="B53" s="242"/>
      <c r="C53" s="242"/>
      <c r="D53" s="242"/>
      <c r="E53" s="243"/>
    </row>
    <row r="54" spans="1:5" ht="45" customHeight="1">
      <c r="A54" s="241" t="s">
        <v>208</v>
      </c>
      <c r="B54" s="242"/>
      <c r="C54" s="242"/>
      <c r="D54" s="242"/>
      <c r="E54" s="243"/>
    </row>
    <row r="55" spans="1:5" ht="42" customHeight="1">
      <c r="A55" s="241" t="s">
        <v>209</v>
      </c>
      <c r="B55" s="242"/>
      <c r="C55" s="242"/>
      <c r="D55" s="242"/>
      <c r="E55" s="243"/>
    </row>
    <row r="56" spans="1:5" ht="28.2" customHeight="1">
      <c r="A56" s="248" t="s">
        <v>210</v>
      </c>
      <c r="B56" s="249"/>
      <c r="C56" s="249"/>
      <c r="D56" s="249"/>
      <c r="E56" s="250"/>
    </row>
    <row r="57" spans="1:5" ht="12.75" customHeight="1">
      <c r="A57" s="103"/>
      <c r="B57" s="244"/>
      <c r="C57" s="244"/>
      <c r="D57" s="244"/>
      <c r="E57" s="245"/>
    </row>
    <row r="58" spans="1:5" ht="12.75" customHeight="1">
      <c r="A58" s="104" t="s">
        <v>211</v>
      </c>
      <c r="B58" s="244"/>
      <c r="C58" s="244"/>
      <c r="D58" s="244"/>
      <c r="E58" s="245"/>
    </row>
    <row r="59" spans="1:5" ht="57" customHeight="1">
      <c r="A59" s="102">
        <v>1</v>
      </c>
      <c r="B59" s="251" t="s">
        <v>212</v>
      </c>
      <c r="C59" s="252"/>
      <c r="D59" s="252"/>
      <c r="E59" s="253"/>
    </row>
    <row r="60" spans="1:5">
      <c r="A60" s="101"/>
      <c r="B60" s="246"/>
      <c r="C60" s="246"/>
      <c r="D60" s="246"/>
      <c r="E60" s="247"/>
    </row>
    <row r="126" spans="4:4">
      <c r="D126" s="100"/>
    </row>
  </sheetData>
  <mergeCells count="64">
    <mergeCell ref="A25:E25"/>
    <mergeCell ref="A26:E26"/>
    <mergeCell ref="A28:E28"/>
    <mergeCell ref="A29:E29"/>
    <mergeCell ref="A37:E37"/>
    <mergeCell ref="A30:E30"/>
    <mergeCell ref="A32:E32"/>
    <mergeCell ref="A33:E33"/>
    <mergeCell ref="A36:E36"/>
    <mergeCell ref="A35:E35"/>
    <mergeCell ref="A27:E27"/>
    <mergeCell ref="A34:E34"/>
    <mergeCell ref="A31:E31"/>
    <mergeCell ref="A23:E23"/>
    <mergeCell ref="A19:B19"/>
    <mergeCell ref="C21:E21"/>
    <mergeCell ref="A21:B21"/>
    <mergeCell ref="A24:E24"/>
    <mergeCell ref="A22:E22"/>
    <mergeCell ref="C19:E19"/>
    <mergeCell ref="C20:E20"/>
    <mergeCell ref="A20:B20"/>
    <mergeCell ref="A46:E46"/>
    <mergeCell ref="A47:E47"/>
    <mergeCell ref="A48:E48"/>
    <mergeCell ref="D43:E43"/>
    <mergeCell ref="A44:E44"/>
    <mergeCell ref="A39:A43"/>
    <mergeCell ref="D41:E42"/>
    <mergeCell ref="D39:E40"/>
    <mergeCell ref="A45:E45"/>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1:B4"/>
    <mergeCell ref="C1:D2"/>
    <mergeCell ref="A5:C5"/>
    <mergeCell ref="D5:E5"/>
    <mergeCell ref="C3:D4"/>
    <mergeCell ref="B60:E60"/>
    <mergeCell ref="A53:E53"/>
    <mergeCell ref="A54:E54"/>
    <mergeCell ref="A55:E55"/>
    <mergeCell ref="A56:E56"/>
    <mergeCell ref="B58:E58"/>
    <mergeCell ref="B59:E59"/>
    <mergeCell ref="A49:E49"/>
    <mergeCell ref="A50:E50"/>
    <mergeCell ref="A52:E52"/>
    <mergeCell ref="B57:E57"/>
    <mergeCell ref="A51:E5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V4" sqref="V4"/>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1.33203125" customWidth="1"/>
    <col min="14" max="14" width="21.5546875" customWidth="1"/>
  </cols>
  <sheetData>
    <row r="1" spans="2:14" ht="39" customHeight="1" thickTop="1" thickBot="1">
      <c r="B1" s="15" t="s">
        <v>213</v>
      </c>
      <c r="C1" s="341" t="inlineStr">
        <is>
          <t xml:space="preserve">John Deere</t>
        </is>
      </c>
      <c r="D1" s="341"/>
      <c r="E1" s="341"/>
      <c r="F1" s="341"/>
      <c r="G1" s="342"/>
      <c r="H1" s="15" t="s">
        <v>214</v>
      </c>
      <c r="I1" s="343" t="inlineStr">
        <is>
          <t xml:space="preserve">Jabil</t>
        </is>
      </c>
      <c r="J1" s="343"/>
      <c r="K1" s="344"/>
      <c r="L1" s="16" t="s">
        <v>215</v>
      </c>
      <c r="M1" s="345" t="inlineStr">
        <is>
          <t xml:space="preserve">18/09/2026</t>
        </is>
      </c>
      <c r="N1" s="346"/>
    </row>
    <row r="2" spans="2:14" ht="51.75" customHeight="1" thickTop="1" thickBot="1">
      <c r="B2" s="16" t="s">
        <v>216</v>
      </c>
      <c r="C2" s="347" t="inlineStr">
        <is>
          <t xml:space="preserve">JA100924-03, JA100924-06, JA100924-07, MS-550-03, MS-550-04, MS-550-05, MS-550-06, MS-550-07</t>
        </is>
      </c>
      <c r="D2" s="347"/>
      <c r="E2" s="347"/>
      <c r="F2" s="347"/>
      <c r="G2" s="347"/>
      <c r="H2" s="347"/>
      <c r="I2" s="347"/>
      <c r="J2" s="347"/>
      <c r="K2" s="348"/>
      <c r="L2" s="217" t="s">
        <v>217</v>
      </c>
      <c r="M2" s="343" t="inlineStr">
        <is>
          <t xml:space="preserve">EHS / Automation</t>
        </is>
      </c>
      <c r="N2" s="344"/>
    </row>
    <row r="3" spans="2:14" ht="14.4" thickTop="1" thickBot="1"/>
    <row r="4" spans="2:14" ht="254.7" customHeight="1" thickBot="1">
      <c r="B4" s="338" t="s">
        <v>218</v>
      </c>
      <c r="C4" s="339"/>
      <c r="D4" s="339"/>
      <c r="E4" s="339"/>
      <c r="F4" s="339"/>
      <c r="G4" s="339"/>
      <c r="H4" s="339"/>
      <c r="I4" s="339"/>
      <c r="J4" s="339"/>
      <c r="K4" s="339"/>
      <c r="L4" s="339"/>
      <c r="M4" s="339"/>
      <c r="N4" s="340"/>
    </row>
    <row r="5" spans="2:14" ht="13.8" thickBot="1"/>
    <row r="6" spans="2:14" ht="18" thickBot="1">
      <c r="B6" s="349" t="s">
        <v>219</v>
      </c>
      <c r="C6" s="350"/>
      <c r="D6" s="350"/>
      <c r="E6" s="350"/>
      <c r="F6" s="350"/>
      <c r="G6" s="350"/>
      <c r="H6" s="350"/>
      <c r="I6" s="350"/>
      <c r="J6" s="350"/>
      <c r="K6" s="350"/>
      <c r="L6" s="350"/>
      <c r="M6" s="350"/>
      <c r="N6" s="351"/>
    </row>
    <row r="7" spans="2:14">
      <c r="B7" s="90" t="s">
        <v>16</v>
      </c>
      <c r="C7" s="352" t="s">
        <v>220</v>
      </c>
      <c r="D7" s="353"/>
      <c r="E7" s="354" t="s">
        <v>221</v>
      </c>
      <c r="F7" s="355"/>
      <c r="G7" s="355"/>
      <c r="H7" s="355"/>
      <c r="I7" s="354" t="s">
        <v>222</v>
      </c>
      <c r="J7" s="355"/>
      <c r="K7" s="355"/>
      <c r="L7" s="355"/>
      <c r="M7" s="355"/>
      <c r="N7" s="355"/>
    </row>
    <row r="8" spans="2:14">
      <c r="B8" s="93"/>
      <c r="C8" s="356"/>
      <c r="D8" s="357"/>
      <c r="E8" s="358"/>
      <c r="F8" s="267"/>
      <c r="G8" s="267"/>
      <c r="H8" s="267"/>
      <c r="I8" s="358"/>
      <c r="J8" s="267"/>
      <c r="K8" s="267"/>
      <c r="L8" s="267"/>
      <c r="M8" s="267"/>
      <c r="N8" s="359"/>
    </row>
    <row r="9" spans="2:14" ht="27.75" customHeight="1">
      <c r="B9" s="93"/>
      <c r="C9" s="356"/>
      <c r="D9" s="357"/>
      <c r="E9" s="358"/>
      <c r="F9" s="267"/>
      <c r="G9" s="267"/>
      <c r="H9" s="267"/>
      <c r="I9" s="358"/>
      <c r="J9" s="267"/>
      <c r="K9" s="267"/>
      <c r="L9" s="267"/>
      <c r="M9" s="267"/>
      <c r="N9" s="359"/>
    </row>
    <row r="10" spans="2:14">
      <c r="B10" s="93"/>
      <c r="C10" s="360"/>
      <c r="D10" s="357"/>
      <c r="E10" s="358"/>
      <c r="F10" s="267"/>
      <c r="G10" s="267"/>
      <c r="H10" s="267"/>
      <c r="I10" s="358"/>
      <c r="J10" s="267"/>
      <c r="K10" s="267"/>
      <c r="L10" s="267"/>
      <c r="M10" s="267"/>
      <c r="N10" s="359"/>
    </row>
    <row r="11" spans="2:14">
      <c r="B11" s="93"/>
      <c r="C11" s="360"/>
      <c r="D11" s="357"/>
      <c r="E11" s="358"/>
      <c r="F11" s="267"/>
      <c r="G11" s="267"/>
      <c r="H11" s="267"/>
      <c r="I11" s="358"/>
      <c r="J11" s="267"/>
      <c r="K11" s="267"/>
      <c r="L11" s="267"/>
      <c r="M11" s="267"/>
      <c r="N11" s="359"/>
    </row>
    <row r="12" spans="2:14">
      <c r="B12" s="93"/>
      <c r="C12" s="360"/>
      <c r="D12" s="357"/>
      <c r="E12" s="358"/>
      <c r="F12" s="267"/>
      <c r="G12" s="267"/>
      <c r="H12" s="267"/>
      <c r="I12" s="358"/>
      <c r="J12" s="267"/>
      <c r="K12" s="267"/>
      <c r="L12" s="267"/>
      <c r="M12" s="267"/>
      <c r="N12" s="359"/>
    </row>
    <row r="13" spans="2:14">
      <c r="B13" s="93"/>
      <c r="C13" s="360"/>
      <c r="D13" s="357"/>
      <c r="E13" s="358"/>
      <c r="F13" s="267"/>
      <c r="G13" s="267"/>
      <c r="H13" s="267"/>
      <c r="I13" s="358"/>
      <c r="J13" s="267"/>
      <c r="K13" s="267"/>
      <c r="L13" s="267"/>
      <c r="M13" s="267"/>
      <c r="N13" s="359"/>
    </row>
    <row r="14" spans="2:14">
      <c r="B14" s="93"/>
      <c r="C14" s="360"/>
      <c r="D14" s="357"/>
      <c r="E14" s="358"/>
      <c r="F14" s="267"/>
      <c r="G14" s="267"/>
      <c r="H14" s="267"/>
      <c r="I14" s="358"/>
      <c r="J14" s="267"/>
      <c r="K14" s="267"/>
      <c r="L14" s="267"/>
      <c r="M14" s="267"/>
      <c r="N14" s="359"/>
    </row>
    <row r="15" spans="2:14">
      <c r="B15" s="93"/>
      <c r="C15" s="360"/>
      <c r="D15" s="357"/>
      <c r="E15" s="358"/>
      <c r="F15" s="267"/>
      <c r="G15" s="267"/>
      <c r="H15" s="267"/>
      <c r="I15" s="358"/>
      <c r="J15" s="267"/>
      <c r="K15" s="267"/>
      <c r="L15" s="267"/>
      <c r="M15" s="267"/>
      <c r="N15" s="359"/>
    </row>
    <row r="16" spans="2:14">
      <c r="B16" s="93"/>
      <c r="C16" s="360"/>
      <c r="D16" s="357"/>
      <c r="E16" s="358"/>
      <c r="F16" s="267"/>
      <c r="G16" s="267"/>
      <c r="H16" s="267"/>
      <c r="I16" s="358"/>
      <c r="J16" s="267"/>
      <c r="K16" s="267"/>
      <c r="L16" s="267"/>
      <c r="M16" s="267"/>
      <c r="N16" s="359"/>
    </row>
    <row r="17" spans="2:14">
      <c r="B17" s="93"/>
      <c r="C17" s="360"/>
      <c r="D17" s="357"/>
      <c r="E17" s="358"/>
      <c r="F17" s="267"/>
      <c r="G17" s="267"/>
      <c r="H17" s="267"/>
      <c r="I17" s="358"/>
      <c r="J17" s="267"/>
      <c r="K17" s="267"/>
      <c r="L17" s="267"/>
      <c r="M17" s="267"/>
      <c r="N17" s="359"/>
    </row>
    <row r="18" spans="2:14">
      <c r="B18" s="93"/>
      <c r="C18" s="360"/>
      <c r="D18" s="357"/>
      <c r="E18" s="358"/>
      <c r="F18" s="267"/>
      <c r="G18" s="267"/>
      <c r="H18" s="267"/>
      <c r="I18" s="358"/>
      <c r="J18" s="267"/>
      <c r="K18" s="267"/>
      <c r="L18" s="267"/>
      <c r="M18" s="267"/>
      <c r="N18" s="359"/>
    </row>
    <row r="19" spans="2:14">
      <c r="B19" s="93"/>
      <c r="C19" s="360"/>
      <c r="D19" s="357"/>
      <c r="E19" s="358"/>
      <c r="F19" s="267"/>
      <c r="G19" s="267"/>
      <c r="H19" s="267"/>
      <c r="I19" s="358"/>
      <c r="J19" s="267"/>
      <c r="K19" s="267"/>
      <c r="L19" s="267"/>
      <c r="M19" s="267"/>
      <c r="N19" s="359"/>
    </row>
    <row r="20" spans="2:14">
      <c r="B20" s="93"/>
      <c r="C20" s="360"/>
      <c r="D20" s="357"/>
      <c r="E20" s="358"/>
      <c r="F20" s="267"/>
      <c r="G20" s="267"/>
      <c r="H20" s="267"/>
      <c r="I20" s="358"/>
      <c r="J20" s="267"/>
      <c r="K20" s="267"/>
      <c r="L20" s="267"/>
      <c r="M20" s="267"/>
      <c r="N20" s="359"/>
    </row>
    <row r="21" spans="2:14">
      <c r="B21" s="93"/>
      <c r="C21" s="360"/>
      <c r="D21" s="357"/>
      <c r="E21" s="358"/>
      <c r="F21" s="267"/>
      <c r="G21" s="267"/>
      <c r="H21" s="267"/>
      <c r="I21" s="358"/>
      <c r="J21" s="267"/>
      <c r="K21" s="267"/>
      <c r="L21" s="267"/>
      <c r="M21" s="267"/>
      <c r="N21" s="359"/>
    </row>
    <row r="22" spans="2:14">
      <c r="B22" s="93"/>
      <c r="C22" s="360"/>
      <c r="D22" s="357"/>
      <c r="E22" s="358"/>
      <c r="F22" s="267"/>
      <c r="G22" s="267"/>
      <c r="H22" s="267"/>
      <c r="I22" s="358"/>
      <c r="J22" s="267"/>
      <c r="K22" s="267"/>
      <c r="L22" s="267"/>
      <c r="M22" s="267"/>
      <c r="N22" s="359"/>
    </row>
    <row r="23" spans="2:14">
      <c r="B23" s="93"/>
      <c r="C23" s="360"/>
      <c r="D23" s="357"/>
      <c r="E23" s="358"/>
      <c r="F23" s="267"/>
      <c r="G23" s="267"/>
      <c r="H23" s="267"/>
      <c r="I23" s="358"/>
      <c r="J23" s="267"/>
      <c r="K23" s="267"/>
      <c r="L23" s="267"/>
      <c r="M23" s="267"/>
      <c r="N23" s="359"/>
    </row>
    <row r="24" spans="2:14">
      <c r="B24" s="93"/>
      <c r="C24" s="360"/>
      <c r="D24" s="357"/>
      <c r="E24" s="358"/>
      <c r="F24" s="267"/>
      <c r="G24" s="267"/>
      <c r="H24" s="267"/>
      <c r="I24" s="358"/>
      <c r="J24" s="267"/>
      <c r="K24" s="267"/>
      <c r="L24" s="267"/>
      <c r="M24" s="267"/>
      <c r="N24" s="359"/>
    </row>
    <row r="25" spans="2:14">
      <c r="B25" s="93"/>
      <c r="C25" s="360"/>
      <c r="D25" s="357"/>
      <c r="E25" s="358"/>
      <c r="F25" s="267"/>
      <c r="G25" s="267"/>
      <c r="H25" s="267"/>
      <c r="I25" s="358"/>
      <c r="J25" s="267"/>
      <c r="K25" s="267"/>
      <c r="L25" s="267"/>
      <c r="M25" s="267"/>
      <c r="N25" s="359"/>
    </row>
    <row r="26" spans="2:14">
      <c r="B26" s="93"/>
      <c r="C26" s="360"/>
      <c r="D26" s="357"/>
      <c r="E26" s="358"/>
      <c r="F26" s="267"/>
      <c r="G26" s="267"/>
      <c r="H26" s="267"/>
      <c r="I26" s="358"/>
      <c r="J26" s="267"/>
      <c r="K26" s="267"/>
      <c r="L26" s="267"/>
      <c r="M26" s="267"/>
      <c r="N26" s="359"/>
    </row>
    <row r="27" spans="2:14" ht="13.8" thickBot="1">
      <c r="B27" s="94"/>
      <c r="C27" s="361"/>
      <c r="D27" s="362"/>
      <c r="E27" s="363"/>
      <c r="F27" s="364"/>
      <c r="G27" s="364"/>
      <c r="H27" s="364"/>
      <c r="I27" s="363"/>
      <c r="J27" s="364"/>
      <c r="K27" s="364"/>
      <c r="L27" s="364"/>
      <c r="M27" s="364"/>
      <c r="N27" s="365"/>
    </row>
  </sheetData>
  <mergeCells count="70">
    <mergeCell ref="C27:D27"/>
    <mergeCell ref="E27:H27"/>
    <mergeCell ref="I27:N27"/>
    <mergeCell ref="C25:D25"/>
    <mergeCell ref="E25:H25"/>
    <mergeCell ref="I25:N25"/>
    <mergeCell ref="C26:D26"/>
    <mergeCell ref="E26:H26"/>
    <mergeCell ref="I26:N26"/>
    <mergeCell ref="C23:D23"/>
    <mergeCell ref="E23:H23"/>
    <mergeCell ref="I23:N23"/>
    <mergeCell ref="C24:D24"/>
    <mergeCell ref="E24:H24"/>
    <mergeCell ref="I24:N24"/>
    <mergeCell ref="C21:D21"/>
    <mergeCell ref="E21:H21"/>
    <mergeCell ref="I21:N21"/>
    <mergeCell ref="C22:D22"/>
    <mergeCell ref="E22:H22"/>
    <mergeCell ref="I22:N22"/>
    <mergeCell ref="C19:D19"/>
    <mergeCell ref="E19:H19"/>
    <mergeCell ref="I19:N19"/>
    <mergeCell ref="C20:D20"/>
    <mergeCell ref="E20:H20"/>
    <mergeCell ref="I20:N20"/>
    <mergeCell ref="C17:D17"/>
    <mergeCell ref="E17:H17"/>
    <mergeCell ref="I17:N17"/>
    <mergeCell ref="C18:D18"/>
    <mergeCell ref="E18:H18"/>
    <mergeCell ref="I18:N18"/>
    <mergeCell ref="C15:D15"/>
    <mergeCell ref="E15:H15"/>
    <mergeCell ref="I15:N15"/>
    <mergeCell ref="C16:D16"/>
    <mergeCell ref="E16:H16"/>
    <mergeCell ref="I16:N16"/>
    <mergeCell ref="C13:D13"/>
    <mergeCell ref="E13:H13"/>
    <mergeCell ref="I13:N13"/>
    <mergeCell ref="C14:D14"/>
    <mergeCell ref="E14:H14"/>
    <mergeCell ref="I14:N14"/>
    <mergeCell ref="C11:D11"/>
    <mergeCell ref="E11:H11"/>
    <mergeCell ref="I11:N11"/>
    <mergeCell ref="C12:D12"/>
    <mergeCell ref="E12:H12"/>
    <mergeCell ref="I12:N12"/>
    <mergeCell ref="C9:D9"/>
    <mergeCell ref="E9:H9"/>
    <mergeCell ref="I9:N9"/>
    <mergeCell ref="C10:D10"/>
    <mergeCell ref="E10:H10"/>
    <mergeCell ref="I10:N10"/>
    <mergeCell ref="B6:N6"/>
    <mergeCell ref="C7:D7"/>
    <mergeCell ref="E7:H7"/>
    <mergeCell ref="I7:N7"/>
    <mergeCell ref="C8:D8"/>
    <mergeCell ref="E8:H8"/>
    <mergeCell ref="I8:N8"/>
    <mergeCell ref="B4:N4"/>
    <mergeCell ref="C1:G1"/>
    <mergeCell ref="I1:K1"/>
    <mergeCell ref="M1:N1"/>
    <mergeCell ref="C2:K2"/>
    <mergeCell ref="M2:N2"/>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B1:AJ2631"/>
  <sheetViews>
    <sheetView view="pageBreakPreview" topLeftCell="I1" zoomScale="50" zoomScaleNormal="80" zoomScaleSheetLayoutView="50" zoomScalePageLayoutView="50" workbookViewId="0">
      <selection activeCell="Z2" sqref="Z2:AB2"/>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10" width="6.5546875"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0.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383" t="s">
        <v>325</v>
      </c>
      <c r="C2" s="384"/>
      <c r="D2" s="169" t="str">
        <f>IF(ISBLANK('Empezar aquí_Portada_Revisión'!C2),"",'Empezar aquí_Portada_Revisión'!C2)</f>
        <v/>
      </c>
      <c r="E2" s="28" t="s">
        <v>17</v>
      </c>
      <c r="F2" s="168" t="s">
        <v>2</v>
      </c>
      <c r="G2" s="444" t="s">
        <v>326</v>
      </c>
      <c r="H2" s="445"/>
      <c r="I2" s="446" t="s">
        <v>2</v>
      </c>
      <c r="J2" s="447"/>
      <c r="K2" s="28" t="s">
        <v>327</v>
      </c>
      <c r="L2" s="385" t="str">
        <f>IF(ISBLANK('Empezar aquí_Portada_Revisión'!I1),"",'Empezar aquí_Portada_Revisión'!I1)</f>
        <v/>
      </c>
      <c r="M2" s="385"/>
      <c r="N2" s="385"/>
      <c r="O2" s="385"/>
      <c r="P2" s="385"/>
      <c r="Q2" s="385"/>
      <c r="R2" s="385"/>
      <c r="S2" s="385"/>
      <c r="T2" s="385"/>
      <c r="U2" s="385"/>
      <c r="V2" s="385"/>
      <c r="W2" s="385"/>
      <c r="X2" s="385"/>
      <c r="Y2" s="29" t="s">
        <v>328</v>
      </c>
      <c r="Z2" s="386">
        <f>'Empezar aquí_Portada_Revisión'!$M$1</f>
        <v>0</v>
      </c>
      <c r="AA2" s="387"/>
      <c r="AB2" s="388"/>
      <c r="AC2" s="1"/>
      <c r="AD2" s="1"/>
      <c r="AE2" s="1"/>
      <c r="AF2" s="1"/>
      <c r="AG2" s="1"/>
      <c r="AH2" s="11"/>
      <c r="AJ2" s="3"/>
    </row>
    <row r="3" spans="2:36" s="9" customFormat="1" ht="32.700000000000003" customHeight="1" thickTop="1" thickBot="1">
      <c r="B3" s="389" t="s">
        <v>329</v>
      </c>
      <c r="C3" s="390"/>
      <c r="D3" s="441" t="s">
        <v>2</v>
      </c>
      <c r="E3" s="442"/>
      <c r="F3" s="442"/>
      <c r="G3" s="442"/>
      <c r="H3" s="442"/>
      <c r="I3" s="442"/>
      <c r="J3" s="443"/>
      <c r="K3" s="218" t="s">
        <v>330</v>
      </c>
      <c r="L3" s="448" t="s">
        <v>2</v>
      </c>
      <c r="M3" s="448"/>
      <c r="N3" s="448"/>
      <c r="O3" s="448"/>
      <c r="P3" s="448"/>
      <c r="Q3" s="448"/>
      <c r="R3" s="448"/>
      <c r="S3" s="448"/>
      <c r="T3" s="448"/>
      <c r="U3" s="448"/>
      <c r="V3" s="448"/>
      <c r="W3" s="448"/>
      <c r="X3" s="448"/>
      <c r="Y3" s="31" t="s">
        <v>331</v>
      </c>
      <c r="Z3" s="391">
        <f>'Empezar aquí_Portada_Revisión'!$M$2</f>
        <v>0</v>
      </c>
      <c r="AA3" s="392"/>
      <c r="AB3" s="393"/>
      <c r="AC3" s="95"/>
      <c r="AD3" s="95"/>
      <c r="AE3" s="95"/>
      <c r="AF3" s="95"/>
      <c r="AG3" s="95"/>
      <c r="AH3" s="12"/>
      <c r="AJ3" s="13"/>
    </row>
    <row r="4" spans="2:36" s="9" customFormat="1" ht="9" customHeight="1" thickTop="1" thickBot="1">
      <c r="B4" s="422"/>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1"/>
      <c r="AC4"/>
      <c r="AD4"/>
      <c r="AE4"/>
      <c r="AF4"/>
      <c r="AG4"/>
      <c r="AH4" s="12"/>
      <c r="AJ4" s="13"/>
    </row>
    <row r="5" spans="2:36" s="9" customFormat="1" ht="41.4" customHeight="1" thickTop="1" thickBot="1">
      <c r="B5" s="423" t="s">
        <v>332</v>
      </c>
      <c r="C5" s="426" t="s">
        <v>333</v>
      </c>
      <c r="D5" s="428" t="s">
        <v>334</v>
      </c>
      <c r="E5" s="399" t="s">
        <v>335</v>
      </c>
      <c r="F5" s="438"/>
      <c r="G5" s="430" t="s">
        <v>338</v>
      </c>
      <c r="H5" s="431"/>
      <c r="I5" s="431"/>
      <c r="J5" s="432"/>
      <c r="K5" s="408" t="s">
        <v>348</v>
      </c>
      <c r="L5" s="411"/>
      <c r="M5" s="411"/>
      <c r="N5" s="399" t="s">
        <v>345</v>
      </c>
      <c r="O5" s="412"/>
      <c r="P5" s="412"/>
      <c r="Q5" s="412"/>
      <c r="R5" s="412"/>
      <c r="S5" s="412"/>
      <c r="T5" s="413"/>
      <c r="U5" s="399" t="s">
        <v>350</v>
      </c>
      <c r="V5" s="433"/>
      <c r="W5" s="433"/>
      <c r="X5" s="433"/>
      <c r="Y5" s="408" t="s">
        <v>350</v>
      </c>
      <c r="Z5" s="409"/>
      <c r="AA5" s="409"/>
      <c r="AB5" s="409"/>
      <c r="AC5" s="408" t="s">
        <v>352</v>
      </c>
      <c r="AD5" s="417"/>
      <c r="AE5" s="409"/>
      <c r="AF5" s="409"/>
      <c r="AG5" s="418"/>
      <c r="AH5" s="12"/>
      <c r="AJ5" s="13"/>
    </row>
    <row r="6" spans="2:36" s="9" customFormat="1" ht="20.25" customHeight="1" thickTop="1" thickBot="1">
      <c r="B6" s="424"/>
      <c r="C6" s="426"/>
      <c r="D6" s="428"/>
      <c r="E6" s="439"/>
      <c r="F6" s="440"/>
      <c r="G6" s="434" t="s">
        <v>339</v>
      </c>
      <c r="H6" s="401" t="s">
        <v>340</v>
      </c>
      <c r="I6" s="401" t="s">
        <v>341</v>
      </c>
      <c r="J6" s="403" t="s">
        <v>342</v>
      </c>
      <c r="K6" s="405" t="s">
        <v>343</v>
      </c>
      <c r="L6" s="394" t="s">
        <v>22</v>
      </c>
      <c r="M6" s="399" t="s">
        <v>344</v>
      </c>
      <c r="N6" s="414"/>
      <c r="O6" s="415"/>
      <c r="P6" s="415"/>
      <c r="Q6" s="415"/>
      <c r="R6" s="415"/>
      <c r="S6" s="415"/>
      <c r="T6" s="416"/>
      <c r="U6" s="394" t="s">
        <v>347</v>
      </c>
      <c r="V6" s="396" t="s">
        <v>343</v>
      </c>
      <c r="W6" s="394" t="s">
        <v>22</v>
      </c>
      <c r="X6" s="399" t="s">
        <v>351</v>
      </c>
      <c r="Y6" s="394" t="s">
        <v>347</v>
      </c>
      <c r="Z6" s="396" t="s">
        <v>343</v>
      </c>
      <c r="AA6" s="394" t="s">
        <v>22</v>
      </c>
      <c r="AB6" s="399" t="s">
        <v>351</v>
      </c>
      <c r="AC6" s="394" t="s">
        <v>347</v>
      </c>
      <c r="AD6" s="394" t="s">
        <v>353</v>
      </c>
      <c r="AE6" s="396" t="s">
        <v>343</v>
      </c>
      <c r="AF6" s="394" t="s">
        <v>22</v>
      </c>
      <c r="AG6" s="420" t="s">
        <v>351</v>
      </c>
      <c r="AH6" s="12"/>
      <c r="AJ6" s="13"/>
    </row>
    <row r="7" spans="2:36" s="8" customFormat="1" ht="105.6" customHeight="1" thickTop="1" thickBot="1">
      <c r="B7" s="425"/>
      <c r="C7" s="427"/>
      <c r="D7" s="429"/>
      <c r="E7" s="112" t="s">
        <v>336</v>
      </c>
      <c r="F7" s="112" t="s">
        <v>337</v>
      </c>
      <c r="G7" s="435"/>
      <c r="H7" s="402"/>
      <c r="I7" s="402"/>
      <c r="J7" s="404"/>
      <c r="K7" s="406"/>
      <c r="L7" s="398"/>
      <c r="M7" s="407"/>
      <c r="N7" s="130" t="s">
        <v>23</v>
      </c>
      <c r="O7" s="160" t="s">
        <v>346</v>
      </c>
      <c r="P7" s="408" t="s">
        <v>24</v>
      </c>
      <c r="Q7" s="409"/>
      <c r="R7" s="410"/>
      <c r="S7" s="130" t="s">
        <v>25</v>
      </c>
      <c r="T7" s="133" t="s">
        <v>26</v>
      </c>
      <c r="U7" s="395"/>
      <c r="V7" s="397"/>
      <c r="W7" s="398"/>
      <c r="X7" s="400"/>
      <c r="Y7" s="395"/>
      <c r="Z7" s="397"/>
      <c r="AA7" s="398"/>
      <c r="AB7" s="400"/>
      <c r="AC7" s="419"/>
      <c r="AD7" s="395"/>
      <c r="AE7" s="397"/>
      <c r="AF7" s="398"/>
      <c r="AG7" s="421"/>
    </row>
    <row r="8" spans="2:36" s="2" customFormat="1" ht="28.2" customHeight="1" thickTop="1">
      <c r="B8" s="377">
        <v>1</v>
      </c>
      <c r="C8" s="374" t="inlineStr">
        <is>
          <t xml:space="preserve">Operación normal</t>
        </is>
      </c>
      <c r="D8" s="374" t="inlineStr">
        <is>
          <t xml:space="preserve">Mecánico: ciclo automático/arranque repentino</t>
        </is>
      </c>
      <c r="E8" s="380"/>
      <c r="F8" s="380"/>
      <c r="G8" s="369" t="inlineStr">
        <is>
          <t xml:space="preserve">X</t>
        </is>
      </c>
      <c r="H8" s="369"/>
      <c r="I8" s="369"/>
      <c r="J8" s="369"/>
      <c r="K8" s="54" t="inlineStr">
        <is>
          <t xml:space="preserve">Moderate: Significant medical attention (severe laceration), physical therapy (restricted duties &lt;2 weeks)</t>
        </is>
      </c>
      <c r="L8" s="17" t="str">
        <f>IF(ISBLANK(K8),"",VLOOKUP(K8,'(Linked) Hazard Risk Number HRN'!$B$6:$C$13,2,FALSE))</f>
        <v/>
      </c>
      <c r="M8" s="372" t="str">
        <f>IF(M10="","",IF(M10&gt;500,'(Linked) Hazard Risk Number HRN'!$C$37,IF(M10&gt;50,'(Linked) Hazard Risk Number HRN'!$C$36,IF(M10&gt;25,'(Linked) Hazard Risk Number HRN'!$C$35,IF(M10&gt;5,'(Linked) Hazard Risk Number HRN'!$C$34,IF(M10&gt;0,'(Linked) Hazard Risk Number HRN'!$C$33,""))))))</f>
        <v/>
      </c>
      <c r="N8" s="54" t="inlineStr">
        <is>
          <t xml:space="preserve">Unskilled person</t>
        </is>
      </c>
      <c r="O8" s="17" t="str">
        <f>IF(ISBLANK(N8),"",VLOOKUP(N8,'(Linked) PLr Probability Factor'!$B$7:$C$8,2,FALSE))</f>
        <v/>
      </c>
      <c r="P8" s="17" t="s">
        <v>29</v>
      </c>
      <c r="Q8" s="17">
        <f>COUNTIF((O8:O12), "C")</f>
        <v>0</v>
      </c>
      <c r="R8" s="17">
        <f>Q8</f>
        <v>0</v>
      </c>
      <c r="S8" s="17" t="str">
        <f>IF(ISBLANK(K8),"",IF(L8&lt;2,"S1","S2"))</f>
        <v/>
      </c>
      <c r="T8" s="50"/>
      <c r="U8" s="374" t="inlineStr">
        <is>
          <t xml:space="preserve">E-Stops: Sustituir por E-Stop PB / Legend y Reinicio de Seguridad conforme a la normativa</t>
        </is>
      </c>
      <c r="V8" s="54" t="inlineStr">
        <is>
          <t xml:space="preserve">Minor: Medical attention( prescription medication, couple of stitches, skin glue) (fit for normal duties)</t>
        </is>
      </c>
      <c r="W8" s="17" t="str">
        <f>IF(ISBLANK(V8),"",VLOOKUP(V8,'(Linked) Hazard Risk Number HRN'!$B$6:$C$13,2,FALSE))</f>
        <v/>
      </c>
      <c r="X8" s="372" t="str">
        <f>IF(X10="","",IF(X10&gt;500,'(Linked) Hazard Risk Number HRN'!$C$37,IF(X10&gt;50,'(Linked) Hazard Risk Number HRN'!$C$36,IF(X10&gt;25,'(Linked) Hazard Risk Number HRN'!$C$35,IF(X10&gt;5,'(Linked) Hazard Risk Number HRN'!$C$34,IF(X10&gt;0,'(Linked) Hazard Risk Number HRN'!$C$33,""))))))</f>
        <v/>
      </c>
      <c r="Y8" s="374" t="inlineStr">
        <is>
          <t xml:space="preserve">Procedimiento / Implementación de SOP</t>
        </is>
      </c>
      <c r="Z8" s="54" t="inlineStr">
        <is>
          <t xml:space="preserve">Minor: Medical attention( prescription medication, couple of stitches, skin glue) (fit for normal duties)</t>
        </is>
      </c>
      <c r="AA8" s="17" t="str">
        <f>IF(ISBLANK(Z8),"",VLOOKUP(Z8,'(Linked) Hazard Risk Number HRN'!$B$6:$C$13,2,FALSE))</f>
        <v/>
      </c>
      <c r="AB8" s="372" t="str">
        <f>IF(AB10="","",IF(AB10&gt;500,'(Linked) Hazard Risk Number HRN'!$C$37,IF(AB10&gt;50,'(Linked) Hazard Risk Number HRN'!$C$36,IF(AB10&gt;25,'(Linked) Hazard Risk Number HRN'!$C$35,IF(AB10&gt;5,'(Linked) Hazard Risk Number HRN'!$C$34,IF(AB10&gt;0,'(Linked) Hazard Risk Number HRN'!$C$33,""))))))</f>
        <v/>
      </c>
      <c r="AC8" s="374" t="inlineStr">
        <is>
          <t xml:space="preserve">E-Stops: Sustituir por E-Stop PB / Legend y Reinicio de Seguridad conforme a la normativa</t>
        </is>
      </c>
      <c r="AD8" s="380"/>
      <c r="AE8" s="54" t="inlineStr">
        <is>
          <t xml:space="preserve">Minor: Medical attention( prescription medication, couple of stitches, skin glue) (fit for normal duties)</t>
        </is>
      </c>
      <c r="AF8" s="18" t="str">
        <f>IF(ISBLANK(AE8),"",VLOOKUP(AE8,'(Linked) Hazard Risk Number HRN'!$B$6:$C$13,2,FALSE))</f>
        <v/>
      </c>
      <c r="AG8" s="372" t="str">
        <f>IF(AG10="","",IF(AG10&gt;500,'(Linked) Hazard Risk Number HRN'!$C$37,IF(AG10&gt;50,'(Linked) Hazard Risk Number HRN'!$C$36,IF(AG10&gt;25,'(Linked) Hazard Risk Number HRN'!$C$35,IF(AG10&gt;5,'(Linked) Hazard Risk Number HRN'!$C$34,IF(AG10&gt;0,'(Linked) Hazard Risk Number HRN'!$C$33,""))))))</f>
        <v/>
      </c>
      <c r="AH8" s="24"/>
      <c r="AI8" s="24"/>
      <c r="AJ8" s="53"/>
    </row>
    <row r="9" spans="2:36" s="2" customFormat="1" ht="28.2" customHeight="1" thickBot="1">
      <c r="B9" s="378"/>
      <c r="C9" s="375"/>
      <c r="D9" s="375"/>
      <c r="E9" s="381"/>
      <c r="F9" s="381"/>
      <c r="G9" s="370"/>
      <c r="H9" s="370"/>
      <c r="I9" s="370"/>
      <c r="J9" s="370"/>
      <c r="K9" s="55" t="inlineStr">
        <is>
          <t xml:space="preserve">Constantly or Greater than once each 15 minutes</t>
        </is>
      </c>
      <c r="L9" s="18" t="str">
        <f>IF(ISBLANK(K9),"",VLOOKUP(K9,'(Linked) Hazard Risk Number HRN'!$B$16:$C$26,2,FALSE))</f>
        <v/>
      </c>
      <c r="M9" s="373"/>
      <c r="N9" s="55" t="inlineStr">
        <is>
          <t xml:space="preserve">Low or very low speed event e.g. &lt;250 mm/s, time to hazard ≥3s, and/or enough time to escape</t>
        </is>
      </c>
      <c r="O9" s="18" t="str">
        <f>IF(ISBLANK(N9),"",VLOOKUP(N9,'(Linked) PLr Probability Factor'!$B$12:$C$14,2,FALSE))</f>
        <v/>
      </c>
      <c r="P9" s="18" t="s">
        <v>1</v>
      </c>
      <c r="Q9" s="18">
        <f>COUNTIF((O8:O12), "B")</f>
        <v>0</v>
      </c>
      <c r="R9" s="18">
        <f>Q9</f>
        <v>0</v>
      </c>
      <c r="S9" s="18" t="str">
        <f>IF(ISBLANK(K9),"",IF(L9&lt;5,"F1","F2"))</f>
        <v/>
      </c>
      <c r="T9" s="147"/>
      <c r="U9" s="375"/>
      <c r="V9" s="55" t="inlineStr">
        <is>
          <t xml:space="preserve">Constantly or Greater than once each 15 minutes</t>
        </is>
      </c>
      <c r="W9" s="18" t="str">
        <f>IF(ISBLANK(V9),"",VLOOKUP(V9,'(Linked) Hazard Risk Number HRN'!$B$16:$C$26,2,FALSE))</f>
        <v/>
      </c>
      <c r="X9" s="373"/>
      <c r="Y9" s="375"/>
      <c r="Z9" s="55" t="inlineStr">
        <is>
          <t xml:space="preserve">Constantly or Greater than once each 15 minutes</t>
        </is>
      </c>
      <c r="AA9" s="18" t="str">
        <f>IF(ISBLANK(Z9),"",VLOOKUP(Z9,'(Linked) Hazard Risk Number HRN'!$B$16:$C$26,2,FALSE))</f>
        <v/>
      </c>
      <c r="AB9" s="373"/>
      <c r="AC9" s="375"/>
      <c r="AD9" s="436"/>
      <c r="AE9" s="55" t="inlineStr">
        <is>
          <t xml:space="preserve">Constantly or Greater than once each 15 minutes</t>
        </is>
      </c>
      <c r="AF9" s="18" t="str">
        <f>IF(ISBLANK(AE9),"",VLOOKUP(AE9,'(Linked) Hazard Risk Number HRN'!$B$16:$C$26,2,FALSE))</f>
        <v/>
      </c>
      <c r="AG9" s="373"/>
      <c r="AH9" s="24"/>
      <c r="AI9" s="24"/>
      <c r="AJ9" s="53"/>
    </row>
    <row r="10" spans="2:36" s="2" customFormat="1" ht="28.2" customHeight="1" thickTop="1">
      <c r="B10" s="378"/>
      <c r="C10" s="375"/>
      <c r="D10" s="375"/>
      <c r="E10" s="381"/>
      <c r="F10" s="381"/>
      <c r="G10" s="370"/>
      <c r="H10" s="370"/>
      <c r="I10" s="370"/>
      <c r="J10" s="370"/>
      <c r="K10" s="56" t="inlineStr">
        <is>
          <t xml:space="preserve">Possible but unusual</t>
        </is>
      </c>
      <c r="L10" s="18" t="str">
        <f>IF(ISBLANK(K10),"",VLOOKUP(K10,'(Linked) Hazard Risk Number HRN'!$D$6:$E$14,2,FALSE))</f>
        <v/>
      </c>
      <c r="M10" s="366" t="str">
        <f>IF(OR(ISBLANK(K8),ISBLANK(K9),ISBLANK(K10),ISBLANK(K11)),"",L8*L9*L10*L11)</f>
        <v/>
      </c>
      <c r="N10" s="56" t="inlineStr">
        <is>
          <t xml:space="preserve">Easily possible (possible in ≥ 50% of the cases)</t>
        </is>
      </c>
      <c r="O10" s="18" t="str">
        <f>IF(ISBLANK(N10),"",VLOOKUP(N10,'(Linked) PLr Probability Factor'!$B$17:$C$20,2,FALSE))</f>
        <v/>
      </c>
      <c r="P10" s="18" t="s">
        <v>3</v>
      </c>
      <c r="Q10" s="18">
        <f>COUNTIF((O8:O12), "A")</f>
        <v>0</v>
      </c>
      <c r="R10" s="18">
        <f>Q10</f>
        <v>0</v>
      </c>
      <c r="S10" s="18"/>
      <c r="T10" s="146" t="str" cm="1">
        <f t="array" ref="T10">IF(OR(ISBLANK(K8),ISBLANK(K9),ISBLANK(N9),ISBLANK(N10),ISBLANK(N11)),"",INDEX(INDEX('(Linked) PLr Probability Factor'!C$33:$F$44,0,4),MATCH(S8&amp;S9&amp;S12,INDEX('(Linked) PLr Probability Factor'!C$33:$F$44,0,1)&amp;INDEX('(Linked) PLr Probability Factor'!C$33:$F$44,0,2)&amp;INDEX('(Linked) PLr Probability Factor'!C$33:$F$44,0,3),0)))</f>
        <v/>
      </c>
      <c r="U10" s="375"/>
      <c r="V10" s="56" t="inlineStr">
        <is>
          <t xml:space="preserve">Highly unlikely though conceivable</t>
        </is>
      </c>
      <c r="W10" s="18" t="str">
        <f>IF(ISBLANK(V10),"",VLOOKUP(V10,'(Linked) Hazard Risk Number HRN'!$D$6:$E$14,2,FALSE))</f>
        <v/>
      </c>
      <c r="X10" s="366" t="str">
        <f>IF(OR(ISBLANK(V8),ISBLANK(V9),ISBLANK(V10),ISBLANK(V11)),"",W8*W9*W10*W11)</f>
        <v/>
      </c>
      <c r="Y10" s="375"/>
      <c r="Z10" s="56" t="inlineStr">
        <is>
          <t xml:space="preserve">Highly unlikely though conceivable</t>
        </is>
      </c>
      <c r="AA10" s="18" t="str">
        <f>IF(ISBLANK(Z10),"",VLOOKUP(Z10,'(Linked) Hazard Risk Number HRN'!$D$6:$E$14,2,FALSE))</f>
        <v/>
      </c>
      <c r="AB10" s="366" t="str">
        <f>IF(OR(ISBLANK(Z8),ISBLANK(Z9),ISBLANK(Z10),ISBLANK(Z11)),"",AA8*AA9*AA10*AA11)</f>
        <v/>
      </c>
      <c r="AC10" s="375"/>
      <c r="AD10" s="436"/>
      <c r="AE10" s="56" t="inlineStr">
        <is>
          <t xml:space="preserve">Highly unlikely though conceivable</t>
        </is>
      </c>
      <c r="AF10" s="18" t="str">
        <f>IF(ISBLANK(AE10),"",VLOOKUP(AE10,'(Linked) Hazard Risk Number HRN'!$D$6:$E$14,2,FALSE))</f>
        <v/>
      </c>
      <c r="AG10" s="366" t="str">
        <f>IF(OR(ISBLANK(AE8),ISBLANK(AE9),ISBLANK(AE10),ISBLANK(AE11)),"",AF8*AF9*AF10*AF11)</f>
        <v/>
      </c>
      <c r="AH10" s="24"/>
      <c r="AI10" s="24"/>
      <c r="AJ10" s="53"/>
    </row>
    <row r="11" spans="2:36" s="2" customFormat="1" ht="28.2" customHeight="1">
      <c r="B11" s="378"/>
      <c r="C11" s="375"/>
      <c r="D11" s="375"/>
      <c r="E11" s="381"/>
      <c r="F11" s="381"/>
      <c r="G11" s="370"/>
      <c r="H11" s="370"/>
      <c r="I11" s="370"/>
      <c r="J11" s="370"/>
      <c r="K11" s="57" t="inlineStr">
        <is>
          <t xml:space="preserve">1 to 2 persons</t>
        </is>
      </c>
      <c r="L11" s="30" t="str">
        <f>IF(ISBLANK(K11),"",VLOOKUP(K11,'(Linked) Hazard Risk Number HRN'!$D$17:$E$22,2,FALSE))</f>
        <v/>
      </c>
      <c r="M11" s="367"/>
      <c r="N11" s="56" t="inlineStr">
        <is>
          <t xml:space="preserve">Easy recognition of the hazard (possible in ≥ 50% of the cases)</t>
        </is>
      </c>
      <c r="O11" s="18" t="str">
        <f>IF(ISBLANK(N11),"",VLOOKUP(N11,'(Linked) PLr Probability Factor'!$B$23:$C$26,2,FALSE))</f>
        <v/>
      </c>
      <c r="P11" s="25" t="s">
        <v>33</v>
      </c>
      <c r="Q11" s="25">
        <f>SUM(R8:R10)</f>
        <v>0</v>
      </c>
      <c r="R11" s="25">
        <f>Q11</f>
        <v>0</v>
      </c>
      <c r="S11" s="25"/>
      <c r="T11" s="51"/>
      <c r="U11" s="375"/>
      <c r="V11" s="57" t="inlineStr">
        <is>
          <t xml:space="preserve">1 to 2 persons</t>
        </is>
      </c>
      <c r="W11" s="30" t="str">
        <f>IF(ISBLANK(V11),"",VLOOKUP(V11,'(Linked) Hazard Risk Number HRN'!$D$17:$E$22,2,FALSE))</f>
        <v/>
      </c>
      <c r="X11" s="367"/>
      <c r="Y11" s="375"/>
      <c r="Z11" s="57" t="inlineStr">
        <is>
          <t xml:space="preserve">1 to 2 persons</t>
        </is>
      </c>
      <c r="AA11" s="30" t="str">
        <f>IF(ISBLANK(Z11),"",VLOOKUP(Z11,'(Linked) Hazard Risk Number HRN'!$D$17:$E$22,2,FALSE))</f>
        <v/>
      </c>
      <c r="AB11" s="367"/>
      <c r="AC11" s="375"/>
      <c r="AD11" s="436"/>
      <c r="AE11" s="57" t="inlineStr">
        <is>
          <t xml:space="preserve">1 to 2 persons</t>
        </is>
      </c>
      <c r="AF11" s="18" t="str">
        <f>IF(ISBLANK(AE11),"",VLOOKUP(AE11,'(Linked) Hazard Risk Number HRN'!$D$17:$E$22,2,FALSE))</f>
        <v/>
      </c>
      <c r="AG11" s="367"/>
      <c r="AH11" s="24"/>
      <c r="AI11" s="24"/>
      <c r="AJ11" s="53"/>
    </row>
    <row r="12" spans="2:36" s="2" customFormat="1" ht="28.2" customHeight="1" thickBot="1">
      <c r="B12" s="379"/>
      <c r="C12" s="376"/>
      <c r="D12" s="376"/>
      <c r="E12" s="382"/>
      <c r="F12" s="382"/>
      <c r="G12" s="371"/>
      <c r="H12" s="371"/>
      <c r="I12" s="371"/>
      <c r="J12" s="371"/>
      <c r="K12" s="135"/>
      <c r="L12" s="18"/>
      <c r="M12" s="368"/>
      <c r="N12" s="56" t="inlineStr">
        <is>
          <t xml:space="preserve">Low complexity / no interaction (e.g. adjust clamps, load a workpiece)</t>
        </is>
      </c>
      <c r="O12" s="18" t="str">
        <f>IF(ISBLANK(N12),"",VLOOKUP(N12,'(Linked) PLr Probability Factor'!$B$29:$C$32,2,FALSE))</f>
        <v/>
      </c>
      <c r="P12" s="134"/>
      <c r="Q12" s="134"/>
      <c r="R12" s="134"/>
      <c r="S12" s="27" t="str">
        <f>IF(OR(ISBLANK(N9),ISBLANK(N10),ISBLANK(N11)),"",IF(R8&gt;0,"P2",IF(AND(R8=0,R9&gt;2),"P2",IF(AND(R8=0,R9=2),"P2",IF(AND(R8=0,AND(R9&lt;2,R10&gt;1)),"P1"," ")))))</f>
        <v/>
      </c>
      <c r="T12" s="52"/>
      <c r="U12" s="376"/>
      <c r="V12" s="135"/>
      <c r="W12" s="18"/>
      <c r="X12" s="368"/>
      <c r="Y12" s="376"/>
      <c r="Z12" s="135"/>
      <c r="AA12" s="18"/>
      <c r="AB12" s="368"/>
      <c r="AC12" s="376"/>
      <c r="AD12" s="437"/>
      <c r="AE12" s="135"/>
      <c r="AF12" s="18"/>
      <c r="AG12" s="368"/>
      <c r="AH12" s="24"/>
      <c r="AI12" s="24"/>
      <c r="AJ12" s="53"/>
    </row>
    <row r="13" spans="2:36" s="2" customFormat="1" ht="28.2" customHeight="1" thickTop="1" thickBot="1">
      <c r="B13" s="377">
        <v>2</v>
      </c>
      <c r="C13" s="374" t="inlineStr">
        <is>
          <t xml:space="preserve">Operación normal</t>
        </is>
      </c>
      <c r="D13" s="374" t="inlineStr">
        <is>
          <t xml:space="preserve">Mecánica: transmisión; pinchazo/aplastamiento/enredamiento.</t>
        </is>
      </c>
      <c r="E13" s="380"/>
      <c r="F13" s="380"/>
      <c r="G13" s="369" t="inlineStr">
        <is>
          <t xml:space="preserve">X</t>
        </is>
      </c>
      <c r="H13" s="369"/>
      <c r="I13" s="369"/>
      <c r="J13" s="369"/>
      <c r="K13" s="54" t="inlineStr">
        <is>
          <t xml:space="preserve">Moderate: Significant medical attention (severe laceration), physical therapy (restricted duties &lt;2 weeks)</t>
        </is>
      </c>
      <c r="L13" s="17" t="str">
        <f>IF(ISBLANK(K13),"",VLOOKUP(K13,'(Linked) Hazard Risk Number HRN'!$B$6:$C$13,2,FALSE))</f>
        <v/>
      </c>
      <c r="M13" s="372" t="str">
        <f>IF(M15="","",IF(M15&gt;500,'(Linked) Hazard Risk Number HRN'!$C$37,IF(M15&gt;50,'(Linked) Hazard Risk Number HRN'!$C$36,IF(M15&gt;25,'(Linked) Hazard Risk Number HRN'!$C$35,IF(M15&gt;5,'(Linked) Hazard Risk Number HRN'!$C$34,IF(M15&gt;0,'(Linked) Hazard Risk Number HRN'!$C$33,""))))))</f>
        <v/>
      </c>
      <c r="N13" s="54" t="inlineStr">
        <is>
          <t xml:space="preserve">Unskilled person</t>
        </is>
      </c>
      <c r="O13" s="17" t="str">
        <f>IF(ISBLANK(N13),"",VLOOKUP(N13,'(Linked) PLr Probability Factor'!$B$7:$C$8,2,FALSE))</f>
        <v/>
      </c>
      <c r="P13" s="17" t="s">
        <v>29</v>
      </c>
      <c r="Q13" s="17">
        <f t="shared" ref="Q13" si="0">COUNTIF((O13:O17), "C")</f>
        <v>0</v>
      </c>
      <c r="R13" s="17">
        <f t="shared" ref="R13:R16" si="1">Q13</f>
        <v>0</v>
      </c>
      <c r="S13" s="17" t="str">
        <f t="shared" ref="S13" si="2">IF(ISBLANK(K13),"",IF(L13&lt;2,"S1","S2"))</f>
        <v/>
      </c>
      <c r="T13" s="50"/>
      <c r="U13" s="374" t="inlineStr">
        <is>
          <t xml:space="preserve">Ninguno</t>
        </is>
      </c>
      <c r="V13" s="54" t="inlineStr">
        <is>
          <t xml:space="preserve">Very Minor: Basic first aid (small cut, swelling) (adhesive bandage, ice pack, non-rigid supports)</t>
        </is>
      </c>
      <c r="W13" s="17" t="str">
        <f>IF(ISBLANK(V13),"",VLOOKUP(V13,'(Linked) Hazard Risk Number HRN'!$B$6:$C$13,2,FALSE))</f>
        <v/>
      </c>
      <c r="X13" s="372" t="str">
        <f>IF(X15="","",IF(X15&gt;500,'(Linked) Hazard Risk Number HRN'!$C$37,IF(X15&gt;50,'(Linked) Hazard Risk Number HRN'!$C$36,IF(X15&gt;25,'(Linked) Hazard Risk Number HRN'!$C$35,IF(X15&gt;5,'(Linked) Hazard Risk Number HRN'!$C$34,IF(X15&gt;0,'(Linked) Hazard Risk Number HRN'!$C$33,""))))))</f>
        <v/>
      </c>
      <c r="Y13" s="374" t="inlineStr">
        <is>
          <t xml:space="preserve">Reducción de riesgos mediante medidas de diseño inherentemente seguras</t>
        </is>
      </c>
      <c r="Z13" s="54" t="inlineStr">
        <is>
          <t xml:space="preserve">Very Minor: Basic first aid (small cut, swelling) (adhesive bandage, ice pack, non-rigid supports)</t>
        </is>
      </c>
      <c r="AA13" s="17" t="str">
        <f>IF(ISBLANK(Z13),"",VLOOKUP(Z13,'(Linked) Hazard Risk Number HRN'!$B$6:$C$13,2,FALSE))</f>
        <v/>
      </c>
      <c r="AB13" s="372" t="str">
        <f>IF(AB15="","",IF(AB15&gt;500,'(Linked) Hazard Risk Number HRN'!$C$37,IF(AB15&gt;50,'(Linked) Hazard Risk Number HRN'!$C$36,IF(AB15&gt;25,'(Linked) Hazard Risk Number HRN'!$C$35,IF(AB15&gt;5,'(Linked) Hazard Risk Number HRN'!$C$34,IF(AB15&gt;0,'(Linked) Hazard Risk Number HRN'!$C$33,""))))))</f>
        <v/>
      </c>
      <c r="AC13" s="374" t="inlineStr">
        <is>
          <t xml:space="preserve">Ninguno</t>
        </is>
      </c>
      <c r="AD13" s="380"/>
      <c r="AE13" s="54" t="inlineStr">
        <is>
          <t xml:space="preserve">Very Minor: Basic first aid (small cut, swelling) (adhesive bandage, ice pack, non-rigid supports)</t>
        </is>
      </c>
      <c r="AF13" s="17" t="str">
        <f>IF(ISBLANK(AE13),"",VLOOKUP(AE13,'(Linked) Hazard Risk Number HRN'!$B$6:$C$13,2,FALSE))</f>
        <v/>
      </c>
      <c r="AG13" s="372" t="str">
        <f>IF(AG15="","",IF(AG15&gt;500,'(Linked) Hazard Risk Number HRN'!$C$37,IF(AG15&gt;50,'(Linked) Hazard Risk Number HRN'!$C$36,IF(AG15&gt;25,'(Linked) Hazard Risk Number HRN'!$C$35,IF(AG15&gt;5,'(Linked) Hazard Risk Number HRN'!$C$34,IF(AG15&gt;0,'(Linked) Hazard Risk Number HRN'!$C$33,""))))))</f>
        <v/>
      </c>
      <c r="AH13" s="10"/>
      <c r="AI13" s="10"/>
      <c r="AJ13" s="22"/>
    </row>
    <row r="14" spans="2:36" s="2" customFormat="1" ht="28.2" customHeight="1" thickTop="1" thickBot="1">
      <c r="B14" s="377"/>
      <c r="C14" s="375"/>
      <c r="D14" s="375"/>
      <c r="E14" s="381"/>
      <c r="F14" s="381"/>
      <c r="G14" s="370"/>
      <c r="H14" s="370"/>
      <c r="I14" s="370"/>
      <c r="J14" s="370"/>
      <c r="K14" s="55" t="inlineStr">
        <is>
          <t xml:space="preserve">Constantly or Greater than once each 15 minutes</t>
        </is>
      </c>
      <c r="L14" s="18" t="str">
        <f>IF(ISBLANK(K14),"",VLOOKUP(K14,'(Linked) Hazard Risk Number HRN'!$B$16:$C$26,2,FALSE))</f>
        <v/>
      </c>
      <c r="M14" s="373"/>
      <c r="N14" s="55" t="inlineStr">
        <is>
          <t xml:space="preserve">Low or very low speed event e.g. &lt;250 mm/s, time to hazard ≥3s, and/or enough time to escape</t>
        </is>
      </c>
      <c r="O14" s="18" t="str">
        <f>IF(ISBLANK(N14),"",VLOOKUP(N14,'(Linked) PLr Probability Factor'!$B$12:$C$14,2,FALSE))</f>
        <v/>
      </c>
      <c r="P14" s="18" t="s">
        <v>1</v>
      </c>
      <c r="Q14" s="18">
        <f t="shared" ref="Q14" si="3">COUNTIF((O13:O17), "B")</f>
        <v>0</v>
      </c>
      <c r="R14" s="18">
        <f t="shared" si="1"/>
        <v>0</v>
      </c>
      <c r="S14" s="18" t="str">
        <f t="shared" ref="S14" si="4">IF(ISBLANK(K14),"",IF(L14&lt;5,"F1","F2"))</f>
        <v/>
      </c>
      <c r="T14" s="147"/>
      <c r="U14" s="375"/>
      <c r="V14" s="55" t="inlineStr">
        <is>
          <t xml:space="preserve">Constantly or Greater than once each 15 minutes</t>
        </is>
      </c>
      <c r="W14" s="18" t="str">
        <f>IF(ISBLANK(V14),"",VLOOKUP(V14,'(Linked) Hazard Risk Number HRN'!$B$16:$C$26,2,FALSE))</f>
        <v/>
      </c>
      <c r="X14" s="373"/>
      <c r="Y14" s="375"/>
      <c r="Z14" s="55" t="inlineStr">
        <is>
          <t xml:space="preserve">Constantly or Greater than once each 15 minutes</t>
        </is>
      </c>
      <c r="AA14" s="18" t="str">
        <f>IF(ISBLANK(Z14),"",VLOOKUP(Z14,'(Linked) Hazard Risk Number HRN'!$B$16:$C$26,2,FALSE))</f>
        <v/>
      </c>
      <c r="AB14" s="373"/>
      <c r="AC14" s="375"/>
      <c r="AD14" s="436"/>
      <c r="AE14" s="55" t="inlineStr">
        <is>
          <t xml:space="preserve">Constantly or Greater than once each 15 minutes</t>
        </is>
      </c>
      <c r="AF14" s="18" t="str">
        <f>IF(ISBLANK(AE14),"",VLOOKUP(AE14,'(Linked) Hazard Risk Number HRN'!$B$16:$C$26,2,FALSE))</f>
        <v/>
      </c>
      <c r="AG14" s="373"/>
      <c r="AH14" s="10"/>
      <c r="AI14" s="10"/>
      <c r="AJ14" s="19"/>
    </row>
    <row r="15" spans="2:36" s="2" customFormat="1" ht="28.2" customHeight="1" thickTop="1" thickBot="1">
      <c r="B15" s="377"/>
      <c r="C15" s="375"/>
      <c r="D15" s="375"/>
      <c r="E15" s="381"/>
      <c r="F15" s="381"/>
      <c r="G15" s="370"/>
      <c r="H15" s="370"/>
      <c r="I15" s="370"/>
      <c r="J15" s="370"/>
      <c r="K15" s="56" t="inlineStr">
        <is>
          <t xml:space="preserve">Possible but unusual</t>
        </is>
      </c>
      <c r="L15" s="18" t="str">
        <f>IF(ISBLANK(K15),"",VLOOKUP(K15,'(Linked) Hazard Risk Number HRN'!$D$6:$E$14,2,FALSE))</f>
        <v/>
      </c>
      <c r="M15" s="366" t="str">
        <f>IF(OR(ISBLANK(K13),ISBLANK(K14),ISBLANK(K15),ISBLANK(K16)),"",L13*L14*L15*L16)</f>
        <v/>
      </c>
      <c r="N15" s="56" t="inlineStr">
        <is>
          <t xml:space="preserve">Occasionally/rarely possible (possible in &lt;50% of the cases)</t>
        </is>
      </c>
      <c r="O15" s="18" t="str">
        <f>IF(ISBLANK(N15),"",VLOOKUP(N15,'(Linked) PLr Probability Factor'!$B$17:$C$20,2,FALSE))</f>
        <v/>
      </c>
      <c r="P15" s="18" t="s">
        <v>3</v>
      </c>
      <c r="Q15" s="18">
        <f t="shared" ref="Q15" si="5">COUNTIF((O13:O17), "A")</f>
        <v>0</v>
      </c>
      <c r="R15" s="18">
        <f t="shared" si="1"/>
        <v>0</v>
      </c>
      <c r="S15" s="18"/>
      <c r="T15" s="146" t="str" cm="1">
        <f t="array" ref="T15">IF(OR(ISBLANK(K13),ISBLANK(K14),ISBLANK(N14),ISBLANK(N15),ISBLANK(N16)),"",INDEX(INDEX('(Linked) PLr Probability Factor'!C$33:$F$44,0,4),MATCH(S13&amp;S14&amp;S17,INDEX('(Linked) PLr Probability Factor'!C$33:$F$44,0,1)&amp;INDEX('(Linked) PLr Probability Factor'!C$33:$F$44,0,2)&amp;INDEX('(Linked) PLr Probability Factor'!C$33:$F$44,0,3),0)))</f>
        <v/>
      </c>
      <c r="U15" s="375"/>
      <c r="V15" s="56" t="inlineStr">
        <is>
          <t xml:space="preserve">Almost impossible, possible only under extreme circumstances</t>
        </is>
      </c>
      <c r="W15" s="18" t="str">
        <f>IF(ISBLANK(V15),"",VLOOKUP(V15,'(Linked) Hazard Risk Number HRN'!$D$6:$E$14,2,FALSE))</f>
        <v/>
      </c>
      <c r="X15" s="366" t="str">
        <f>IF(OR(ISBLANK(V13),ISBLANK(V14),ISBLANK(V15),ISBLANK(V16)),"",W13*W14*W15*W16)</f>
        <v/>
      </c>
      <c r="Y15" s="375"/>
      <c r="Z15" s="56" t="inlineStr">
        <is>
          <t xml:space="preserve">Almost impossible, possible only under extreme circumstances</t>
        </is>
      </c>
      <c r="AA15" s="18" t="str">
        <f>IF(ISBLANK(Z15),"",VLOOKUP(Z15,'(Linked) Hazard Risk Number HRN'!$D$6:$E$14,2,FALSE))</f>
        <v/>
      </c>
      <c r="AB15" s="366" t="str">
        <f>IF(OR(ISBLANK(Z13),ISBLANK(Z14),ISBLANK(Z15),ISBLANK(Z16)),"",AA13*AA14*AA15*AA16)</f>
        <v/>
      </c>
      <c r="AC15" s="375"/>
      <c r="AD15" s="436"/>
      <c r="AE15" s="56" t="inlineStr">
        <is>
          <t xml:space="preserve">Almost impossible, possible only under extreme circumstances</t>
        </is>
      </c>
      <c r="AF15" s="18" t="str">
        <f>IF(ISBLANK(AE15),"",VLOOKUP(AE15,'(Linked) Hazard Risk Number HRN'!$D$6:$E$14,2,FALSE))</f>
        <v/>
      </c>
      <c r="AG15" s="366" t="str">
        <f>IF(OR(ISBLANK(AE13),ISBLANK(AE14),ISBLANK(AE15),ISBLANK(AE16)),"",AF13*AF14*AF15*AF16)</f>
        <v/>
      </c>
      <c r="AH15" s="10"/>
      <c r="AI15" s="10"/>
      <c r="AJ15" s="20"/>
    </row>
    <row r="16" spans="2:36" s="2" customFormat="1" ht="28.2" customHeight="1" thickTop="1" thickBot="1">
      <c r="B16" s="377"/>
      <c r="C16" s="375"/>
      <c r="D16" s="375"/>
      <c r="E16" s="381"/>
      <c r="F16" s="381"/>
      <c r="G16" s="370"/>
      <c r="H16" s="370"/>
      <c r="I16" s="370"/>
      <c r="J16" s="370"/>
      <c r="K16" s="57" t="inlineStr">
        <is>
          <t xml:space="preserve">1 to 2 persons</t>
        </is>
      </c>
      <c r="L16" s="30" t="str">
        <f>IF(ISBLANK(K16),"",VLOOKUP(K16,'(Linked) Hazard Risk Number HRN'!$D$17:$E$22,2,FALSE))</f>
        <v/>
      </c>
      <c r="M16" s="367"/>
      <c r="N16" s="56" t="inlineStr">
        <is>
          <t xml:space="preserve">Easy recognition of the hazard (possible in ≥ 50% of the cases)</t>
        </is>
      </c>
      <c r="O16" s="18" t="str">
        <f>IF(ISBLANK(N16),"",VLOOKUP(N16,'(Linked) PLr Probability Factor'!$B$23:$C$26,2,FALSE))</f>
        <v/>
      </c>
      <c r="P16" s="25" t="s">
        <v>33</v>
      </c>
      <c r="Q16" s="25">
        <f t="shared" ref="Q16" si="6">SUM(R13:R15)</f>
        <v>0</v>
      </c>
      <c r="R16" s="25">
        <f t="shared" si="1"/>
        <v>0</v>
      </c>
      <c r="S16" s="25"/>
      <c r="T16" s="51"/>
      <c r="U16" s="375"/>
      <c r="V16" s="57" t="inlineStr">
        <is>
          <t xml:space="preserve">1 to 2 persons</t>
        </is>
      </c>
      <c r="W16" s="30" t="str">
        <f>IF(ISBLANK(V16),"",VLOOKUP(V16,'(Linked) Hazard Risk Number HRN'!$D$17:$E$22,2,FALSE))</f>
        <v/>
      </c>
      <c r="X16" s="367"/>
      <c r="Y16" s="375"/>
      <c r="Z16" s="57" t="inlineStr">
        <is>
          <t xml:space="preserve">1 to 2 persons</t>
        </is>
      </c>
      <c r="AA16" s="30" t="str">
        <f>IF(ISBLANK(Z16),"",VLOOKUP(Z16,'(Linked) Hazard Risk Number HRN'!$D$17:$E$22,2,FALSE))</f>
        <v/>
      </c>
      <c r="AB16" s="367"/>
      <c r="AC16" s="375"/>
      <c r="AD16" s="436"/>
      <c r="AE16" s="57" t="inlineStr">
        <is>
          <t xml:space="preserve">1 to 2 persons</t>
        </is>
      </c>
      <c r="AF16" s="30" t="str">
        <f>IF(ISBLANK(AE16),"",VLOOKUP(AE16,'(Linked) Hazard Risk Number HRN'!$D$17:$E$22,2,FALSE))</f>
        <v/>
      </c>
      <c r="AG16" s="367"/>
      <c r="AH16" s="10"/>
      <c r="AI16" s="10"/>
      <c r="AJ16" s="21"/>
    </row>
    <row r="17" spans="2:36" s="2" customFormat="1" ht="28.2" customHeight="1" thickTop="1" thickBot="1">
      <c r="B17" s="377"/>
      <c r="C17" s="376"/>
      <c r="D17" s="376"/>
      <c r="E17" s="382"/>
      <c r="F17" s="382"/>
      <c r="G17" s="371"/>
      <c r="H17" s="371"/>
      <c r="I17" s="371"/>
      <c r="J17" s="371"/>
      <c r="K17" s="135"/>
      <c r="L17" s="18"/>
      <c r="M17" s="368"/>
      <c r="N17" s="56" t="inlineStr">
        <is>
          <t xml:space="preserve">Low complexity / no interaction (e.g. adjust clamps, load a workpiece)</t>
        </is>
      </c>
      <c r="O17" s="18" t="str">
        <f>IF(ISBLANK(N17),"",VLOOKUP(N17,'(Linked) PLr Probability Factor'!$B$29:$C$32,2,FALSE))</f>
        <v/>
      </c>
      <c r="P17" s="134"/>
      <c r="Q17" s="134"/>
      <c r="R17" s="134"/>
      <c r="S17" s="27" t="str">
        <f t="shared" ref="S17" si="7">IF(OR(ISBLANK(N14),ISBLANK(N15),ISBLANK(N16)),"",IF(R13&gt;0,"P2",IF(AND(R13=0,R14&gt;2),"P2",IF(AND(R13=0,R14=2),"P2",IF(AND(R13=0,AND(R14&lt;2,R15&gt;1)),"P1"," ")))))</f>
        <v/>
      </c>
      <c r="T17" s="52"/>
      <c r="U17" s="376"/>
      <c r="V17" s="56"/>
      <c r="W17" s="18"/>
      <c r="X17" s="368"/>
      <c r="Y17" s="376"/>
      <c r="Z17" s="135"/>
      <c r="AA17" s="18"/>
      <c r="AB17" s="368"/>
      <c r="AC17" s="376"/>
      <c r="AD17" s="437"/>
      <c r="AE17" s="135"/>
      <c r="AF17" s="18"/>
      <c r="AG17" s="368"/>
      <c r="AH17" s="10"/>
      <c r="AI17" s="10"/>
      <c r="AJ17" s="7"/>
    </row>
    <row r="18" spans="2:36" s="2" customFormat="1" ht="28.2" customHeight="1" thickTop="1" thickBot="1">
      <c r="B18" s="377">
        <v>3</v>
      </c>
      <c r="C18" s="374"/>
      <c r="D18" s="374"/>
      <c r="E18" s="380"/>
      <c r="F18" s="380"/>
      <c r="G18" s="369" t="inlineStr">
        <is>
          <t xml:space="preserve">X</t>
        </is>
      </c>
      <c r="H18" s="369"/>
      <c r="I18" s="369"/>
      <c r="J18" s="369"/>
      <c r="K18" s="54" t="inlineStr">
        <is>
          <t xml:space="preserve">Moderate: Significant medical attention (severe laceration), physical therapy (restricted duties &lt;2 weeks)</t>
        </is>
      </c>
      <c r="L18" s="17" t="str">
        <f>IF(ISBLANK(K18),"",VLOOKUP(K18,'(Linked) Hazard Risk Number HRN'!$B$6:$C$13,2,FALSE))</f>
        <v/>
      </c>
      <c r="M18" s="372" t="str">
        <f>IF(M20="","",IF(M20&gt;500,'(Linked) Hazard Risk Number HRN'!$C$37,IF(M20&gt;50,'(Linked) Hazard Risk Number HRN'!$C$36,IF(M20&gt;25,'(Linked) Hazard Risk Number HRN'!$C$35,IF(M20&gt;5,'(Linked) Hazard Risk Number HRN'!$C$34,IF(M20&gt;0,'(Linked) Hazard Risk Number HRN'!$C$33,""))))))</f>
        <v/>
      </c>
      <c r="N18" s="54" t="inlineStr">
        <is>
          <t xml:space="preserve">Unskilled person</t>
        </is>
      </c>
      <c r="O18" s="17" t="str">
        <f>IF(ISBLANK(N18),"",VLOOKUP(N18,'(Linked) PLr Probability Factor'!$B$7:$C$8,2,FALSE))</f>
        <v/>
      </c>
      <c r="P18" s="17" t="s">
        <v>29</v>
      </c>
      <c r="Q18" s="17">
        <f t="shared" ref="Q18" si="8">COUNTIF((O18:O22), "C")</f>
        <v>0</v>
      </c>
      <c r="R18" s="17">
        <f t="shared" ref="R18:R21" si="9">Q18</f>
        <v>0</v>
      </c>
      <c r="S18" s="17" t="str">
        <f t="shared" ref="S18" si="10">IF(ISBLANK(K18),"",IF(L18&lt;2,"S1","S2"))</f>
        <v/>
      </c>
      <c r="T18" s="50"/>
      <c r="U18" s="374" t="inlineStr">
        <is>
          <t xml:space="preserve">Control/monitorización de presión: Añadir interruptor de presión al circuito de seguridad</t>
        </is>
      </c>
      <c r="V18" s="54" t="inlineStr">
        <is>
          <t xml:space="preserve">Negligible: No first aid (scratch / bruise) </t>
        </is>
      </c>
      <c r="W18" s="17" t="str">
        <f>IF(ISBLANK(V18),"",VLOOKUP(V18,'(Linked) Hazard Risk Number HRN'!$B$6:$C$13,2,FALSE))</f>
        <v/>
      </c>
      <c r="X18" s="372" t="str">
        <f>IF(X20="","",IF(X20&gt;500,'(Linked) Hazard Risk Number HRN'!$C$37,IF(X20&gt;50,'(Linked) Hazard Risk Number HRN'!$C$36,IF(X20&gt;25,'(Linked) Hazard Risk Number HRN'!$C$35,IF(X20&gt;5,'(Linked) Hazard Risk Number HRN'!$C$34,IF(X20&gt;0,'(Linked) Hazard Risk Number HRN'!$C$33,""))))))</f>
        <v/>
      </c>
      <c r="Y18" s="374" t="inlineStr">
        <is>
          <t xml:space="preserve">Reducción de riesgos mediante medidas de diseño inherentemente seguras</t>
        </is>
      </c>
      <c r="Z18" s="54" t="inlineStr">
        <is>
          <t xml:space="preserve">Negligible: No first aid (scratch / bruise) </t>
        </is>
      </c>
      <c r="AA18" s="17" t="str">
        <f>IF(ISBLANK(Z18),"",VLOOKUP(Z18,'(Linked) Hazard Risk Number HRN'!$B$6:$C$13,2,FALSE))</f>
        <v/>
      </c>
      <c r="AB18" s="372" t="str">
        <f>IF(AB20="","",IF(AB20&gt;500,'(Linked) Hazard Risk Number HRN'!$C$37,IF(AB20&gt;50,'(Linked) Hazard Risk Number HRN'!$C$36,IF(AB20&gt;25,'(Linked) Hazard Risk Number HRN'!$C$35,IF(AB20&gt;5,'(Linked) Hazard Risk Number HRN'!$C$34,IF(AB20&gt;0,'(Linked) Hazard Risk Number HRN'!$C$33,""))))))</f>
        <v/>
      </c>
      <c r="AC18" s="374" t="inlineStr">
        <is>
          <t xml:space="preserve">Control/monitorización de presión: Añadir interruptor de presión al circuito de seguridad</t>
        </is>
      </c>
      <c r="AD18" s="380"/>
      <c r="AE18" s="54" t="inlineStr">
        <is>
          <t xml:space="preserve">Negligible: No first aid (scratch / bruise) </t>
        </is>
      </c>
      <c r="AF18" s="17" t="str">
        <f>IF(ISBLANK(AE18),"",VLOOKUP(AE18,'(Linked) Hazard Risk Number HRN'!$B$6:$C$13,2,FALSE))</f>
        <v/>
      </c>
      <c r="AG18" s="372" t="str">
        <f>IF(AG20="","",IF(AG20&gt;500,'(Linked) Hazard Risk Number HRN'!$C$37,IF(AG20&gt;50,'(Linked) Hazard Risk Number HRN'!$C$36,IF(AG20&gt;25,'(Linked) Hazard Risk Number HRN'!$C$35,IF(AG20&gt;5,'(Linked) Hazard Risk Number HRN'!$C$34,IF(AG20&gt;0,'(Linked) Hazard Risk Number HRN'!$C$33,""))))))</f>
        <v/>
      </c>
      <c r="AH18" s="10"/>
      <c r="AI18" s="10"/>
      <c r="AJ18" s="22"/>
    </row>
    <row r="19" spans="2:36" s="2" customFormat="1" ht="28.2" customHeight="1" thickTop="1" thickBot="1">
      <c r="B19" s="377"/>
      <c r="C19" s="375"/>
      <c r="D19" s="375"/>
      <c r="E19" s="381"/>
      <c r="F19" s="381"/>
      <c r="G19" s="370"/>
      <c r="H19" s="370"/>
      <c r="I19" s="370"/>
      <c r="J19" s="370"/>
      <c r="K19" s="55" t="inlineStr">
        <is>
          <t xml:space="preserve">Constantly or Greater than once each 15 minutes</t>
        </is>
      </c>
      <c r="L19" s="18" t="str">
        <f>IF(ISBLANK(K19),"",VLOOKUP(K19,'(Linked) Hazard Risk Number HRN'!$B$16:$C$26,2,FALSE))</f>
        <v/>
      </c>
      <c r="M19" s="373"/>
      <c r="N19" s="55" t="inlineStr">
        <is>
          <t xml:space="preserve">Low or very low speed event e.g. &lt;250 mm/s, time to hazard ≥3s, and/or enough time to escape</t>
        </is>
      </c>
      <c r="O19" s="18" t="str">
        <f>IF(ISBLANK(N19),"",VLOOKUP(N19,'(Linked) PLr Probability Factor'!$B$12:$C$14,2,FALSE))</f>
        <v/>
      </c>
      <c r="P19" s="18" t="s">
        <v>1</v>
      </c>
      <c r="Q19" s="18">
        <f t="shared" ref="Q19" si="11">COUNTIF((O18:O22), "B")</f>
        <v>0</v>
      </c>
      <c r="R19" s="18">
        <f t="shared" si="9"/>
        <v>0</v>
      </c>
      <c r="S19" s="18" t="str">
        <f t="shared" ref="S19" si="12">IF(ISBLANK(K19),"",IF(L19&lt;5,"F1","F2"))</f>
        <v/>
      </c>
      <c r="T19" s="147"/>
      <c r="U19" s="375"/>
      <c r="V19" s="55" t="inlineStr">
        <is>
          <t xml:space="preserve">Constantly or Greater than once each 15 minutes</t>
        </is>
      </c>
      <c r="W19" s="18" t="str">
        <f>IF(ISBLANK(V19),"",VLOOKUP(V19,'(Linked) Hazard Risk Number HRN'!$B$16:$C$26,2,FALSE))</f>
        <v/>
      </c>
      <c r="X19" s="373"/>
      <c r="Y19" s="375"/>
      <c r="Z19" s="55" t="inlineStr">
        <is>
          <t xml:space="preserve">Constantly or Greater than once each 15 minutes</t>
        </is>
      </c>
      <c r="AA19" s="18" t="str">
        <f>IF(ISBLANK(Z19),"",VLOOKUP(Z19,'(Linked) Hazard Risk Number HRN'!$B$16:$C$26,2,FALSE))</f>
        <v/>
      </c>
      <c r="AB19" s="373"/>
      <c r="AC19" s="375"/>
      <c r="AD19" s="436"/>
      <c r="AE19" s="55" t="inlineStr">
        <is>
          <t xml:space="preserve">Constantly or Greater than once each 15 minutes</t>
        </is>
      </c>
      <c r="AF19" s="18" t="str">
        <f>IF(ISBLANK(AE19),"",VLOOKUP(AE19,'(Linked) Hazard Risk Number HRN'!$B$16:$C$26,2,FALSE))</f>
        <v/>
      </c>
      <c r="AG19" s="373"/>
      <c r="AH19" s="10"/>
      <c r="AI19" s="10"/>
      <c r="AJ19" s="19"/>
    </row>
    <row r="20" spans="2:36" s="2" customFormat="1" ht="28.2" customHeight="1" thickTop="1" thickBot="1">
      <c r="B20" s="377"/>
      <c r="C20" s="375"/>
      <c r="D20" s="375"/>
      <c r="E20" s="381"/>
      <c r="F20" s="381"/>
      <c r="G20" s="370"/>
      <c r="H20" s="370"/>
      <c r="I20" s="370"/>
      <c r="J20" s="370"/>
      <c r="K20" s="56" t="inlineStr">
        <is>
          <t xml:space="preserve">Possible but unusual</t>
        </is>
      </c>
      <c r="L20" s="18" t="str">
        <f>IF(ISBLANK(K20),"",VLOOKUP(K20,'(Linked) Hazard Risk Number HRN'!$D$6:$E$14,2,FALSE))</f>
        <v/>
      </c>
      <c r="M20" s="366" t="str">
        <f>IF(OR(ISBLANK(K18),ISBLANK(K19),ISBLANK(K20),ISBLANK(K21)),"",L18*L19*L20*L21)</f>
        <v/>
      </c>
      <c r="N20" s="56" t="inlineStr">
        <is>
          <t xml:space="preserve">Easily possible (possible in ≥ 50% of the cases)</t>
        </is>
      </c>
      <c r="O20" s="18" t="str">
        <f>IF(ISBLANK(N20),"",VLOOKUP(N20,'(Linked) PLr Probability Factor'!$B$17:$C$20,2,FALSE))</f>
        <v/>
      </c>
      <c r="P20" s="18" t="s">
        <v>3</v>
      </c>
      <c r="Q20" s="18">
        <f t="shared" ref="Q20" si="13">COUNTIF((O18:O22), "A")</f>
        <v>0</v>
      </c>
      <c r="R20" s="18">
        <f t="shared" si="9"/>
        <v>0</v>
      </c>
      <c r="S20" s="18"/>
      <c r="T20" s="146" t="str" cm="1">
        <f t="array" ref="T20">IF(OR(ISBLANK(K18),ISBLANK(K19),ISBLANK(N19),ISBLANK(N20),ISBLANK(N21)),"",INDEX(INDEX('(Linked) PLr Probability Factor'!C$33:$F$44,0,4),MATCH(S18&amp;S19&amp;S22,INDEX('(Linked) PLr Probability Factor'!C$33:$F$44,0,1)&amp;INDEX('(Linked) PLr Probability Factor'!C$33:$F$44,0,2)&amp;INDEX('(Linked) PLr Probability Factor'!C$33:$F$44,0,3),0)))</f>
        <v/>
      </c>
      <c r="U20" s="375"/>
      <c r="V20" s="56" t="inlineStr">
        <is>
          <t xml:space="preserve">Almost impossible, possible only under extreme circumstances</t>
        </is>
      </c>
      <c r="W20" s="18" t="str">
        <f>IF(ISBLANK(V20),"",VLOOKUP(V20,'(Linked) Hazard Risk Number HRN'!$D$6:$E$14,2,FALSE))</f>
        <v/>
      </c>
      <c r="X20" s="366" t="str">
        <f>IF(OR(ISBLANK(V18),ISBLANK(V19),ISBLANK(V20),ISBLANK(V21)),"",W18*W19*W20*W21)</f>
        <v/>
      </c>
      <c r="Y20" s="375"/>
      <c r="Z20" s="56" t="inlineStr">
        <is>
          <t xml:space="preserve">Almost impossible, possible only under extreme circumstances</t>
        </is>
      </c>
      <c r="AA20" s="18" t="str">
        <f>IF(ISBLANK(Z20),"",VLOOKUP(Z20,'(Linked) Hazard Risk Number HRN'!$D$6:$E$14,2,FALSE))</f>
        <v/>
      </c>
      <c r="AB20" s="366" t="str">
        <f>IF(OR(ISBLANK(Z18),ISBLANK(Z19),ISBLANK(Z20),ISBLANK(Z21)),"",AA18*AA19*AA20*AA21)</f>
        <v/>
      </c>
      <c r="AC20" s="375"/>
      <c r="AD20" s="436"/>
      <c r="AE20" s="56" t="inlineStr">
        <is>
          <t xml:space="preserve">Almost impossible, possible only under extreme circumstances</t>
        </is>
      </c>
      <c r="AF20" s="18" t="str">
        <f>IF(ISBLANK(AE20),"",VLOOKUP(AE20,'(Linked) Hazard Risk Number HRN'!$D$6:$E$14,2,FALSE))</f>
        <v/>
      </c>
      <c r="AG20" s="366" t="str">
        <f>IF(OR(ISBLANK(AE18),ISBLANK(AE19),ISBLANK(AE20),ISBLANK(AE21)),"",AF18*AF19*AF20*AF21)</f>
        <v/>
      </c>
      <c r="AH20" s="10"/>
      <c r="AI20" s="10"/>
      <c r="AJ20" s="20"/>
    </row>
    <row r="21" spans="2:36" s="2" customFormat="1" ht="28.2" customHeight="1" thickTop="1" thickBot="1">
      <c r="B21" s="377"/>
      <c r="C21" s="375"/>
      <c r="D21" s="375"/>
      <c r="E21" s="381"/>
      <c r="F21" s="381"/>
      <c r="G21" s="370"/>
      <c r="H21" s="370"/>
      <c r="I21" s="370"/>
      <c r="J21" s="370"/>
      <c r="K21" s="57" t="inlineStr">
        <is>
          <t xml:space="preserve">1 to 2 persons</t>
        </is>
      </c>
      <c r="L21" s="30" t="str">
        <f>IF(ISBLANK(K21),"",VLOOKUP(K21,'(Linked) Hazard Risk Number HRN'!$D$17:$E$22,2,FALSE))</f>
        <v/>
      </c>
      <c r="M21" s="367"/>
      <c r="N21" s="56" t="inlineStr">
        <is>
          <t xml:space="preserve">Easy recognition of the hazard (possible in ≥ 50% of the cases)</t>
        </is>
      </c>
      <c r="O21" s="18" t="str">
        <f>IF(ISBLANK(N21),"",VLOOKUP(N21,'(Linked) PLr Probability Factor'!$B$23:$C$26,2,FALSE))</f>
        <v/>
      </c>
      <c r="P21" s="25" t="s">
        <v>33</v>
      </c>
      <c r="Q21" s="25">
        <f t="shared" ref="Q21" si="14">SUM(R18:R20)</f>
        <v>0</v>
      </c>
      <c r="R21" s="25">
        <f t="shared" si="9"/>
        <v>0</v>
      </c>
      <c r="S21" s="25"/>
      <c r="T21" s="51"/>
      <c r="U21" s="375"/>
      <c r="V21" s="57" t="inlineStr">
        <is>
          <t xml:space="preserve">1 to 2 persons</t>
        </is>
      </c>
      <c r="W21" s="30" t="str">
        <f>IF(ISBLANK(V21),"",VLOOKUP(V21,'(Linked) Hazard Risk Number HRN'!$D$17:$E$22,2,FALSE))</f>
        <v/>
      </c>
      <c r="X21" s="367"/>
      <c r="Y21" s="375"/>
      <c r="Z21" s="57" t="inlineStr">
        <is>
          <t xml:space="preserve">1 to 2 persons</t>
        </is>
      </c>
      <c r="AA21" s="30" t="str">
        <f>IF(ISBLANK(Z21),"",VLOOKUP(Z21,'(Linked) Hazard Risk Number HRN'!$D$17:$E$22,2,FALSE))</f>
        <v/>
      </c>
      <c r="AB21" s="367"/>
      <c r="AC21" s="375"/>
      <c r="AD21" s="436"/>
      <c r="AE21" s="57" t="inlineStr">
        <is>
          <t xml:space="preserve">1 to 2 persons</t>
        </is>
      </c>
      <c r="AF21" s="30" t="str">
        <f>IF(ISBLANK(AE21),"",VLOOKUP(AE21,'(Linked) Hazard Risk Number HRN'!$D$17:$E$22,2,FALSE))</f>
        <v/>
      </c>
      <c r="AG21" s="367"/>
      <c r="AH21" s="10"/>
      <c r="AI21" s="10"/>
      <c r="AJ21" s="21"/>
    </row>
    <row r="22" spans="2:36" s="2" customFormat="1" ht="28.2" customHeight="1" thickTop="1" thickBot="1">
      <c r="B22" s="377"/>
      <c r="C22" s="376"/>
      <c r="D22" s="376"/>
      <c r="E22" s="382"/>
      <c r="F22" s="382"/>
      <c r="G22" s="371"/>
      <c r="H22" s="371"/>
      <c r="I22" s="371"/>
      <c r="J22" s="371"/>
      <c r="K22" s="135"/>
      <c r="L22" s="18"/>
      <c r="M22" s="368"/>
      <c r="N22" s="56" t="inlineStr">
        <is>
          <t xml:space="preserve">Low complexity / no interaction (e.g. adjust clamps, load a workpiece)</t>
        </is>
      </c>
      <c r="O22" s="18" t="str">
        <f>IF(ISBLANK(N22),"",VLOOKUP(N22,'(Linked) PLr Probability Factor'!$B$29:$C$32,2,FALSE))</f>
        <v/>
      </c>
      <c r="P22" s="134"/>
      <c r="Q22" s="134"/>
      <c r="R22" s="134"/>
      <c r="S22" s="27" t="str">
        <f t="shared" ref="S22" si="15">IF(OR(ISBLANK(N19),ISBLANK(N20),ISBLANK(N21)),"",IF(R18&gt;0,"P2",IF(AND(R18=0,R19&gt;2),"P2",IF(AND(R18=0,R19=2),"P2",IF(AND(R18=0,AND(R19&lt;2,R20&gt;1)),"P1"," ")))))</f>
        <v/>
      </c>
      <c r="T22" s="52"/>
      <c r="U22" s="376"/>
      <c r="V22" s="135"/>
      <c r="W22" s="18"/>
      <c r="X22" s="368"/>
      <c r="Y22" s="376"/>
      <c r="Z22" s="135"/>
      <c r="AA22" s="18"/>
      <c r="AB22" s="368"/>
      <c r="AC22" s="376"/>
      <c r="AD22" s="437"/>
      <c r="AE22" s="135"/>
      <c r="AF22" s="18"/>
      <c r="AG22" s="368"/>
      <c r="AH22" s="10"/>
      <c r="AI22" s="10"/>
      <c r="AJ22" s="7"/>
    </row>
    <row r="23" spans="2:36" s="2" customFormat="1" ht="28.2" customHeight="1" thickTop="1" thickBot="1">
      <c r="B23" s="377">
        <v>4</v>
      </c>
      <c r="C23" s="374"/>
      <c r="D23" s="374"/>
      <c r="E23" s="380"/>
      <c r="F23" s="380"/>
      <c r="G23" s="369" t="inlineStr">
        <is>
          <t xml:space="preserve">X</t>
        </is>
      </c>
      <c r="H23" s="369"/>
      <c r="I23" s="369"/>
      <c r="J23" s="369"/>
      <c r="K23" s="54" t="inlineStr">
        <is>
          <t xml:space="preserve">Moderate: Significant medical attention (severe laceration), physical therapy (restricted duties &lt;2 weeks)</t>
        </is>
      </c>
      <c r="L23" s="17" t="str">
        <f>IF(ISBLANK(K23),"",VLOOKUP(K23,'(Linked) Hazard Risk Number HRN'!$B$6:$C$13,2,FALSE))</f>
        <v/>
      </c>
      <c r="M23" s="372" t="str">
        <f>IF(M25="","",IF(M25&gt;500,'(Linked) Hazard Risk Number HRN'!$C$37,IF(M25&gt;50,'(Linked) Hazard Risk Number HRN'!$C$36,IF(M25&gt;25,'(Linked) Hazard Risk Number HRN'!$C$35,IF(M25&gt;5,'(Linked) Hazard Risk Number HRN'!$C$34,IF(M25&gt;0,'(Linked) Hazard Risk Number HRN'!$C$33,""))))))</f>
        <v/>
      </c>
      <c r="N23" s="54" t="inlineStr">
        <is>
          <t xml:space="preserve">Unskilled person</t>
        </is>
      </c>
      <c r="O23" s="17" t="str">
        <f>IF(ISBLANK(N23),"",VLOOKUP(N23,'(Linked) PLr Probability Factor'!$B$7:$C$8,2,FALSE))</f>
        <v/>
      </c>
      <c r="P23" s="17" t="s">
        <v>29</v>
      </c>
      <c r="Q23" s="17">
        <f t="shared" ref="Q23" si="16">COUNTIF((O23:O27), "C")</f>
        <v>0</v>
      </c>
      <c r="R23" s="17">
        <f t="shared" ref="R23:R26" si="17">Q23</f>
        <v>0</v>
      </c>
      <c r="S23" s="17" t="str">
        <f t="shared" ref="S23" si="18">IF(ISBLANK(K23),"",IF(L23&lt;2,"S1","S2"))</f>
        <v/>
      </c>
      <c r="T23" s="50"/>
      <c r="U23" s="374" t="inlineStr">
        <is>
          <t xml:space="preserve">Guarda fija: añadir nuevos elementos y/o fijaciones.</t>
        </is>
      </c>
      <c r="V23" s="54" t="inlineStr">
        <is>
          <t xml:space="preserve">Very Minor: Basic first aid (small cut, swelling) (adhesive bandage, ice pack, non-rigid supports)</t>
        </is>
      </c>
      <c r="W23" s="17" t="str">
        <f>IF(ISBLANK(V23),"",VLOOKUP(V23,'(Linked) Hazard Risk Number HRN'!$B$6:$C$13,2,FALSE))</f>
        <v/>
      </c>
      <c r="X23" s="372" t="str">
        <f>IF(X25="","",IF(X25&gt;500,'(Linked) Hazard Risk Number HRN'!$C$37,IF(X25&gt;50,'(Linked) Hazard Risk Number HRN'!$C$36,IF(X25&gt;25,'(Linked) Hazard Risk Number HRN'!$C$35,IF(X25&gt;5,'(Linked) Hazard Risk Number HRN'!$C$34,IF(X25&gt;0,'(Linked) Hazard Risk Number HRN'!$C$33,""))))))</f>
        <v/>
      </c>
      <c r="Y23" s="374" t="inlineStr">
        <is>
          <t xml:space="preserve">Procedimiento / Implementación de SOP</t>
        </is>
      </c>
      <c r="Z23" s="54" t="inlineStr">
        <is>
          <t xml:space="preserve">Very Minor: Basic first aid (small cut, swelling) (adhesive bandage, ice pack, non-rigid supports)</t>
        </is>
      </c>
      <c r="AA23" s="17" t="str">
        <f>IF(ISBLANK(Z23),"",VLOOKUP(Z23,'(Linked) Hazard Risk Number HRN'!$B$6:$C$13,2,FALSE))</f>
        <v/>
      </c>
      <c r="AB23" s="372" t="str">
        <f>IF(AB25="","",IF(AB25&gt;500,'(Linked) Hazard Risk Number HRN'!$C$37,IF(AB25&gt;50,'(Linked) Hazard Risk Number HRN'!$C$36,IF(AB25&gt;25,'(Linked) Hazard Risk Number HRN'!$C$35,IF(AB25&gt;5,'(Linked) Hazard Risk Number HRN'!$C$34,IF(AB25&gt;0,'(Linked) Hazard Risk Number HRN'!$C$33,""))))))</f>
        <v/>
      </c>
      <c r="AC23" s="374" t="inlineStr">
        <is>
          <t xml:space="preserve">Guarda fija: añadir nuevos elementos y/o fijaciones.</t>
        </is>
      </c>
      <c r="AD23" s="380"/>
      <c r="AE23" s="54" t="inlineStr">
        <is>
          <t xml:space="preserve">Very Minor: Basic first aid (small cut, swelling) (adhesive bandage, ice pack, non-rigid supports)</t>
        </is>
      </c>
      <c r="AF23" s="17" t="str">
        <f>IF(ISBLANK(AE23),"",VLOOKUP(AE23,'(Linked) Hazard Risk Number HRN'!$B$6:$C$13,2,FALSE))</f>
        <v/>
      </c>
      <c r="AG23" s="372" t="str">
        <f>IF(AG25="","",IF(AG25&gt;500,'(Linked) Hazard Risk Number HRN'!$C$37,IF(AG25&gt;50,'(Linked) Hazard Risk Number HRN'!$C$36,IF(AG25&gt;25,'(Linked) Hazard Risk Number HRN'!$C$35,IF(AG25&gt;5,'(Linked) Hazard Risk Number HRN'!$C$34,IF(AG25&gt;0,'(Linked) Hazard Risk Number HRN'!$C$33,""))))))</f>
        <v/>
      </c>
      <c r="AH23" s="10"/>
      <c r="AI23" s="10"/>
      <c r="AJ23" s="22"/>
    </row>
    <row r="24" spans="2:36" s="2" customFormat="1" ht="28.2" customHeight="1" thickTop="1" thickBot="1">
      <c r="B24" s="377"/>
      <c r="C24" s="375"/>
      <c r="D24" s="375"/>
      <c r="E24" s="381"/>
      <c r="F24" s="381"/>
      <c r="G24" s="370"/>
      <c r="H24" s="370"/>
      <c r="I24" s="370"/>
      <c r="J24" s="370"/>
      <c r="K24" s="55" t="inlineStr">
        <is>
          <t xml:space="preserve">Constantly or Greater than once each 15 minutes</t>
        </is>
      </c>
      <c r="L24" s="18" t="str">
        <f>IF(ISBLANK(K24),"",VLOOKUP(K24,'(Linked) Hazard Risk Number HRN'!$B$16:$C$26,2,FALSE))</f>
        <v/>
      </c>
      <c r="M24" s="373"/>
      <c r="N24" s="55" t="inlineStr">
        <is>
          <t xml:space="preserve">Low or very low speed event e.g. &lt;250 mm/s, time to hazard ≥3s, and/or enough time to escape</t>
        </is>
      </c>
      <c r="O24" s="18" t="str">
        <f>IF(ISBLANK(N24),"",VLOOKUP(N24,'(Linked) PLr Probability Factor'!$B$12:$C$14,2,FALSE))</f>
        <v/>
      </c>
      <c r="P24" s="18" t="s">
        <v>1</v>
      </c>
      <c r="Q24" s="18">
        <f t="shared" ref="Q24" si="19">COUNTIF((O23:O27), "B")</f>
        <v>0</v>
      </c>
      <c r="R24" s="18">
        <f t="shared" si="17"/>
        <v>0</v>
      </c>
      <c r="S24" s="18" t="str">
        <f t="shared" ref="S24" si="20">IF(ISBLANK(K24),"",IF(L24&lt;5,"F1","F2"))</f>
        <v/>
      </c>
      <c r="T24" s="147"/>
      <c r="U24" s="375"/>
      <c r="V24" s="55" t="inlineStr">
        <is>
          <t xml:space="preserve">Constantly or Greater than once each 15 minutes</t>
        </is>
      </c>
      <c r="W24" s="18" t="str">
        <f>IF(ISBLANK(V24),"",VLOOKUP(V24,'(Linked) Hazard Risk Number HRN'!$B$16:$C$26,2,FALSE))</f>
        <v/>
      </c>
      <c r="X24" s="373"/>
      <c r="Y24" s="375"/>
      <c r="Z24" s="55" t="inlineStr">
        <is>
          <t xml:space="preserve">Constantly or Greater than once each 15 minutes</t>
        </is>
      </c>
      <c r="AA24" s="18" t="str">
        <f>IF(ISBLANK(Z24),"",VLOOKUP(Z24,'(Linked) Hazard Risk Number HRN'!$B$16:$C$26,2,FALSE))</f>
        <v/>
      </c>
      <c r="AB24" s="373"/>
      <c r="AC24" s="375"/>
      <c r="AD24" s="436"/>
      <c r="AE24" s="55" t="inlineStr">
        <is>
          <t xml:space="preserve">Constantly or Greater than once each 15 minutes</t>
        </is>
      </c>
      <c r="AF24" s="18" t="str">
        <f>IF(ISBLANK(AE24),"",VLOOKUP(AE24,'(Linked) Hazard Risk Number HRN'!$B$16:$C$26,2,FALSE))</f>
        <v/>
      </c>
      <c r="AG24" s="373"/>
      <c r="AH24" s="10"/>
      <c r="AI24" s="10"/>
      <c r="AJ24" s="19"/>
    </row>
    <row r="25" spans="2:36" s="2" customFormat="1" ht="28.2" customHeight="1" thickTop="1" thickBot="1">
      <c r="B25" s="377"/>
      <c r="C25" s="375"/>
      <c r="D25" s="375"/>
      <c r="E25" s="381"/>
      <c r="F25" s="381"/>
      <c r="G25" s="370"/>
      <c r="H25" s="370"/>
      <c r="I25" s="370"/>
      <c r="J25" s="370"/>
      <c r="K25" s="56" t="inlineStr">
        <is>
          <t xml:space="preserve">Possible but unusual</t>
        </is>
      </c>
      <c r="L25" s="18" t="str">
        <f>IF(ISBLANK(K25),"",VLOOKUP(K25,'(Linked) Hazard Risk Number HRN'!$D$6:$E$14,2,FALSE))</f>
        <v/>
      </c>
      <c r="M25" s="366" t="str">
        <f>IF(OR(ISBLANK(K23),ISBLANK(K24),ISBLANK(K25),ISBLANK(K26)),"",L23*L24*L25*L26)</f>
        <v/>
      </c>
      <c r="N25" s="56" t="inlineStr">
        <is>
          <t xml:space="preserve">Easily possible (possible in ≥ 50% of the cases)</t>
        </is>
      </c>
      <c r="O25" s="18" t="str">
        <f>IF(ISBLANK(N25),"",VLOOKUP(N25,'(Linked) PLr Probability Factor'!$B$17:$C$20,2,FALSE))</f>
        <v/>
      </c>
      <c r="P25" s="18" t="s">
        <v>3</v>
      </c>
      <c r="Q25" s="18">
        <f t="shared" ref="Q25" si="21">COUNTIF((O23:O27), "A")</f>
        <v>0</v>
      </c>
      <c r="R25" s="18">
        <f t="shared" si="17"/>
        <v>0</v>
      </c>
      <c r="S25" s="18"/>
      <c r="T25" s="146" t="str" cm="1">
        <f t="array" ref="T25">IF(OR(ISBLANK(K23),ISBLANK(K24),ISBLANK(N24),ISBLANK(N25),ISBLANK(N26)),"",INDEX(INDEX('(Linked) PLr Probability Factor'!C$33:$F$44,0,4),MATCH(S23&amp;S24&amp;S27,INDEX('(Linked) PLr Probability Factor'!C$33:$F$44,0,1)&amp;INDEX('(Linked) PLr Probability Factor'!C$33:$F$44,0,2)&amp;INDEX('(Linked) PLr Probability Factor'!C$33:$F$44,0,3),0)))</f>
        <v/>
      </c>
      <c r="U25" s="375"/>
      <c r="V25" s="56" t="inlineStr">
        <is>
          <t xml:space="preserve">Highly unlikely though conceivable</t>
        </is>
      </c>
      <c r="W25" s="18" t="str">
        <f>IF(ISBLANK(V25),"",VLOOKUP(V25,'(Linked) Hazard Risk Number HRN'!$D$6:$E$14,2,FALSE))</f>
        <v/>
      </c>
      <c r="X25" s="366" t="str">
        <f>IF(OR(ISBLANK(V23),ISBLANK(V24),ISBLANK(V25),ISBLANK(V26)),"",W23*W24*W25*W26)</f>
        <v/>
      </c>
      <c r="Y25" s="375"/>
      <c r="Z25" s="56" t="inlineStr">
        <is>
          <t xml:space="preserve">Highly unlikely though conceivable</t>
        </is>
      </c>
      <c r="AA25" s="18" t="str">
        <f>IF(ISBLANK(Z25),"",VLOOKUP(Z25,'(Linked) Hazard Risk Number HRN'!$D$6:$E$14,2,FALSE))</f>
        <v/>
      </c>
      <c r="AB25" s="366" t="str">
        <f>IF(OR(ISBLANK(Z23),ISBLANK(Z24),ISBLANK(Z25),ISBLANK(Z26)),"",AA23*AA24*AA25*AA26)</f>
        <v/>
      </c>
      <c r="AC25" s="375"/>
      <c r="AD25" s="436"/>
      <c r="AE25" s="56" t="inlineStr">
        <is>
          <t xml:space="preserve">Highly unlikely though conceivable</t>
        </is>
      </c>
      <c r="AF25" s="18" t="str">
        <f>IF(ISBLANK(AE25),"",VLOOKUP(AE25,'(Linked) Hazard Risk Number HRN'!$D$6:$E$14,2,FALSE))</f>
        <v/>
      </c>
      <c r="AG25" s="366" t="str">
        <f>IF(OR(ISBLANK(AE23),ISBLANK(AE24),ISBLANK(AE25),ISBLANK(AE26)),"",AF23*AF24*AF25*AF26)</f>
        <v/>
      </c>
      <c r="AH25" s="10"/>
      <c r="AI25" s="10"/>
      <c r="AJ25" s="20"/>
    </row>
    <row r="26" spans="2:36" s="2" customFormat="1" ht="28.2" customHeight="1" thickTop="1" thickBot="1">
      <c r="B26" s="377"/>
      <c r="C26" s="375"/>
      <c r="D26" s="375"/>
      <c r="E26" s="381"/>
      <c r="F26" s="381"/>
      <c r="G26" s="370"/>
      <c r="H26" s="370"/>
      <c r="I26" s="370"/>
      <c r="J26" s="370"/>
      <c r="K26" s="57" t="inlineStr">
        <is>
          <t xml:space="preserve">1 to 2 persons</t>
        </is>
      </c>
      <c r="L26" s="30" t="str">
        <f>IF(ISBLANK(K26),"",VLOOKUP(K26,'(Linked) Hazard Risk Number HRN'!$D$17:$E$22,2,FALSE))</f>
        <v/>
      </c>
      <c r="M26" s="367"/>
      <c r="N26" s="56" t="inlineStr">
        <is>
          <t xml:space="preserve">Easy recognition of the hazard (possible in ≥ 50% of the cases)</t>
        </is>
      </c>
      <c r="O26" s="18" t="str">
        <f>IF(ISBLANK(N26),"",VLOOKUP(N26,'(Linked) PLr Probability Factor'!$B$23:$C$26,2,FALSE))</f>
        <v/>
      </c>
      <c r="P26" s="25" t="s">
        <v>33</v>
      </c>
      <c r="Q26" s="25">
        <f t="shared" ref="Q26" si="22">SUM(R23:R25)</f>
        <v>0</v>
      </c>
      <c r="R26" s="25">
        <f t="shared" si="17"/>
        <v>0</v>
      </c>
      <c r="S26" s="25"/>
      <c r="T26" s="51"/>
      <c r="U26" s="375"/>
      <c r="V26" s="57" t="inlineStr">
        <is>
          <t xml:space="preserve">1 to 2 persons</t>
        </is>
      </c>
      <c r="W26" s="30" t="str">
        <f>IF(ISBLANK(V26),"",VLOOKUP(V26,'(Linked) Hazard Risk Number HRN'!$D$17:$E$22,2,FALSE))</f>
        <v/>
      </c>
      <c r="X26" s="367"/>
      <c r="Y26" s="375"/>
      <c r="Z26" s="57" t="inlineStr">
        <is>
          <t xml:space="preserve">1 to 2 persons</t>
        </is>
      </c>
      <c r="AA26" s="30" t="str">
        <f>IF(ISBLANK(Z26),"",VLOOKUP(Z26,'(Linked) Hazard Risk Number HRN'!$D$17:$E$22,2,FALSE))</f>
        <v/>
      </c>
      <c r="AB26" s="367"/>
      <c r="AC26" s="375"/>
      <c r="AD26" s="436"/>
      <c r="AE26" s="57" t="inlineStr">
        <is>
          <t xml:space="preserve">1 to 2 persons</t>
        </is>
      </c>
      <c r="AF26" s="30" t="str">
        <f>IF(ISBLANK(AE26),"",VLOOKUP(AE26,'(Linked) Hazard Risk Number HRN'!$D$17:$E$22,2,FALSE))</f>
        <v/>
      </c>
      <c r="AG26" s="367"/>
      <c r="AH26" s="10"/>
      <c r="AI26" s="10"/>
      <c r="AJ26" s="21"/>
    </row>
    <row r="27" spans="2:36" s="2" customFormat="1" ht="28.2" customHeight="1" thickTop="1" thickBot="1">
      <c r="B27" s="377"/>
      <c r="C27" s="376"/>
      <c r="D27" s="376"/>
      <c r="E27" s="382"/>
      <c r="F27" s="382"/>
      <c r="G27" s="371"/>
      <c r="H27" s="371"/>
      <c r="I27" s="371"/>
      <c r="J27" s="371"/>
      <c r="K27" s="135"/>
      <c r="L27" s="18"/>
      <c r="M27" s="368"/>
      <c r="N27" s="56" t="inlineStr">
        <is>
          <t xml:space="preserve">Low complexity / no interaction (e.g. adjust clamps, load a workpiece)</t>
        </is>
      </c>
      <c r="O27" s="18" t="str">
        <f>IF(ISBLANK(N27),"",VLOOKUP(N27,'(Linked) PLr Probability Factor'!$B$29:$C$32,2,FALSE))</f>
        <v/>
      </c>
      <c r="P27" s="134"/>
      <c r="Q27" s="134"/>
      <c r="R27" s="134"/>
      <c r="S27" s="27" t="str">
        <f t="shared" ref="S27" si="23">IF(OR(ISBLANK(N24),ISBLANK(N25),ISBLANK(N26)),"",IF(R23&gt;0,"P2",IF(AND(R23=0,R24&gt;2),"P2",IF(AND(R23=0,R24=2),"P2",IF(AND(R23=0,AND(R24&lt;2,R25&gt;1)),"P1"," ")))))</f>
        <v/>
      </c>
      <c r="T27" s="52"/>
      <c r="U27" s="376"/>
      <c r="V27" s="135"/>
      <c r="W27" s="18"/>
      <c r="X27" s="368"/>
      <c r="Y27" s="376"/>
      <c r="Z27" s="135"/>
      <c r="AA27" s="18"/>
      <c r="AB27" s="368"/>
      <c r="AC27" s="376"/>
      <c r="AD27" s="437"/>
      <c r="AE27" s="135"/>
      <c r="AF27" s="18"/>
      <c r="AG27" s="368"/>
      <c r="AH27" s="10"/>
      <c r="AI27" s="10"/>
      <c r="AJ27" s="7"/>
    </row>
    <row r="28" spans="2:36" s="2" customFormat="1" ht="28.2" customHeight="1" thickTop="1" thickBot="1">
      <c r="B28" s="377">
        <v>5</v>
      </c>
      <c r="C28" s="374"/>
      <c r="D28" s="374"/>
      <c r="E28" s="380"/>
      <c r="F28" s="380"/>
      <c r="G28" s="369" t="inlineStr">
        <is>
          <t xml:space="preserve">X</t>
        </is>
      </c>
      <c r="H28" s="369"/>
      <c r="I28" s="369"/>
      <c r="J28" s="369"/>
      <c r="K28" s="54" t="inlineStr">
        <is>
          <t xml:space="preserve">Extreme: Immediate hospitalization, emergency surgery, permanent loss of limb/eyesight/function, long-term disability</t>
        </is>
      </c>
      <c r="L28" s="17" t="str">
        <f>IF(ISBLANK(K28),"",VLOOKUP(K28,'(Linked) Hazard Risk Number HRN'!$B$6:$C$13,2,FALSE))</f>
        <v/>
      </c>
      <c r="M28" s="372" t="str">
        <f>IF(M30="","",IF(M30&gt;500,'(Linked) Hazard Risk Number HRN'!$C$37,IF(M30&gt;50,'(Linked) Hazard Risk Number HRN'!$C$36,IF(M30&gt;25,'(Linked) Hazard Risk Number HRN'!$C$35,IF(M30&gt;5,'(Linked) Hazard Risk Number HRN'!$C$34,IF(M30&gt;0,'(Linked) Hazard Risk Number HRN'!$C$33,""))))))</f>
        <v/>
      </c>
      <c r="N28" s="54" t="inlineStr">
        <is>
          <t xml:space="preserve">Unskilled person</t>
        </is>
      </c>
      <c r="O28" s="17" t="str">
        <f>IF(ISBLANK(N28),"",VLOOKUP(N28,'(Linked) PLr Probability Factor'!$B$7:$C$8,2,FALSE))</f>
        <v/>
      </c>
      <c r="P28" s="17" t="s">
        <v>29</v>
      </c>
      <c r="Q28" s="17">
        <f t="shared" ref="Q28" si="24">COUNTIF((O28:O32), "C")</f>
        <v>0</v>
      </c>
      <c r="R28" s="17">
        <f t="shared" ref="R28:R31" si="25">Q28</f>
        <v>0</v>
      </c>
      <c r="S28" s="17" t="str">
        <f t="shared" ref="S28" si="26">IF(ISBLANK(K28),"",IF(L28&lt;2,"S1","S2"))</f>
        <v/>
      </c>
      <c r="T28" s="50"/>
      <c r="U28" s="374" t="inlineStr">
        <is>
          <t xml:space="preserve">Detección de presencia: Añadir cortina de luz</t>
        </is>
      </c>
      <c r="V28" s="54" t="inlineStr">
        <is>
          <t xml:space="preserve">Extreme: Immediate hospitalization, emergency surgery, permanent loss of limb/eyesight/function, long-term disability</t>
        </is>
      </c>
      <c r="W28" s="17" t="str">
        <f>IF(ISBLANK(V28),"",VLOOKUP(V28,'(Linked) Hazard Risk Number HRN'!$B$6:$C$13,2,FALSE))</f>
        <v/>
      </c>
      <c r="X28" s="372" t="str">
        <f>IF(X30="","",IF(X30&gt;500,'(Linked) Hazard Risk Number HRN'!$C$37,IF(X30&gt;50,'(Linked) Hazard Risk Number HRN'!$C$36,IF(X30&gt;25,'(Linked) Hazard Risk Number HRN'!$C$35,IF(X30&gt;5,'(Linked) Hazard Risk Number HRN'!$C$34,IF(X30&gt;0,'(Linked) Hazard Risk Number HRN'!$C$33,""))))))</f>
        <v/>
      </c>
      <c r="Y28" s="374" t="inlineStr">
        <is>
          <t xml:space="preserve">Procedimiento / Implementación de SOP</t>
        </is>
      </c>
      <c r="Z28" s="54" t="inlineStr">
        <is>
          <t xml:space="preserve">Extreme: Immediate hospitalization, emergency surgery, permanent loss of limb/eyesight/function, long-term disability</t>
        </is>
      </c>
      <c r="AA28" s="17" t="str">
        <f>IF(ISBLANK(Z28),"",VLOOKUP(Z28,'(Linked) Hazard Risk Number HRN'!$B$6:$C$13,2,FALSE))</f>
        <v/>
      </c>
      <c r="AB28" s="372" t="str">
        <f>IF(AB30="","",IF(AB30&gt;500,'(Linked) Hazard Risk Number HRN'!$C$37,IF(AB30&gt;50,'(Linked) Hazard Risk Number HRN'!$C$36,IF(AB30&gt;25,'(Linked) Hazard Risk Number HRN'!$C$35,IF(AB30&gt;5,'(Linked) Hazard Risk Number HRN'!$C$34,IF(AB30&gt;0,'(Linked) Hazard Risk Number HRN'!$C$33,""))))))</f>
        <v/>
      </c>
      <c r="AC28" s="374" t="inlineStr">
        <is>
          <t xml:space="preserve">Detección de presencia: Añadir cortina de luz</t>
        </is>
      </c>
      <c r="AD28" s="380"/>
      <c r="AE28" s="54" t="inlineStr">
        <is>
          <t xml:space="preserve">Extreme: Immediate hospitalization, emergency surgery, permanent loss of limb/eyesight/function, long-term disability</t>
        </is>
      </c>
      <c r="AF28" s="17" t="str">
        <f>IF(ISBLANK(AE28),"",VLOOKUP(AE28,'(Linked) Hazard Risk Number HRN'!$B$6:$C$13,2,FALSE))</f>
        <v/>
      </c>
      <c r="AG28" s="372" t="str">
        <f>IF(AG30="","",IF(AG30&gt;500,'(Linked) Hazard Risk Number HRN'!$C$37,IF(AG30&gt;50,'(Linked) Hazard Risk Number HRN'!$C$36,IF(AG30&gt;25,'(Linked) Hazard Risk Number HRN'!$C$35,IF(AG30&gt;5,'(Linked) Hazard Risk Number HRN'!$C$34,IF(AG30&gt;0,'(Linked) Hazard Risk Number HRN'!$C$33,""))))))</f>
        <v/>
      </c>
      <c r="AH28" s="10"/>
      <c r="AI28" s="10"/>
      <c r="AJ28" s="22"/>
    </row>
    <row r="29" spans="2:36" s="2" customFormat="1" ht="28.2" customHeight="1" thickTop="1" thickBot="1">
      <c r="B29" s="377"/>
      <c r="C29" s="375"/>
      <c r="D29" s="375"/>
      <c r="E29" s="381"/>
      <c r="F29" s="381"/>
      <c r="G29" s="370"/>
      <c r="H29" s="370"/>
      <c r="I29" s="370"/>
      <c r="J29" s="370"/>
      <c r="K29" s="55" t="inlineStr">
        <is>
          <t xml:space="preserve">Constantly or Greater than once each 15 minutes</t>
        </is>
      </c>
      <c r="L29" s="18" t="str">
        <f>IF(ISBLANK(K29),"",VLOOKUP(K29,'(Linked) Hazard Risk Number HRN'!$B$16:$C$26,2,FALSE))</f>
        <v/>
      </c>
      <c r="M29" s="373"/>
      <c r="N29" s="55" t="inlineStr">
        <is>
          <t xml:space="preserve">High speed event e.g. &gt; 1000 mm/s, time to hazard &lt;1s, and/or no or too little time to escape</t>
        </is>
      </c>
      <c r="O29" s="18" t="str">
        <f>IF(ISBLANK(N29),"",VLOOKUP(N29,'(Linked) PLr Probability Factor'!$B$12:$C$14,2,FALSE))</f>
        <v/>
      </c>
      <c r="P29" s="18" t="s">
        <v>1</v>
      </c>
      <c r="Q29" s="18">
        <f t="shared" ref="Q29" si="27">COUNTIF((O28:O32), "B")</f>
        <v>0</v>
      </c>
      <c r="R29" s="18">
        <f t="shared" si="25"/>
        <v>0</v>
      </c>
      <c r="S29" s="18" t="str">
        <f t="shared" ref="S29" si="28">IF(ISBLANK(K29),"",IF(L29&lt;5,"F1","F2"))</f>
        <v/>
      </c>
      <c r="T29" s="147"/>
      <c r="U29" s="375"/>
      <c r="V29" s="55" t="inlineStr">
        <is>
          <t xml:space="preserve">Constantly or Greater than once each 15 minutes</t>
        </is>
      </c>
      <c r="W29" s="18" t="str">
        <f>IF(ISBLANK(V29),"",VLOOKUP(V29,'(Linked) Hazard Risk Number HRN'!$B$16:$C$26,2,FALSE))</f>
        <v/>
      </c>
      <c r="X29" s="373"/>
      <c r="Y29" s="375"/>
      <c r="Z29" s="55" t="inlineStr">
        <is>
          <t xml:space="preserve">Constantly or Greater than once each 15 minutes</t>
        </is>
      </c>
      <c r="AA29" s="18" t="str">
        <f>IF(ISBLANK(Z29),"",VLOOKUP(Z29,'(Linked) Hazard Risk Number HRN'!$B$16:$C$26,2,FALSE))</f>
        <v/>
      </c>
      <c r="AB29" s="373"/>
      <c r="AC29" s="375"/>
      <c r="AD29" s="436"/>
      <c r="AE29" s="55" t="inlineStr">
        <is>
          <t xml:space="preserve">Constantly or Greater than once each 15 minutes</t>
        </is>
      </c>
      <c r="AF29" s="18" t="str">
        <f>IF(ISBLANK(AE29),"",VLOOKUP(AE29,'(Linked) Hazard Risk Number HRN'!$B$16:$C$26,2,FALSE))</f>
        <v/>
      </c>
      <c r="AG29" s="373"/>
      <c r="AH29" s="10"/>
      <c r="AI29" s="10"/>
      <c r="AJ29" s="19"/>
    </row>
    <row r="30" spans="2:36" s="2" customFormat="1" ht="28.2" customHeight="1" thickTop="1" thickBot="1">
      <c r="B30" s="377"/>
      <c r="C30" s="375"/>
      <c r="D30" s="375"/>
      <c r="E30" s="381"/>
      <c r="F30" s="381"/>
      <c r="G30" s="370"/>
      <c r="H30" s="370"/>
      <c r="I30" s="370"/>
      <c r="J30" s="370"/>
      <c r="K30" s="56" t="inlineStr">
        <is>
          <t xml:space="preserve">Even chance, could happen</t>
        </is>
      </c>
      <c r="L30" s="18" t="str">
        <f>IF(ISBLANK(K30),"",VLOOKUP(K30,'(Linked) Hazard Risk Number HRN'!$D$6:$E$14,2,FALSE))</f>
        <v/>
      </c>
      <c r="M30" s="366" t="str">
        <f>IF(OR(ISBLANK(K28),ISBLANK(K29),ISBLANK(K30),ISBLANK(K31)),"",L28*L29*L30*L31)</f>
        <v/>
      </c>
      <c r="N30" s="56" t="inlineStr">
        <is>
          <t xml:space="preserve">Not possible</t>
        </is>
      </c>
      <c r="O30" s="18" t="str">
        <f>IF(ISBLANK(N30),"",VLOOKUP(N30,'(Linked) PLr Probability Factor'!$B$17:$C$20,2,FALSE))</f>
        <v/>
      </c>
      <c r="P30" s="18" t="s">
        <v>3</v>
      </c>
      <c r="Q30" s="18">
        <f t="shared" ref="Q30" si="29">COUNTIF((O28:O32), "A")</f>
        <v>0</v>
      </c>
      <c r="R30" s="18">
        <f t="shared" si="25"/>
        <v>0</v>
      </c>
      <c r="S30" s="18"/>
      <c r="T30" s="146" t="str" cm="1">
        <f t="array" ref="T30">IF(OR(ISBLANK(K28),ISBLANK(K29),ISBLANK(N29),ISBLANK(N30),ISBLANK(N31)),"",INDEX(INDEX('(Linked) PLr Probability Factor'!C$33:$F$44,0,4),MATCH(S28&amp;S29&amp;S32,INDEX('(Linked) PLr Probability Factor'!C$33:$F$44,0,1)&amp;INDEX('(Linked) PLr Probability Factor'!C$33:$F$44,0,2)&amp;INDEX('(Linked) PLr Probability Factor'!C$33:$F$44,0,3),0)))</f>
        <v/>
      </c>
      <c r="U30" s="375"/>
      <c r="V30" s="56" t="inlineStr">
        <is>
          <t xml:space="preserve">Almost impossible, possible only under extreme circumstances</t>
        </is>
      </c>
      <c r="W30" s="18" t="str">
        <f>IF(ISBLANK(V30),"",VLOOKUP(V30,'(Linked) Hazard Risk Number HRN'!$D$6:$E$14,2,FALSE))</f>
        <v/>
      </c>
      <c r="X30" s="366" t="str">
        <f>IF(OR(ISBLANK(V28),ISBLANK(V29),ISBLANK(V30),ISBLANK(V31)),"",W28*W29*W30*W31)</f>
        <v/>
      </c>
      <c r="Y30" s="375"/>
      <c r="Z30" s="56" t="inlineStr">
        <is>
          <t xml:space="preserve">Almost impossible, possible only under extreme circumstances</t>
        </is>
      </c>
      <c r="AA30" s="18" t="str">
        <f>IF(ISBLANK(Z30),"",VLOOKUP(Z30,'(Linked) Hazard Risk Number HRN'!$D$6:$E$14,2,FALSE))</f>
        <v/>
      </c>
      <c r="AB30" s="366" t="str">
        <f>IF(OR(ISBLANK(Z28),ISBLANK(Z29),ISBLANK(Z30),ISBLANK(Z31)),"",AA28*AA29*AA30*AA31)</f>
        <v/>
      </c>
      <c r="AC30" s="375"/>
      <c r="AD30" s="436"/>
      <c r="AE30" s="56" t="inlineStr">
        <is>
          <t xml:space="preserve">Almost impossible, possible only under extreme circumstances</t>
        </is>
      </c>
      <c r="AF30" s="18" t="str">
        <f>IF(ISBLANK(AE30),"",VLOOKUP(AE30,'(Linked) Hazard Risk Number HRN'!$D$6:$E$14,2,FALSE))</f>
        <v/>
      </c>
      <c r="AG30" s="366" t="str">
        <f>IF(OR(ISBLANK(AE28),ISBLANK(AE29),ISBLANK(AE30),ISBLANK(AE31)),"",AF28*AF29*AF30*AF31)</f>
        <v/>
      </c>
      <c r="AH30" s="10"/>
      <c r="AI30" s="10"/>
      <c r="AJ30" s="20"/>
    </row>
    <row r="31" spans="2:36" s="2" customFormat="1" ht="28.2" customHeight="1" thickTop="1" thickBot="1">
      <c r="B31" s="377"/>
      <c r="C31" s="375"/>
      <c r="D31" s="375"/>
      <c r="E31" s="381"/>
      <c r="F31" s="381"/>
      <c r="G31" s="370"/>
      <c r="H31" s="370"/>
      <c r="I31" s="370"/>
      <c r="J31" s="370"/>
      <c r="K31" s="57" t="inlineStr">
        <is>
          <t xml:space="preserve">1 to 2 persons</t>
        </is>
      </c>
      <c r="L31" s="30" t="str">
        <f>IF(ISBLANK(K31),"",VLOOKUP(K31,'(Linked) Hazard Risk Number HRN'!$D$17:$E$22,2,FALSE))</f>
        <v/>
      </c>
      <c r="M31" s="367"/>
      <c r="N31" s="56" t="inlineStr">
        <is>
          <t xml:space="preserve">Occasionally/rare recognition of the hazard (possible in &lt;50% of the cases)</t>
        </is>
      </c>
      <c r="O31" s="18" t="str">
        <f>IF(ISBLANK(N31),"",VLOOKUP(N31,'(Linked) PLr Probability Factor'!$B$23:$C$26,2,FALSE))</f>
        <v/>
      </c>
      <c r="P31" s="25" t="s">
        <v>33</v>
      </c>
      <c r="Q31" s="25">
        <f t="shared" ref="Q31" si="30">SUM(R28:R30)</f>
        <v>0</v>
      </c>
      <c r="R31" s="25">
        <f t="shared" si="25"/>
        <v>0</v>
      </c>
      <c r="S31" s="25"/>
      <c r="T31" s="51"/>
      <c r="U31" s="375"/>
      <c r="V31" s="57" t="inlineStr">
        <is>
          <t xml:space="preserve">1 to 2 persons</t>
        </is>
      </c>
      <c r="W31" s="30" t="str">
        <f>IF(ISBLANK(V31),"",VLOOKUP(V31,'(Linked) Hazard Risk Number HRN'!$D$17:$E$22,2,FALSE))</f>
        <v/>
      </c>
      <c r="X31" s="367"/>
      <c r="Y31" s="375"/>
      <c r="Z31" s="57" t="inlineStr">
        <is>
          <t xml:space="preserve">1 to 2 persons</t>
        </is>
      </c>
      <c r="AA31" s="30" t="str">
        <f>IF(ISBLANK(Z31),"",VLOOKUP(Z31,'(Linked) Hazard Risk Number HRN'!$D$17:$E$22,2,FALSE))</f>
        <v/>
      </c>
      <c r="AB31" s="367"/>
      <c r="AC31" s="375"/>
      <c r="AD31" s="436"/>
      <c r="AE31" s="57" t="inlineStr">
        <is>
          <t xml:space="preserve">1 to 2 persons</t>
        </is>
      </c>
      <c r="AF31" s="30" t="str">
        <f>IF(ISBLANK(AE31),"",VLOOKUP(AE31,'(Linked) Hazard Risk Number HRN'!$D$17:$E$22,2,FALSE))</f>
        <v/>
      </c>
      <c r="AG31" s="367"/>
      <c r="AH31" s="10"/>
      <c r="AI31" s="10"/>
      <c r="AJ31" s="21"/>
    </row>
    <row r="32" spans="2:36" s="2" customFormat="1" ht="28.2" customHeight="1" thickTop="1" thickBot="1">
      <c r="B32" s="377"/>
      <c r="C32" s="376"/>
      <c r="D32" s="376"/>
      <c r="E32" s="382"/>
      <c r="F32" s="382"/>
      <c r="G32" s="371"/>
      <c r="H32" s="371"/>
      <c r="I32" s="371"/>
      <c r="J32" s="371"/>
      <c r="K32" s="135"/>
      <c r="L32" s="18"/>
      <c r="M32" s="368"/>
      <c r="N32" s="56" t="inlineStr">
        <is>
          <t xml:space="preserve">Low complexity / no interaction (e.g. adjust clamps, load a workpiece)</t>
        </is>
      </c>
      <c r="O32" s="18" t="str">
        <f>IF(ISBLANK(N32),"",VLOOKUP(N32,'(Linked) PLr Probability Factor'!$B$29:$C$32,2,FALSE))</f>
        <v/>
      </c>
      <c r="P32" s="134"/>
      <c r="Q32" s="134"/>
      <c r="R32" s="134"/>
      <c r="S32" s="27" t="str">
        <f t="shared" ref="S32" si="31">IF(OR(ISBLANK(N29),ISBLANK(N30),ISBLANK(N31)),"",IF(R28&gt;0,"P2",IF(AND(R28=0,R29&gt;2),"P2",IF(AND(R28=0,R29=2),"P2",IF(AND(R28=0,AND(R29&lt;2,R30&gt;1)),"P1"," ")))))</f>
        <v/>
      </c>
      <c r="T32" s="52"/>
      <c r="U32" s="376"/>
      <c r="V32" s="135"/>
      <c r="W32" s="18"/>
      <c r="X32" s="368"/>
      <c r="Y32" s="376"/>
      <c r="Z32" s="135"/>
      <c r="AA32" s="18"/>
      <c r="AB32" s="368"/>
      <c r="AC32" s="376"/>
      <c r="AD32" s="437"/>
      <c r="AE32" s="135"/>
      <c r="AF32" s="18"/>
      <c r="AG32" s="368"/>
      <c r="AH32" s="10"/>
      <c r="AI32" s="10"/>
      <c r="AJ32" s="7"/>
    </row>
    <row r="33" spans="2:36" s="2" customFormat="1" ht="28.2" customHeight="1" thickTop="1" thickBot="1">
      <c r="B33" s="377">
        <v>6</v>
      </c>
      <c r="C33" s="374" t="inlineStr">
        <is>
          <t xml:space="preserve">Mantenimiento correctivo/Solución de problemas</t>
        </is>
      </c>
      <c r="D33" s="374" t="inlineStr">
        <is>
          <t xml:space="preserve">Elec - partes activas</t>
        </is>
      </c>
      <c r="E33" s="380"/>
      <c r="F33" s="380"/>
      <c r="G33" s="369"/>
      <c r="H33" s="369" t="inlineStr">
        <is>
          <t xml:space="preserve">X</t>
        </is>
      </c>
      <c r="I33" s="369"/>
      <c r="J33" s="369"/>
      <c r="K33" s="54" t="inlineStr">
        <is>
          <t xml:space="preserve">Extreme: Immediate hospitalization, emergency surgery, permanent loss of limb/eyesight/function, long-term disability</t>
        </is>
      </c>
      <c r="L33" s="17" t="str">
        <f>IF(ISBLANK(K33),"",VLOOKUP(K33,'(Linked) Hazard Risk Number HRN'!$B$6:$C$13,2,FALSE))</f>
        <v/>
      </c>
      <c r="M33" s="372" t="str">
        <f>IF(M35="","",IF(M35&gt;500,'(Linked) Hazard Risk Number HRN'!$C$37,IF(M35&gt;50,'(Linked) Hazard Risk Number HRN'!$C$36,IF(M35&gt;25,'(Linked) Hazard Risk Number HRN'!$C$35,IF(M35&gt;5,'(Linked) Hazard Risk Number HRN'!$C$34,IF(M35&gt;0,'(Linked) Hazard Risk Number HRN'!$C$33,""))))))</f>
        <v/>
      </c>
      <c r="N33" s="54" t="inlineStr">
        <is>
          <t xml:space="preserve">Unskilled person</t>
        </is>
      </c>
      <c r="O33" s="17" t="str">
        <f>IF(ISBLANK(N33),"",VLOOKUP(N33,'(Linked) PLr Probability Factor'!$B$7:$C$8,2,FALSE))</f>
        <v/>
      </c>
      <c r="P33" s="17" t="s">
        <v>29</v>
      </c>
      <c r="Q33" s="17">
        <f t="shared" ref="Q33" si="32">COUNTIF((O33:O37), "C")</f>
        <v>0</v>
      </c>
      <c r="R33" s="17">
        <f t="shared" ref="R33:R36" si="33">Q33</f>
        <v>0</v>
      </c>
      <c r="S33" s="17" t="str">
        <f t="shared" ref="S33" si="34">IF(ISBLANK(K33),"",IF(L33&lt;2,"S1","S2"))</f>
        <v/>
      </c>
      <c r="T33" s="50"/>
      <c r="U33" s="374" t="inlineStr">
        <is>
          <t xml:space="preserve">Ninguno</t>
        </is>
      </c>
      <c r="V33" s="54" t="inlineStr">
        <is>
          <t xml:space="preserve">Extreme: Immediate hospitalization, emergency surgery, permanent loss of limb/eyesight/function, long-term disability</t>
        </is>
      </c>
      <c r="W33" s="17" t="str">
        <f>IF(ISBLANK(V33),"",VLOOKUP(V33,'(Linked) Hazard Risk Number HRN'!$B$6:$C$13,2,FALSE))</f>
        <v/>
      </c>
      <c r="X33" s="372" t="str">
        <f>IF(X35="","",IF(X35&gt;500,'(Linked) Hazard Risk Number HRN'!$C$37,IF(X35&gt;50,'(Linked) Hazard Risk Number HRN'!$C$36,IF(X35&gt;25,'(Linked) Hazard Risk Number HRN'!$C$35,IF(X35&gt;5,'(Linked) Hazard Risk Number HRN'!$C$34,IF(X35&gt;0,'(Linked) Hazard Risk Number HRN'!$C$33,""))))))</f>
        <v/>
      </c>
      <c r="Y33" s="374" t="inlineStr">
        <is>
          <t xml:space="preserve">Mantenimiento: Procedimiento/SOP/LOTO</t>
        </is>
      </c>
      <c r="Z33" s="54" t="inlineStr">
        <is>
          <t xml:space="preserve">Extreme: Immediate hospitalization, emergency surgery, permanent loss of limb/eyesight/function, long-term disability</t>
        </is>
      </c>
      <c r="AA33" s="17" t="str">
        <f>IF(ISBLANK(Z33),"",VLOOKUP(Z33,'(Linked) Hazard Risk Number HRN'!$B$6:$C$13,2,FALSE))</f>
        <v/>
      </c>
      <c r="AB33" s="372" t="str">
        <f>IF(AB35="","",IF(AB35&gt;500,'(Linked) Hazard Risk Number HRN'!$C$37,IF(AB35&gt;50,'(Linked) Hazard Risk Number HRN'!$C$36,IF(AB35&gt;25,'(Linked) Hazard Risk Number HRN'!$C$35,IF(AB35&gt;5,'(Linked) Hazard Risk Number HRN'!$C$34,IF(AB35&gt;0,'(Linked) Hazard Risk Number HRN'!$C$33,""))))))</f>
        <v/>
      </c>
      <c r="AC33" s="374" t="inlineStr">
        <is>
          <t xml:space="preserve">Ninguno</t>
        </is>
      </c>
      <c r="AD33" s="380"/>
      <c r="AE33" s="54" t="inlineStr">
        <is>
          <t xml:space="preserve">Extreme: Immediate hospitalization, emergency surgery, permanent loss of limb/eyesight/function, long-term disability</t>
        </is>
      </c>
      <c r="AF33" s="17" t="str">
        <f>IF(ISBLANK(AE33),"",VLOOKUP(AE33,'(Linked) Hazard Risk Number HRN'!$B$6:$C$13,2,FALSE))</f>
        <v/>
      </c>
      <c r="AG33" s="372" t="str">
        <f>IF(AG35="","",IF(AG35&gt;500,'(Linked) Hazard Risk Number HRN'!$C$37,IF(AG35&gt;50,'(Linked) Hazard Risk Number HRN'!$C$36,IF(AG35&gt;25,'(Linked) Hazard Risk Number HRN'!$C$35,IF(AG35&gt;5,'(Linked) Hazard Risk Number HRN'!$C$34,IF(AG35&gt;0,'(Linked) Hazard Risk Number HRN'!$C$33,""))))))</f>
        <v/>
      </c>
      <c r="AH33" s="10"/>
      <c r="AI33" s="10"/>
      <c r="AJ33" s="22"/>
    </row>
    <row r="34" spans="2:36" s="2" customFormat="1" ht="28.2" customHeight="1" thickTop="1" thickBot="1">
      <c r="B34" s="377"/>
      <c r="C34" s="375"/>
      <c r="D34" s="375"/>
      <c r="E34" s="381"/>
      <c r="F34" s="381"/>
      <c r="G34" s="370"/>
      <c r="H34" s="370"/>
      <c r="I34" s="370"/>
      <c r="J34" s="370"/>
      <c r="K34" s="55" t="inlineStr">
        <is>
          <t xml:space="preserve">Monthly</t>
        </is>
      </c>
      <c r="L34" s="18" t="str">
        <f>IF(ISBLANK(K34),"",VLOOKUP(K34,'(Linked) Hazard Risk Number HRN'!$B$16:$C$26,2,FALSE))</f>
        <v/>
      </c>
      <c r="M34" s="373"/>
      <c r="N34" s="55" t="inlineStr">
        <is>
          <t xml:space="preserve">Low or very low speed event e.g. &lt;250 mm/s, time to hazard ≥3s, and/or enough time to escape</t>
        </is>
      </c>
      <c r="O34" s="18" t="str">
        <f>IF(ISBLANK(N34),"",VLOOKUP(N34,'(Linked) PLr Probability Factor'!$B$12:$C$14,2,FALSE))</f>
        <v/>
      </c>
      <c r="P34" s="18" t="s">
        <v>1</v>
      </c>
      <c r="Q34" s="18">
        <f t="shared" ref="Q34" si="35">COUNTIF((O33:O37), "B")</f>
        <v>0</v>
      </c>
      <c r="R34" s="18">
        <f t="shared" si="33"/>
        <v>0</v>
      </c>
      <c r="S34" s="18" t="str">
        <f t="shared" ref="S34" si="36">IF(ISBLANK(K34),"",IF(L34&lt;5,"F1","F2"))</f>
        <v/>
      </c>
      <c r="T34" s="147"/>
      <c r="U34" s="375"/>
      <c r="V34" s="55" t="inlineStr">
        <is>
          <t xml:space="preserve">Monthly</t>
        </is>
      </c>
      <c r="W34" s="18" t="str">
        <f>IF(ISBLANK(V34),"",VLOOKUP(V34,'(Linked) Hazard Risk Number HRN'!$B$16:$C$26,2,FALSE))</f>
        <v/>
      </c>
      <c r="X34" s="373"/>
      <c r="Y34" s="375"/>
      <c r="Z34" s="55" t="inlineStr">
        <is>
          <t xml:space="preserve">Monthly</t>
        </is>
      </c>
      <c r="AA34" s="18" t="str">
        <f>IF(ISBLANK(Z34),"",VLOOKUP(Z34,'(Linked) Hazard Risk Number HRN'!$B$16:$C$26,2,FALSE))</f>
        <v/>
      </c>
      <c r="AB34" s="373"/>
      <c r="AC34" s="375"/>
      <c r="AD34" s="436"/>
      <c r="AE34" s="55" t="inlineStr">
        <is>
          <t xml:space="preserve">Monthly</t>
        </is>
      </c>
      <c r="AF34" s="18" t="str">
        <f>IF(ISBLANK(AE34),"",VLOOKUP(AE34,'(Linked) Hazard Risk Number HRN'!$B$16:$C$26,2,FALSE))</f>
        <v/>
      </c>
      <c r="AG34" s="373"/>
      <c r="AH34" s="10"/>
      <c r="AI34" s="10"/>
      <c r="AJ34" s="19"/>
    </row>
    <row r="35" spans="2:36" s="2" customFormat="1" ht="28.2" customHeight="1" thickTop="1" thickBot="1">
      <c r="B35" s="377"/>
      <c r="C35" s="375"/>
      <c r="D35" s="375"/>
      <c r="E35" s="381"/>
      <c r="F35" s="381"/>
      <c r="G35" s="370"/>
      <c r="H35" s="370"/>
      <c r="I35" s="370"/>
      <c r="J35" s="370"/>
      <c r="K35" s="56" t="inlineStr">
        <is>
          <t xml:space="preserve">Unlikely but could occur</t>
        </is>
      </c>
      <c r="L35" s="18" t="str">
        <f>IF(ISBLANK(K35),"",VLOOKUP(K35,'(Linked) Hazard Risk Number HRN'!$D$6:$E$14,2,FALSE))</f>
        <v/>
      </c>
      <c r="M35" s="366" t="str">
        <f>IF(OR(ISBLANK(K33),ISBLANK(K34),ISBLANK(K35),ISBLANK(K36)),"",L33*L34*L35*L36)</f>
        <v/>
      </c>
      <c r="N35" s="56" t="inlineStr">
        <is>
          <t xml:space="preserve">Occasionally/rarely possible (possible in &lt;50% of the cases)</t>
        </is>
      </c>
      <c r="O35" s="18" t="str">
        <f>IF(ISBLANK(N35),"",VLOOKUP(N35,'(Linked) PLr Probability Factor'!$B$17:$C$20,2,FALSE))</f>
        <v/>
      </c>
      <c r="P35" s="18" t="s">
        <v>3</v>
      </c>
      <c r="Q35" s="18">
        <f t="shared" ref="Q35" si="37">COUNTIF((O33:O37), "A")</f>
        <v>0</v>
      </c>
      <c r="R35" s="18">
        <f t="shared" si="33"/>
        <v>0</v>
      </c>
      <c r="S35" s="18"/>
      <c r="T35" s="146" t="str" cm="1">
        <f t="array" ref="T35">IF(OR(ISBLANK(K33),ISBLANK(K34),ISBLANK(N34),ISBLANK(N35),ISBLANK(N36)),"",INDEX(INDEX('(Linked) PLr Probability Factor'!C$33:$F$44,0,4),MATCH(S33&amp;S34&amp;S37,INDEX('(Linked) PLr Probability Factor'!C$33:$F$44,0,1)&amp;INDEX('(Linked) PLr Probability Factor'!C$33:$F$44,0,2)&amp;INDEX('(Linked) PLr Probability Factor'!C$33:$F$44,0,3),0)))</f>
        <v/>
      </c>
      <c r="U35" s="375"/>
      <c r="V35" s="56" t="inlineStr">
        <is>
          <t xml:space="preserve">Almost impossible, possible only under extreme circumstances</t>
        </is>
      </c>
      <c r="W35" s="18" t="str">
        <f>IF(ISBLANK(V35),"",VLOOKUP(V35,'(Linked) Hazard Risk Number HRN'!$D$6:$E$14,2,FALSE))</f>
        <v/>
      </c>
      <c r="X35" s="366" t="str">
        <f>IF(OR(ISBLANK(V33),ISBLANK(V34),ISBLANK(V35),ISBLANK(V36)),"",W33*W34*W35*W36)</f>
        <v/>
      </c>
      <c r="Y35" s="375"/>
      <c r="Z35" s="56" t="inlineStr">
        <is>
          <t xml:space="preserve">Almost impossible, possible only under extreme circumstances</t>
        </is>
      </c>
      <c r="AA35" s="18" t="str">
        <f>IF(ISBLANK(Z35),"",VLOOKUP(Z35,'(Linked) Hazard Risk Number HRN'!$D$6:$E$14,2,FALSE))</f>
        <v/>
      </c>
      <c r="AB35" s="366" t="str">
        <f>IF(OR(ISBLANK(Z33),ISBLANK(Z34),ISBLANK(Z35),ISBLANK(Z36)),"",AA33*AA34*AA35*AA36)</f>
        <v/>
      </c>
      <c r="AC35" s="375"/>
      <c r="AD35" s="436"/>
      <c r="AE35" s="56" t="inlineStr">
        <is>
          <t xml:space="preserve">Almost impossible, possible only under extreme circumstances</t>
        </is>
      </c>
      <c r="AF35" s="18" t="str">
        <f>IF(ISBLANK(AE35),"",VLOOKUP(AE35,'(Linked) Hazard Risk Number HRN'!$D$6:$E$14,2,FALSE))</f>
        <v/>
      </c>
      <c r="AG35" s="366" t="str">
        <f>IF(OR(ISBLANK(AE33),ISBLANK(AE34),ISBLANK(AE35),ISBLANK(AE36)),"",AF33*AF34*AF35*AF36)</f>
        <v/>
      </c>
      <c r="AH35" s="10"/>
      <c r="AI35" s="10"/>
      <c r="AJ35" s="20"/>
    </row>
    <row r="36" spans="2:36" s="2" customFormat="1" ht="28.2" customHeight="1" thickTop="1" thickBot="1">
      <c r="B36" s="377"/>
      <c r="C36" s="375"/>
      <c r="D36" s="375"/>
      <c r="E36" s="381"/>
      <c r="F36" s="381"/>
      <c r="G36" s="370"/>
      <c r="H36" s="370"/>
      <c r="I36" s="370"/>
      <c r="J36" s="370"/>
      <c r="K36" s="57" t="inlineStr">
        <is>
          <t xml:space="preserve">1 to 2 persons</t>
        </is>
      </c>
      <c r="L36" s="30" t="str">
        <f>IF(ISBLANK(K36),"",VLOOKUP(K36,'(Linked) Hazard Risk Number HRN'!$D$17:$E$22,2,FALSE))</f>
        <v/>
      </c>
      <c r="M36" s="367"/>
      <c r="N36" s="56" t="inlineStr">
        <is>
          <t xml:space="preserve">Occasionally/rare recognition of the hazard (possible in &lt;50% of the cases)</t>
        </is>
      </c>
      <c r="O36" s="18" t="str">
        <f>IF(ISBLANK(N36),"",VLOOKUP(N36,'(Linked) PLr Probability Factor'!$B$23:$C$26,2,FALSE))</f>
        <v/>
      </c>
      <c r="P36" s="25" t="s">
        <v>33</v>
      </c>
      <c r="Q36" s="25">
        <f t="shared" ref="Q36" si="38">SUM(R33:R35)</f>
        <v>0</v>
      </c>
      <c r="R36" s="25">
        <f t="shared" si="33"/>
        <v>0</v>
      </c>
      <c r="S36" s="25"/>
      <c r="T36" s="51"/>
      <c r="U36" s="375"/>
      <c r="V36" s="57" t="inlineStr">
        <is>
          <t xml:space="preserve">1 to 2 persons</t>
        </is>
      </c>
      <c r="W36" s="30" t="str">
        <f>IF(ISBLANK(V36),"",VLOOKUP(V36,'(Linked) Hazard Risk Number HRN'!$D$17:$E$22,2,FALSE))</f>
        <v/>
      </c>
      <c r="X36" s="367"/>
      <c r="Y36" s="375"/>
      <c r="Z36" s="57" t="inlineStr">
        <is>
          <t xml:space="preserve">1 to 2 persons</t>
        </is>
      </c>
      <c r="AA36" s="30" t="str">
        <f>IF(ISBLANK(Z36),"",VLOOKUP(Z36,'(Linked) Hazard Risk Number HRN'!$D$17:$E$22,2,FALSE))</f>
        <v/>
      </c>
      <c r="AB36" s="367"/>
      <c r="AC36" s="375"/>
      <c r="AD36" s="436"/>
      <c r="AE36" s="57" t="inlineStr">
        <is>
          <t xml:space="preserve">1 to 2 persons</t>
        </is>
      </c>
      <c r="AF36" s="30" t="str">
        <f>IF(ISBLANK(AE36),"",VLOOKUP(AE36,'(Linked) Hazard Risk Number HRN'!$D$17:$E$22,2,FALSE))</f>
        <v/>
      </c>
      <c r="AG36" s="367"/>
      <c r="AH36" s="10"/>
      <c r="AI36" s="10"/>
      <c r="AJ36" s="21"/>
    </row>
    <row r="37" spans="2:36" s="2" customFormat="1" ht="28.2" customHeight="1" thickTop="1" thickBot="1">
      <c r="B37" s="377"/>
      <c r="C37" s="376"/>
      <c r="D37" s="376"/>
      <c r="E37" s="382"/>
      <c r="F37" s="382"/>
      <c r="G37" s="371"/>
      <c r="H37" s="371"/>
      <c r="I37" s="371"/>
      <c r="J37" s="371"/>
      <c r="K37" s="135"/>
      <c r="L37" s="18"/>
      <c r="M37" s="368"/>
      <c r="N37" s="56" t="inlineStr">
        <is>
          <t xml:space="preserve">Medium to high complexity (e.g. troubleshooting, hold-to-run setup)</t>
        </is>
      </c>
      <c r="O37" s="18" t="str">
        <f>IF(ISBLANK(N37),"",VLOOKUP(N37,'(Linked) PLr Probability Factor'!$B$29:$C$32,2,FALSE))</f>
        <v/>
      </c>
      <c r="P37" s="134"/>
      <c r="Q37" s="134"/>
      <c r="R37" s="134"/>
      <c r="S37" s="27" t="str">
        <f t="shared" ref="S37" si="39">IF(OR(ISBLANK(N34),ISBLANK(N35),ISBLANK(N36)),"",IF(R33&gt;0,"P2",IF(AND(R33=0,R34&gt;2),"P2",IF(AND(R33=0,R34=2),"P2",IF(AND(R33=0,AND(R34&lt;2,R35&gt;1)),"P1"," ")))))</f>
        <v/>
      </c>
      <c r="T37" s="52"/>
      <c r="U37" s="376"/>
      <c r="V37" s="135"/>
      <c r="W37" s="18"/>
      <c r="X37" s="368"/>
      <c r="Y37" s="376"/>
      <c r="Z37" s="135"/>
      <c r="AA37" s="18"/>
      <c r="AB37" s="368"/>
      <c r="AC37" s="376"/>
      <c r="AD37" s="437"/>
      <c r="AE37" s="135"/>
      <c r="AF37" s="18"/>
      <c r="AG37" s="368"/>
      <c r="AH37" s="10"/>
      <c r="AI37" s="10"/>
      <c r="AJ37" s="7"/>
    </row>
    <row r="38" spans="2:36" s="2" customFormat="1" ht="28.2" customHeight="1" thickTop="1" thickBot="1">
      <c r="B38" s="377">
        <v>7</v>
      </c>
      <c r="C38" s="374" t="inlineStr">
        <is>
          <t xml:space="preserve">Operación normal</t>
        </is>
      </c>
      <c r="D38" s="374" t="inlineStr">
        <is>
          <t xml:space="preserve">Ergonomía</t>
        </is>
      </c>
      <c r="E38" s="380"/>
      <c r="F38" s="380"/>
      <c r="G38" s="369" t="inlineStr">
        <is>
          <t xml:space="preserve">X</t>
        </is>
      </c>
      <c r="H38" s="369"/>
      <c r="I38" s="369"/>
      <c r="J38" s="369"/>
      <c r="K38" s="54" t="inlineStr">
        <is>
          <t xml:space="preserve">Minor: Medical attention( prescription medication, couple of stitches, skin glue) (fit for normal duties)</t>
        </is>
      </c>
      <c r="L38" s="17" t="str">
        <f>IF(ISBLANK(K38),"",VLOOKUP(K38,'(Linked) Hazard Risk Number HRN'!$B$6:$C$13,2,FALSE))</f>
        <v/>
      </c>
      <c r="M38" s="372" t="str">
        <f>IF(M40="","",IF(M40&gt;500,'(Linked) Hazard Risk Number HRN'!$C$37,IF(M40&gt;50,'(Linked) Hazard Risk Number HRN'!$C$36,IF(M40&gt;25,'(Linked) Hazard Risk Number HRN'!$C$35,IF(M40&gt;5,'(Linked) Hazard Risk Number HRN'!$C$34,IF(M40&gt;0,'(Linked) Hazard Risk Number HRN'!$C$33,""))))))</f>
        <v/>
      </c>
      <c r="N38" s="54" t="inlineStr">
        <is>
          <t xml:space="preserve">Unskilled person</t>
        </is>
      </c>
      <c r="O38" s="17" t="str">
        <f>IF(ISBLANK(N38),"",VLOOKUP(N38,'(Linked) PLr Probability Factor'!$B$7:$C$8,2,FALSE))</f>
        <v/>
      </c>
      <c r="P38" s="17" t="s">
        <v>29</v>
      </c>
      <c r="Q38" s="17">
        <f t="shared" ref="Q38" si="40">COUNTIF((O38:O42), "C")</f>
        <v>0</v>
      </c>
      <c r="R38" s="17">
        <f t="shared" ref="R38:R41" si="41">Q38</f>
        <v>0</v>
      </c>
      <c r="S38" s="17" t="str">
        <f t="shared" ref="S38" si="42">IF(ISBLANK(K38),"",IF(L38&lt;2,"S1","S2"))</f>
        <v/>
      </c>
      <c r="T38" s="50"/>
      <c r="U38" s="374" t="inlineStr">
        <is>
          <t xml:space="preserve">Ninguno</t>
        </is>
      </c>
      <c r="V38" s="54" t="inlineStr">
        <is>
          <t xml:space="preserve">Negligible: No first aid (scratch / bruise) </t>
        </is>
      </c>
      <c r="W38" s="17" t="str">
        <f>IF(ISBLANK(V38),"",VLOOKUP(V38,'(Linked) Hazard Risk Number HRN'!$B$6:$C$13,2,FALSE))</f>
        <v/>
      </c>
      <c r="X38" s="372" t="str">
        <f>IF(X40="","",IF(X40&gt;500,'(Linked) Hazard Risk Number HRN'!$C$37,IF(X40&gt;50,'(Linked) Hazard Risk Number HRN'!$C$36,IF(X40&gt;25,'(Linked) Hazard Risk Number HRN'!$C$35,IF(X40&gt;5,'(Linked) Hazard Risk Number HRN'!$C$34,IF(X40&gt;0,'(Linked) Hazard Risk Number HRN'!$C$33,""))))))</f>
        <v/>
      </c>
      <c r="Y38" s="374" t="inlineStr">
        <is>
          <t xml:space="preserve">Evaluación EHS (ergo, ruido, químico, radiación)</t>
        </is>
      </c>
      <c r="Z38" s="54" t="inlineStr">
        <is>
          <t xml:space="preserve">Negligible: No first aid (scratch / bruise) </t>
        </is>
      </c>
      <c r="AA38" s="17" t="str">
        <f>IF(ISBLANK(Z38),"",VLOOKUP(Z38,'(Linked) Hazard Risk Number HRN'!$B$6:$C$13,2,FALSE))</f>
        <v/>
      </c>
      <c r="AB38" s="372" t="str">
        <f>IF(AB40="","",IF(AB40&gt;500,'(Linked) Hazard Risk Number HRN'!$C$37,IF(AB40&gt;50,'(Linked) Hazard Risk Number HRN'!$C$36,IF(AB40&gt;25,'(Linked) Hazard Risk Number HRN'!$C$35,IF(AB40&gt;5,'(Linked) Hazard Risk Number HRN'!$C$34,IF(AB40&gt;0,'(Linked) Hazard Risk Number HRN'!$C$33,""))))))</f>
        <v/>
      </c>
      <c r="AC38" s="374" t="inlineStr">
        <is>
          <t xml:space="preserve">Ninguno</t>
        </is>
      </c>
      <c r="AD38" s="380"/>
      <c r="AE38" s="54" t="inlineStr">
        <is>
          <t xml:space="preserve">Negligible: No first aid (scratch / bruise) </t>
        </is>
      </c>
      <c r="AF38" s="17" t="str">
        <f>IF(ISBLANK(AE38),"",VLOOKUP(AE38,'(Linked) Hazard Risk Number HRN'!$B$6:$C$13,2,FALSE))</f>
        <v/>
      </c>
      <c r="AG38" s="372" t="str">
        <f>IF(AG40="","",IF(AG40&gt;500,'(Linked) Hazard Risk Number HRN'!$C$37,IF(AG40&gt;50,'(Linked) Hazard Risk Number HRN'!$C$36,IF(AG40&gt;25,'(Linked) Hazard Risk Number HRN'!$C$35,IF(AG40&gt;5,'(Linked) Hazard Risk Number HRN'!$C$34,IF(AG40&gt;0,'(Linked) Hazard Risk Number HRN'!$C$33,""))))))</f>
        <v/>
      </c>
      <c r="AH38" s="10"/>
      <c r="AI38" s="10"/>
      <c r="AJ38" s="22"/>
    </row>
    <row r="39" spans="2:36" s="2" customFormat="1" ht="28.2" customHeight="1" thickTop="1" thickBot="1">
      <c r="B39" s="377"/>
      <c r="C39" s="375"/>
      <c r="D39" s="375"/>
      <c r="E39" s="381"/>
      <c r="F39" s="381"/>
      <c r="G39" s="370"/>
      <c r="H39" s="370"/>
      <c r="I39" s="370"/>
      <c r="J39" s="370"/>
      <c r="K39" s="55" t="inlineStr">
        <is>
          <t xml:space="preserve">Constantly or Greater than once each 15 minutes</t>
        </is>
      </c>
      <c r="L39" s="18" t="str">
        <f>IF(ISBLANK(K39),"",VLOOKUP(K39,'(Linked) Hazard Risk Number HRN'!$B$16:$C$26,2,FALSE))</f>
        <v/>
      </c>
      <c r="M39" s="373"/>
      <c r="N39" s="55" t="inlineStr">
        <is>
          <t xml:space="preserve">Low or very low speed event e.g. &lt;250 mm/s, time to hazard ≥3s, and/or enough time to escape</t>
        </is>
      </c>
      <c r="O39" s="18" t="str">
        <f>IF(ISBLANK(N39),"",VLOOKUP(N39,'(Linked) PLr Probability Factor'!$B$12:$C$14,2,FALSE))</f>
        <v/>
      </c>
      <c r="P39" s="18" t="s">
        <v>1</v>
      </c>
      <c r="Q39" s="18">
        <f t="shared" ref="Q39" si="43">COUNTIF((O38:O42), "B")</f>
        <v>0</v>
      </c>
      <c r="R39" s="18">
        <f t="shared" si="41"/>
        <v>0</v>
      </c>
      <c r="S39" s="18" t="str">
        <f t="shared" ref="S39" si="44">IF(ISBLANK(K39),"",IF(L39&lt;5,"F1","F2"))</f>
        <v/>
      </c>
      <c r="T39" s="147"/>
      <c r="U39" s="375"/>
      <c r="V39" s="55" t="inlineStr">
        <is>
          <t xml:space="preserve">Constantly or Greater than once each 15 minutes</t>
        </is>
      </c>
      <c r="W39" s="18" t="str">
        <f>IF(ISBLANK(V39),"",VLOOKUP(V39,'(Linked) Hazard Risk Number HRN'!$B$16:$C$26,2,FALSE))</f>
        <v/>
      </c>
      <c r="X39" s="373"/>
      <c r="Y39" s="375"/>
      <c r="Z39" s="55" t="inlineStr">
        <is>
          <t xml:space="preserve">Constantly or Greater than once each 15 minutes</t>
        </is>
      </c>
      <c r="AA39" s="18" t="str">
        <f>IF(ISBLANK(Z39),"",VLOOKUP(Z39,'(Linked) Hazard Risk Number HRN'!$B$16:$C$26,2,FALSE))</f>
        <v/>
      </c>
      <c r="AB39" s="373"/>
      <c r="AC39" s="375"/>
      <c r="AD39" s="436"/>
      <c r="AE39" s="55" t="inlineStr">
        <is>
          <t xml:space="preserve">Constantly or Greater than once each 15 minutes</t>
        </is>
      </c>
      <c r="AF39" s="18" t="str">
        <f>IF(ISBLANK(AE39),"",VLOOKUP(AE39,'(Linked) Hazard Risk Number HRN'!$B$16:$C$26,2,FALSE))</f>
        <v/>
      </c>
      <c r="AG39" s="373"/>
      <c r="AH39" s="10"/>
      <c r="AI39" s="10"/>
      <c r="AJ39" s="19"/>
    </row>
    <row r="40" spans="2:36" s="2" customFormat="1" ht="28.2" customHeight="1" thickTop="1" thickBot="1">
      <c r="B40" s="377"/>
      <c r="C40" s="375"/>
      <c r="D40" s="375"/>
      <c r="E40" s="381"/>
      <c r="F40" s="381"/>
      <c r="G40" s="370"/>
      <c r="H40" s="370"/>
      <c r="I40" s="370"/>
      <c r="J40" s="370"/>
      <c r="K40" s="56" t="inlineStr">
        <is>
          <t xml:space="preserve">Even chance, could happen</t>
        </is>
      </c>
      <c r="L40" s="18" t="str">
        <f>IF(ISBLANK(K40),"",VLOOKUP(K40,'(Linked) Hazard Risk Number HRN'!$D$6:$E$14,2,FALSE))</f>
        <v/>
      </c>
      <c r="M40" s="366" t="str">
        <f>IF(OR(ISBLANK(K38),ISBLANK(K39),ISBLANK(K40),ISBLANK(K41)),"",L38*L39*L40*L41)</f>
        <v/>
      </c>
      <c r="N40" s="56" t="inlineStr">
        <is>
          <t xml:space="preserve">Easily possible (possible in ≥ 50% of the cases)</t>
        </is>
      </c>
      <c r="O40" s="18" t="str">
        <f>IF(ISBLANK(N40),"",VLOOKUP(N40,'(Linked) PLr Probability Factor'!$B$17:$C$20,2,FALSE))</f>
        <v/>
      </c>
      <c r="P40" s="18" t="s">
        <v>3</v>
      </c>
      <c r="Q40" s="18">
        <f t="shared" ref="Q40" si="45">COUNTIF((O38:O42), "A")</f>
        <v>0</v>
      </c>
      <c r="R40" s="18">
        <f t="shared" si="41"/>
        <v>0</v>
      </c>
      <c r="S40" s="18"/>
      <c r="T40" s="146" t="str" cm="1">
        <f t="array" ref="T40">IF(OR(ISBLANK(K38),ISBLANK(K39),ISBLANK(N39),ISBLANK(N40),ISBLANK(N41)),"",INDEX(INDEX('(Linked) PLr Probability Factor'!C$33:$F$44,0,4),MATCH(S38&amp;S39&amp;S42,INDEX('(Linked) PLr Probability Factor'!C$33:$F$44,0,1)&amp;INDEX('(Linked) PLr Probability Factor'!C$33:$F$44,0,2)&amp;INDEX('(Linked) PLr Probability Factor'!C$33:$F$44,0,3),0)))</f>
        <v/>
      </c>
      <c r="U40" s="375"/>
      <c r="V40" s="56" t="inlineStr">
        <is>
          <t xml:space="preserve">Possible but unusual</t>
        </is>
      </c>
      <c r="W40" s="18" t="str">
        <f>IF(ISBLANK(V40),"",VLOOKUP(V40,'(Linked) Hazard Risk Number HRN'!$D$6:$E$14,2,FALSE))</f>
        <v/>
      </c>
      <c r="X40" s="366" t="str">
        <f>IF(OR(ISBLANK(V38),ISBLANK(V39),ISBLANK(V40),ISBLANK(V41)),"",W38*W39*W40*W41)</f>
        <v/>
      </c>
      <c r="Y40" s="375"/>
      <c r="Z40" s="56" t="inlineStr">
        <is>
          <t xml:space="preserve">Possible but unusual</t>
        </is>
      </c>
      <c r="AA40" s="18" t="str">
        <f>IF(ISBLANK(Z40),"",VLOOKUP(Z40,'(Linked) Hazard Risk Number HRN'!$D$6:$E$14,2,FALSE))</f>
        <v/>
      </c>
      <c r="AB40" s="366" t="str">
        <f>IF(OR(ISBLANK(Z38),ISBLANK(Z39),ISBLANK(Z40),ISBLANK(Z41)),"",AA38*AA39*AA40*AA41)</f>
        <v/>
      </c>
      <c r="AC40" s="375"/>
      <c r="AD40" s="436"/>
      <c r="AE40" s="56" t="inlineStr">
        <is>
          <t xml:space="preserve">Possible but unusual</t>
        </is>
      </c>
      <c r="AF40" s="18" t="str">
        <f>IF(ISBLANK(AE40),"",VLOOKUP(AE40,'(Linked) Hazard Risk Number HRN'!$D$6:$E$14,2,FALSE))</f>
        <v/>
      </c>
      <c r="AG40" s="366" t="str">
        <f>IF(OR(ISBLANK(AE38),ISBLANK(AE39),ISBLANK(AE40),ISBLANK(AE41)),"",AF38*AF39*AF40*AF41)</f>
        <v/>
      </c>
      <c r="AH40" s="10"/>
      <c r="AI40" s="10"/>
      <c r="AJ40" s="20"/>
    </row>
    <row r="41" spans="2:36" s="2" customFormat="1" ht="28.2" customHeight="1" thickTop="1" thickBot="1">
      <c r="B41" s="377"/>
      <c r="C41" s="375"/>
      <c r="D41" s="375"/>
      <c r="E41" s="381"/>
      <c r="F41" s="381"/>
      <c r="G41" s="370"/>
      <c r="H41" s="370"/>
      <c r="I41" s="370"/>
      <c r="J41" s="370"/>
      <c r="K41" s="57" t="inlineStr">
        <is>
          <t xml:space="preserve">1 to 2 persons</t>
        </is>
      </c>
      <c r="L41" s="30" t="str">
        <f>IF(ISBLANK(K41),"",VLOOKUP(K41,'(Linked) Hazard Risk Number HRN'!$D$17:$E$22,2,FALSE))</f>
        <v/>
      </c>
      <c r="M41" s="367"/>
      <c r="N41" s="56" t="inlineStr">
        <is>
          <t xml:space="preserve">Easy recognition of the hazard (possible in ≥ 50% of the cases)</t>
        </is>
      </c>
      <c r="O41" s="18" t="str">
        <f>IF(ISBLANK(N41),"",VLOOKUP(N41,'(Linked) PLr Probability Factor'!$B$23:$C$26,2,FALSE))</f>
        <v/>
      </c>
      <c r="P41" s="25" t="s">
        <v>33</v>
      </c>
      <c r="Q41" s="25">
        <f t="shared" ref="Q41" si="46">SUM(R38:R40)</f>
        <v>0</v>
      </c>
      <c r="R41" s="25">
        <f t="shared" si="41"/>
        <v>0</v>
      </c>
      <c r="S41" s="25"/>
      <c r="T41" s="51"/>
      <c r="U41" s="375"/>
      <c r="V41" s="57" t="inlineStr">
        <is>
          <t xml:space="preserve">1 to 2 persons</t>
        </is>
      </c>
      <c r="W41" s="30" t="str">
        <f>IF(ISBLANK(V41),"",VLOOKUP(V41,'(Linked) Hazard Risk Number HRN'!$D$17:$E$22,2,FALSE))</f>
        <v/>
      </c>
      <c r="X41" s="367"/>
      <c r="Y41" s="375"/>
      <c r="Z41" s="57" t="inlineStr">
        <is>
          <t xml:space="preserve">1 to 2 persons</t>
        </is>
      </c>
      <c r="AA41" s="30" t="str">
        <f>IF(ISBLANK(Z41),"",VLOOKUP(Z41,'(Linked) Hazard Risk Number HRN'!$D$17:$E$22,2,FALSE))</f>
        <v/>
      </c>
      <c r="AB41" s="367"/>
      <c r="AC41" s="375"/>
      <c r="AD41" s="436"/>
      <c r="AE41" s="57" t="inlineStr">
        <is>
          <t xml:space="preserve">1 to 2 persons</t>
        </is>
      </c>
      <c r="AF41" s="30" t="str">
        <f>IF(ISBLANK(AE41),"",VLOOKUP(AE41,'(Linked) Hazard Risk Number HRN'!$D$17:$E$22,2,FALSE))</f>
        <v/>
      </c>
      <c r="AG41" s="367"/>
      <c r="AH41" s="10"/>
      <c r="AI41" s="10"/>
      <c r="AJ41" s="21"/>
    </row>
    <row r="42" spans="2:36" s="2" customFormat="1" ht="28.2" customHeight="1" thickTop="1" thickBot="1">
      <c r="B42" s="377"/>
      <c r="C42" s="376"/>
      <c r="D42" s="376"/>
      <c r="E42" s="382"/>
      <c r="F42" s="382"/>
      <c r="G42" s="371"/>
      <c r="H42" s="371"/>
      <c r="I42" s="371"/>
      <c r="J42" s="371"/>
      <c r="K42" s="135"/>
      <c r="L42" s="18"/>
      <c r="M42" s="368"/>
      <c r="N42" s="56" t="inlineStr">
        <is>
          <t xml:space="preserve">Low complexity / no interaction (e.g. adjust clamps, load a workpiece)</t>
        </is>
      </c>
      <c r="O42" s="18" t="str">
        <f>IF(ISBLANK(N42),"",VLOOKUP(N42,'(Linked) PLr Probability Factor'!$B$29:$C$32,2,FALSE))</f>
        <v/>
      </c>
      <c r="P42" s="134"/>
      <c r="Q42" s="134"/>
      <c r="R42" s="134"/>
      <c r="S42" s="27" t="str">
        <f t="shared" ref="S42" si="47">IF(OR(ISBLANK(N39),ISBLANK(N40),ISBLANK(N41)),"",IF(R38&gt;0,"P2",IF(AND(R38=0,R39&gt;2),"P2",IF(AND(R38=0,R39=2),"P2",IF(AND(R38=0,AND(R39&lt;2,R40&gt;1)),"P1"," ")))))</f>
        <v/>
      </c>
      <c r="T42" s="52"/>
      <c r="U42" s="376"/>
      <c r="V42" s="135"/>
      <c r="W42" s="18"/>
      <c r="X42" s="368"/>
      <c r="Y42" s="376"/>
      <c r="Z42" s="135"/>
      <c r="AA42" s="18"/>
      <c r="AB42" s="368"/>
      <c r="AC42" s="376"/>
      <c r="AD42" s="437"/>
      <c r="AE42" s="135"/>
      <c r="AF42" s="18"/>
      <c r="AG42" s="368"/>
      <c r="AH42" s="10"/>
      <c r="AI42" s="10"/>
      <c r="AJ42" s="7"/>
    </row>
    <row r="43" spans="2:36" s="2" customFormat="1" ht="28.2" customHeight="1" thickTop="1" thickBot="1">
      <c r="B43" s="377">
        <v>8</v>
      </c>
      <c r="C43" s="374" t="inlineStr">
        <is>
          <t xml:space="preserve">Lockout/Tryout (LOTO)</t>
        </is>
      </c>
      <c r="D43" s="374" t="inlineStr">
        <is>
          <t xml:space="preserve">Sistema de control: ciclo automático/arranque inesperado</t>
        </is>
      </c>
      <c r="E43" s="380"/>
      <c r="F43" s="380"/>
      <c r="G43" s="369"/>
      <c r="H43" s="369" t="inlineStr">
        <is>
          <t xml:space="preserve">X</t>
        </is>
      </c>
      <c r="I43" s="369"/>
      <c r="J43" s="369"/>
      <c r="K43" s="54" t="inlineStr">
        <is>
          <t xml:space="preserve">Extreme: Immediate hospitalization, emergency surgery, permanent loss of limb/eyesight/function, long-term disability</t>
        </is>
      </c>
      <c r="L43" s="17" t="str">
        <f>IF(ISBLANK(K43),"",VLOOKUP(K43,'(Linked) Hazard Risk Number HRN'!$B$6:$C$13,2,FALSE))</f>
        <v/>
      </c>
      <c r="M43" s="372" t="str">
        <f>IF(M45="","",IF(M45&gt;500,'(Linked) Hazard Risk Number HRN'!$C$37,IF(M45&gt;50,'(Linked) Hazard Risk Number HRN'!$C$36,IF(M45&gt;25,'(Linked) Hazard Risk Number HRN'!$C$35,IF(M45&gt;5,'(Linked) Hazard Risk Number HRN'!$C$34,IF(M45&gt;0,'(Linked) Hazard Risk Number HRN'!$C$33,""))))))</f>
        <v/>
      </c>
      <c r="N43" s="54" t="inlineStr">
        <is>
          <t xml:space="preserve">Unskilled person</t>
        </is>
      </c>
      <c r="O43" s="17" t="str">
        <f>IF(ISBLANK(N43),"",VLOOKUP(N43,'(Linked) PLr Probability Factor'!$B$7:$C$8,2,FALSE))</f>
        <v/>
      </c>
      <c r="P43" s="17" t="s">
        <v>29</v>
      </c>
      <c r="Q43" s="17">
        <f t="shared" ref="Q43" si="48">COUNTIF((O43:O47), "C")</f>
        <v>0</v>
      </c>
      <c r="R43" s="17">
        <f t="shared" ref="R43:R46" si="49">Q43</f>
        <v>0</v>
      </c>
      <c r="S43" s="17" t="str">
        <f t="shared" ref="S43" si="50">IF(ISBLANK(K43),"",IF(L43&lt;2,"S1","S2"))</f>
        <v/>
      </c>
      <c r="T43" s="50"/>
      <c r="U43" s="374" t="inlineStr">
        <is>
          <t xml:space="preserve">Actualizar los controles de seguridad con componentes clasificados para seguridad y reinicio de seguridad</t>
        </is>
      </c>
      <c r="V43" s="54" t="inlineStr">
        <is>
          <t xml:space="preserve">Extreme: Immediate hospitalization, emergency surgery, permanent loss of limb/eyesight/function, long-term disability</t>
        </is>
      </c>
      <c r="W43" s="17" t="str">
        <f>IF(ISBLANK(V43),"",VLOOKUP(V43,'(Linked) Hazard Risk Number HRN'!$B$6:$C$13,2,FALSE))</f>
        <v/>
      </c>
      <c r="X43" s="372" t="str">
        <f>IF(X45="","",IF(X45&gt;500,'(Linked) Hazard Risk Number HRN'!$C$37,IF(X45&gt;50,'(Linked) Hazard Risk Number HRN'!$C$36,IF(X45&gt;25,'(Linked) Hazard Risk Number HRN'!$C$35,IF(X45&gt;5,'(Linked) Hazard Risk Number HRN'!$C$34,IF(X45&gt;0,'(Linked) Hazard Risk Number HRN'!$C$33,""))))))</f>
        <v/>
      </c>
      <c r="Y43" s="374" t="inlineStr">
        <is>
          <t xml:space="preserve">Mantenimiento: Procedimiento/SOP/LOTO</t>
        </is>
      </c>
      <c r="Z43" s="54" t="inlineStr">
        <is>
          <t xml:space="preserve">Extreme: Immediate hospitalization, emergency surgery, permanent loss of limb/eyesight/function, long-term disability</t>
        </is>
      </c>
      <c r="AA43" s="17" t="str">
        <f>IF(ISBLANK(Z43),"",VLOOKUP(Z43,'(Linked) Hazard Risk Number HRN'!$B$6:$C$13,2,FALSE))</f>
        <v/>
      </c>
      <c r="AB43" s="372" t="str">
        <f>IF(AB45="","",IF(AB45&gt;500,'(Linked) Hazard Risk Number HRN'!$C$37,IF(AB45&gt;50,'(Linked) Hazard Risk Number HRN'!$C$36,IF(AB45&gt;25,'(Linked) Hazard Risk Number HRN'!$C$35,IF(AB45&gt;5,'(Linked) Hazard Risk Number HRN'!$C$34,IF(AB45&gt;0,'(Linked) Hazard Risk Number HRN'!$C$33,""))))))</f>
        <v/>
      </c>
      <c r="AC43" s="374" t="inlineStr">
        <is>
          <t xml:space="preserve">Actualizar los controles de seguridad con componentes clasificados para seguridad y reinicio de seguridad</t>
        </is>
      </c>
      <c r="AD43" s="380"/>
      <c r="AE43" s="54" t="inlineStr">
        <is>
          <t xml:space="preserve">Extreme: Immediate hospitalization, emergency surgery, permanent loss of limb/eyesight/function, long-term disability</t>
        </is>
      </c>
      <c r="AF43" s="17" t="str">
        <f>IF(ISBLANK(AE43),"",VLOOKUP(AE43,'(Linked) Hazard Risk Number HRN'!$B$6:$C$13,2,FALSE))</f>
        <v/>
      </c>
      <c r="AG43" s="372" t="str">
        <f>IF(AG45="","",IF(AG45&gt;500,'(Linked) Hazard Risk Number HRN'!$C$37,IF(AG45&gt;50,'(Linked) Hazard Risk Number HRN'!$C$36,IF(AG45&gt;25,'(Linked) Hazard Risk Number HRN'!$C$35,IF(AG45&gt;5,'(Linked) Hazard Risk Number HRN'!$C$34,IF(AG45&gt;0,'(Linked) Hazard Risk Number HRN'!$C$33,""))))))</f>
        <v/>
      </c>
      <c r="AH43" s="10"/>
      <c r="AI43" s="10"/>
      <c r="AJ43" s="22"/>
    </row>
    <row r="44" spans="2:36" s="2" customFormat="1" ht="28.2" customHeight="1" thickTop="1" thickBot="1">
      <c r="B44" s="377"/>
      <c r="C44" s="375"/>
      <c r="D44" s="375"/>
      <c r="E44" s="381"/>
      <c r="F44" s="381"/>
      <c r="G44" s="370"/>
      <c r="H44" s="370"/>
      <c r="I44" s="370"/>
      <c r="J44" s="370"/>
      <c r="K44" s="55" t="inlineStr">
        <is>
          <t xml:space="preserve">Monthly</t>
        </is>
      </c>
      <c r="L44" s="18" t="str">
        <f>IF(ISBLANK(K44),"",VLOOKUP(K44,'(Linked) Hazard Risk Number HRN'!$B$16:$C$26,2,FALSE))</f>
        <v/>
      </c>
      <c r="M44" s="373"/>
      <c r="N44" s="55" t="inlineStr">
        <is>
          <t xml:space="preserve">Low or very low speed event e.g. &lt;250 mm/s, time to hazard ≥3s, and/or enough time to escape</t>
        </is>
      </c>
      <c r="O44" s="18" t="str">
        <f>IF(ISBLANK(N44),"",VLOOKUP(N44,'(Linked) PLr Probability Factor'!$B$12:$C$14,2,FALSE))</f>
        <v/>
      </c>
      <c r="P44" s="18" t="s">
        <v>1</v>
      </c>
      <c r="Q44" s="18">
        <f t="shared" ref="Q44" si="51">COUNTIF((O43:O47), "B")</f>
        <v>0</v>
      </c>
      <c r="R44" s="18">
        <f t="shared" si="49"/>
        <v>0</v>
      </c>
      <c r="S44" s="18" t="str">
        <f t="shared" ref="S44" si="52">IF(ISBLANK(K44),"",IF(L44&lt;5,"F1","F2"))</f>
        <v/>
      </c>
      <c r="T44" s="147"/>
      <c r="U44" s="375"/>
      <c r="V44" s="55" t="inlineStr">
        <is>
          <t xml:space="preserve">Monthly</t>
        </is>
      </c>
      <c r="W44" s="18" t="str">
        <f>IF(ISBLANK(V44),"",VLOOKUP(V44,'(Linked) Hazard Risk Number HRN'!$B$16:$C$26,2,FALSE))</f>
        <v/>
      </c>
      <c r="X44" s="373"/>
      <c r="Y44" s="375"/>
      <c r="Z44" s="55" t="inlineStr">
        <is>
          <t xml:space="preserve">Monthly</t>
        </is>
      </c>
      <c r="AA44" s="18" t="str">
        <f>IF(ISBLANK(Z44),"",VLOOKUP(Z44,'(Linked) Hazard Risk Number HRN'!$B$16:$C$26,2,FALSE))</f>
        <v/>
      </c>
      <c r="AB44" s="373"/>
      <c r="AC44" s="375"/>
      <c r="AD44" s="436"/>
      <c r="AE44" s="55" t="inlineStr">
        <is>
          <t xml:space="preserve">Monthly</t>
        </is>
      </c>
      <c r="AF44" s="18" t="str">
        <f>IF(ISBLANK(AE44),"",VLOOKUP(AE44,'(Linked) Hazard Risk Number HRN'!$B$16:$C$26,2,FALSE))</f>
        <v/>
      </c>
      <c r="AG44" s="373"/>
      <c r="AH44" s="10"/>
      <c r="AI44" s="10"/>
      <c r="AJ44" s="19"/>
    </row>
    <row r="45" spans="2:36" s="2" customFormat="1" ht="28.2" customHeight="1" thickTop="1" thickBot="1">
      <c r="B45" s="377"/>
      <c r="C45" s="375"/>
      <c r="D45" s="375"/>
      <c r="E45" s="381"/>
      <c r="F45" s="381"/>
      <c r="G45" s="370"/>
      <c r="H45" s="370"/>
      <c r="I45" s="370"/>
      <c r="J45" s="370"/>
      <c r="K45" s="56" t="inlineStr">
        <is>
          <t xml:space="preserve">Unlikely but could occur</t>
        </is>
      </c>
      <c r="L45" s="18" t="str">
        <f>IF(ISBLANK(K45),"",VLOOKUP(K45,'(Linked) Hazard Risk Number HRN'!$D$6:$E$14,2,FALSE))</f>
        <v/>
      </c>
      <c r="M45" s="366" t="str">
        <f>IF(OR(ISBLANK(K43),ISBLANK(K44),ISBLANK(K45),ISBLANK(K46)),"",L43*L44*L45*L46)</f>
        <v/>
      </c>
      <c r="N45" s="56" t="inlineStr">
        <is>
          <t xml:space="preserve">Occasionally/rarely possible (possible in &lt;50% of the cases)</t>
        </is>
      </c>
      <c r="O45" s="18" t="str">
        <f>IF(ISBLANK(N45),"",VLOOKUP(N45,'(Linked) PLr Probability Factor'!$B$17:$C$20,2,FALSE))</f>
        <v/>
      </c>
      <c r="P45" s="18" t="s">
        <v>3</v>
      </c>
      <c r="Q45" s="18">
        <f t="shared" ref="Q45" si="53">COUNTIF((O43:O47), "A")</f>
        <v>0</v>
      </c>
      <c r="R45" s="18">
        <f t="shared" si="49"/>
        <v>0</v>
      </c>
      <c r="S45" s="18"/>
      <c r="T45" s="146" t="str" cm="1">
        <f t="array" ref="T45">IF(OR(ISBLANK(K43),ISBLANK(K44),ISBLANK(N44),ISBLANK(N45),ISBLANK(N46)),"",INDEX(INDEX('(Linked) PLr Probability Factor'!C$33:$F$44,0,4),MATCH(S43&amp;S44&amp;S47,INDEX('(Linked) PLr Probability Factor'!C$33:$F$44,0,1)&amp;INDEX('(Linked) PLr Probability Factor'!C$33:$F$44,0,2)&amp;INDEX('(Linked) PLr Probability Factor'!C$33:$F$44,0,3),0)))</f>
        <v/>
      </c>
      <c r="U45" s="375"/>
      <c r="V45" s="56" t="inlineStr">
        <is>
          <t xml:space="preserve">Almost impossible, possible only under extreme circumstances</t>
        </is>
      </c>
      <c r="W45" s="18" t="str">
        <f>IF(ISBLANK(V45),"",VLOOKUP(V45,'(Linked) Hazard Risk Number HRN'!$D$6:$E$14,2,FALSE))</f>
        <v/>
      </c>
      <c r="X45" s="366" t="str">
        <f>IF(OR(ISBLANK(V43),ISBLANK(V44),ISBLANK(V45),ISBLANK(V46)),"",W43*W44*W45*W46)</f>
        <v/>
      </c>
      <c r="Y45" s="375"/>
      <c r="Z45" s="56" t="inlineStr">
        <is>
          <t xml:space="preserve">Almost impossible, possible only under extreme circumstances</t>
        </is>
      </c>
      <c r="AA45" s="18" t="str">
        <f>IF(ISBLANK(Z45),"",VLOOKUP(Z45,'(Linked) Hazard Risk Number HRN'!$D$6:$E$14,2,FALSE))</f>
        <v/>
      </c>
      <c r="AB45" s="366" t="str">
        <f>IF(OR(ISBLANK(Z43),ISBLANK(Z44),ISBLANK(Z45),ISBLANK(Z46)),"",AA43*AA44*AA45*AA46)</f>
        <v/>
      </c>
      <c r="AC45" s="375"/>
      <c r="AD45" s="436"/>
      <c r="AE45" s="56" t="inlineStr">
        <is>
          <t xml:space="preserve">Almost impossible, possible only under extreme circumstances</t>
        </is>
      </c>
      <c r="AF45" s="18" t="str">
        <f>IF(ISBLANK(AE45),"",VLOOKUP(AE45,'(Linked) Hazard Risk Number HRN'!$D$6:$E$14,2,FALSE))</f>
        <v/>
      </c>
      <c r="AG45" s="366" t="str">
        <f>IF(OR(ISBLANK(AE43),ISBLANK(AE44),ISBLANK(AE45),ISBLANK(AE46)),"",AF43*AF44*AF45*AF46)</f>
        <v/>
      </c>
      <c r="AH45" s="10"/>
      <c r="AI45" s="10"/>
      <c r="AJ45" s="20"/>
    </row>
    <row r="46" spans="2:36" s="2" customFormat="1" ht="28.2" customHeight="1" thickTop="1" thickBot="1">
      <c r="B46" s="377"/>
      <c r="C46" s="375"/>
      <c r="D46" s="375"/>
      <c r="E46" s="381"/>
      <c r="F46" s="381"/>
      <c r="G46" s="370"/>
      <c r="H46" s="370"/>
      <c r="I46" s="370"/>
      <c r="J46" s="370"/>
      <c r="K46" s="57" t="inlineStr">
        <is>
          <t xml:space="preserve">1 to 2 persons</t>
        </is>
      </c>
      <c r="L46" s="30" t="str">
        <f>IF(ISBLANK(K46),"",VLOOKUP(K46,'(Linked) Hazard Risk Number HRN'!$D$17:$E$22,2,FALSE))</f>
        <v/>
      </c>
      <c r="M46" s="367"/>
      <c r="N46" s="56" t="inlineStr">
        <is>
          <t xml:space="preserve">Occasionally/rare recognition of the hazard (possible in &lt;50% of the cases)</t>
        </is>
      </c>
      <c r="O46" s="18" t="str">
        <f>IF(ISBLANK(N46),"",VLOOKUP(N46,'(Linked) PLr Probability Factor'!$B$23:$C$26,2,FALSE))</f>
        <v/>
      </c>
      <c r="P46" s="25" t="s">
        <v>33</v>
      </c>
      <c r="Q46" s="25">
        <f t="shared" ref="Q46" si="54">SUM(R43:R45)</f>
        <v>0</v>
      </c>
      <c r="R46" s="25">
        <f t="shared" si="49"/>
        <v>0</v>
      </c>
      <c r="S46" s="25"/>
      <c r="T46" s="51"/>
      <c r="U46" s="375"/>
      <c r="V46" s="57" t="inlineStr">
        <is>
          <t xml:space="preserve">1 to 2 persons</t>
        </is>
      </c>
      <c r="W46" s="30" t="str">
        <f>IF(ISBLANK(V46),"",VLOOKUP(V46,'(Linked) Hazard Risk Number HRN'!$D$17:$E$22,2,FALSE))</f>
        <v/>
      </c>
      <c r="X46" s="367"/>
      <c r="Y46" s="375"/>
      <c r="Z46" s="57" t="inlineStr">
        <is>
          <t xml:space="preserve">1 to 2 persons</t>
        </is>
      </c>
      <c r="AA46" s="30" t="str">
        <f>IF(ISBLANK(Z46),"",VLOOKUP(Z46,'(Linked) Hazard Risk Number HRN'!$D$17:$E$22,2,FALSE))</f>
        <v/>
      </c>
      <c r="AB46" s="367"/>
      <c r="AC46" s="375"/>
      <c r="AD46" s="436"/>
      <c r="AE46" s="57" t="inlineStr">
        <is>
          <t xml:space="preserve">1 to 2 persons</t>
        </is>
      </c>
      <c r="AF46" s="30" t="str">
        <f>IF(ISBLANK(AE46),"",VLOOKUP(AE46,'(Linked) Hazard Risk Number HRN'!$D$17:$E$22,2,FALSE))</f>
        <v/>
      </c>
      <c r="AG46" s="367"/>
      <c r="AH46" s="10"/>
      <c r="AI46" s="10"/>
      <c r="AJ46" s="21"/>
    </row>
    <row r="47" spans="2:36" s="2" customFormat="1" ht="28.2" customHeight="1" thickTop="1" thickBot="1">
      <c r="B47" s="377"/>
      <c r="C47" s="376"/>
      <c r="D47" s="376"/>
      <c r="E47" s="382"/>
      <c r="F47" s="382"/>
      <c r="G47" s="371"/>
      <c r="H47" s="371"/>
      <c r="I47" s="371"/>
      <c r="J47" s="371"/>
      <c r="K47" s="135"/>
      <c r="L47" s="18"/>
      <c r="M47" s="368"/>
      <c r="N47" s="56" t="inlineStr">
        <is>
          <t xml:space="preserve">Medium to high complexity (e.g. troubleshooting, hold-to-run setup)</t>
        </is>
      </c>
      <c r="O47" s="18" t="str">
        <f>IF(ISBLANK(N47),"",VLOOKUP(N47,'(Linked) PLr Probability Factor'!$B$29:$C$32,2,FALSE))</f>
        <v/>
      </c>
      <c r="P47" s="134"/>
      <c r="Q47" s="134"/>
      <c r="R47" s="134"/>
      <c r="S47" s="27" t="str">
        <f t="shared" ref="S47" si="55">IF(OR(ISBLANK(N44),ISBLANK(N45),ISBLANK(N46)),"",IF(R43&gt;0,"P2",IF(AND(R43=0,R44&gt;2),"P2",IF(AND(R43=0,R44=2),"P2",IF(AND(R43=0,AND(R44&lt;2,R45&gt;1)),"P1"," ")))))</f>
        <v/>
      </c>
      <c r="T47" s="52"/>
      <c r="U47" s="376"/>
      <c r="V47" s="135"/>
      <c r="W47" s="18"/>
      <c r="X47" s="368"/>
      <c r="Y47" s="376"/>
      <c r="Z47" s="135"/>
      <c r="AA47" s="18"/>
      <c r="AB47" s="368"/>
      <c r="AC47" s="376"/>
      <c r="AD47" s="437"/>
      <c r="AE47" s="135"/>
      <c r="AF47" s="18"/>
      <c r="AG47" s="368"/>
      <c r="AH47" s="10"/>
      <c r="AI47" s="10"/>
      <c r="AJ47" s="7"/>
    </row>
    <row r="48" spans="2:36" s="2" customFormat="1" ht="28.2" customHeight="1" thickTop="1" thickBot="1">
      <c r="B48" s="377">
        <v>9</v>
      </c>
      <c r="C48" s="374"/>
      <c r="D48" s="374"/>
      <c r="E48" s="380"/>
      <c r="F48" s="380"/>
      <c r="G48" s="369"/>
      <c r="H48" s="369"/>
      <c r="I48" s="369"/>
      <c r="J48" s="369"/>
      <c r="K48" s="54"/>
      <c r="L48" s="17" t="str">
        <f>IF(ISBLANK(K48),"",VLOOKUP(K48,'(Linked) Hazard Risk Number HRN'!$B$6:$C$13,2,FALSE))</f>
        <v/>
      </c>
      <c r="M48" s="372" t="str">
        <f>IF(M50="","",IF(M50&gt;500,'(Linked) Hazard Risk Number HRN'!$C$37,IF(M50&gt;50,'(Linked) Hazard Risk Number HRN'!$C$36,IF(M50&gt;25,'(Linked) Hazard Risk Number HRN'!$C$35,IF(M50&gt;5,'(Linked) Hazard Risk Number HRN'!$C$34,IF(M50&gt;0,'(Linked) Hazard Risk Number HRN'!$C$33,""))))))</f>
        <v/>
      </c>
      <c r="N48" s="54"/>
      <c r="O48" s="17" t="str">
        <f>IF(ISBLANK(N48),"",VLOOKUP(N48,'(Linked) PLr Probability Factor'!$B$7:$C$8,2,FALSE))</f>
        <v/>
      </c>
      <c r="P48" s="17" t="s">
        <v>29</v>
      </c>
      <c r="Q48" s="17">
        <f t="shared" ref="Q48" si="56">COUNTIF((O48:O52), "C")</f>
        <v>0</v>
      </c>
      <c r="R48" s="17">
        <f t="shared" ref="R48:R51" si="57">Q48</f>
        <v>0</v>
      </c>
      <c r="S48" s="17" t="str">
        <f t="shared" ref="S48" si="58">IF(ISBLANK(K48),"",IF(L48&lt;2,"S1","S2"))</f>
        <v/>
      </c>
      <c r="T48" s="50"/>
      <c r="U48" s="374"/>
      <c r="V48" s="54"/>
      <c r="W48" s="17" t="str">
        <f>IF(ISBLANK(V48),"",VLOOKUP(V48,'(Linked) Hazard Risk Number HRN'!$B$6:$C$13,2,FALSE))</f>
        <v/>
      </c>
      <c r="X48" s="372" t="str">
        <f>IF(X50="","",IF(X50&gt;500,'(Linked) Hazard Risk Number HRN'!$C$37,IF(X50&gt;50,'(Linked) Hazard Risk Number HRN'!$C$36,IF(X50&gt;25,'(Linked) Hazard Risk Number HRN'!$C$35,IF(X50&gt;5,'(Linked) Hazard Risk Number HRN'!$C$34,IF(X50&gt;0,'(Linked) Hazard Risk Number HRN'!$C$33,""))))))</f>
        <v/>
      </c>
      <c r="Y48" s="374"/>
      <c r="Z48" s="54"/>
      <c r="AA48" s="17" t="str">
        <f>IF(ISBLANK(Z48),"",VLOOKUP(Z48,'(Linked) Hazard Risk Number HRN'!$B$6:$C$13,2,FALSE))</f>
        <v/>
      </c>
      <c r="AB48" s="372" t="str">
        <f>IF(AB50="","",IF(AB50&gt;500,'(Linked) Hazard Risk Number HRN'!$C$37,IF(AB50&gt;50,'(Linked) Hazard Risk Number HRN'!$C$36,IF(AB50&gt;25,'(Linked) Hazard Risk Number HRN'!$C$35,IF(AB50&gt;5,'(Linked) Hazard Risk Number HRN'!$C$34,IF(AB50&gt;0,'(Linked) Hazard Risk Number HRN'!$C$33,""))))))</f>
        <v/>
      </c>
      <c r="AC48" s="374"/>
      <c r="AD48" s="380"/>
      <c r="AE48" s="54"/>
      <c r="AF48" s="17" t="str">
        <f>IF(ISBLANK(AE48),"",VLOOKUP(AE48,'(Linked) Hazard Risk Number HRN'!$B$6:$C$13,2,FALSE))</f>
        <v/>
      </c>
      <c r="AG48" s="372" t="str">
        <f>IF(AG50="","",IF(AG50&gt;500,'(Linked) Hazard Risk Number HRN'!$C$37,IF(AG50&gt;50,'(Linked) Hazard Risk Number HRN'!$C$36,IF(AG50&gt;25,'(Linked) Hazard Risk Number HRN'!$C$35,IF(AG50&gt;5,'(Linked) Hazard Risk Number HRN'!$C$34,IF(AG50&gt;0,'(Linked) Hazard Risk Number HRN'!$C$33,""))))))</f>
        <v/>
      </c>
      <c r="AH48" s="10"/>
      <c r="AI48" s="10"/>
      <c r="AJ48" s="22"/>
    </row>
    <row r="49" spans="2:36" s="2" customFormat="1" ht="28.2" customHeight="1" thickTop="1" thickBot="1">
      <c r="B49" s="377"/>
      <c r="C49" s="375"/>
      <c r="D49" s="375"/>
      <c r="E49" s="381"/>
      <c r="F49" s="381"/>
      <c r="G49" s="370"/>
      <c r="H49" s="370"/>
      <c r="I49" s="370"/>
      <c r="J49" s="370"/>
      <c r="K49" s="55"/>
      <c r="L49" s="18" t="str">
        <f>IF(ISBLANK(K49),"",VLOOKUP(K49,'(Linked) Hazard Risk Number HRN'!$B$16:$C$26,2,FALSE))</f>
        <v/>
      </c>
      <c r="M49" s="373"/>
      <c r="N49" s="55"/>
      <c r="O49" s="18" t="str">
        <f>IF(ISBLANK(N49),"",VLOOKUP(N49,'(Linked) PLr Probability Factor'!$B$12:$C$14,2,FALSE))</f>
        <v/>
      </c>
      <c r="P49" s="18" t="s">
        <v>1</v>
      </c>
      <c r="Q49" s="18">
        <f t="shared" ref="Q49" si="59">COUNTIF((O48:O52), "B")</f>
        <v>0</v>
      </c>
      <c r="R49" s="18">
        <f t="shared" si="57"/>
        <v>0</v>
      </c>
      <c r="S49" s="18" t="str">
        <f t="shared" ref="S49" si="60">IF(ISBLANK(K49),"",IF(L49&lt;5,"F1","F2"))</f>
        <v/>
      </c>
      <c r="T49" s="147"/>
      <c r="U49" s="375"/>
      <c r="V49" s="55"/>
      <c r="W49" s="18" t="str">
        <f>IF(ISBLANK(V49),"",VLOOKUP(V49,'(Linked) Hazard Risk Number HRN'!$B$16:$C$26,2,FALSE))</f>
        <v/>
      </c>
      <c r="X49" s="373"/>
      <c r="Y49" s="375"/>
      <c r="Z49" s="55"/>
      <c r="AA49" s="18" t="str">
        <f>IF(ISBLANK(Z49),"",VLOOKUP(Z49,'(Linked) Hazard Risk Number HRN'!$B$16:$C$26,2,FALSE))</f>
        <v/>
      </c>
      <c r="AB49" s="373"/>
      <c r="AC49" s="375"/>
      <c r="AD49" s="436"/>
      <c r="AE49" s="55"/>
      <c r="AF49" s="18" t="str">
        <f>IF(ISBLANK(AE49),"",VLOOKUP(AE49,'(Linked) Hazard Risk Number HRN'!$B$16:$C$26,2,FALSE))</f>
        <v/>
      </c>
      <c r="AG49" s="373"/>
      <c r="AH49" s="10"/>
      <c r="AI49" s="10"/>
      <c r="AJ49" s="19"/>
    </row>
    <row r="50" spans="2:36" s="2" customFormat="1" ht="28.2" customHeight="1" thickTop="1" thickBot="1">
      <c r="B50" s="377"/>
      <c r="C50" s="375"/>
      <c r="D50" s="375"/>
      <c r="E50" s="381"/>
      <c r="F50" s="381"/>
      <c r="G50" s="370"/>
      <c r="H50" s="370"/>
      <c r="I50" s="370"/>
      <c r="J50" s="370"/>
      <c r="K50" s="56"/>
      <c r="L50" s="18" t="str">
        <f>IF(ISBLANK(K50),"",VLOOKUP(K50,'(Linked) Hazard Risk Number HRN'!$D$6:$E$14,2,FALSE))</f>
        <v/>
      </c>
      <c r="M50" s="366" t="str">
        <f>IF(OR(ISBLANK(K48),ISBLANK(K49),ISBLANK(K50),ISBLANK(K51)),"",L48*L49*L50*L51)</f>
        <v/>
      </c>
      <c r="N50" s="56"/>
      <c r="O50" s="18" t="str">
        <f>IF(ISBLANK(N50),"",VLOOKUP(N50,'(Linked) PLr Probability Factor'!$B$17:$C$20,2,FALSE))</f>
        <v/>
      </c>
      <c r="P50" s="18" t="s">
        <v>3</v>
      </c>
      <c r="Q50" s="18">
        <f t="shared" ref="Q50" si="61">COUNTIF((O48:O52), "A")</f>
        <v>0</v>
      </c>
      <c r="R50" s="18">
        <f t="shared" si="57"/>
        <v>0</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
      </c>
      <c r="U50" s="375"/>
      <c r="V50" s="56"/>
      <c r="W50" s="18" t="str">
        <f>IF(ISBLANK(V50),"",VLOOKUP(V50,'(Linked) Hazard Risk Number HRN'!$D$6:$E$14,2,FALSE))</f>
        <v/>
      </c>
      <c r="X50" s="366" t="str">
        <f>IF(OR(ISBLANK(V48),ISBLANK(V49),ISBLANK(V50),ISBLANK(V51)),"",W48*W49*W50*W51)</f>
        <v/>
      </c>
      <c r="Y50" s="375"/>
      <c r="Z50" s="56"/>
      <c r="AA50" s="18" t="str">
        <f>IF(ISBLANK(Z50),"",VLOOKUP(Z50,'(Linked) Hazard Risk Number HRN'!$D$6:$E$14,2,FALSE))</f>
        <v/>
      </c>
      <c r="AB50" s="366" t="str">
        <f>IF(OR(ISBLANK(Z48),ISBLANK(Z49),ISBLANK(Z50),ISBLANK(Z51)),"",AA48*AA49*AA50*AA51)</f>
        <v/>
      </c>
      <c r="AC50" s="375"/>
      <c r="AD50" s="436"/>
      <c r="AE50" s="56"/>
      <c r="AF50" s="18" t="str">
        <f>IF(ISBLANK(AE50),"",VLOOKUP(AE50,'(Linked) Hazard Risk Number HRN'!$D$6:$E$14,2,FALSE))</f>
        <v/>
      </c>
      <c r="AG50" s="366" t="str">
        <f>IF(OR(ISBLANK(AE48),ISBLANK(AE49),ISBLANK(AE50),ISBLANK(AE51)),"",AF48*AF49*AF50*AF51)</f>
        <v/>
      </c>
      <c r="AH50" s="10"/>
      <c r="AI50" s="10"/>
      <c r="AJ50" s="20"/>
    </row>
    <row r="51" spans="2:36" s="2" customFormat="1" ht="28.2" customHeight="1" thickTop="1" thickBot="1">
      <c r="B51" s="377"/>
      <c r="C51" s="375"/>
      <c r="D51" s="375"/>
      <c r="E51" s="381"/>
      <c r="F51" s="381"/>
      <c r="G51" s="370"/>
      <c r="H51" s="370"/>
      <c r="I51" s="370"/>
      <c r="J51" s="370"/>
      <c r="K51" s="57"/>
      <c r="L51" s="30" t="str">
        <f>IF(ISBLANK(K51),"",VLOOKUP(K51,'(Linked) Hazard Risk Number HRN'!$D$17:$E$22,2,FALSE))</f>
        <v/>
      </c>
      <c r="M51" s="367"/>
      <c r="N51" s="56"/>
      <c r="O51" s="18" t="str">
        <f>IF(ISBLANK(N51),"",VLOOKUP(N51,'(Linked) PLr Probability Factor'!$B$23:$C$26,2,FALSE))</f>
        <v/>
      </c>
      <c r="P51" s="25" t="s">
        <v>33</v>
      </c>
      <c r="Q51" s="25">
        <f t="shared" ref="Q51" si="62">SUM(R48:R50)</f>
        <v>0</v>
      </c>
      <c r="R51" s="25">
        <f t="shared" si="57"/>
        <v>0</v>
      </c>
      <c r="S51" s="25"/>
      <c r="T51" s="51"/>
      <c r="U51" s="375"/>
      <c r="V51" s="57"/>
      <c r="W51" s="30" t="str">
        <f>IF(ISBLANK(V51),"",VLOOKUP(V51,'(Linked) Hazard Risk Number HRN'!$D$17:$E$22,2,FALSE))</f>
        <v/>
      </c>
      <c r="X51" s="367"/>
      <c r="Y51" s="375"/>
      <c r="Z51" s="57"/>
      <c r="AA51" s="30" t="str">
        <f>IF(ISBLANK(Z51),"",VLOOKUP(Z51,'(Linked) Hazard Risk Number HRN'!$D$17:$E$22,2,FALSE))</f>
        <v/>
      </c>
      <c r="AB51" s="367"/>
      <c r="AC51" s="375"/>
      <c r="AD51" s="436"/>
      <c r="AE51" s="57"/>
      <c r="AF51" s="30" t="str">
        <f>IF(ISBLANK(AE51),"",VLOOKUP(AE51,'(Linked) Hazard Risk Number HRN'!$D$17:$E$22,2,FALSE))</f>
        <v/>
      </c>
      <c r="AG51" s="367"/>
      <c r="AH51" s="10"/>
      <c r="AI51" s="10"/>
      <c r="AJ51" s="21"/>
    </row>
    <row r="52" spans="2:36" s="2" customFormat="1" ht="28.2" customHeight="1" thickTop="1" thickBot="1">
      <c r="B52" s="377"/>
      <c r="C52" s="376"/>
      <c r="D52" s="376"/>
      <c r="E52" s="382"/>
      <c r="F52" s="382"/>
      <c r="G52" s="371"/>
      <c r="H52" s="371"/>
      <c r="I52" s="371"/>
      <c r="J52" s="371"/>
      <c r="K52" s="135"/>
      <c r="L52" s="18"/>
      <c r="M52" s="368"/>
      <c r="N52" s="56"/>
      <c r="O52" s="18" t="str">
        <f>IF(ISBLANK(N52),"",VLOOKUP(N52,'(Linked) PLr Probability Factor'!$B$29:$C$32,2,FALSE))</f>
        <v/>
      </c>
      <c r="P52" s="134"/>
      <c r="Q52" s="134"/>
      <c r="R52" s="134"/>
      <c r="S52" s="27" t="str">
        <f t="shared" ref="S52" si="63">IF(OR(ISBLANK(N49),ISBLANK(N50),ISBLANK(N51)),"",IF(R48&gt;0,"P2",IF(AND(R48=0,R49&gt;2),"P2",IF(AND(R48=0,R49=2),"P2",IF(AND(R48=0,AND(R49&lt;2,R50&gt;1)),"P1"," ")))))</f>
        <v/>
      </c>
      <c r="T52" s="52"/>
      <c r="U52" s="376"/>
      <c r="V52" s="135"/>
      <c r="W52" s="18"/>
      <c r="X52" s="368"/>
      <c r="Y52" s="376"/>
      <c r="Z52" s="135"/>
      <c r="AA52" s="18"/>
      <c r="AB52" s="368"/>
      <c r="AC52" s="376"/>
      <c r="AD52" s="437"/>
      <c r="AE52" s="135"/>
      <c r="AF52" s="18"/>
      <c r="AG52" s="368"/>
      <c r="AH52" s="10"/>
      <c r="AI52" s="10"/>
      <c r="AJ52" s="7"/>
    </row>
    <row r="53" spans="2:36" s="2" customFormat="1" ht="28.2" customHeight="1" thickTop="1" thickBot="1">
      <c r="B53" s="377">
        <v>10</v>
      </c>
      <c r="C53" s="374"/>
      <c r="D53" s="374"/>
      <c r="E53" s="380"/>
      <c r="F53" s="380"/>
      <c r="G53" s="369"/>
      <c r="H53" s="369"/>
      <c r="I53" s="369"/>
      <c r="J53" s="369"/>
      <c r="K53" s="54"/>
      <c r="L53" s="17" t="str">
        <f>IF(ISBLANK(K53),"",VLOOKUP(K53,'(Linked) Hazard Risk Number HRN'!$B$6:$C$13,2,FALSE))</f>
        <v/>
      </c>
      <c r="M53" s="372" t="str">
        <f>IF(M55="","",IF(M55&gt;500,'(Linked) Hazard Risk Number HRN'!$C$37,IF(M55&gt;50,'(Linked) Hazard Risk Number HRN'!$C$36,IF(M55&gt;25,'(Linked) Hazard Risk Number HRN'!$C$35,IF(M55&gt;5,'(Linked) Hazard Risk Number HRN'!$C$34,IF(M55&gt;0,'(Linked) Hazard Risk Number HRN'!$C$33,""))))))</f>
        <v/>
      </c>
      <c r="N53" s="54"/>
      <c r="O53" s="17" t="str">
        <f>IF(ISBLANK(N53),"",VLOOKUP(N53,'(Linked) PLr Probability Factor'!$B$7:$C$8,2,FALSE))</f>
        <v/>
      </c>
      <c r="P53" s="17" t="s">
        <v>29</v>
      </c>
      <c r="Q53" s="17">
        <f t="shared" ref="Q53" si="64">COUNTIF((O53:O57), "C")</f>
        <v>0</v>
      </c>
      <c r="R53" s="17">
        <f t="shared" ref="R53:R56" si="65">Q53</f>
        <v>0</v>
      </c>
      <c r="S53" s="17" t="str">
        <f t="shared" ref="S53" si="66">IF(ISBLANK(K53),"",IF(L53&lt;2,"S1","S2"))</f>
        <v/>
      </c>
      <c r="T53" s="50"/>
      <c r="U53" s="374"/>
      <c r="V53" s="54"/>
      <c r="W53" s="17" t="str">
        <f>IF(ISBLANK(V53),"",VLOOKUP(V53,'(Linked) Hazard Risk Number HRN'!$B$6:$C$13,2,FALSE))</f>
        <v/>
      </c>
      <c r="X53" s="372" t="str">
        <f>IF(X55="","",IF(X55&gt;500,'(Linked) Hazard Risk Number HRN'!$C$37,IF(X55&gt;50,'(Linked) Hazard Risk Number HRN'!$C$36,IF(X55&gt;25,'(Linked) Hazard Risk Number HRN'!$C$35,IF(X55&gt;5,'(Linked) Hazard Risk Number HRN'!$C$34,IF(X55&gt;0,'(Linked) Hazard Risk Number HRN'!$C$33,""))))))</f>
        <v/>
      </c>
      <c r="Y53" s="374"/>
      <c r="Z53" s="54"/>
      <c r="AA53" s="17" t="str">
        <f>IF(ISBLANK(Z53),"",VLOOKUP(Z53,'(Linked) Hazard Risk Number HRN'!$B$6:$C$13,2,FALSE))</f>
        <v/>
      </c>
      <c r="AB53" s="372" t="str">
        <f>IF(AB55="","",IF(AB55&gt;500,'(Linked) Hazard Risk Number HRN'!$C$37,IF(AB55&gt;50,'(Linked) Hazard Risk Number HRN'!$C$36,IF(AB55&gt;25,'(Linked) Hazard Risk Number HRN'!$C$35,IF(AB55&gt;5,'(Linked) Hazard Risk Number HRN'!$C$34,IF(AB55&gt;0,'(Linked) Hazard Risk Number HRN'!$C$33,""))))))</f>
        <v/>
      </c>
      <c r="AC53" s="374"/>
      <c r="AD53" s="380"/>
      <c r="AE53" s="54"/>
      <c r="AF53" s="17" t="str">
        <f>IF(ISBLANK(AE53),"",VLOOKUP(AE53,'(Linked) Hazard Risk Number HRN'!$B$6:$C$13,2,FALSE))</f>
        <v/>
      </c>
      <c r="AG53" s="372" t="str">
        <f>IF(AG55="","",IF(AG55&gt;500,'(Linked) Hazard Risk Number HRN'!$C$37,IF(AG55&gt;50,'(Linked) Hazard Risk Number HRN'!$C$36,IF(AG55&gt;25,'(Linked) Hazard Risk Number HRN'!$C$35,IF(AG55&gt;5,'(Linked) Hazard Risk Number HRN'!$C$34,IF(AG55&gt;0,'(Linked) Hazard Risk Number HRN'!$C$33,""))))))</f>
        <v/>
      </c>
      <c r="AH53" s="10"/>
      <c r="AI53" s="10"/>
      <c r="AJ53" s="22"/>
    </row>
    <row r="54" spans="2:36" s="2" customFormat="1" ht="28.2" customHeight="1" thickTop="1" thickBot="1">
      <c r="B54" s="377"/>
      <c r="C54" s="375"/>
      <c r="D54" s="375"/>
      <c r="E54" s="381"/>
      <c r="F54" s="381"/>
      <c r="G54" s="370"/>
      <c r="H54" s="370"/>
      <c r="I54" s="370"/>
      <c r="J54" s="370"/>
      <c r="K54" s="55"/>
      <c r="L54" s="18" t="str">
        <f>IF(ISBLANK(K54),"",VLOOKUP(K54,'(Linked) Hazard Risk Number HRN'!$B$16:$C$26,2,FALSE))</f>
        <v/>
      </c>
      <c r="M54" s="373"/>
      <c r="N54" s="55"/>
      <c r="O54" s="18" t="str">
        <f>IF(ISBLANK(N54),"",VLOOKUP(N54,'(Linked) PLr Probability Factor'!$B$12:$C$14,2,FALSE))</f>
        <v/>
      </c>
      <c r="P54" s="18" t="s">
        <v>1</v>
      </c>
      <c r="Q54" s="18">
        <f t="shared" ref="Q54" si="67">COUNTIF((O53:O57), "B")</f>
        <v>0</v>
      </c>
      <c r="R54" s="18">
        <f t="shared" si="65"/>
        <v>0</v>
      </c>
      <c r="S54" s="18" t="str">
        <f t="shared" ref="S54" si="68">IF(ISBLANK(K54),"",IF(L54&lt;5,"F1","F2"))</f>
        <v/>
      </c>
      <c r="T54" s="147"/>
      <c r="U54" s="375"/>
      <c r="V54" s="55"/>
      <c r="W54" s="18" t="str">
        <f>IF(ISBLANK(V54),"",VLOOKUP(V54,'(Linked) Hazard Risk Number HRN'!$B$16:$C$26,2,FALSE))</f>
        <v/>
      </c>
      <c r="X54" s="373"/>
      <c r="Y54" s="375"/>
      <c r="Z54" s="55"/>
      <c r="AA54" s="18" t="str">
        <f>IF(ISBLANK(Z54),"",VLOOKUP(Z54,'(Linked) Hazard Risk Number HRN'!$B$16:$C$26,2,FALSE))</f>
        <v/>
      </c>
      <c r="AB54" s="373"/>
      <c r="AC54" s="375"/>
      <c r="AD54" s="436"/>
      <c r="AE54" s="55"/>
      <c r="AF54" s="18" t="str">
        <f>IF(ISBLANK(AE54),"",VLOOKUP(AE54,'(Linked) Hazard Risk Number HRN'!$B$16:$C$26,2,FALSE))</f>
        <v/>
      </c>
      <c r="AG54" s="373"/>
      <c r="AH54" s="10"/>
      <c r="AI54" s="10"/>
      <c r="AJ54" s="19"/>
    </row>
    <row r="55" spans="2:36" s="2" customFormat="1" ht="28.2" customHeight="1" thickTop="1" thickBot="1">
      <c r="B55" s="377"/>
      <c r="C55" s="375"/>
      <c r="D55" s="375"/>
      <c r="E55" s="381"/>
      <c r="F55" s="381"/>
      <c r="G55" s="370"/>
      <c r="H55" s="370"/>
      <c r="I55" s="370"/>
      <c r="J55" s="370"/>
      <c r="K55" s="56"/>
      <c r="L55" s="18" t="str">
        <f>IF(ISBLANK(K55),"",VLOOKUP(K55,'(Linked) Hazard Risk Number HRN'!$D$6:$E$14,2,FALSE))</f>
        <v/>
      </c>
      <c r="M55" s="366" t="str">
        <f>IF(OR(ISBLANK(K53),ISBLANK(K54),ISBLANK(K55),ISBLANK(K56)),"",L53*L54*L55*L56)</f>
        <v/>
      </c>
      <c r="N55" s="56"/>
      <c r="O55" s="18" t="str">
        <f>IF(ISBLANK(N55),"",VLOOKUP(N55,'(Linked) PLr Probability Factor'!$B$17:$C$20,2,FALSE))</f>
        <v/>
      </c>
      <c r="P55" s="18" t="s">
        <v>3</v>
      </c>
      <c r="Q55" s="18">
        <f t="shared" ref="Q55" si="69">COUNTIF((O53:O57), "A")</f>
        <v>0</v>
      </c>
      <c r="R55" s="18">
        <f t="shared" si="65"/>
        <v>0</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
      </c>
      <c r="U55" s="375"/>
      <c r="V55" s="56"/>
      <c r="W55" s="18" t="str">
        <f>IF(ISBLANK(V55),"",VLOOKUP(V55,'(Linked) Hazard Risk Number HRN'!$D$6:$E$14,2,FALSE))</f>
        <v/>
      </c>
      <c r="X55" s="366" t="str">
        <f>IF(OR(ISBLANK(V53),ISBLANK(V54),ISBLANK(V55),ISBLANK(V56)),"",W53*W54*W55*W56)</f>
        <v/>
      </c>
      <c r="Y55" s="375"/>
      <c r="Z55" s="56"/>
      <c r="AA55" s="18" t="str">
        <f>IF(ISBLANK(Z55),"",VLOOKUP(Z55,'(Linked) Hazard Risk Number HRN'!$D$6:$E$14,2,FALSE))</f>
        <v/>
      </c>
      <c r="AB55" s="366" t="str">
        <f>IF(OR(ISBLANK(Z53),ISBLANK(Z54),ISBLANK(Z55),ISBLANK(Z56)),"",AA53*AA54*AA55*AA56)</f>
        <v/>
      </c>
      <c r="AC55" s="375"/>
      <c r="AD55" s="436"/>
      <c r="AE55" s="56"/>
      <c r="AF55" s="18" t="str">
        <f>IF(ISBLANK(AE55),"",VLOOKUP(AE55,'(Linked) Hazard Risk Number HRN'!$D$6:$E$14,2,FALSE))</f>
        <v/>
      </c>
      <c r="AG55" s="366" t="str">
        <f>IF(OR(ISBLANK(AE53),ISBLANK(AE54),ISBLANK(AE55),ISBLANK(AE56)),"",AF53*AF54*AF55*AF56)</f>
        <v/>
      </c>
      <c r="AH55" s="10"/>
      <c r="AI55" s="10"/>
      <c r="AJ55" s="20"/>
    </row>
    <row r="56" spans="2:36" s="2" customFormat="1" ht="28.2" customHeight="1" thickTop="1" thickBot="1">
      <c r="B56" s="377"/>
      <c r="C56" s="375"/>
      <c r="D56" s="375"/>
      <c r="E56" s="381"/>
      <c r="F56" s="381"/>
      <c r="G56" s="370"/>
      <c r="H56" s="370"/>
      <c r="I56" s="370"/>
      <c r="J56" s="370"/>
      <c r="K56" s="57"/>
      <c r="L56" s="30" t="str">
        <f>IF(ISBLANK(K56),"",VLOOKUP(K56,'(Linked) Hazard Risk Number HRN'!$D$17:$E$22,2,FALSE))</f>
        <v/>
      </c>
      <c r="M56" s="367"/>
      <c r="N56" s="56"/>
      <c r="O56" s="18" t="str">
        <f>IF(ISBLANK(N56),"",VLOOKUP(N56,'(Linked) PLr Probability Factor'!$B$23:$C$26,2,FALSE))</f>
        <v/>
      </c>
      <c r="P56" s="25" t="s">
        <v>33</v>
      </c>
      <c r="Q56" s="25">
        <f t="shared" ref="Q56" si="70">SUM(R53:R55)</f>
        <v>0</v>
      </c>
      <c r="R56" s="25">
        <f t="shared" si="65"/>
        <v>0</v>
      </c>
      <c r="S56" s="25"/>
      <c r="T56" s="51"/>
      <c r="U56" s="375"/>
      <c r="V56" s="57"/>
      <c r="W56" s="30" t="str">
        <f>IF(ISBLANK(V56),"",VLOOKUP(V56,'(Linked) Hazard Risk Number HRN'!$D$17:$E$22,2,FALSE))</f>
        <v/>
      </c>
      <c r="X56" s="367"/>
      <c r="Y56" s="375"/>
      <c r="Z56" s="57"/>
      <c r="AA56" s="30" t="str">
        <f>IF(ISBLANK(Z56),"",VLOOKUP(Z56,'(Linked) Hazard Risk Number HRN'!$D$17:$E$22,2,FALSE))</f>
        <v/>
      </c>
      <c r="AB56" s="367"/>
      <c r="AC56" s="375"/>
      <c r="AD56" s="436"/>
      <c r="AE56" s="57"/>
      <c r="AF56" s="30" t="str">
        <f>IF(ISBLANK(AE56),"",VLOOKUP(AE56,'(Linked) Hazard Risk Number HRN'!$D$17:$E$22,2,FALSE))</f>
        <v/>
      </c>
      <c r="AG56" s="367"/>
      <c r="AH56" s="10"/>
      <c r="AI56" s="10"/>
      <c r="AJ56" s="21"/>
    </row>
    <row r="57" spans="2:36" s="2" customFormat="1" ht="28.2" customHeight="1" thickTop="1" thickBot="1">
      <c r="B57" s="377"/>
      <c r="C57" s="376"/>
      <c r="D57" s="376"/>
      <c r="E57" s="382"/>
      <c r="F57" s="382"/>
      <c r="G57" s="371"/>
      <c r="H57" s="371"/>
      <c r="I57" s="371"/>
      <c r="J57" s="371"/>
      <c r="K57" s="135"/>
      <c r="L57" s="18"/>
      <c r="M57" s="368"/>
      <c r="N57" s="56"/>
      <c r="O57" s="18" t="str">
        <f>IF(ISBLANK(N57),"",VLOOKUP(N57,'(Linked) PLr Probability Factor'!$B$29:$C$32,2,FALSE))</f>
        <v/>
      </c>
      <c r="P57" s="134"/>
      <c r="Q57" s="134"/>
      <c r="R57" s="134"/>
      <c r="S57" s="27" t="str">
        <f t="shared" ref="S57" si="71">IF(OR(ISBLANK(N54),ISBLANK(N55),ISBLANK(N56)),"",IF(R53&gt;0,"P2",IF(AND(R53=0,R54&gt;2),"P2",IF(AND(R53=0,R54=2),"P2",IF(AND(R53=0,AND(R54&lt;2,R55&gt;1)),"P1"," ")))))</f>
        <v/>
      </c>
      <c r="T57" s="52"/>
      <c r="U57" s="376"/>
      <c r="V57" s="135"/>
      <c r="W57" s="18"/>
      <c r="X57" s="368"/>
      <c r="Y57" s="376"/>
      <c r="Z57" s="135"/>
      <c r="AA57" s="18"/>
      <c r="AB57" s="368"/>
      <c r="AC57" s="376"/>
      <c r="AD57" s="437"/>
      <c r="AE57" s="135"/>
      <c r="AF57" s="18"/>
      <c r="AG57" s="368"/>
      <c r="AH57" s="10"/>
      <c r="AI57" s="10"/>
      <c r="AJ57" s="7"/>
    </row>
    <row r="58" spans="2:36" ht="28.2" customHeight="1" thickTop="1" thickBot="1">
      <c r="B58" s="377">
        <v>11</v>
      </c>
      <c r="C58" s="374"/>
      <c r="D58" s="374"/>
      <c r="E58" s="380"/>
      <c r="F58" s="380"/>
      <c r="G58" s="369"/>
      <c r="H58" s="369"/>
      <c r="I58" s="369"/>
      <c r="J58" s="369"/>
      <c r="K58" s="54"/>
      <c r="L58" s="17" t="str">
        <f>IF(ISBLANK(K58),"",VLOOKUP(K58,'(Linked) Hazard Risk Number HRN'!$B$6:$C$13,2,FALSE))</f>
        <v/>
      </c>
      <c r="M58" s="372" t="str">
        <f>IF(M60="","",IF(M60&gt;500,'(Linked) Hazard Risk Number HRN'!$C$37,IF(M60&gt;50,'(Linked) Hazard Risk Number HRN'!$C$36,IF(M60&gt;25,'(Linked) Hazard Risk Number HRN'!$C$35,IF(M60&gt;5,'(Linked) Hazard Risk Number HRN'!$C$34,IF(M60&gt;0,'(Linked) Hazard Risk Number HRN'!$C$33,""))))))</f>
        <v/>
      </c>
      <c r="N58" s="54"/>
      <c r="O58" s="17" t="str">
        <f>IF(ISBLANK(N58),"",VLOOKUP(N58,'(Linked) PLr Probability Factor'!$B$7:$C$8,2,FALSE))</f>
        <v/>
      </c>
      <c r="P58" s="17" t="s">
        <v>29</v>
      </c>
      <c r="Q58" s="17">
        <f t="shared" ref="Q58" si="72">COUNTIF((O58:O62), "C")</f>
        <v>0</v>
      </c>
      <c r="R58" s="17">
        <f t="shared" ref="R58:R61" si="73">Q58</f>
        <v>0</v>
      </c>
      <c r="S58" s="17" t="str">
        <f t="shared" ref="S58" si="74">IF(ISBLANK(K58),"",IF(L58&lt;2,"S1","S2"))</f>
        <v/>
      </c>
      <c r="T58" s="50"/>
      <c r="U58" s="374"/>
      <c r="V58" s="54"/>
      <c r="W58" s="17" t="str">
        <f>IF(ISBLANK(V58),"",VLOOKUP(V58,'(Linked) Hazard Risk Number HRN'!$B$6:$C$13,2,FALSE))</f>
        <v/>
      </c>
      <c r="X58" s="372" t="str">
        <f>IF(X60="","",IF(X60&gt;500,'(Linked) Hazard Risk Number HRN'!$C$37,IF(X60&gt;50,'(Linked) Hazard Risk Number HRN'!$C$36,IF(X60&gt;25,'(Linked) Hazard Risk Number HRN'!$C$35,IF(X60&gt;5,'(Linked) Hazard Risk Number HRN'!$C$34,IF(X60&gt;0,'(Linked) Hazard Risk Number HRN'!$C$33,""))))))</f>
        <v/>
      </c>
      <c r="Y58" s="374"/>
      <c r="Z58" s="54"/>
      <c r="AA58" s="17" t="str">
        <f>IF(ISBLANK(Z58),"",VLOOKUP(Z58,'(Linked) Hazard Risk Number HRN'!$B$6:$C$13,2,FALSE))</f>
        <v/>
      </c>
      <c r="AB58" s="372" t="str">
        <f>IF(AB60="","",IF(AB60&gt;500,'(Linked) Hazard Risk Number HRN'!$C$37,IF(AB60&gt;50,'(Linked) Hazard Risk Number HRN'!$C$36,IF(AB60&gt;25,'(Linked) Hazard Risk Number HRN'!$C$35,IF(AB60&gt;5,'(Linked) Hazard Risk Number HRN'!$C$34,IF(AB60&gt;0,'(Linked) Hazard Risk Number HRN'!$C$33,""))))))</f>
        <v/>
      </c>
      <c r="AC58" s="374"/>
      <c r="AD58" s="380"/>
      <c r="AE58" s="54"/>
      <c r="AF58" s="17" t="str">
        <f>IF(ISBLANK(AE58),"",VLOOKUP(AE58,'(Linked) Hazard Risk Number HRN'!$B$6:$C$13,2,FALSE))</f>
        <v/>
      </c>
      <c r="AG58" s="372" t="str">
        <f>IF(AG60="","",IF(AG60&gt;500,'(Linked) Hazard Risk Number HRN'!$C$37,IF(AG60&gt;50,'(Linked) Hazard Risk Number HRN'!$C$36,IF(AG60&gt;25,'(Linked) Hazard Risk Number HRN'!$C$35,IF(AG60&gt;5,'(Linked) Hazard Risk Number HRN'!$C$34,IF(AG60&gt;0,'(Linked) Hazard Risk Number HRN'!$C$33,""))))))</f>
        <v/>
      </c>
    </row>
    <row r="59" spans="2:36" ht="28.2" customHeight="1" thickTop="1" thickBot="1">
      <c r="B59" s="377"/>
      <c r="C59" s="375"/>
      <c r="D59" s="375"/>
      <c r="E59" s="381"/>
      <c r="F59" s="381"/>
      <c r="G59" s="370"/>
      <c r="H59" s="370"/>
      <c r="I59" s="370"/>
      <c r="J59" s="370"/>
      <c r="K59" s="55"/>
      <c r="L59" s="18" t="str">
        <f>IF(ISBLANK(K59),"",VLOOKUP(K59,'(Linked) Hazard Risk Number HRN'!$B$16:$C$26,2,FALSE))</f>
        <v/>
      </c>
      <c r="M59" s="373"/>
      <c r="N59" s="55"/>
      <c r="O59" s="18" t="str">
        <f>IF(ISBLANK(N59),"",VLOOKUP(N59,'(Linked) PLr Probability Factor'!$B$12:$C$14,2,FALSE))</f>
        <v/>
      </c>
      <c r="P59" s="18" t="s">
        <v>1</v>
      </c>
      <c r="Q59" s="18">
        <f t="shared" ref="Q59" si="75">COUNTIF((O58:O62), "B")</f>
        <v>0</v>
      </c>
      <c r="R59" s="18">
        <f t="shared" si="73"/>
        <v>0</v>
      </c>
      <c r="S59" s="18" t="str">
        <f t="shared" ref="S59" si="76">IF(ISBLANK(K59),"",IF(L59&lt;5,"F1","F2"))</f>
        <v/>
      </c>
      <c r="T59" s="147"/>
      <c r="U59" s="375"/>
      <c r="V59" s="55"/>
      <c r="W59" s="18" t="str">
        <f>IF(ISBLANK(V59),"",VLOOKUP(V59,'(Linked) Hazard Risk Number HRN'!$B$16:$C$26,2,FALSE))</f>
        <v/>
      </c>
      <c r="X59" s="373"/>
      <c r="Y59" s="375"/>
      <c r="Z59" s="55"/>
      <c r="AA59" s="18" t="str">
        <f>IF(ISBLANK(Z59),"",VLOOKUP(Z59,'(Linked) Hazard Risk Number HRN'!$B$16:$C$26,2,FALSE))</f>
        <v/>
      </c>
      <c r="AB59" s="373"/>
      <c r="AC59" s="375"/>
      <c r="AD59" s="436"/>
      <c r="AE59" s="55"/>
      <c r="AF59" s="18" t="str">
        <f>IF(ISBLANK(AE59),"",VLOOKUP(AE59,'(Linked) Hazard Risk Number HRN'!$B$16:$C$26,2,FALSE))</f>
        <v/>
      </c>
      <c r="AG59" s="373"/>
    </row>
    <row r="60" spans="2:36" ht="28.2" customHeight="1" thickTop="1" thickBot="1">
      <c r="B60" s="377"/>
      <c r="C60" s="375"/>
      <c r="D60" s="375"/>
      <c r="E60" s="381"/>
      <c r="F60" s="381"/>
      <c r="G60" s="370"/>
      <c r="H60" s="370"/>
      <c r="I60" s="370"/>
      <c r="J60" s="370"/>
      <c r="K60" s="56"/>
      <c r="L60" s="18" t="str">
        <f>IF(ISBLANK(K60),"",VLOOKUP(K60,'(Linked) Hazard Risk Number HRN'!$D$6:$E$14,2,FALSE))</f>
        <v/>
      </c>
      <c r="M60" s="366" t="str">
        <f>IF(OR(ISBLANK(K58),ISBLANK(K59),ISBLANK(K60),ISBLANK(K61)),"",L58*L59*L60*L61)</f>
        <v/>
      </c>
      <c r="N60" s="56"/>
      <c r="O60" s="18" t="str">
        <f>IF(ISBLANK(N60),"",VLOOKUP(N60,'(Linked) PLr Probability Factor'!$B$17:$C$20,2,FALSE))</f>
        <v/>
      </c>
      <c r="P60" s="18" t="s">
        <v>3</v>
      </c>
      <c r="Q60" s="18">
        <f t="shared" ref="Q60" si="77">COUNTIF((O58:O62), "A")</f>
        <v>0</v>
      </c>
      <c r="R60" s="18">
        <f t="shared" si="73"/>
        <v>0</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
      </c>
      <c r="U60" s="375"/>
      <c r="V60" s="56"/>
      <c r="W60" s="18" t="str">
        <f>IF(ISBLANK(V60),"",VLOOKUP(V60,'(Linked) Hazard Risk Number HRN'!$D$6:$E$14,2,FALSE))</f>
        <v/>
      </c>
      <c r="X60" s="366" t="str">
        <f>IF(OR(ISBLANK(V58),ISBLANK(V59),ISBLANK(V60),ISBLANK(V61)),"",W58*W59*W60*W61)</f>
        <v/>
      </c>
      <c r="Y60" s="375"/>
      <c r="Z60" s="56"/>
      <c r="AA60" s="18" t="str">
        <f>IF(ISBLANK(Z60),"",VLOOKUP(Z60,'(Linked) Hazard Risk Number HRN'!$D$6:$E$14,2,FALSE))</f>
        <v/>
      </c>
      <c r="AB60" s="366" t="str">
        <f>IF(OR(ISBLANK(Z58),ISBLANK(Z59),ISBLANK(Z60),ISBLANK(Z61)),"",AA58*AA59*AA60*AA61)</f>
        <v/>
      </c>
      <c r="AC60" s="375"/>
      <c r="AD60" s="436"/>
      <c r="AE60" s="56"/>
      <c r="AF60" s="18" t="str">
        <f>IF(ISBLANK(AE60),"",VLOOKUP(AE60,'(Linked) Hazard Risk Number HRN'!$D$6:$E$14,2,FALSE))</f>
        <v/>
      </c>
      <c r="AG60" s="366" t="str">
        <f>IF(OR(ISBLANK(AE58),ISBLANK(AE59),ISBLANK(AE60),ISBLANK(AE61)),"",AF58*AF59*AF60*AF61)</f>
        <v/>
      </c>
    </row>
    <row r="61" spans="2:36" ht="28.2" customHeight="1" thickTop="1" thickBot="1">
      <c r="B61" s="377"/>
      <c r="C61" s="375"/>
      <c r="D61" s="375"/>
      <c r="E61" s="381"/>
      <c r="F61" s="381"/>
      <c r="G61" s="370"/>
      <c r="H61" s="370"/>
      <c r="I61" s="370"/>
      <c r="J61" s="370"/>
      <c r="K61" s="57"/>
      <c r="L61" s="30" t="str">
        <f>IF(ISBLANK(K61),"",VLOOKUP(K61,'(Linked) Hazard Risk Number HRN'!$D$17:$E$22,2,FALSE))</f>
        <v/>
      </c>
      <c r="M61" s="367"/>
      <c r="N61" s="56"/>
      <c r="O61" s="18" t="str">
        <f>IF(ISBLANK(N61),"",VLOOKUP(N61,'(Linked) PLr Probability Factor'!$B$23:$C$26,2,FALSE))</f>
        <v/>
      </c>
      <c r="P61" s="25" t="s">
        <v>33</v>
      </c>
      <c r="Q61" s="25">
        <f t="shared" ref="Q61" si="78">SUM(R58:R60)</f>
        <v>0</v>
      </c>
      <c r="R61" s="25">
        <f t="shared" si="73"/>
        <v>0</v>
      </c>
      <c r="S61" s="25"/>
      <c r="T61" s="51"/>
      <c r="U61" s="375"/>
      <c r="V61" s="57"/>
      <c r="W61" s="30" t="str">
        <f>IF(ISBLANK(V61),"",VLOOKUP(V61,'(Linked) Hazard Risk Number HRN'!$D$17:$E$22,2,FALSE))</f>
        <v/>
      </c>
      <c r="X61" s="367"/>
      <c r="Y61" s="375"/>
      <c r="Z61" s="57"/>
      <c r="AA61" s="30" t="str">
        <f>IF(ISBLANK(Z61),"",VLOOKUP(Z61,'(Linked) Hazard Risk Number HRN'!$D$17:$E$22,2,FALSE))</f>
        <v/>
      </c>
      <c r="AB61" s="367"/>
      <c r="AC61" s="375"/>
      <c r="AD61" s="436"/>
      <c r="AE61" s="57"/>
      <c r="AF61" s="30" t="str">
        <f>IF(ISBLANK(AE61),"",VLOOKUP(AE61,'(Linked) Hazard Risk Number HRN'!$D$17:$E$22,2,FALSE))</f>
        <v/>
      </c>
      <c r="AG61" s="367"/>
    </row>
    <row r="62" spans="2:36" ht="28.2" customHeight="1" thickTop="1" thickBot="1">
      <c r="B62" s="377"/>
      <c r="C62" s="376"/>
      <c r="D62" s="376"/>
      <c r="E62" s="382"/>
      <c r="F62" s="382"/>
      <c r="G62" s="371"/>
      <c r="H62" s="371"/>
      <c r="I62" s="371"/>
      <c r="J62" s="371"/>
      <c r="K62" s="135"/>
      <c r="L62" s="18"/>
      <c r="M62" s="368"/>
      <c r="N62" s="56"/>
      <c r="O62" s="18" t="str">
        <f>IF(ISBLANK(N62),"",VLOOKUP(N62,'(Linked) PLr Probability Factor'!$B$29:$C$32,2,FALSE))</f>
        <v/>
      </c>
      <c r="P62" s="134"/>
      <c r="Q62" s="134"/>
      <c r="R62" s="134"/>
      <c r="S62" s="27" t="str">
        <f t="shared" ref="S62" si="79">IF(OR(ISBLANK(N59),ISBLANK(N60),ISBLANK(N61)),"",IF(R58&gt;0,"P2",IF(AND(R58=0,R59&gt;2),"P2",IF(AND(R58=0,R59=2),"P2",IF(AND(R58=0,AND(R59&lt;2,R60&gt;1)),"P1"," ")))))</f>
        <v/>
      </c>
      <c r="T62" s="52"/>
      <c r="U62" s="376"/>
      <c r="V62" s="135"/>
      <c r="W62" s="18"/>
      <c r="X62" s="368"/>
      <c r="Y62" s="376"/>
      <c r="Z62" s="135"/>
      <c r="AA62" s="18"/>
      <c r="AB62" s="368"/>
      <c r="AC62" s="376"/>
      <c r="AD62" s="437"/>
      <c r="AE62" s="135"/>
      <c r="AF62" s="18"/>
      <c r="AG62" s="368"/>
    </row>
    <row r="63" spans="2:36" ht="28.2" customHeight="1" thickTop="1" thickBot="1">
      <c r="B63" s="377">
        <v>12</v>
      </c>
      <c r="C63" s="374"/>
      <c r="D63" s="374"/>
      <c r="E63" s="380"/>
      <c r="F63" s="380"/>
      <c r="G63" s="369"/>
      <c r="H63" s="369"/>
      <c r="I63" s="369"/>
      <c r="J63" s="369"/>
      <c r="K63" s="54"/>
      <c r="L63" s="17" t="str">
        <f>IF(ISBLANK(K63),"",VLOOKUP(K63,'(Linked) Hazard Risk Number HRN'!$B$6:$C$13,2,FALSE))</f>
        <v/>
      </c>
      <c r="M63" s="372" t="str">
        <f>IF(M65="","",IF(M65&gt;500,'(Linked) Hazard Risk Number HRN'!$C$37,IF(M65&gt;50,'(Linked) Hazard Risk Number HRN'!$C$36,IF(M65&gt;25,'(Linked) Hazard Risk Number HRN'!$C$35,IF(M65&gt;5,'(Linked) Hazard Risk Number HRN'!$C$34,IF(M65&gt;0,'(Linked) Hazard Risk Number HRN'!$C$33,""))))))</f>
        <v/>
      </c>
      <c r="N63" s="54"/>
      <c r="O63" s="17" t="str">
        <f>IF(ISBLANK(N63),"",VLOOKUP(N63,'(Linked) PLr Probability Factor'!$B$7:$C$8,2,FALSE))</f>
        <v/>
      </c>
      <c r="P63" s="17" t="s">
        <v>29</v>
      </c>
      <c r="Q63" s="17">
        <f t="shared" ref="Q63" si="80">COUNTIF((O63:O67), "C")</f>
        <v>0</v>
      </c>
      <c r="R63" s="17">
        <f t="shared" ref="R63:R66" si="81">Q63</f>
        <v>0</v>
      </c>
      <c r="S63" s="17" t="str">
        <f t="shared" ref="S63" si="82">IF(ISBLANK(K63),"",IF(L63&lt;2,"S1","S2"))</f>
        <v/>
      </c>
      <c r="T63" s="50"/>
      <c r="U63" s="374"/>
      <c r="V63" s="54"/>
      <c r="W63" s="17" t="str">
        <f>IF(ISBLANK(V63),"",VLOOKUP(V63,'(Linked) Hazard Risk Number HRN'!$B$6:$C$13,2,FALSE))</f>
        <v/>
      </c>
      <c r="X63" s="372" t="str">
        <f>IF(X65="","",IF(X65&gt;500,'(Linked) Hazard Risk Number HRN'!$C$37,IF(X65&gt;50,'(Linked) Hazard Risk Number HRN'!$C$36,IF(X65&gt;25,'(Linked) Hazard Risk Number HRN'!$C$35,IF(X65&gt;5,'(Linked) Hazard Risk Number HRN'!$C$34,IF(X65&gt;0,'(Linked) Hazard Risk Number HRN'!$C$33,""))))))</f>
        <v/>
      </c>
      <c r="Y63" s="374"/>
      <c r="Z63" s="54"/>
      <c r="AA63" s="17" t="str">
        <f>IF(ISBLANK(Z63),"",VLOOKUP(Z63,'(Linked) Hazard Risk Number HRN'!$B$6:$C$13,2,FALSE))</f>
        <v/>
      </c>
      <c r="AB63" s="372" t="str">
        <f>IF(AB65="","",IF(AB65&gt;500,'(Linked) Hazard Risk Number HRN'!$C$37,IF(AB65&gt;50,'(Linked) Hazard Risk Number HRN'!$C$36,IF(AB65&gt;25,'(Linked) Hazard Risk Number HRN'!$C$35,IF(AB65&gt;5,'(Linked) Hazard Risk Number HRN'!$C$34,IF(AB65&gt;0,'(Linked) Hazard Risk Number HRN'!$C$33,""))))))</f>
        <v/>
      </c>
      <c r="AC63" s="374"/>
      <c r="AD63" s="380"/>
      <c r="AE63" s="54"/>
      <c r="AF63" s="17" t="str">
        <f>IF(ISBLANK(AE63),"",VLOOKUP(AE63,'(Linked) Hazard Risk Number HRN'!$B$6:$C$13,2,FALSE))</f>
        <v/>
      </c>
      <c r="AG63" s="372" t="str">
        <f>IF(AG65="","",IF(AG65&gt;500,'(Linked) Hazard Risk Number HRN'!$C$37,IF(AG65&gt;50,'(Linked) Hazard Risk Number HRN'!$C$36,IF(AG65&gt;25,'(Linked) Hazard Risk Number HRN'!$C$35,IF(AG65&gt;5,'(Linked) Hazard Risk Number HRN'!$C$34,IF(AG65&gt;0,'(Linked) Hazard Risk Number HRN'!$C$33,""))))))</f>
        <v/>
      </c>
    </row>
    <row r="64" spans="2:36" ht="28.2" customHeight="1" thickTop="1" thickBot="1">
      <c r="B64" s="377"/>
      <c r="C64" s="375"/>
      <c r="D64" s="375"/>
      <c r="E64" s="381"/>
      <c r="F64" s="381"/>
      <c r="G64" s="370"/>
      <c r="H64" s="370"/>
      <c r="I64" s="370"/>
      <c r="J64" s="370"/>
      <c r="K64" s="55"/>
      <c r="L64" s="18" t="str">
        <f>IF(ISBLANK(K64),"",VLOOKUP(K64,'(Linked) Hazard Risk Number HRN'!$B$16:$C$26,2,FALSE))</f>
        <v/>
      </c>
      <c r="M64" s="373"/>
      <c r="N64" s="55"/>
      <c r="O64" s="18" t="str">
        <f>IF(ISBLANK(N64),"",VLOOKUP(N64,'(Linked) PLr Probability Factor'!$B$12:$C$14,2,FALSE))</f>
        <v/>
      </c>
      <c r="P64" s="18" t="s">
        <v>1</v>
      </c>
      <c r="Q64" s="18">
        <f t="shared" ref="Q64" si="83">COUNTIF((O63:O67), "B")</f>
        <v>0</v>
      </c>
      <c r="R64" s="18">
        <f t="shared" si="81"/>
        <v>0</v>
      </c>
      <c r="S64" s="18" t="str">
        <f t="shared" ref="S64" si="84">IF(ISBLANK(K64),"",IF(L64&lt;5,"F1","F2"))</f>
        <v/>
      </c>
      <c r="T64" s="147"/>
      <c r="U64" s="375"/>
      <c r="V64" s="55"/>
      <c r="W64" s="18" t="str">
        <f>IF(ISBLANK(V64),"",VLOOKUP(V64,'(Linked) Hazard Risk Number HRN'!$B$16:$C$26,2,FALSE))</f>
        <v/>
      </c>
      <c r="X64" s="373"/>
      <c r="Y64" s="375"/>
      <c r="Z64" s="55"/>
      <c r="AA64" s="18" t="str">
        <f>IF(ISBLANK(Z64),"",VLOOKUP(Z64,'(Linked) Hazard Risk Number HRN'!$B$16:$C$26,2,FALSE))</f>
        <v/>
      </c>
      <c r="AB64" s="373"/>
      <c r="AC64" s="375"/>
      <c r="AD64" s="436"/>
      <c r="AE64" s="55"/>
      <c r="AF64" s="18" t="str">
        <f>IF(ISBLANK(AE64),"",VLOOKUP(AE64,'(Linked) Hazard Risk Number HRN'!$B$16:$C$26,2,FALSE))</f>
        <v/>
      </c>
      <c r="AG64" s="373"/>
    </row>
    <row r="65" spans="2:33" ht="28.2" customHeight="1" thickTop="1" thickBot="1">
      <c r="B65" s="377"/>
      <c r="C65" s="375"/>
      <c r="D65" s="375"/>
      <c r="E65" s="381"/>
      <c r="F65" s="381"/>
      <c r="G65" s="370"/>
      <c r="H65" s="370"/>
      <c r="I65" s="370"/>
      <c r="J65" s="370"/>
      <c r="K65" s="56"/>
      <c r="L65" s="18" t="str">
        <f>IF(ISBLANK(K65),"",VLOOKUP(K65,'(Linked) Hazard Risk Number HRN'!$D$6:$E$14,2,FALSE))</f>
        <v/>
      </c>
      <c r="M65" s="366" t="str">
        <f>IF(OR(ISBLANK(K63),ISBLANK(K64),ISBLANK(K65),ISBLANK(K66)),"",L63*L64*L65*L66)</f>
        <v/>
      </c>
      <c r="N65" s="56"/>
      <c r="O65" s="18" t="str">
        <f>IF(ISBLANK(N65),"",VLOOKUP(N65,'(Linked) PLr Probability Factor'!$B$17:$C$20,2,FALSE))</f>
        <v/>
      </c>
      <c r="P65" s="18" t="s">
        <v>3</v>
      </c>
      <c r="Q65" s="18">
        <f t="shared" ref="Q65" si="85">COUNTIF((O63:O67), "A")</f>
        <v>0</v>
      </c>
      <c r="R65" s="18">
        <f t="shared" si="81"/>
        <v>0</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
      </c>
      <c r="U65" s="375"/>
      <c r="V65" s="56"/>
      <c r="W65" s="18" t="str">
        <f>IF(ISBLANK(V65),"",VLOOKUP(V65,'(Linked) Hazard Risk Number HRN'!$D$6:$E$14,2,FALSE))</f>
        <v/>
      </c>
      <c r="X65" s="366" t="str">
        <f>IF(OR(ISBLANK(V63),ISBLANK(V64),ISBLANK(V65),ISBLANK(V66)),"",W63*W64*W65*W66)</f>
        <v/>
      </c>
      <c r="Y65" s="375"/>
      <c r="Z65" s="56"/>
      <c r="AA65" s="18" t="str">
        <f>IF(ISBLANK(Z65),"",VLOOKUP(Z65,'(Linked) Hazard Risk Number HRN'!$D$6:$E$14,2,FALSE))</f>
        <v/>
      </c>
      <c r="AB65" s="366" t="str">
        <f>IF(OR(ISBLANK(Z63),ISBLANK(Z64),ISBLANK(Z65),ISBLANK(Z66)),"",AA63*AA64*AA65*AA66)</f>
        <v/>
      </c>
      <c r="AC65" s="375"/>
      <c r="AD65" s="436"/>
      <c r="AE65" s="56"/>
      <c r="AF65" s="18" t="str">
        <f>IF(ISBLANK(AE65),"",VLOOKUP(AE65,'(Linked) Hazard Risk Number HRN'!$D$6:$E$14,2,FALSE))</f>
        <v/>
      </c>
      <c r="AG65" s="366" t="str">
        <f>IF(OR(ISBLANK(AE63),ISBLANK(AE64),ISBLANK(AE65),ISBLANK(AE66)),"",AF63*AF64*AF65*AF66)</f>
        <v/>
      </c>
    </row>
    <row r="66" spans="2:33" ht="28.2" customHeight="1" thickTop="1" thickBot="1">
      <c r="B66" s="377"/>
      <c r="C66" s="375"/>
      <c r="D66" s="375"/>
      <c r="E66" s="381"/>
      <c r="F66" s="381"/>
      <c r="G66" s="370"/>
      <c r="H66" s="370"/>
      <c r="I66" s="370"/>
      <c r="J66" s="370"/>
      <c r="K66" s="57"/>
      <c r="L66" s="30" t="str">
        <f>IF(ISBLANK(K66),"",VLOOKUP(K66,'(Linked) Hazard Risk Number HRN'!$D$17:$E$22,2,FALSE))</f>
        <v/>
      </c>
      <c r="M66" s="367"/>
      <c r="N66" s="56"/>
      <c r="O66" s="18" t="str">
        <f>IF(ISBLANK(N66),"",VLOOKUP(N66,'(Linked) PLr Probability Factor'!$B$23:$C$26,2,FALSE))</f>
        <v/>
      </c>
      <c r="P66" s="25" t="s">
        <v>33</v>
      </c>
      <c r="Q66" s="25">
        <f t="shared" ref="Q66" si="86">SUM(R63:R65)</f>
        <v>0</v>
      </c>
      <c r="R66" s="25">
        <f t="shared" si="81"/>
        <v>0</v>
      </c>
      <c r="S66" s="25"/>
      <c r="T66" s="51"/>
      <c r="U66" s="375"/>
      <c r="V66" s="57"/>
      <c r="W66" s="30" t="str">
        <f>IF(ISBLANK(V66),"",VLOOKUP(V66,'(Linked) Hazard Risk Number HRN'!$D$17:$E$22,2,FALSE))</f>
        <v/>
      </c>
      <c r="X66" s="367"/>
      <c r="Y66" s="375"/>
      <c r="Z66" s="57"/>
      <c r="AA66" s="30" t="str">
        <f>IF(ISBLANK(Z66),"",VLOOKUP(Z66,'(Linked) Hazard Risk Number HRN'!$D$17:$E$22,2,FALSE))</f>
        <v/>
      </c>
      <c r="AB66" s="367"/>
      <c r="AC66" s="375"/>
      <c r="AD66" s="436"/>
      <c r="AE66" s="57"/>
      <c r="AF66" s="30" t="str">
        <f>IF(ISBLANK(AE66),"",VLOOKUP(AE66,'(Linked) Hazard Risk Number HRN'!$D$17:$E$22,2,FALSE))</f>
        <v/>
      </c>
      <c r="AG66" s="367"/>
    </row>
    <row r="67" spans="2:33" ht="28.2" customHeight="1" thickTop="1" thickBot="1">
      <c r="B67" s="377"/>
      <c r="C67" s="376"/>
      <c r="D67" s="376"/>
      <c r="E67" s="382"/>
      <c r="F67" s="382"/>
      <c r="G67" s="371"/>
      <c r="H67" s="371"/>
      <c r="I67" s="371"/>
      <c r="J67" s="371"/>
      <c r="K67" s="135"/>
      <c r="L67" s="18"/>
      <c r="M67" s="368"/>
      <c r="N67" s="56"/>
      <c r="O67" s="18" t="str">
        <f>IF(ISBLANK(N67),"",VLOOKUP(N67,'(Linked) PLr Probability Factor'!$B$29:$C$32,2,FALSE))</f>
        <v/>
      </c>
      <c r="P67" s="134"/>
      <c r="Q67" s="134"/>
      <c r="R67" s="134"/>
      <c r="S67" s="27" t="str">
        <f t="shared" ref="S67" si="87">IF(OR(ISBLANK(N64),ISBLANK(N65),ISBLANK(N66)),"",IF(R63&gt;0,"P2",IF(AND(R63=0,R64&gt;2),"P2",IF(AND(R63=0,R64=2),"P2",IF(AND(R63=0,AND(R64&lt;2,R65&gt;1)),"P1"," ")))))</f>
        <v/>
      </c>
      <c r="T67" s="52"/>
      <c r="U67" s="376"/>
      <c r="V67" s="135"/>
      <c r="W67" s="18"/>
      <c r="X67" s="368"/>
      <c r="Y67" s="376"/>
      <c r="Z67" s="135"/>
      <c r="AA67" s="18"/>
      <c r="AB67" s="368"/>
      <c r="AC67" s="376"/>
      <c r="AD67" s="437"/>
      <c r="AE67" s="135"/>
      <c r="AF67" s="18"/>
      <c r="AG67" s="368"/>
    </row>
    <row r="68" spans="2:33" ht="28.2" customHeight="1" thickTop="1" thickBot="1">
      <c r="B68" s="377">
        <v>13</v>
      </c>
      <c r="C68" s="374"/>
      <c r="D68" s="374"/>
      <c r="E68" s="380"/>
      <c r="F68" s="380"/>
      <c r="G68" s="369"/>
      <c r="H68" s="369"/>
      <c r="I68" s="369"/>
      <c r="J68" s="369"/>
      <c r="K68" s="54"/>
      <c r="L68" s="17" t="str">
        <f>IF(ISBLANK(K68),"",VLOOKUP(K68,'(Linked) Hazard Risk Number HRN'!$B$6:$C$13,2,FALSE))</f>
        <v/>
      </c>
      <c r="M68" s="372" t="str">
        <f>IF(M70="","",IF(M70&gt;500,'(Linked) Hazard Risk Number HRN'!$C$37,IF(M70&gt;50,'(Linked) Hazard Risk Number HRN'!$C$36,IF(M70&gt;25,'(Linked) Hazard Risk Number HRN'!$C$35,IF(M70&gt;5,'(Linked) Hazard Risk Number HRN'!$C$34,IF(M70&gt;0,'(Linked) Hazard Risk Number HRN'!$C$33,""))))))</f>
        <v/>
      </c>
      <c r="N68" s="54"/>
      <c r="O68" s="17" t="str">
        <f>IF(ISBLANK(N68),"",VLOOKUP(N68,'(Linked) PLr Probability Factor'!$B$7:$C$8,2,FALSE))</f>
        <v/>
      </c>
      <c r="P68" s="17" t="s">
        <v>29</v>
      </c>
      <c r="Q68" s="17">
        <f t="shared" ref="Q68" si="88">COUNTIF((O68:O72), "C")</f>
        <v>0</v>
      </c>
      <c r="R68" s="17">
        <f t="shared" ref="R68:R71" si="89">Q68</f>
        <v>0</v>
      </c>
      <c r="S68" s="17" t="str">
        <f t="shared" ref="S68" si="90">IF(ISBLANK(K68),"",IF(L68&lt;2,"S1","S2"))</f>
        <v/>
      </c>
      <c r="T68" s="50"/>
      <c r="U68" s="374"/>
      <c r="V68" s="54"/>
      <c r="W68" s="17" t="str">
        <f>IF(ISBLANK(V68),"",VLOOKUP(V68,'(Linked) Hazard Risk Number HRN'!$B$6:$C$13,2,FALSE))</f>
        <v/>
      </c>
      <c r="X68" s="372" t="str">
        <f>IF(X70="","",IF(X70&gt;500,'(Linked) Hazard Risk Number HRN'!$C$37,IF(X70&gt;50,'(Linked) Hazard Risk Number HRN'!$C$36,IF(X70&gt;25,'(Linked) Hazard Risk Number HRN'!$C$35,IF(X70&gt;5,'(Linked) Hazard Risk Number HRN'!$C$34,IF(X70&gt;0,'(Linked) Hazard Risk Number HRN'!$C$33,""))))))</f>
        <v/>
      </c>
      <c r="Y68" s="374"/>
      <c r="Z68" s="54"/>
      <c r="AA68" s="17" t="str">
        <f>IF(ISBLANK(Z68),"",VLOOKUP(Z68,'(Linked) Hazard Risk Number HRN'!$B$6:$C$13,2,FALSE))</f>
        <v/>
      </c>
      <c r="AB68" s="372" t="str">
        <f>IF(AB70="","",IF(AB70&gt;500,'(Linked) Hazard Risk Number HRN'!$C$37,IF(AB70&gt;50,'(Linked) Hazard Risk Number HRN'!$C$36,IF(AB70&gt;25,'(Linked) Hazard Risk Number HRN'!$C$35,IF(AB70&gt;5,'(Linked) Hazard Risk Number HRN'!$C$34,IF(AB70&gt;0,'(Linked) Hazard Risk Number HRN'!$C$33,""))))))</f>
        <v/>
      </c>
      <c r="AC68" s="374"/>
      <c r="AD68" s="380"/>
      <c r="AE68" s="54"/>
      <c r="AF68" s="17" t="str">
        <f>IF(ISBLANK(AE68),"",VLOOKUP(AE68,'(Linked) Hazard Risk Number HRN'!$B$6:$C$13,2,FALSE))</f>
        <v/>
      </c>
      <c r="AG68" s="372" t="str">
        <f>IF(AG70="","",IF(AG70&gt;500,'(Linked) Hazard Risk Number HRN'!$C$37,IF(AG70&gt;50,'(Linked) Hazard Risk Number HRN'!$C$36,IF(AG70&gt;25,'(Linked) Hazard Risk Number HRN'!$C$35,IF(AG70&gt;5,'(Linked) Hazard Risk Number HRN'!$C$34,IF(AG70&gt;0,'(Linked) Hazard Risk Number HRN'!$C$33,""))))))</f>
        <v/>
      </c>
    </row>
    <row r="69" spans="2:33" ht="28.2" customHeight="1" thickTop="1" thickBot="1">
      <c r="B69" s="377"/>
      <c r="C69" s="375"/>
      <c r="D69" s="375"/>
      <c r="E69" s="381"/>
      <c r="F69" s="381"/>
      <c r="G69" s="370"/>
      <c r="H69" s="370"/>
      <c r="I69" s="370"/>
      <c r="J69" s="370"/>
      <c r="K69" s="55"/>
      <c r="L69" s="18" t="str">
        <f>IF(ISBLANK(K69),"",VLOOKUP(K69,'(Linked) Hazard Risk Number HRN'!$B$16:$C$26,2,FALSE))</f>
        <v/>
      </c>
      <c r="M69" s="373"/>
      <c r="N69" s="55"/>
      <c r="O69" s="18" t="str">
        <f>IF(ISBLANK(N69),"",VLOOKUP(N69,'(Linked) PLr Probability Factor'!$B$12:$C$14,2,FALSE))</f>
        <v/>
      </c>
      <c r="P69" s="18" t="s">
        <v>1</v>
      </c>
      <c r="Q69" s="18">
        <f t="shared" ref="Q69" si="91">COUNTIF((O68:O72), "B")</f>
        <v>0</v>
      </c>
      <c r="R69" s="18">
        <f t="shared" si="89"/>
        <v>0</v>
      </c>
      <c r="S69" s="18" t="str">
        <f t="shared" ref="S69" si="92">IF(ISBLANK(K69),"",IF(L69&lt;5,"F1","F2"))</f>
        <v/>
      </c>
      <c r="T69" s="147"/>
      <c r="U69" s="375"/>
      <c r="V69" s="55"/>
      <c r="W69" s="18" t="str">
        <f>IF(ISBLANK(V69),"",VLOOKUP(V69,'(Linked) Hazard Risk Number HRN'!$B$16:$C$26,2,FALSE))</f>
        <v/>
      </c>
      <c r="X69" s="373"/>
      <c r="Y69" s="375"/>
      <c r="Z69" s="55"/>
      <c r="AA69" s="18" t="str">
        <f>IF(ISBLANK(Z69),"",VLOOKUP(Z69,'(Linked) Hazard Risk Number HRN'!$B$16:$C$26,2,FALSE))</f>
        <v/>
      </c>
      <c r="AB69" s="373"/>
      <c r="AC69" s="375"/>
      <c r="AD69" s="436"/>
      <c r="AE69" s="55"/>
      <c r="AF69" s="18" t="str">
        <f>IF(ISBLANK(AE69),"",VLOOKUP(AE69,'(Linked) Hazard Risk Number HRN'!$B$16:$C$26,2,FALSE))</f>
        <v/>
      </c>
      <c r="AG69" s="373"/>
    </row>
    <row r="70" spans="2:33" ht="28.2" customHeight="1" thickTop="1" thickBot="1">
      <c r="B70" s="377"/>
      <c r="C70" s="375"/>
      <c r="D70" s="375"/>
      <c r="E70" s="381"/>
      <c r="F70" s="381"/>
      <c r="G70" s="370"/>
      <c r="H70" s="370"/>
      <c r="I70" s="370"/>
      <c r="J70" s="370"/>
      <c r="K70" s="56"/>
      <c r="L70" s="18" t="str">
        <f>IF(ISBLANK(K70),"",VLOOKUP(K70,'(Linked) Hazard Risk Number HRN'!$D$6:$E$14,2,FALSE))</f>
        <v/>
      </c>
      <c r="M70" s="366" t="str">
        <f>IF(OR(ISBLANK(K68),ISBLANK(K69),ISBLANK(K70),ISBLANK(K71)),"",L68*L69*L70*L71)</f>
        <v/>
      </c>
      <c r="N70" s="56"/>
      <c r="O70" s="18" t="str">
        <f>IF(ISBLANK(N70),"",VLOOKUP(N70,'(Linked) PLr Probability Factor'!$B$17:$C$20,2,FALSE))</f>
        <v/>
      </c>
      <c r="P70" s="18" t="s">
        <v>3</v>
      </c>
      <c r="Q70" s="18">
        <f t="shared" ref="Q70" si="93">COUNTIF((O68:O72), "A")</f>
        <v>0</v>
      </c>
      <c r="R70" s="18">
        <f t="shared" si="89"/>
        <v>0</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
      </c>
      <c r="U70" s="375"/>
      <c r="V70" s="56"/>
      <c r="W70" s="18" t="str">
        <f>IF(ISBLANK(V70),"",VLOOKUP(V70,'(Linked) Hazard Risk Number HRN'!$D$6:$E$14,2,FALSE))</f>
        <v/>
      </c>
      <c r="X70" s="366" t="str">
        <f>IF(OR(ISBLANK(V68),ISBLANK(V69),ISBLANK(V70),ISBLANK(V71)),"",W68*W69*W70*W71)</f>
        <v/>
      </c>
      <c r="Y70" s="375"/>
      <c r="Z70" s="56"/>
      <c r="AA70" s="18" t="str">
        <f>IF(ISBLANK(Z70),"",VLOOKUP(Z70,'(Linked) Hazard Risk Number HRN'!$D$6:$E$14,2,FALSE))</f>
        <v/>
      </c>
      <c r="AB70" s="366" t="str">
        <f>IF(OR(ISBLANK(Z68),ISBLANK(Z69),ISBLANK(Z70),ISBLANK(Z71)),"",AA68*AA69*AA70*AA71)</f>
        <v/>
      </c>
      <c r="AC70" s="375"/>
      <c r="AD70" s="436"/>
      <c r="AE70" s="56"/>
      <c r="AF70" s="18" t="str">
        <f>IF(ISBLANK(AE70),"",VLOOKUP(AE70,'(Linked) Hazard Risk Number HRN'!$D$6:$E$14,2,FALSE))</f>
        <v/>
      </c>
      <c r="AG70" s="366" t="str">
        <f>IF(OR(ISBLANK(AE68),ISBLANK(AE69),ISBLANK(AE70),ISBLANK(AE71)),"",AF68*AF69*AF70*AF71)</f>
        <v/>
      </c>
    </row>
    <row r="71" spans="2:33" ht="28.2" customHeight="1" thickTop="1" thickBot="1">
      <c r="B71" s="377"/>
      <c r="C71" s="375"/>
      <c r="D71" s="375"/>
      <c r="E71" s="381"/>
      <c r="F71" s="381"/>
      <c r="G71" s="370"/>
      <c r="H71" s="370"/>
      <c r="I71" s="370"/>
      <c r="J71" s="370"/>
      <c r="K71" s="57"/>
      <c r="L71" s="30" t="str">
        <f>IF(ISBLANK(K71),"",VLOOKUP(K71,'(Linked) Hazard Risk Number HRN'!$D$17:$E$22,2,FALSE))</f>
        <v/>
      </c>
      <c r="M71" s="367"/>
      <c r="N71" s="56"/>
      <c r="O71" s="18" t="str">
        <f>IF(ISBLANK(N71),"",VLOOKUP(N71,'(Linked) PLr Probability Factor'!$B$23:$C$26,2,FALSE))</f>
        <v/>
      </c>
      <c r="P71" s="25" t="s">
        <v>33</v>
      </c>
      <c r="Q71" s="25">
        <f t="shared" ref="Q71" si="94">SUM(R68:R70)</f>
        <v>0</v>
      </c>
      <c r="R71" s="25">
        <f t="shared" si="89"/>
        <v>0</v>
      </c>
      <c r="S71" s="25"/>
      <c r="T71" s="51"/>
      <c r="U71" s="375"/>
      <c r="V71" s="57"/>
      <c r="W71" s="30" t="str">
        <f>IF(ISBLANK(V71),"",VLOOKUP(V71,'(Linked) Hazard Risk Number HRN'!$D$17:$E$22,2,FALSE))</f>
        <v/>
      </c>
      <c r="X71" s="367"/>
      <c r="Y71" s="375"/>
      <c r="Z71" s="57"/>
      <c r="AA71" s="30" t="str">
        <f>IF(ISBLANK(Z71),"",VLOOKUP(Z71,'(Linked) Hazard Risk Number HRN'!$D$17:$E$22,2,FALSE))</f>
        <v/>
      </c>
      <c r="AB71" s="367"/>
      <c r="AC71" s="375"/>
      <c r="AD71" s="436"/>
      <c r="AE71" s="57"/>
      <c r="AF71" s="30" t="str">
        <f>IF(ISBLANK(AE71),"",VLOOKUP(AE71,'(Linked) Hazard Risk Number HRN'!$D$17:$E$22,2,FALSE))</f>
        <v/>
      </c>
      <c r="AG71" s="367"/>
    </row>
    <row r="72" spans="2:33" ht="28.2" customHeight="1" thickTop="1" thickBot="1">
      <c r="B72" s="377"/>
      <c r="C72" s="376"/>
      <c r="D72" s="376"/>
      <c r="E72" s="382"/>
      <c r="F72" s="382"/>
      <c r="G72" s="371"/>
      <c r="H72" s="371"/>
      <c r="I72" s="371"/>
      <c r="J72" s="371"/>
      <c r="K72" s="135"/>
      <c r="L72" s="18"/>
      <c r="M72" s="368"/>
      <c r="N72" s="56"/>
      <c r="O72" s="18" t="str">
        <f>IF(ISBLANK(N72),"",VLOOKUP(N72,'(Linked) PLr Probability Factor'!$B$29:$C$32,2,FALSE))</f>
        <v/>
      </c>
      <c r="P72" s="134"/>
      <c r="Q72" s="134"/>
      <c r="R72" s="134"/>
      <c r="S72" s="27" t="str">
        <f t="shared" ref="S72" si="95">IF(OR(ISBLANK(N69),ISBLANK(N70),ISBLANK(N71)),"",IF(R68&gt;0,"P2",IF(AND(R68=0,R69&gt;2),"P2",IF(AND(R68=0,R69=2),"P2",IF(AND(R68=0,AND(R69&lt;2,R70&gt;1)),"P1"," ")))))</f>
        <v/>
      </c>
      <c r="T72" s="52"/>
      <c r="U72" s="376"/>
      <c r="V72" s="135"/>
      <c r="W72" s="18"/>
      <c r="X72" s="368"/>
      <c r="Y72" s="376"/>
      <c r="Z72" s="135"/>
      <c r="AA72" s="18"/>
      <c r="AB72" s="368"/>
      <c r="AC72" s="376"/>
      <c r="AD72" s="437"/>
      <c r="AE72" s="135"/>
      <c r="AF72" s="18"/>
      <c r="AG72" s="368"/>
    </row>
    <row r="73" spans="2:33" ht="28.2" customHeight="1" thickTop="1" thickBot="1">
      <c r="B73" s="377">
        <v>14</v>
      </c>
      <c r="C73" s="374"/>
      <c r="D73" s="374"/>
      <c r="E73" s="380"/>
      <c r="F73" s="380"/>
      <c r="G73" s="369"/>
      <c r="H73" s="369"/>
      <c r="I73" s="369"/>
      <c r="J73" s="369"/>
      <c r="K73" s="54"/>
      <c r="L73" s="17" t="str">
        <f>IF(ISBLANK(K73),"",VLOOKUP(K73,'(Linked) Hazard Risk Number HRN'!$B$6:$C$13,2,FALSE))</f>
        <v/>
      </c>
      <c r="M73" s="372"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29</v>
      </c>
      <c r="Q73" s="17">
        <f t="shared" ref="Q73" si="96">COUNTIF((O73:O77), "C")</f>
        <v>0</v>
      </c>
      <c r="R73" s="17">
        <f t="shared" ref="R73:R76" si="97">Q73</f>
        <v>0</v>
      </c>
      <c r="S73" s="17" t="str">
        <f t="shared" ref="S73" si="98">IF(ISBLANK(K73),"",IF(L73&lt;2,"S1","S2"))</f>
        <v/>
      </c>
      <c r="T73" s="50"/>
      <c r="U73" s="374"/>
      <c r="V73" s="54"/>
      <c r="W73" s="17" t="str">
        <f>IF(ISBLANK(V73),"",VLOOKUP(V73,'(Linked) Hazard Risk Number HRN'!$B$6:$C$13,2,FALSE))</f>
        <v/>
      </c>
      <c r="X73" s="372" t="str">
        <f>IF(X75="","",IF(X75&gt;500,'(Linked) Hazard Risk Number HRN'!$C$37,IF(X75&gt;50,'(Linked) Hazard Risk Number HRN'!$C$36,IF(X75&gt;25,'(Linked) Hazard Risk Number HRN'!$C$35,IF(X75&gt;5,'(Linked) Hazard Risk Number HRN'!$C$34,IF(X75&gt;0,'(Linked) Hazard Risk Number HRN'!$C$33,""))))))</f>
        <v/>
      </c>
      <c r="Y73" s="374"/>
      <c r="Z73" s="54"/>
      <c r="AA73" s="17" t="str">
        <f>IF(ISBLANK(Z73),"",VLOOKUP(Z73,'(Linked) Hazard Risk Number HRN'!$B$6:$C$13,2,FALSE))</f>
        <v/>
      </c>
      <c r="AB73" s="372" t="str">
        <f>IF(AB75="","",IF(AB75&gt;500,'(Linked) Hazard Risk Number HRN'!$C$37,IF(AB75&gt;50,'(Linked) Hazard Risk Number HRN'!$C$36,IF(AB75&gt;25,'(Linked) Hazard Risk Number HRN'!$C$35,IF(AB75&gt;5,'(Linked) Hazard Risk Number HRN'!$C$34,IF(AB75&gt;0,'(Linked) Hazard Risk Number HRN'!$C$33,""))))))</f>
        <v/>
      </c>
      <c r="AC73" s="374"/>
      <c r="AD73" s="380"/>
      <c r="AE73" s="54"/>
      <c r="AF73" s="17" t="str">
        <f>IF(ISBLANK(AE73),"",VLOOKUP(AE73,'(Linked) Hazard Risk Number HRN'!$B$6:$C$13,2,FALSE))</f>
        <v/>
      </c>
      <c r="AG73" s="372" t="str">
        <f>IF(AG75="","",IF(AG75&gt;500,'(Linked) Hazard Risk Number HRN'!$C$37,IF(AG75&gt;50,'(Linked) Hazard Risk Number HRN'!$C$36,IF(AG75&gt;25,'(Linked) Hazard Risk Number HRN'!$C$35,IF(AG75&gt;5,'(Linked) Hazard Risk Number HRN'!$C$34,IF(AG75&gt;0,'(Linked) Hazard Risk Number HRN'!$C$33,""))))))</f>
        <v/>
      </c>
    </row>
    <row r="74" spans="2:33" ht="28.2" customHeight="1" thickTop="1" thickBot="1">
      <c r="B74" s="377"/>
      <c r="C74" s="375"/>
      <c r="D74" s="375"/>
      <c r="E74" s="381"/>
      <c r="F74" s="381"/>
      <c r="G74" s="370"/>
      <c r="H74" s="370"/>
      <c r="I74" s="370"/>
      <c r="J74" s="370"/>
      <c r="K74" s="55"/>
      <c r="L74" s="18" t="str">
        <f>IF(ISBLANK(K74),"",VLOOKUP(K74,'(Linked) Hazard Risk Number HRN'!$B$16:$C$26,2,FALSE))</f>
        <v/>
      </c>
      <c r="M74" s="373"/>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375"/>
      <c r="V74" s="55"/>
      <c r="W74" s="18" t="str">
        <f>IF(ISBLANK(V74),"",VLOOKUP(V74,'(Linked) Hazard Risk Number HRN'!$B$16:$C$26,2,FALSE))</f>
        <v/>
      </c>
      <c r="X74" s="373"/>
      <c r="Y74" s="375"/>
      <c r="Z74" s="55"/>
      <c r="AA74" s="18" t="str">
        <f>IF(ISBLANK(Z74),"",VLOOKUP(Z74,'(Linked) Hazard Risk Number HRN'!$B$16:$C$26,2,FALSE))</f>
        <v/>
      </c>
      <c r="AB74" s="373"/>
      <c r="AC74" s="375"/>
      <c r="AD74" s="436"/>
      <c r="AE74" s="55"/>
      <c r="AF74" s="18" t="str">
        <f>IF(ISBLANK(AE74),"",VLOOKUP(AE74,'(Linked) Hazard Risk Number HRN'!$B$16:$C$26,2,FALSE))</f>
        <v/>
      </c>
      <c r="AG74" s="373"/>
    </row>
    <row r="75" spans="2:33" ht="28.2" customHeight="1" thickTop="1" thickBot="1">
      <c r="B75" s="377"/>
      <c r="C75" s="375"/>
      <c r="D75" s="375"/>
      <c r="E75" s="381"/>
      <c r="F75" s="381"/>
      <c r="G75" s="370"/>
      <c r="H75" s="370"/>
      <c r="I75" s="370"/>
      <c r="J75" s="370"/>
      <c r="K75" s="56"/>
      <c r="L75" s="18" t="str">
        <f>IF(ISBLANK(K75),"",VLOOKUP(K75,'(Linked) Hazard Risk Number HRN'!$D$6:$E$14,2,FALSE))</f>
        <v/>
      </c>
      <c r="M75" s="366" t="str">
        <f>IF(OR(ISBLANK(K73),ISBLANK(K74),ISBLANK(K75),ISBLANK(K76)),"",L73*L74*L75*L76)</f>
        <v/>
      </c>
      <c r="N75" s="56"/>
      <c r="O75" s="18" t="str">
        <f>IF(ISBLANK(N75),"",VLOOKUP(N75,'(Linked) PLr Probability Factor'!$B$17:$C$20,2,FALSE))</f>
        <v/>
      </c>
      <c r="P75" s="18" t="s">
        <v>3</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375"/>
      <c r="V75" s="56"/>
      <c r="W75" s="18" t="str">
        <f>IF(ISBLANK(V75),"",VLOOKUP(V75,'(Linked) Hazard Risk Number HRN'!$D$6:$E$14,2,FALSE))</f>
        <v/>
      </c>
      <c r="X75" s="366" t="str">
        <f>IF(OR(ISBLANK(V73),ISBLANK(V74),ISBLANK(V75),ISBLANK(V76)),"",W73*W74*W75*W76)</f>
        <v/>
      </c>
      <c r="Y75" s="375"/>
      <c r="Z75" s="56"/>
      <c r="AA75" s="18" t="str">
        <f>IF(ISBLANK(Z75),"",VLOOKUP(Z75,'(Linked) Hazard Risk Number HRN'!$D$6:$E$14,2,FALSE))</f>
        <v/>
      </c>
      <c r="AB75" s="366" t="str">
        <f>IF(OR(ISBLANK(Z73),ISBLANK(Z74),ISBLANK(Z75),ISBLANK(Z76)),"",AA73*AA74*AA75*AA76)</f>
        <v/>
      </c>
      <c r="AC75" s="375"/>
      <c r="AD75" s="436"/>
      <c r="AE75" s="56"/>
      <c r="AF75" s="18" t="str">
        <f>IF(ISBLANK(AE75),"",VLOOKUP(AE75,'(Linked) Hazard Risk Number HRN'!$D$6:$E$14,2,FALSE))</f>
        <v/>
      </c>
      <c r="AG75" s="366" t="str">
        <f>IF(OR(ISBLANK(AE73),ISBLANK(AE74),ISBLANK(AE75),ISBLANK(AE76)),"",AF73*AF74*AF75*AF76)</f>
        <v/>
      </c>
    </row>
    <row r="76" spans="2:33" ht="28.2" customHeight="1" thickTop="1" thickBot="1">
      <c r="B76" s="377"/>
      <c r="C76" s="375"/>
      <c r="D76" s="375"/>
      <c r="E76" s="381"/>
      <c r="F76" s="381"/>
      <c r="G76" s="370"/>
      <c r="H76" s="370"/>
      <c r="I76" s="370"/>
      <c r="J76" s="370"/>
      <c r="K76" s="57"/>
      <c r="L76" s="30" t="str">
        <f>IF(ISBLANK(K76),"",VLOOKUP(K76,'(Linked) Hazard Risk Number HRN'!$D$17:$E$22,2,FALSE))</f>
        <v/>
      </c>
      <c r="M76" s="367"/>
      <c r="N76" s="56"/>
      <c r="O76" s="18" t="str">
        <f>IF(ISBLANK(N76),"",VLOOKUP(N76,'(Linked) PLr Probability Factor'!$B$23:$C$26,2,FALSE))</f>
        <v/>
      </c>
      <c r="P76" s="25" t="s">
        <v>33</v>
      </c>
      <c r="Q76" s="25">
        <f t="shared" ref="Q76" si="102">SUM(R73:R75)</f>
        <v>0</v>
      </c>
      <c r="R76" s="25">
        <f t="shared" si="97"/>
        <v>0</v>
      </c>
      <c r="S76" s="25"/>
      <c r="T76" s="51"/>
      <c r="U76" s="375"/>
      <c r="V76" s="57"/>
      <c r="W76" s="30" t="str">
        <f>IF(ISBLANK(V76),"",VLOOKUP(V76,'(Linked) Hazard Risk Number HRN'!$D$17:$E$22,2,FALSE))</f>
        <v/>
      </c>
      <c r="X76" s="367"/>
      <c r="Y76" s="375"/>
      <c r="Z76" s="57"/>
      <c r="AA76" s="30" t="str">
        <f>IF(ISBLANK(Z76),"",VLOOKUP(Z76,'(Linked) Hazard Risk Number HRN'!$D$17:$E$22,2,FALSE))</f>
        <v/>
      </c>
      <c r="AB76" s="367"/>
      <c r="AC76" s="375"/>
      <c r="AD76" s="436"/>
      <c r="AE76" s="57"/>
      <c r="AF76" s="30" t="str">
        <f>IF(ISBLANK(AE76),"",VLOOKUP(AE76,'(Linked) Hazard Risk Number HRN'!$D$17:$E$22,2,FALSE))</f>
        <v/>
      </c>
      <c r="AG76" s="367"/>
    </row>
    <row r="77" spans="2:33" ht="28.2" customHeight="1" thickTop="1" thickBot="1">
      <c r="B77" s="377"/>
      <c r="C77" s="376"/>
      <c r="D77" s="376"/>
      <c r="E77" s="382"/>
      <c r="F77" s="382"/>
      <c r="G77" s="371"/>
      <c r="H77" s="371"/>
      <c r="I77" s="371"/>
      <c r="J77" s="371"/>
      <c r="K77" s="135"/>
      <c r="L77" s="18"/>
      <c r="M77" s="368"/>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376"/>
      <c r="V77" s="135"/>
      <c r="W77" s="18"/>
      <c r="X77" s="368"/>
      <c r="Y77" s="376"/>
      <c r="Z77" s="135"/>
      <c r="AA77" s="18"/>
      <c r="AB77" s="368"/>
      <c r="AC77" s="376"/>
      <c r="AD77" s="437"/>
      <c r="AE77" s="135"/>
      <c r="AF77" s="18"/>
      <c r="AG77" s="368"/>
    </row>
    <row r="78" spans="2:33" ht="28.2" customHeight="1" thickTop="1" thickBot="1">
      <c r="B78" s="377">
        <v>15</v>
      </c>
      <c r="C78" s="374"/>
      <c r="D78" s="374"/>
      <c r="E78" s="380"/>
      <c r="F78" s="380"/>
      <c r="G78" s="369"/>
      <c r="H78" s="369"/>
      <c r="I78" s="369"/>
      <c r="J78" s="369"/>
      <c r="K78" s="54"/>
      <c r="L78" s="17" t="str">
        <f>IF(ISBLANK(K78),"",VLOOKUP(K78,'(Linked) Hazard Risk Number HRN'!$B$6:$C$13,2,FALSE))</f>
        <v/>
      </c>
      <c r="M78" s="372"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29</v>
      </c>
      <c r="Q78" s="17">
        <f t="shared" ref="Q78" si="104">COUNTIF((O78:O82), "C")</f>
        <v>0</v>
      </c>
      <c r="R78" s="17">
        <f t="shared" ref="R78:R81" si="105">Q78</f>
        <v>0</v>
      </c>
      <c r="S78" s="17" t="str">
        <f t="shared" ref="S78" si="106">IF(ISBLANK(K78),"",IF(L78&lt;2,"S1","S2"))</f>
        <v/>
      </c>
      <c r="T78" s="50"/>
      <c r="U78" s="374"/>
      <c r="V78" s="54"/>
      <c r="W78" s="17" t="str">
        <f>IF(ISBLANK(V78),"",VLOOKUP(V78,'(Linked) Hazard Risk Number HRN'!$B$6:$C$13,2,FALSE))</f>
        <v/>
      </c>
      <c r="X78" s="372" t="str">
        <f>IF(X80="","",IF(X80&gt;500,'(Linked) Hazard Risk Number HRN'!$C$37,IF(X80&gt;50,'(Linked) Hazard Risk Number HRN'!$C$36,IF(X80&gt;25,'(Linked) Hazard Risk Number HRN'!$C$35,IF(X80&gt;5,'(Linked) Hazard Risk Number HRN'!$C$34,IF(X80&gt;0,'(Linked) Hazard Risk Number HRN'!$C$33,""))))))</f>
        <v/>
      </c>
      <c r="Y78" s="374"/>
      <c r="Z78" s="54"/>
      <c r="AA78" s="17" t="str">
        <f>IF(ISBLANK(Z78),"",VLOOKUP(Z78,'(Linked) Hazard Risk Number HRN'!$B$6:$C$13,2,FALSE))</f>
        <v/>
      </c>
      <c r="AB78" s="372" t="str">
        <f>IF(AB80="","",IF(AB80&gt;500,'(Linked) Hazard Risk Number HRN'!$C$37,IF(AB80&gt;50,'(Linked) Hazard Risk Number HRN'!$C$36,IF(AB80&gt;25,'(Linked) Hazard Risk Number HRN'!$C$35,IF(AB80&gt;5,'(Linked) Hazard Risk Number HRN'!$C$34,IF(AB80&gt;0,'(Linked) Hazard Risk Number HRN'!$C$33,""))))))</f>
        <v/>
      </c>
      <c r="AC78" s="374"/>
      <c r="AD78" s="380"/>
      <c r="AE78" s="54"/>
      <c r="AF78" s="17" t="str">
        <f>IF(ISBLANK(AE78),"",VLOOKUP(AE78,'(Linked) Hazard Risk Number HRN'!$B$6:$C$13,2,FALSE))</f>
        <v/>
      </c>
      <c r="AG78" s="372" t="str">
        <f>IF(AG80="","",IF(AG80&gt;500,'(Linked) Hazard Risk Number HRN'!$C$37,IF(AG80&gt;50,'(Linked) Hazard Risk Number HRN'!$C$36,IF(AG80&gt;25,'(Linked) Hazard Risk Number HRN'!$C$35,IF(AG80&gt;5,'(Linked) Hazard Risk Number HRN'!$C$34,IF(AG80&gt;0,'(Linked) Hazard Risk Number HRN'!$C$33,""))))))</f>
        <v/>
      </c>
    </row>
    <row r="79" spans="2:33" ht="28.2" customHeight="1" thickTop="1" thickBot="1">
      <c r="B79" s="377"/>
      <c r="C79" s="375"/>
      <c r="D79" s="375"/>
      <c r="E79" s="381"/>
      <c r="F79" s="381"/>
      <c r="G79" s="370"/>
      <c r="H79" s="370"/>
      <c r="I79" s="370"/>
      <c r="J79" s="370"/>
      <c r="K79" s="55"/>
      <c r="L79" s="18" t="str">
        <f>IF(ISBLANK(K79),"",VLOOKUP(K79,'(Linked) Hazard Risk Number HRN'!$B$16:$C$26,2,FALSE))</f>
        <v/>
      </c>
      <c r="M79" s="373"/>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375"/>
      <c r="V79" s="55"/>
      <c r="W79" s="18" t="str">
        <f>IF(ISBLANK(V79),"",VLOOKUP(V79,'(Linked) Hazard Risk Number HRN'!$B$16:$C$26,2,FALSE))</f>
        <v/>
      </c>
      <c r="X79" s="373"/>
      <c r="Y79" s="375"/>
      <c r="Z79" s="55"/>
      <c r="AA79" s="18" t="str">
        <f>IF(ISBLANK(Z79),"",VLOOKUP(Z79,'(Linked) Hazard Risk Number HRN'!$B$16:$C$26,2,FALSE))</f>
        <v/>
      </c>
      <c r="AB79" s="373"/>
      <c r="AC79" s="375"/>
      <c r="AD79" s="436"/>
      <c r="AE79" s="55"/>
      <c r="AF79" s="18" t="str">
        <f>IF(ISBLANK(AE79),"",VLOOKUP(AE79,'(Linked) Hazard Risk Number HRN'!$B$16:$C$26,2,FALSE))</f>
        <v/>
      </c>
      <c r="AG79" s="373"/>
    </row>
    <row r="80" spans="2:33" ht="28.2" customHeight="1" thickTop="1" thickBot="1">
      <c r="B80" s="377"/>
      <c r="C80" s="375"/>
      <c r="D80" s="375"/>
      <c r="E80" s="381"/>
      <c r="F80" s="381"/>
      <c r="G80" s="370"/>
      <c r="H80" s="370"/>
      <c r="I80" s="370"/>
      <c r="J80" s="370"/>
      <c r="K80" s="56"/>
      <c r="L80" s="18" t="str">
        <f>IF(ISBLANK(K80),"",VLOOKUP(K80,'(Linked) Hazard Risk Number HRN'!$D$6:$E$14,2,FALSE))</f>
        <v/>
      </c>
      <c r="M80" s="366" t="str">
        <f>IF(OR(ISBLANK(K78),ISBLANK(K79),ISBLANK(K80),ISBLANK(K81)),"",L78*L79*L80*L81)</f>
        <v/>
      </c>
      <c r="N80" s="56"/>
      <c r="O80" s="18" t="str">
        <f>IF(ISBLANK(N80),"",VLOOKUP(N80,'(Linked) PLr Probability Factor'!$B$17:$C$20,2,FALSE))</f>
        <v/>
      </c>
      <c r="P80" s="18" t="s">
        <v>3</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375"/>
      <c r="V80" s="56"/>
      <c r="W80" s="18" t="str">
        <f>IF(ISBLANK(V80),"",VLOOKUP(V80,'(Linked) Hazard Risk Number HRN'!$D$6:$E$14,2,FALSE))</f>
        <v/>
      </c>
      <c r="X80" s="366" t="str">
        <f>IF(OR(ISBLANK(V78),ISBLANK(V79),ISBLANK(V80),ISBLANK(V81)),"",W78*W79*W80*W81)</f>
        <v/>
      </c>
      <c r="Y80" s="375"/>
      <c r="Z80" s="56"/>
      <c r="AA80" s="18" t="str">
        <f>IF(ISBLANK(Z80),"",VLOOKUP(Z80,'(Linked) Hazard Risk Number HRN'!$D$6:$E$14,2,FALSE))</f>
        <v/>
      </c>
      <c r="AB80" s="366" t="str">
        <f>IF(OR(ISBLANK(Z78),ISBLANK(Z79),ISBLANK(Z80),ISBLANK(Z81)),"",AA78*AA79*AA80*AA81)</f>
        <v/>
      </c>
      <c r="AC80" s="375"/>
      <c r="AD80" s="436"/>
      <c r="AE80" s="56"/>
      <c r="AF80" s="18" t="str">
        <f>IF(ISBLANK(AE80),"",VLOOKUP(AE80,'(Linked) Hazard Risk Number HRN'!$D$6:$E$14,2,FALSE))</f>
        <v/>
      </c>
      <c r="AG80" s="366" t="str">
        <f>IF(OR(ISBLANK(AE78),ISBLANK(AE79),ISBLANK(AE80),ISBLANK(AE81)),"",AF78*AF79*AF80*AF81)</f>
        <v/>
      </c>
    </row>
    <row r="81" spans="2:33" ht="28.2" customHeight="1" thickTop="1" thickBot="1">
      <c r="B81" s="377"/>
      <c r="C81" s="375"/>
      <c r="D81" s="375"/>
      <c r="E81" s="381"/>
      <c r="F81" s="381"/>
      <c r="G81" s="370"/>
      <c r="H81" s="370"/>
      <c r="I81" s="370"/>
      <c r="J81" s="370"/>
      <c r="K81" s="57"/>
      <c r="L81" s="30" t="str">
        <f>IF(ISBLANK(K81),"",VLOOKUP(K81,'(Linked) Hazard Risk Number HRN'!$D$17:$E$22,2,FALSE))</f>
        <v/>
      </c>
      <c r="M81" s="367"/>
      <c r="N81" s="56"/>
      <c r="O81" s="18" t="str">
        <f>IF(ISBLANK(N81),"",VLOOKUP(N81,'(Linked) PLr Probability Factor'!$B$23:$C$26,2,FALSE))</f>
        <v/>
      </c>
      <c r="P81" s="25" t="s">
        <v>33</v>
      </c>
      <c r="Q81" s="25">
        <f t="shared" ref="Q81" si="110">SUM(R78:R80)</f>
        <v>0</v>
      </c>
      <c r="R81" s="25">
        <f t="shared" si="105"/>
        <v>0</v>
      </c>
      <c r="S81" s="25"/>
      <c r="T81" s="51"/>
      <c r="U81" s="375"/>
      <c r="V81" s="57"/>
      <c r="W81" s="30" t="str">
        <f>IF(ISBLANK(V81),"",VLOOKUP(V81,'(Linked) Hazard Risk Number HRN'!$D$17:$E$22,2,FALSE))</f>
        <v/>
      </c>
      <c r="X81" s="367"/>
      <c r="Y81" s="375"/>
      <c r="Z81" s="57"/>
      <c r="AA81" s="30" t="str">
        <f>IF(ISBLANK(Z81),"",VLOOKUP(Z81,'(Linked) Hazard Risk Number HRN'!$D$17:$E$22,2,FALSE))</f>
        <v/>
      </c>
      <c r="AB81" s="367"/>
      <c r="AC81" s="375"/>
      <c r="AD81" s="436"/>
      <c r="AE81" s="57"/>
      <c r="AF81" s="30" t="str">
        <f>IF(ISBLANK(AE81),"",VLOOKUP(AE81,'(Linked) Hazard Risk Number HRN'!$D$17:$E$22,2,FALSE))</f>
        <v/>
      </c>
      <c r="AG81" s="367"/>
    </row>
    <row r="82" spans="2:33" ht="28.2" customHeight="1" thickTop="1" thickBot="1">
      <c r="B82" s="377"/>
      <c r="C82" s="376"/>
      <c r="D82" s="376"/>
      <c r="E82" s="382"/>
      <c r="F82" s="382"/>
      <c r="G82" s="371"/>
      <c r="H82" s="371"/>
      <c r="I82" s="371"/>
      <c r="J82" s="371"/>
      <c r="K82" s="135"/>
      <c r="L82" s="18"/>
      <c r="M82" s="368"/>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376"/>
      <c r="V82" s="135"/>
      <c r="W82" s="18"/>
      <c r="X82" s="368"/>
      <c r="Y82" s="376"/>
      <c r="Z82" s="135"/>
      <c r="AA82" s="18"/>
      <c r="AB82" s="368"/>
      <c r="AC82" s="376"/>
      <c r="AD82" s="437"/>
      <c r="AE82" s="135"/>
      <c r="AF82" s="18"/>
      <c r="AG82" s="368"/>
    </row>
    <row r="83" spans="2:33" ht="28.2" customHeight="1" thickTop="1" thickBot="1">
      <c r="B83" s="377">
        <v>16</v>
      </c>
      <c r="C83" s="374"/>
      <c r="D83" s="374"/>
      <c r="E83" s="380"/>
      <c r="F83" s="380"/>
      <c r="G83" s="369"/>
      <c r="H83" s="369"/>
      <c r="I83" s="369"/>
      <c r="J83" s="369"/>
      <c r="K83" s="54"/>
      <c r="L83" s="17" t="str">
        <f>IF(ISBLANK(K83),"",VLOOKUP(K83,'(Linked) Hazard Risk Number HRN'!$B$6:$C$13,2,FALSE))</f>
        <v/>
      </c>
      <c r="M83" s="372"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29</v>
      </c>
      <c r="Q83" s="17">
        <f t="shared" ref="Q83" si="112">COUNTIF((O83:O87), "C")</f>
        <v>0</v>
      </c>
      <c r="R83" s="17">
        <f t="shared" ref="R83:R86" si="113">Q83</f>
        <v>0</v>
      </c>
      <c r="S83" s="17" t="str">
        <f t="shared" ref="S83" si="114">IF(ISBLANK(K83),"",IF(L83&lt;2,"S1","S2"))</f>
        <v/>
      </c>
      <c r="T83" s="50"/>
      <c r="U83" s="374"/>
      <c r="V83" s="54"/>
      <c r="W83" s="17" t="str">
        <f>IF(ISBLANK(V83),"",VLOOKUP(V83,'(Linked) Hazard Risk Number HRN'!$B$6:$C$13,2,FALSE))</f>
        <v/>
      </c>
      <c r="X83" s="372" t="str">
        <f>IF(X85="","",IF(X85&gt;500,'(Linked) Hazard Risk Number HRN'!$C$37,IF(X85&gt;50,'(Linked) Hazard Risk Number HRN'!$C$36,IF(X85&gt;25,'(Linked) Hazard Risk Number HRN'!$C$35,IF(X85&gt;5,'(Linked) Hazard Risk Number HRN'!$C$34,IF(X85&gt;0,'(Linked) Hazard Risk Number HRN'!$C$33,""))))))</f>
        <v/>
      </c>
      <c r="Y83" s="374"/>
      <c r="Z83" s="54"/>
      <c r="AA83" s="17" t="str">
        <f>IF(ISBLANK(Z83),"",VLOOKUP(Z83,'(Linked) Hazard Risk Number HRN'!$B$6:$C$13,2,FALSE))</f>
        <v/>
      </c>
      <c r="AB83" s="372" t="str">
        <f>IF(AB85="","",IF(AB85&gt;500,'(Linked) Hazard Risk Number HRN'!$C$37,IF(AB85&gt;50,'(Linked) Hazard Risk Number HRN'!$C$36,IF(AB85&gt;25,'(Linked) Hazard Risk Number HRN'!$C$35,IF(AB85&gt;5,'(Linked) Hazard Risk Number HRN'!$C$34,IF(AB85&gt;0,'(Linked) Hazard Risk Number HRN'!$C$33,""))))))</f>
        <v/>
      </c>
      <c r="AC83" s="374"/>
      <c r="AD83" s="380"/>
      <c r="AE83" s="54"/>
      <c r="AF83" s="17" t="str">
        <f>IF(ISBLANK(AE83),"",VLOOKUP(AE83,'(Linked) Hazard Risk Number HRN'!$B$6:$C$13,2,FALSE))</f>
        <v/>
      </c>
      <c r="AG83" s="372"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377"/>
      <c r="C84" s="375"/>
      <c r="D84" s="375"/>
      <c r="E84" s="381"/>
      <c r="F84" s="381"/>
      <c r="G84" s="370"/>
      <c r="H84" s="370"/>
      <c r="I84" s="370"/>
      <c r="J84" s="370"/>
      <c r="K84" s="55"/>
      <c r="L84" s="18" t="str">
        <f>IF(ISBLANK(K84),"",VLOOKUP(K84,'(Linked) Hazard Risk Number HRN'!$B$16:$C$26,2,FALSE))</f>
        <v/>
      </c>
      <c r="M84" s="373"/>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375"/>
      <c r="V84" s="55"/>
      <c r="W84" s="18" t="str">
        <f>IF(ISBLANK(V84),"",VLOOKUP(V84,'(Linked) Hazard Risk Number HRN'!$B$16:$C$26,2,FALSE))</f>
        <v/>
      </c>
      <c r="X84" s="373"/>
      <c r="Y84" s="375"/>
      <c r="Z84" s="55"/>
      <c r="AA84" s="18" t="str">
        <f>IF(ISBLANK(Z84),"",VLOOKUP(Z84,'(Linked) Hazard Risk Number HRN'!$B$16:$C$26,2,FALSE))</f>
        <v/>
      </c>
      <c r="AB84" s="373"/>
      <c r="AC84" s="375"/>
      <c r="AD84" s="436"/>
      <c r="AE84" s="55"/>
      <c r="AF84" s="18" t="str">
        <f>IF(ISBLANK(AE84),"",VLOOKUP(AE84,'(Linked) Hazard Risk Number HRN'!$B$16:$C$26,2,FALSE))</f>
        <v/>
      </c>
      <c r="AG84" s="373"/>
    </row>
    <row r="85" spans="2:33" ht="28.2" customHeight="1" thickTop="1" thickBot="1">
      <c r="B85" s="377"/>
      <c r="C85" s="375"/>
      <c r="D85" s="375"/>
      <c r="E85" s="381"/>
      <c r="F85" s="381"/>
      <c r="G85" s="370"/>
      <c r="H85" s="370"/>
      <c r="I85" s="370"/>
      <c r="J85" s="370"/>
      <c r="K85" s="56"/>
      <c r="L85" s="18" t="str">
        <f>IF(ISBLANK(K85),"",VLOOKUP(K85,'(Linked) Hazard Risk Number HRN'!$D$6:$E$14,2,FALSE))</f>
        <v/>
      </c>
      <c r="M85" s="366" t="str">
        <f>IF(OR(ISBLANK(K83),ISBLANK(K84),ISBLANK(K85),ISBLANK(K86)),"",L83*L84*L85*L86)</f>
        <v/>
      </c>
      <c r="N85" s="56"/>
      <c r="O85" s="18" t="str">
        <f>IF(ISBLANK(N85),"",VLOOKUP(N85,'(Linked) PLr Probability Factor'!$B$17:$C$20,2,FALSE))</f>
        <v/>
      </c>
      <c r="P85" s="18" t="s">
        <v>3</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375"/>
      <c r="V85" s="56"/>
      <c r="W85" s="18" t="str">
        <f>IF(ISBLANK(V85),"",VLOOKUP(V85,'(Linked) Hazard Risk Number HRN'!$D$6:$E$14,2,FALSE))</f>
        <v/>
      </c>
      <c r="X85" s="366" t="str">
        <f>IF(OR(ISBLANK(V83),ISBLANK(V84),ISBLANK(V85),ISBLANK(V86)),"",W83*W84*W85*W86)</f>
        <v/>
      </c>
      <c r="Y85" s="375"/>
      <c r="Z85" s="56"/>
      <c r="AA85" s="18" t="str">
        <f>IF(ISBLANK(Z85),"",VLOOKUP(Z85,'(Linked) Hazard Risk Number HRN'!$D$6:$E$14,2,FALSE))</f>
        <v/>
      </c>
      <c r="AB85" s="366" t="str">
        <f>IF(OR(ISBLANK(Z83),ISBLANK(Z84),ISBLANK(Z85),ISBLANK(Z86)),"",AA83*AA84*AA85*AA86)</f>
        <v/>
      </c>
      <c r="AC85" s="375"/>
      <c r="AD85" s="436"/>
      <c r="AE85" s="56"/>
      <c r="AF85" s="18" t="str">
        <f>IF(ISBLANK(AE85),"",VLOOKUP(AE85,'(Linked) Hazard Risk Number HRN'!$D$6:$E$14,2,FALSE))</f>
        <v/>
      </c>
      <c r="AG85" s="366" t="str">
        <f>IF(OR(ISBLANK(AE83),ISBLANK(AE84),ISBLANK(AE85),ISBLANK(AE86)),"",AF83*AF84*AF85*AF86)</f>
        <v/>
      </c>
    </row>
    <row r="86" spans="2:33" ht="28.2" customHeight="1" thickTop="1" thickBot="1">
      <c r="B86" s="377"/>
      <c r="C86" s="375"/>
      <c r="D86" s="375"/>
      <c r="E86" s="381"/>
      <c r="F86" s="381"/>
      <c r="G86" s="370"/>
      <c r="H86" s="370"/>
      <c r="I86" s="370"/>
      <c r="J86" s="370"/>
      <c r="K86" s="57"/>
      <c r="L86" s="30" t="str">
        <f>IF(ISBLANK(K86),"",VLOOKUP(K86,'(Linked) Hazard Risk Number HRN'!$D$17:$E$22,2,FALSE))</f>
        <v/>
      </c>
      <c r="M86" s="367"/>
      <c r="N86" s="56"/>
      <c r="O86" s="18" t="str">
        <f>IF(ISBLANK(N86),"",VLOOKUP(N86,'(Linked) PLr Probability Factor'!$B$23:$C$26,2,FALSE))</f>
        <v/>
      </c>
      <c r="P86" s="25" t="s">
        <v>33</v>
      </c>
      <c r="Q86" s="25">
        <f t="shared" ref="Q86" si="118">SUM(R83:R85)</f>
        <v>0</v>
      </c>
      <c r="R86" s="25">
        <f t="shared" si="113"/>
        <v>0</v>
      </c>
      <c r="S86" s="25"/>
      <c r="T86" s="51"/>
      <c r="U86" s="375"/>
      <c r="V86" s="57"/>
      <c r="W86" s="30" t="str">
        <f>IF(ISBLANK(V86),"",VLOOKUP(V86,'(Linked) Hazard Risk Number HRN'!$D$17:$E$22,2,FALSE))</f>
        <v/>
      </c>
      <c r="X86" s="367"/>
      <c r="Y86" s="375"/>
      <c r="Z86" s="57"/>
      <c r="AA86" s="30" t="str">
        <f>IF(ISBLANK(Z86),"",VLOOKUP(Z86,'(Linked) Hazard Risk Number HRN'!$D$17:$E$22,2,FALSE))</f>
        <v/>
      </c>
      <c r="AB86" s="367"/>
      <c r="AC86" s="375"/>
      <c r="AD86" s="436"/>
      <c r="AE86" s="57"/>
      <c r="AF86" s="30" t="str">
        <f>IF(ISBLANK(AE86),"",VLOOKUP(AE86,'(Linked) Hazard Risk Number HRN'!$D$17:$E$22,2,FALSE))</f>
        <v/>
      </c>
      <c r="AG86" s="367"/>
    </row>
    <row r="87" spans="2:33" ht="28.2" customHeight="1" thickTop="1" thickBot="1">
      <c r="B87" s="377"/>
      <c r="C87" s="376"/>
      <c r="D87" s="376"/>
      <c r="E87" s="382"/>
      <c r="F87" s="382"/>
      <c r="G87" s="371"/>
      <c r="H87" s="371"/>
      <c r="I87" s="371"/>
      <c r="J87" s="371"/>
      <c r="K87" s="135"/>
      <c r="L87" s="18"/>
      <c r="M87" s="368"/>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376"/>
      <c r="V87" s="135"/>
      <c r="W87" s="18"/>
      <c r="X87" s="368"/>
      <c r="Y87" s="376"/>
      <c r="Z87" s="135"/>
      <c r="AA87" s="18"/>
      <c r="AB87" s="368"/>
      <c r="AC87" s="376"/>
      <c r="AD87" s="437"/>
      <c r="AE87" s="135"/>
      <c r="AF87" s="18"/>
      <c r="AG87" s="368"/>
    </row>
    <row r="88" spans="2:33" ht="28.2" customHeight="1" thickTop="1" thickBot="1">
      <c r="B88" s="377">
        <v>17</v>
      </c>
      <c r="C88" s="374"/>
      <c r="D88" s="374"/>
      <c r="E88" s="380"/>
      <c r="F88" s="380"/>
      <c r="G88" s="369"/>
      <c r="H88" s="369"/>
      <c r="I88" s="369"/>
      <c r="J88" s="369"/>
      <c r="K88" s="54"/>
      <c r="L88" s="17" t="str">
        <f>IF(ISBLANK(K88),"",VLOOKUP(K88,'(Linked) Hazard Risk Number HRN'!$B$6:$C$13,2,FALSE))</f>
        <v/>
      </c>
      <c r="M88" s="372"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29</v>
      </c>
      <c r="Q88" s="17">
        <f t="shared" ref="Q88" si="120">COUNTIF((O88:O92), "C")</f>
        <v>0</v>
      </c>
      <c r="R88" s="17">
        <f t="shared" ref="R88:R91" si="121">Q88</f>
        <v>0</v>
      </c>
      <c r="S88" s="17" t="str">
        <f t="shared" ref="S88" si="122">IF(ISBLANK(K88),"",IF(L88&lt;2,"S1","S2"))</f>
        <v/>
      </c>
      <c r="T88" s="50"/>
      <c r="U88" s="374"/>
      <c r="V88" s="54"/>
      <c r="W88" s="17" t="str">
        <f>IF(ISBLANK(V88),"",VLOOKUP(V88,'(Linked) Hazard Risk Number HRN'!$B$6:$C$13,2,FALSE))</f>
        <v/>
      </c>
      <c r="X88" s="372" t="str">
        <f>IF(X90="","",IF(X90&gt;500,'(Linked) Hazard Risk Number HRN'!$C$37,IF(X90&gt;50,'(Linked) Hazard Risk Number HRN'!$C$36,IF(X90&gt;25,'(Linked) Hazard Risk Number HRN'!$C$35,IF(X90&gt;5,'(Linked) Hazard Risk Number HRN'!$C$34,IF(X90&gt;0,'(Linked) Hazard Risk Number HRN'!$C$33,""))))))</f>
        <v/>
      </c>
      <c r="Y88" s="374"/>
      <c r="Z88" s="54"/>
      <c r="AA88" s="17" t="str">
        <f>IF(ISBLANK(Z88),"",VLOOKUP(Z88,'(Linked) Hazard Risk Number HRN'!$B$6:$C$13,2,FALSE))</f>
        <v/>
      </c>
      <c r="AB88" s="372" t="str">
        <f>IF(AB90="","",IF(AB90&gt;500,'(Linked) Hazard Risk Number HRN'!$C$37,IF(AB90&gt;50,'(Linked) Hazard Risk Number HRN'!$C$36,IF(AB90&gt;25,'(Linked) Hazard Risk Number HRN'!$C$35,IF(AB90&gt;5,'(Linked) Hazard Risk Number HRN'!$C$34,IF(AB90&gt;0,'(Linked) Hazard Risk Number HRN'!$C$33,""))))))</f>
        <v/>
      </c>
      <c r="AC88" s="374"/>
      <c r="AD88" s="380"/>
      <c r="AE88" s="54"/>
      <c r="AF88" s="17" t="str">
        <f>IF(ISBLANK(AE88),"",VLOOKUP(AE88,'(Linked) Hazard Risk Number HRN'!$B$6:$C$13,2,FALSE))</f>
        <v/>
      </c>
      <c r="AG88" s="372"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377"/>
      <c r="C89" s="375"/>
      <c r="D89" s="375"/>
      <c r="E89" s="381"/>
      <c r="F89" s="381"/>
      <c r="G89" s="370"/>
      <c r="H89" s="370"/>
      <c r="I89" s="370"/>
      <c r="J89" s="370"/>
      <c r="K89" s="55"/>
      <c r="L89" s="18" t="str">
        <f>IF(ISBLANK(K89),"",VLOOKUP(K89,'(Linked) Hazard Risk Number HRN'!$B$16:$C$26,2,FALSE))</f>
        <v/>
      </c>
      <c r="M89" s="373"/>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375"/>
      <c r="V89" s="55"/>
      <c r="W89" s="18" t="str">
        <f>IF(ISBLANK(V89),"",VLOOKUP(V89,'(Linked) Hazard Risk Number HRN'!$B$16:$C$26,2,FALSE))</f>
        <v/>
      </c>
      <c r="X89" s="373"/>
      <c r="Y89" s="375"/>
      <c r="Z89" s="55"/>
      <c r="AA89" s="18" t="str">
        <f>IF(ISBLANK(Z89),"",VLOOKUP(Z89,'(Linked) Hazard Risk Number HRN'!$B$16:$C$26,2,FALSE))</f>
        <v/>
      </c>
      <c r="AB89" s="373"/>
      <c r="AC89" s="375"/>
      <c r="AD89" s="436"/>
      <c r="AE89" s="55"/>
      <c r="AF89" s="18" t="str">
        <f>IF(ISBLANK(AE89),"",VLOOKUP(AE89,'(Linked) Hazard Risk Number HRN'!$B$16:$C$26,2,FALSE))</f>
        <v/>
      </c>
      <c r="AG89" s="373"/>
    </row>
    <row r="90" spans="2:33" ht="28.2" customHeight="1" thickTop="1" thickBot="1">
      <c r="B90" s="377"/>
      <c r="C90" s="375"/>
      <c r="D90" s="375"/>
      <c r="E90" s="381"/>
      <c r="F90" s="381"/>
      <c r="G90" s="370"/>
      <c r="H90" s="370"/>
      <c r="I90" s="370"/>
      <c r="J90" s="370"/>
      <c r="K90" s="56"/>
      <c r="L90" s="18" t="str">
        <f>IF(ISBLANK(K90),"",VLOOKUP(K90,'(Linked) Hazard Risk Number HRN'!$D$6:$E$14,2,FALSE))</f>
        <v/>
      </c>
      <c r="M90" s="366" t="str">
        <f>IF(OR(ISBLANK(K88),ISBLANK(K89),ISBLANK(K90),ISBLANK(K91)),"",L88*L89*L90*L91)</f>
        <v/>
      </c>
      <c r="N90" s="56"/>
      <c r="O90" s="18" t="str">
        <f>IF(ISBLANK(N90),"",VLOOKUP(N90,'(Linked) PLr Probability Factor'!$B$17:$C$20,2,FALSE))</f>
        <v/>
      </c>
      <c r="P90" s="18" t="s">
        <v>3</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375"/>
      <c r="V90" s="56"/>
      <c r="W90" s="18" t="str">
        <f>IF(ISBLANK(V90),"",VLOOKUP(V90,'(Linked) Hazard Risk Number HRN'!$D$6:$E$14,2,FALSE))</f>
        <v/>
      </c>
      <c r="X90" s="366" t="str">
        <f>IF(OR(ISBLANK(V88),ISBLANK(V89),ISBLANK(V90),ISBLANK(V91)),"",W88*W89*W90*W91)</f>
        <v/>
      </c>
      <c r="Y90" s="375"/>
      <c r="Z90" s="56"/>
      <c r="AA90" s="18" t="str">
        <f>IF(ISBLANK(Z90),"",VLOOKUP(Z90,'(Linked) Hazard Risk Number HRN'!$D$6:$E$14,2,FALSE))</f>
        <v/>
      </c>
      <c r="AB90" s="366" t="str">
        <f>IF(OR(ISBLANK(Z88),ISBLANK(Z89),ISBLANK(Z90),ISBLANK(Z91)),"",AA88*AA89*AA90*AA91)</f>
        <v/>
      </c>
      <c r="AC90" s="375"/>
      <c r="AD90" s="436"/>
      <c r="AE90" s="56"/>
      <c r="AF90" s="18" t="str">
        <f>IF(ISBLANK(AE90),"",VLOOKUP(AE90,'(Linked) Hazard Risk Number HRN'!$D$6:$E$14,2,FALSE))</f>
        <v/>
      </c>
      <c r="AG90" s="366" t="str">
        <f>IF(OR(ISBLANK(AE88),ISBLANK(AE89),ISBLANK(AE90),ISBLANK(AE91)),"",AF88*AF89*AF90*AF91)</f>
        <v/>
      </c>
    </row>
    <row r="91" spans="2:33" ht="28.2" customHeight="1" thickTop="1" thickBot="1">
      <c r="B91" s="377"/>
      <c r="C91" s="375"/>
      <c r="D91" s="375"/>
      <c r="E91" s="381"/>
      <c r="F91" s="381"/>
      <c r="G91" s="370"/>
      <c r="H91" s="370"/>
      <c r="I91" s="370"/>
      <c r="J91" s="370"/>
      <c r="K91" s="57"/>
      <c r="L91" s="30" t="str">
        <f>IF(ISBLANK(K91),"",VLOOKUP(K91,'(Linked) Hazard Risk Number HRN'!$D$17:$E$22,2,FALSE))</f>
        <v/>
      </c>
      <c r="M91" s="367"/>
      <c r="N91" s="56"/>
      <c r="O91" s="18" t="str">
        <f>IF(ISBLANK(N91),"",VLOOKUP(N91,'(Linked) PLr Probability Factor'!$B$23:$C$26,2,FALSE))</f>
        <v/>
      </c>
      <c r="P91" s="25" t="s">
        <v>33</v>
      </c>
      <c r="Q91" s="25">
        <f t="shared" ref="Q91" si="126">SUM(R88:R90)</f>
        <v>0</v>
      </c>
      <c r="R91" s="25">
        <f t="shared" si="121"/>
        <v>0</v>
      </c>
      <c r="S91" s="25"/>
      <c r="T91" s="51"/>
      <c r="U91" s="375"/>
      <c r="V91" s="57"/>
      <c r="W91" s="30" t="str">
        <f>IF(ISBLANK(V91),"",VLOOKUP(V91,'(Linked) Hazard Risk Number HRN'!$D$17:$E$22,2,FALSE))</f>
        <v/>
      </c>
      <c r="X91" s="367"/>
      <c r="Y91" s="375"/>
      <c r="Z91" s="57"/>
      <c r="AA91" s="30" t="str">
        <f>IF(ISBLANK(Z91),"",VLOOKUP(Z91,'(Linked) Hazard Risk Number HRN'!$D$17:$E$22,2,FALSE))</f>
        <v/>
      </c>
      <c r="AB91" s="367"/>
      <c r="AC91" s="375"/>
      <c r="AD91" s="436"/>
      <c r="AE91" s="57"/>
      <c r="AF91" s="30" t="str">
        <f>IF(ISBLANK(AE91),"",VLOOKUP(AE91,'(Linked) Hazard Risk Number HRN'!$D$17:$E$22,2,FALSE))</f>
        <v/>
      </c>
      <c r="AG91" s="367"/>
    </row>
    <row r="92" spans="2:33" ht="28.2" customHeight="1" thickTop="1" thickBot="1">
      <c r="B92" s="377"/>
      <c r="C92" s="376"/>
      <c r="D92" s="376"/>
      <c r="E92" s="382"/>
      <c r="F92" s="382"/>
      <c r="G92" s="371"/>
      <c r="H92" s="371"/>
      <c r="I92" s="371"/>
      <c r="J92" s="371"/>
      <c r="K92" s="135"/>
      <c r="L92" s="18"/>
      <c r="M92" s="368"/>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376"/>
      <c r="V92" s="135"/>
      <c r="W92" s="18"/>
      <c r="X92" s="368"/>
      <c r="Y92" s="376"/>
      <c r="Z92" s="135"/>
      <c r="AA92" s="18"/>
      <c r="AB92" s="368"/>
      <c r="AC92" s="376"/>
      <c r="AD92" s="437"/>
      <c r="AE92" s="135"/>
      <c r="AF92" s="18"/>
      <c r="AG92" s="368"/>
    </row>
    <row r="93" spans="2:33" ht="28.2" customHeight="1" thickTop="1" thickBot="1">
      <c r="B93" s="377">
        <v>18</v>
      </c>
      <c r="C93" s="374"/>
      <c r="D93" s="374"/>
      <c r="E93" s="380"/>
      <c r="F93" s="380"/>
      <c r="G93" s="369"/>
      <c r="H93" s="369"/>
      <c r="I93" s="369"/>
      <c r="J93" s="369"/>
      <c r="K93" s="54"/>
      <c r="L93" s="17" t="str">
        <f>IF(ISBLANK(K93),"",VLOOKUP(K93,'(Linked) Hazard Risk Number HRN'!$B$6:$C$13,2,FALSE))</f>
        <v/>
      </c>
      <c r="M93" s="372"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29</v>
      </c>
      <c r="Q93" s="17">
        <f t="shared" ref="Q93" si="128">COUNTIF((O93:O97), "C")</f>
        <v>0</v>
      </c>
      <c r="R93" s="17">
        <f t="shared" ref="R93:R96" si="129">Q93</f>
        <v>0</v>
      </c>
      <c r="S93" s="17" t="str">
        <f t="shared" ref="S93" si="130">IF(ISBLANK(K93),"",IF(L93&lt;2,"S1","S2"))</f>
        <v/>
      </c>
      <c r="T93" s="50"/>
      <c r="U93" s="374"/>
      <c r="V93" s="54"/>
      <c r="W93" s="17" t="str">
        <f>IF(ISBLANK(V93),"",VLOOKUP(V93,'(Linked) Hazard Risk Number HRN'!$B$6:$C$13,2,FALSE))</f>
        <v/>
      </c>
      <c r="X93" s="372" t="str">
        <f>IF(X95="","",IF(X95&gt;500,'(Linked) Hazard Risk Number HRN'!$C$37,IF(X95&gt;50,'(Linked) Hazard Risk Number HRN'!$C$36,IF(X95&gt;25,'(Linked) Hazard Risk Number HRN'!$C$35,IF(X95&gt;5,'(Linked) Hazard Risk Number HRN'!$C$34,IF(X95&gt;0,'(Linked) Hazard Risk Number HRN'!$C$33,""))))))</f>
        <v/>
      </c>
      <c r="Y93" s="374"/>
      <c r="Z93" s="54"/>
      <c r="AA93" s="17" t="str">
        <f>IF(ISBLANK(Z93),"",VLOOKUP(Z93,'(Linked) Hazard Risk Number HRN'!$B$6:$C$13,2,FALSE))</f>
        <v/>
      </c>
      <c r="AB93" s="372" t="str">
        <f>IF(AB95="","",IF(AB95&gt;500,'(Linked) Hazard Risk Number HRN'!$C$37,IF(AB95&gt;50,'(Linked) Hazard Risk Number HRN'!$C$36,IF(AB95&gt;25,'(Linked) Hazard Risk Number HRN'!$C$35,IF(AB95&gt;5,'(Linked) Hazard Risk Number HRN'!$C$34,IF(AB95&gt;0,'(Linked) Hazard Risk Number HRN'!$C$33,""))))))</f>
        <v/>
      </c>
      <c r="AC93" s="374"/>
      <c r="AD93" s="380"/>
      <c r="AE93" s="54"/>
      <c r="AF93" s="17" t="str">
        <f>IF(ISBLANK(AE93),"",VLOOKUP(AE93,'(Linked) Hazard Risk Number HRN'!$B$6:$C$13,2,FALSE))</f>
        <v/>
      </c>
      <c r="AG93" s="372"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377"/>
      <c r="C94" s="375"/>
      <c r="D94" s="375"/>
      <c r="E94" s="381"/>
      <c r="F94" s="381"/>
      <c r="G94" s="370"/>
      <c r="H94" s="370"/>
      <c r="I94" s="370"/>
      <c r="J94" s="370"/>
      <c r="K94" s="55"/>
      <c r="L94" s="18" t="str">
        <f>IF(ISBLANK(K94),"",VLOOKUP(K94,'(Linked) Hazard Risk Number HRN'!$B$16:$C$26,2,FALSE))</f>
        <v/>
      </c>
      <c r="M94" s="373"/>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375"/>
      <c r="V94" s="55"/>
      <c r="W94" s="18" t="str">
        <f>IF(ISBLANK(V94),"",VLOOKUP(V94,'(Linked) Hazard Risk Number HRN'!$B$16:$C$26,2,FALSE))</f>
        <v/>
      </c>
      <c r="X94" s="373"/>
      <c r="Y94" s="375"/>
      <c r="Z94" s="55"/>
      <c r="AA94" s="18" t="str">
        <f>IF(ISBLANK(Z94),"",VLOOKUP(Z94,'(Linked) Hazard Risk Number HRN'!$B$16:$C$26,2,FALSE))</f>
        <v/>
      </c>
      <c r="AB94" s="373"/>
      <c r="AC94" s="375"/>
      <c r="AD94" s="436"/>
      <c r="AE94" s="55"/>
      <c r="AF94" s="18" t="str">
        <f>IF(ISBLANK(AE94),"",VLOOKUP(AE94,'(Linked) Hazard Risk Number HRN'!$B$16:$C$26,2,FALSE))</f>
        <v/>
      </c>
      <c r="AG94" s="373"/>
    </row>
    <row r="95" spans="2:33" ht="28.2" customHeight="1" thickTop="1" thickBot="1">
      <c r="B95" s="377"/>
      <c r="C95" s="375"/>
      <c r="D95" s="375"/>
      <c r="E95" s="381"/>
      <c r="F95" s="381"/>
      <c r="G95" s="370"/>
      <c r="H95" s="370"/>
      <c r="I95" s="370"/>
      <c r="J95" s="370"/>
      <c r="K95" s="56"/>
      <c r="L95" s="18" t="str">
        <f>IF(ISBLANK(K95),"",VLOOKUP(K95,'(Linked) Hazard Risk Number HRN'!$D$6:$E$14,2,FALSE))</f>
        <v/>
      </c>
      <c r="M95" s="366" t="str">
        <f>IF(OR(ISBLANK(K93),ISBLANK(K94),ISBLANK(K95),ISBLANK(K96)),"",L93*L94*L95*L96)</f>
        <v/>
      </c>
      <c r="N95" s="56"/>
      <c r="O95" s="18" t="str">
        <f>IF(ISBLANK(N95),"",VLOOKUP(N95,'(Linked) PLr Probability Factor'!$B$17:$C$20,2,FALSE))</f>
        <v/>
      </c>
      <c r="P95" s="18" t="s">
        <v>3</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375"/>
      <c r="V95" s="56"/>
      <c r="W95" s="18" t="str">
        <f>IF(ISBLANK(V95),"",VLOOKUP(V95,'(Linked) Hazard Risk Number HRN'!$D$6:$E$14,2,FALSE))</f>
        <v/>
      </c>
      <c r="X95" s="366" t="str">
        <f>IF(OR(ISBLANK(V93),ISBLANK(V94),ISBLANK(V95),ISBLANK(V96)),"",W93*W94*W95*W96)</f>
        <v/>
      </c>
      <c r="Y95" s="375"/>
      <c r="Z95" s="56"/>
      <c r="AA95" s="18" t="str">
        <f>IF(ISBLANK(Z95),"",VLOOKUP(Z95,'(Linked) Hazard Risk Number HRN'!$D$6:$E$14,2,FALSE))</f>
        <v/>
      </c>
      <c r="AB95" s="366" t="str">
        <f>IF(OR(ISBLANK(Z93),ISBLANK(Z94),ISBLANK(Z95),ISBLANK(Z96)),"",AA93*AA94*AA95*AA96)</f>
        <v/>
      </c>
      <c r="AC95" s="375"/>
      <c r="AD95" s="436"/>
      <c r="AE95" s="56"/>
      <c r="AF95" s="18" t="str">
        <f>IF(ISBLANK(AE95),"",VLOOKUP(AE95,'(Linked) Hazard Risk Number HRN'!$D$6:$E$14,2,FALSE))</f>
        <v/>
      </c>
      <c r="AG95" s="366" t="str">
        <f>IF(OR(ISBLANK(AE93),ISBLANK(AE94),ISBLANK(AE95),ISBLANK(AE96)),"",AF93*AF94*AF95*AF96)</f>
        <v/>
      </c>
    </row>
    <row r="96" spans="2:33" ht="28.2" customHeight="1" thickTop="1" thickBot="1">
      <c r="B96" s="377"/>
      <c r="C96" s="375"/>
      <c r="D96" s="375"/>
      <c r="E96" s="381"/>
      <c r="F96" s="381"/>
      <c r="G96" s="370"/>
      <c r="H96" s="370"/>
      <c r="I96" s="370"/>
      <c r="J96" s="370"/>
      <c r="K96" s="57"/>
      <c r="L96" s="30" t="str">
        <f>IF(ISBLANK(K96),"",VLOOKUP(K96,'(Linked) Hazard Risk Number HRN'!$D$17:$E$22,2,FALSE))</f>
        <v/>
      </c>
      <c r="M96" s="367"/>
      <c r="N96" s="56"/>
      <c r="O96" s="18" t="str">
        <f>IF(ISBLANK(N96),"",VLOOKUP(N96,'(Linked) PLr Probability Factor'!$B$23:$C$26,2,FALSE))</f>
        <v/>
      </c>
      <c r="P96" s="25" t="s">
        <v>33</v>
      </c>
      <c r="Q96" s="25">
        <f t="shared" ref="Q96" si="134">SUM(R93:R95)</f>
        <v>0</v>
      </c>
      <c r="R96" s="25">
        <f t="shared" si="129"/>
        <v>0</v>
      </c>
      <c r="S96" s="25"/>
      <c r="T96" s="51"/>
      <c r="U96" s="375"/>
      <c r="V96" s="57"/>
      <c r="W96" s="30" t="str">
        <f>IF(ISBLANK(V96),"",VLOOKUP(V96,'(Linked) Hazard Risk Number HRN'!$D$17:$E$22,2,FALSE))</f>
        <v/>
      </c>
      <c r="X96" s="367"/>
      <c r="Y96" s="375"/>
      <c r="Z96" s="57"/>
      <c r="AA96" s="30" t="str">
        <f>IF(ISBLANK(Z96),"",VLOOKUP(Z96,'(Linked) Hazard Risk Number HRN'!$D$17:$E$22,2,FALSE))</f>
        <v/>
      </c>
      <c r="AB96" s="367"/>
      <c r="AC96" s="375"/>
      <c r="AD96" s="436"/>
      <c r="AE96" s="57"/>
      <c r="AF96" s="30" t="str">
        <f>IF(ISBLANK(AE96),"",VLOOKUP(AE96,'(Linked) Hazard Risk Number HRN'!$D$17:$E$22,2,FALSE))</f>
        <v/>
      </c>
      <c r="AG96" s="367"/>
    </row>
    <row r="97" spans="2:36" ht="28.2" customHeight="1" thickTop="1" thickBot="1">
      <c r="B97" s="377"/>
      <c r="C97" s="376"/>
      <c r="D97" s="376"/>
      <c r="E97" s="382"/>
      <c r="F97" s="382"/>
      <c r="G97" s="371"/>
      <c r="H97" s="371"/>
      <c r="I97" s="371"/>
      <c r="J97" s="371"/>
      <c r="K97" s="135"/>
      <c r="L97" s="18"/>
      <c r="M97" s="368"/>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376"/>
      <c r="V97" s="135"/>
      <c r="W97" s="18"/>
      <c r="X97" s="368"/>
      <c r="Y97" s="376"/>
      <c r="Z97" s="135"/>
      <c r="AA97" s="18"/>
      <c r="AB97" s="368"/>
      <c r="AC97" s="376"/>
      <c r="AD97" s="437"/>
      <c r="AE97" s="135"/>
      <c r="AF97" s="18"/>
      <c r="AG97" s="368"/>
    </row>
    <row r="98" spans="2:36" ht="28.2" customHeight="1" thickTop="1" thickBot="1">
      <c r="B98" s="377">
        <v>19</v>
      </c>
      <c r="C98" s="374"/>
      <c r="D98" s="374"/>
      <c r="E98" s="380"/>
      <c r="F98" s="380"/>
      <c r="G98" s="369"/>
      <c r="H98" s="369"/>
      <c r="I98" s="369"/>
      <c r="J98" s="369"/>
      <c r="K98" s="54"/>
      <c r="L98" s="17" t="str">
        <f>IF(ISBLANK(K98),"",VLOOKUP(K98,'(Linked) Hazard Risk Number HRN'!$B$6:$C$13,2,FALSE))</f>
        <v/>
      </c>
      <c r="M98" s="372"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29</v>
      </c>
      <c r="Q98" s="17">
        <f t="shared" ref="Q98" si="136">COUNTIF((O98:O102), "C")</f>
        <v>0</v>
      </c>
      <c r="R98" s="17">
        <f t="shared" ref="R98:R101" si="137">Q98</f>
        <v>0</v>
      </c>
      <c r="S98" s="17" t="str">
        <f t="shared" ref="S98" si="138">IF(ISBLANK(K98),"",IF(L98&lt;2,"S1","S2"))</f>
        <v/>
      </c>
      <c r="T98" s="50"/>
      <c r="U98" s="374"/>
      <c r="V98" s="54"/>
      <c r="W98" s="17" t="str">
        <f>IF(ISBLANK(V98),"",VLOOKUP(V98,'(Linked) Hazard Risk Number HRN'!$B$6:$C$13,2,FALSE))</f>
        <v/>
      </c>
      <c r="X98" s="372" t="str">
        <f>IF(X100="","",IF(X100&gt;500,'(Linked) Hazard Risk Number HRN'!$C$37,IF(X100&gt;50,'(Linked) Hazard Risk Number HRN'!$C$36,IF(X100&gt;25,'(Linked) Hazard Risk Number HRN'!$C$35,IF(X100&gt;5,'(Linked) Hazard Risk Number HRN'!$C$34,IF(X100&gt;0,'(Linked) Hazard Risk Number HRN'!$C$33,""))))))</f>
        <v/>
      </c>
      <c r="Y98" s="374"/>
      <c r="Z98" s="54"/>
      <c r="AA98" s="17" t="str">
        <f>IF(ISBLANK(Z98),"",VLOOKUP(Z98,'(Linked) Hazard Risk Number HRN'!$B$6:$C$13,2,FALSE))</f>
        <v/>
      </c>
      <c r="AB98" s="372" t="str">
        <f>IF(AB100="","",IF(AB100&gt;500,'(Linked) Hazard Risk Number HRN'!$C$37,IF(AB100&gt;50,'(Linked) Hazard Risk Number HRN'!$C$36,IF(AB100&gt;25,'(Linked) Hazard Risk Number HRN'!$C$35,IF(AB100&gt;5,'(Linked) Hazard Risk Number HRN'!$C$34,IF(AB100&gt;0,'(Linked) Hazard Risk Number HRN'!$C$33,""))))))</f>
        <v/>
      </c>
      <c r="AC98" s="374"/>
      <c r="AD98" s="380"/>
      <c r="AE98" s="54"/>
      <c r="AF98" s="17" t="str">
        <f>IF(ISBLANK(AE98),"",VLOOKUP(AE98,'(Linked) Hazard Risk Number HRN'!$B$6:$C$13,2,FALSE))</f>
        <v/>
      </c>
      <c r="AG98" s="372"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377"/>
      <c r="C99" s="375"/>
      <c r="D99" s="375"/>
      <c r="E99" s="381"/>
      <c r="F99" s="381"/>
      <c r="G99" s="370"/>
      <c r="H99" s="370"/>
      <c r="I99" s="370"/>
      <c r="J99" s="370"/>
      <c r="K99" s="55"/>
      <c r="L99" s="18" t="str">
        <f>IF(ISBLANK(K99),"",VLOOKUP(K99,'(Linked) Hazard Risk Number HRN'!$B$16:$C$26,2,FALSE))</f>
        <v/>
      </c>
      <c r="M99" s="373"/>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375"/>
      <c r="V99" s="55"/>
      <c r="W99" s="18" t="str">
        <f>IF(ISBLANK(V99),"",VLOOKUP(V99,'(Linked) Hazard Risk Number HRN'!$B$16:$C$26,2,FALSE))</f>
        <v/>
      </c>
      <c r="X99" s="373"/>
      <c r="Y99" s="375"/>
      <c r="Z99" s="55"/>
      <c r="AA99" s="18" t="str">
        <f>IF(ISBLANK(Z99),"",VLOOKUP(Z99,'(Linked) Hazard Risk Number HRN'!$B$16:$C$26,2,FALSE))</f>
        <v/>
      </c>
      <c r="AB99" s="373"/>
      <c r="AC99" s="375"/>
      <c r="AD99" s="436"/>
      <c r="AE99" s="55"/>
      <c r="AF99" s="18" t="str">
        <f>IF(ISBLANK(AE99),"",VLOOKUP(AE99,'(Linked) Hazard Risk Number HRN'!$B$16:$C$26,2,FALSE))</f>
        <v/>
      </c>
      <c r="AG99" s="373"/>
    </row>
    <row r="100" spans="2:36" ht="28.2" customHeight="1" thickTop="1" thickBot="1">
      <c r="B100" s="377"/>
      <c r="C100" s="375"/>
      <c r="D100" s="375"/>
      <c r="E100" s="381"/>
      <c r="F100" s="381"/>
      <c r="G100" s="370"/>
      <c r="H100" s="370"/>
      <c r="I100" s="370"/>
      <c r="J100" s="370"/>
      <c r="K100" s="56"/>
      <c r="L100" s="18" t="str">
        <f>IF(ISBLANK(K100),"",VLOOKUP(K100,'(Linked) Hazard Risk Number HRN'!$D$6:$E$14,2,FALSE))</f>
        <v/>
      </c>
      <c r="M100" s="366" t="str">
        <f>IF(OR(ISBLANK(K98),ISBLANK(K99),ISBLANK(K100),ISBLANK(K101)),"",L98*L99*L100*L101)</f>
        <v/>
      </c>
      <c r="N100" s="56"/>
      <c r="O100" s="18" t="str">
        <f>IF(ISBLANK(N100),"",VLOOKUP(N100,'(Linked) PLr Probability Factor'!$B$17:$C$20,2,FALSE))</f>
        <v/>
      </c>
      <c r="P100" s="18" t="s">
        <v>3</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375"/>
      <c r="V100" s="56"/>
      <c r="W100" s="18" t="str">
        <f>IF(ISBLANK(V100),"",VLOOKUP(V100,'(Linked) Hazard Risk Number HRN'!$D$6:$E$14,2,FALSE))</f>
        <v/>
      </c>
      <c r="X100" s="366" t="str">
        <f>IF(OR(ISBLANK(V98),ISBLANK(V99),ISBLANK(V100),ISBLANK(V101)),"",W98*W99*W100*W101)</f>
        <v/>
      </c>
      <c r="Y100" s="375"/>
      <c r="Z100" s="56"/>
      <c r="AA100" s="18" t="str">
        <f>IF(ISBLANK(Z100),"",VLOOKUP(Z100,'(Linked) Hazard Risk Number HRN'!$D$6:$E$14,2,FALSE))</f>
        <v/>
      </c>
      <c r="AB100" s="366" t="str">
        <f>IF(OR(ISBLANK(Z98),ISBLANK(Z99),ISBLANK(Z100),ISBLANK(Z101)),"",AA98*AA99*AA100*AA101)</f>
        <v/>
      </c>
      <c r="AC100" s="375"/>
      <c r="AD100" s="436"/>
      <c r="AE100" s="56"/>
      <c r="AF100" s="18" t="str">
        <f>IF(ISBLANK(AE100),"",VLOOKUP(AE100,'(Linked) Hazard Risk Number HRN'!$D$6:$E$14,2,FALSE))</f>
        <v/>
      </c>
      <c r="AG100" s="366" t="str">
        <f>IF(OR(ISBLANK(AE98),ISBLANK(AE99),ISBLANK(AE100),ISBLANK(AE101)),"",AF98*AF99*AF100*AF101)</f>
        <v/>
      </c>
    </row>
    <row r="101" spans="2:36" ht="28.2" customHeight="1" thickTop="1" thickBot="1">
      <c r="B101" s="377"/>
      <c r="C101" s="375"/>
      <c r="D101" s="375"/>
      <c r="E101" s="381"/>
      <c r="F101" s="381"/>
      <c r="G101" s="370"/>
      <c r="H101" s="370"/>
      <c r="I101" s="370"/>
      <c r="J101" s="370"/>
      <c r="K101" s="57"/>
      <c r="L101" s="30" t="str">
        <f>IF(ISBLANK(K101),"",VLOOKUP(K101,'(Linked) Hazard Risk Number HRN'!$D$17:$E$22,2,FALSE))</f>
        <v/>
      </c>
      <c r="M101" s="367"/>
      <c r="N101" s="56"/>
      <c r="O101" s="18" t="str">
        <f>IF(ISBLANK(N101),"",VLOOKUP(N101,'(Linked) PLr Probability Factor'!$B$23:$C$26,2,FALSE))</f>
        <v/>
      </c>
      <c r="P101" s="25" t="s">
        <v>33</v>
      </c>
      <c r="Q101" s="25">
        <f t="shared" ref="Q101" si="142">SUM(R98:R100)</f>
        <v>0</v>
      </c>
      <c r="R101" s="25">
        <f t="shared" si="137"/>
        <v>0</v>
      </c>
      <c r="S101" s="25"/>
      <c r="T101" s="51"/>
      <c r="U101" s="375"/>
      <c r="V101" s="57"/>
      <c r="W101" s="30" t="str">
        <f>IF(ISBLANK(V101),"",VLOOKUP(V101,'(Linked) Hazard Risk Number HRN'!$D$17:$E$22,2,FALSE))</f>
        <v/>
      </c>
      <c r="X101" s="367"/>
      <c r="Y101" s="375"/>
      <c r="Z101" s="57"/>
      <c r="AA101" s="30" t="str">
        <f>IF(ISBLANK(Z101),"",VLOOKUP(Z101,'(Linked) Hazard Risk Number HRN'!$D$17:$E$22,2,FALSE))</f>
        <v/>
      </c>
      <c r="AB101" s="367"/>
      <c r="AC101" s="375"/>
      <c r="AD101" s="436"/>
      <c r="AE101" s="57"/>
      <c r="AF101" s="30" t="str">
        <f>IF(ISBLANK(AE101),"",VLOOKUP(AE101,'(Linked) Hazard Risk Number HRN'!$D$17:$E$22,2,FALSE))</f>
        <v/>
      </c>
      <c r="AG101" s="367"/>
    </row>
    <row r="102" spans="2:36" ht="28.2" customHeight="1" thickTop="1" thickBot="1">
      <c r="B102" s="377"/>
      <c r="C102" s="376"/>
      <c r="D102" s="376"/>
      <c r="E102" s="382"/>
      <c r="F102" s="382"/>
      <c r="G102" s="371"/>
      <c r="H102" s="371"/>
      <c r="I102" s="371"/>
      <c r="J102" s="371"/>
      <c r="K102" s="135"/>
      <c r="L102" s="18"/>
      <c r="M102" s="368"/>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376"/>
      <c r="V102" s="135"/>
      <c r="W102" s="18"/>
      <c r="X102" s="368"/>
      <c r="Y102" s="376"/>
      <c r="Z102" s="135"/>
      <c r="AA102" s="18"/>
      <c r="AB102" s="368"/>
      <c r="AC102" s="376"/>
      <c r="AD102" s="437"/>
      <c r="AE102" s="135"/>
      <c r="AF102" s="18"/>
      <c r="AG102" s="368"/>
    </row>
    <row r="103" spans="2:36" ht="28.2" customHeight="1" thickTop="1" thickBot="1">
      <c r="B103" s="377">
        <v>20</v>
      </c>
      <c r="C103" s="374"/>
      <c r="D103" s="374"/>
      <c r="E103" s="380"/>
      <c r="F103" s="380"/>
      <c r="G103" s="369"/>
      <c r="H103" s="369"/>
      <c r="I103" s="369"/>
      <c r="J103" s="369"/>
      <c r="K103" s="54"/>
      <c r="L103" s="17" t="str">
        <f>IF(ISBLANK(K103),"",VLOOKUP(K103,'(Linked) Hazard Risk Number HRN'!$B$6:$C$13,2,FALSE))</f>
        <v/>
      </c>
      <c r="M103" s="372"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29</v>
      </c>
      <c r="Q103" s="17">
        <f t="shared" ref="Q103" si="144">COUNTIF((O103:O107), "C")</f>
        <v>0</v>
      </c>
      <c r="R103" s="17">
        <f t="shared" ref="R103:R106" si="145">Q103</f>
        <v>0</v>
      </c>
      <c r="S103" s="17" t="str">
        <f t="shared" ref="S103" si="146">IF(ISBLANK(K103),"",IF(L103&lt;2,"S1","S2"))</f>
        <v/>
      </c>
      <c r="T103" s="50"/>
      <c r="U103" s="374"/>
      <c r="V103" s="54"/>
      <c r="W103" s="17" t="str">
        <f>IF(ISBLANK(V103),"",VLOOKUP(V103,'(Linked) Hazard Risk Number HRN'!$B$6:$C$13,2,FALSE))</f>
        <v/>
      </c>
      <c r="X103" s="372" t="str">
        <f>IF(X105="","",IF(X105&gt;500,'(Linked) Hazard Risk Number HRN'!$C$37,IF(X105&gt;50,'(Linked) Hazard Risk Number HRN'!$C$36,IF(X105&gt;25,'(Linked) Hazard Risk Number HRN'!$C$35,IF(X105&gt;5,'(Linked) Hazard Risk Number HRN'!$C$34,IF(X105&gt;0,'(Linked) Hazard Risk Number HRN'!$C$33,""))))))</f>
        <v/>
      </c>
      <c r="Y103" s="374"/>
      <c r="Z103" s="54"/>
      <c r="AA103" s="17" t="str">
        <f>IF(ISBLANK(Z103),"",VLOOKUP(Z103,'(Linked) Hazard Risk Number HRN'!$B$6:$C$13,2,FALSE))</f>
        <v/>
      </c>
      <c r="AB103" s="372" t="str">
        <f>IF(AB105="","",IF(AB105&gt;500,'(Linked) Hazard Risk Number HRN'!$C$37,IF(AB105&gt;50,'(Linked) Hazard Risk Number HRN'!$C$36,IF(AB105&gt;25,'(Linked) Hazard Risk Number HRN'!$C$35,IF(AB105&gt;5,'(Linked) Hazard Risk Number HRN'!$C$34,IF(AB105&gt;0,'(Linked) Hazard Risk Number HRN'!$C$33,""))))))</f>
        <v/>
      </c>
      <c r="AC103" s="374"/>
      <c r="AD103" s="380"/>
      <c r="AE103" s="54"/>
      <c r="AF103" s="17" t="str">
        <f>IF(ISBLANK(AE103),"",VLOOKUP(AE103,'(Linked) Hazard Risk Number HRN'!$B$6:$C$13,2,FALSE))</f>
        <v/>
      </c>
      <c r="AG103" s="372"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377"/>
      <c r="C104" s="375"/>
      <c r="D104" s="375"/>
      <c r="E104" s="381"/>
      <c r="F104" s="381"/>
      <c r="G104" s="370"/>
      <c r="H104" s="370"/>
      <c r="I104" s="370"/>
      <c r="J104" s="370"/>
      <c r="K104" s="55"/>
      <c r="L104" s="18" t="str">
        <f>IF(ISBLANK(K104),"",VLOOKUP(K104,'(Linked) Hazard Risk Number HRN'!$B$16:$C$26,2,FALSE))</f>
        <v/>
      </c>
      <c r="M104" s="373"/>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375"/>
      <c r="V104" s="55"/>
      <c r="W104" s="18" t="str">
        <f>IF(ISBLANK(V104),"",VLOOKUP(V104,'(Linked) Hazard Risk Number HRN'!$B$16:$C$26,2,FALSE))</f>
        <v/>
      </c>
      <c r="X104" s="373"/>
      <c r="Y104" s="375"/>
      <c r="Z104" s="55"/>
      <c r="AA104" s="18" t="str">
        <f>IF(ISBLANK(Z104),"",VLOOKUP(Z104,'(Linked) Hazard Risk Number HRN'!$B$16:$C$26,2,FALSE))</f>
        <v/>
      </c>
      <c r="AB104" s="373"/>
      <c r="AC104" s="375"/>
      <c r="AD104" s="436"/>
      <c r="AE104" s="55"/>
      <c r="AF104" s="18" t="str">
        <f>IF(ISBLANK(AE104),"",VLOOKUP(AE104,'(Linked) Hazard Risk Number HRN'!$B$16:$C$26,2,FALSE))</f>
        <v/>
      </c>
      <c r="AG104" s="373"/>
    </row>
    <row r="105" spans="2:36" ht="28.2" customHeight="1" thickTop="1" thickBot="1">
      <c r="B105" s="377"/>
      <c r="C105" s="375"/>
      <c r="D105" s="375"/>
      <c r="E105" s="381"/>
      <c r="F105" s="381"/>
      <c r="G105" s="370"/>
      <c r="H105" s="370"/>
      <c r="I105" s="370"/>
      <c r="J105" s="370"/>
      <c r="K105" s="56"/>
      <c r="L105" s="18" t="str">
        <f>IF(ISBLANK(K105),"",VLOOKUP(K105,'(Linked) Hazard Risk Number HRN'!$D$6:$E$14,2,FALSE))</f>
        <v/>
      </c>
      <c r="M105" s="366" t="str">
        <f>IF(OR(ISBLANK(K103),ISBLANK(K104),ISBLANK(K105),ISBLANK(K106)),"",L103*L104*L105*L106)</f>
        <v/>
      </c>
      <c r="N105" s="56"/>
      <c r="O105" s="18" t="str">
        <f>IF(ISBLANK(N105),"",VLOOKUP(N105,'(Linked) PLr Probability Factor'!$B$17:$C$20,2,FALSE))</f>
        <v/>
      </c>
      <c r="P105" s="18" t="s">
        <v>3</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375"/>
      <c r="V105" s="56"/>
      <c r="W105" s="18" t="str">
        <f>IF(ISBLANK(V105),"",VLOOKUP(V105,'(Linked) Hazard Risk Number HRN'!$D$6:$E$14,2,FALSE))</f>
        <v/>
      </c>
      <c r="X105" s="366" t="str">
        <f>IF(OR(ISBLANK(V103),ISBLANK(V104),ISBLANK(V105),ISBLANK(V106)),"",W103*W104*W105*W106)</f>
        <v/>
      </c>
      <c r="Y105" s="375"/>
      <c r="Z105" s="56"/>
      <c r="AA105" s="18" t="str">
        <f>IF(ISBLANK(Z105),"",VLOOKUP(Z105,'(Linked) Hazard Risk Number HRN'!$D$6:$E$14,2,FALSE))</f>
        <v/>
      </c>
      <c r="AB105" s="366" t="str">
        <f>IF(OR(ISBLANK(Z103),ISBLANK(Z104),ISBLANK(Z105),ISBLANK(Z106)),"",AA103*AA104*AA105*AA106)</f>
        <v/>
      </c>
      <c r="AC105" s="375"/>
      <c r="AD105" s="436"/>
      <c r="AE105" s="56"/>
      <c r="AF105" s="18" t="str">
        <f>IF(ISBLANK(AE105),"",VLOOKUP(AE105,'(Linked) Hazard Risk Number HRN'!$D$6:$E$14,2,FALSE))</f>
        <v/>
      </c>
      <c r="AG105" s="366" t="str">
        <f>IF(OR(ISBLANK(AE103),ISBLANK(AE104),ISBLANK(AE105),ISBLANK(AE106)),"",AF103*AF104*AF105*AF106)</f>
        <v/>
      </c>
    </row>
    <row r="106" spans="2:36" ht="28.2" customHeight="1" thickTop="1" thickBot="1">
      <c r="B106" s="377"/>
      <c r="C106" s="375"/>
      <c r="D106" s="375"/>
      <c r="E106" s="381"/>
      <c r="F106" s="381"/>
      <c r="G106" s="370"/>
      <c r="H106" s="370"/>
      <c r="I106" s="370"/>
      <c r="J106" s="370"/>
      <c r="K106" s="57"/>
      <c r="L106" s="30" t="str">
        <f>IF(ISBLANK(K106),"",VLOOKUP(K106,'(Linked) Hazard Risk Number HRN'!$D$17:$E$22,2,FALSE))</f>
        <v/>
      </c>
      <c r="M106" s="367"/>
      <c r="N106" s="56"/>
      <c r="O106" s="18" t="str">
        <f>IF(ISBLANK(N106),"",VLOOKUP(N106,'(Linked) PLr Probability Factor'!$B$23:$C$26,2,FALSE))</f>
        <v/>
      </c>
      <c r="P106" s="25" t="s">
        <v>33</v>
      </c>
      <c r="Q106" s="25">
        <f t="shared" ref="Q106" si="150">SUM(R103:R105)</f>
        <v>0</v>
      </c>
      <c r="R106" s="25">
        <f t="shared" si="145"/>
        <v>0</v>
      </c>
      <c r="S106" s="25"/>
      <c r="T106" s="51"/>
      <c r="U106" s="375"/>
      <c r="V106" s="57"/>
      <c r="W106" s="30" t="str">
        <f>IF(ISBLANK(V106),"",VLOOKUP(V106,'(Linked) Hazard Risk Number HRN'!$D$17:$E$22,2,FALSE))</f>
        <v/>
      </c>
      <c r="X106" s="367"/>
      <c r="Y106" s="375"/>
      <c r="Z106" s="57"/>
      <c r="AA106" s="30" t="str">
        <f>IF(ISBLANK(Z106),"",VLOOKUP(Z106,'(Linked) Hazard Risk Number HRN'!$D$17:$E$22,2,FALSE))</f>
        <v/>
      </c>
      <c r="AB106" s="367"/>
      <c r="AC106" s="375"/>
      <c r="AD106" s="436"/>
      <c r="AE106" s="57"/>
      <c r="AF106" s="30" t="str">
        <f>IF(ISBLANK(AE106),"",VLOOKUP(AE106,'(Linked) Hazard Risk Number HRN'!$D$17:$E$22,2,FALSE))</f>
        <v/>
      </c>
      <c r="AG106" s="367"/>
    </row>
    <row r="107" spans="2:36" ht="28.2" customHeight="1" thickTop="1" thickBot="1">
      <c r="B107" s="377"/>
      <c r="C107" s="376"/>
      <c r="D107" s="376"/>
      <c r="E107" s="382"/>
      <c r="F107" s="382"/>
      <c r="G107" s="371"/>
      <c r="H107" s="371"/>
      <c r="I107" s="371"/>
      <c r="J107" s="371"/>
      <c r="K107" s="135"/>
      <c r="L107" s="18"/>
      <c r="M107" s="368"/>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376"/>
      <c r="V107" s="135"/>
      <c r="W107" s="18"/>
      <c r="X107" s="368"/>
      <c r="Y107" s="376"/>
      <c r="Z107" s="135"/>
      <c r="AA107" s="18"/>
      <c r="AB107" s="368"/>
      <c r="AC107" s="376"/>
      <c r="AD107" s="437"/>
      <c r="AE107" s="135"/>
      <c r="AF107" s="18"/>
      <c r="AG107" s="368"/>
    </row>
    <row r="108" spans="2:36" s="2" customFormat="1" ht="28.2" customHeight="1" thickTop="1">
      <c r="B108" s="377">
        <v>21</v>
      </c>
      <c r="C108" s="374"/>
      <c r="D108" s="374"/>
      <c r="E108" s="380"/>
      <c r="F108" s="380"/>
      <c r="G108" s="369"/>
      <c r="H108" s="369"/>
      <c r="I108" s="369"/>
      <c r="J108" s="369"/>
      <c r="K108" s="54"/>
      <c r="L108" s="17" t="str">
        <f>IF(ISBLANK(K108),"",VLOOKUP(K108,'(Linked) Hazard Risk Number HRN'!$B$6:$C$13,2,FALSE))</f>
        <v/>
      </c>
      <c r="M108" s="372"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29</v>
      </c>
      <c r="Q108" s="17">
        <f t="shared" ref="Q108" si="152">COUNTIF((O108:O112), "C")</f>
        <v>0</v>
      </c>
      <c r="R108" s="17">
        <f t="shared" ref="R108:R111" si="153">Q108</f>
        <v>0</v>
      </c>
      <c r="S108" s="17" t="str">
        <f t="shared" ref="S108" si="154">IF(ISBLANK(K108),"",IF(L108&lt;2,"S1","S2"))</f>
        <v/>
      </c>
      <c r="T108" s="50"/>
      <c r="U108" s="374"/>
      <c r="V108" s="54"/>
      <c r="W108" s="17" t="str">
        <f>IF(ISBLANK(V108),"",VLOOKUP(V108,'(Linked) Hazard Risk Number HRN'!$B$6:$C$13,2,FALSE))</f>
        <v/>
      </c>
      <c r="X108" s="372" t="str">
        <f>IF(X110="","",IF(X110&gt;500,'(Linked) Hazard Risk Number HRN'!$C$37,IF(X110&gt;50,'(Linked) Hazard Risk Number HRN'!$C$36,IF(X110&gt;25,'(Linked) Hazard Risk Number HRN'!$C$35,IF(X110&gt;5,'(Linked) Hazard Risk Number HRN'!$C$34,IF(X110&gt;0,'(Linked) Hazard Risk Number HRN'!$C$33,""))))))</f>
        <v/>
      </c>
      <c r="Y108" s="374"/>
      <c r="Z108" s="54"/>
      <c r="AA108" s="17" t="str">
        <f>IF(ISBLANK(Z108),"",VLOOKUP(Z108,'(Linked) Hazard Risk Number HRN'!$B$6:$C$13,2,FALSE))</f>
        <v/>
      </c>
      <c r="AB108" s="372" t="str">
        <f>IF(AB110="","",IF(AB110&gt;500,'(Linked) Hazard Risk Number HRN'!$C$37,IF(AB110&gt;50,'(Linked) Hazard Risk Number HRN'!$C$36,IF(AB110&gt;25,'(Linked) Hazard Risk Number HRN'!$C$35,IF(AB110&gt;5,'(Linked) Hazard Risk Number HRN'!$C$34,IF(AB110&gt;0,'(Linked) Hazard Risk Number HRN'!$C$33,""))))))</f>
        <v/>
      </c>
      <c r="AC108" s="374"/>
      <c r="AD108" s="380"/>
      <c r="AE108" s="54"/>
      <c r="AF108" s="17" t="str">
        <f>IF(ISBLANK(AE108),"",VLOOKUP(AE108,'(Linked) Hazard Risk Number HRN'!$B$6:$C$13,2,FALSE))</f>
        <v/>
      </c>
      <c r="AG108" s="372"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378"/>
      <c r="C109" s="375"/>
      <c r="D109" s="375"/>
      <c r="E109" s="381"/>
      <c r="F109" s="381"/>
      <c r="G109" s="370"/>
      <c r="H109" s="370"/>
      <c r="I109" s="370"/>
      <c r="J109" s="370"/>
      <c r="K109" s="55"/>
      <c r="L109" s="18" t="str">
        <f>IF(ISBLANK(K109),"",VLOOKUP(K109,'(Linked) Hazard Risk Number HRN'!$B$16:$C$26,2,FALSE))</f>
        <v/>
      </c>
      <c r="M109" s="373"/>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375"/>
      <c r="V109" s="55"/>
      <c r="W109" s="18" t="str">
        <f>IF(ISBLANK(V109),"",VLOOKUP(V109,'(Linked) Hazard Risk Number HRN'!$B$16:$C$26,2,FALSE))</f>
        <v/>
      </c>
      <c r="X109" s="373"/>
      <c r="Y109" s="375"/>
      <c r="Z109" s="55"/>
      <c r="AA109" s="18" t="str">
        <f>IF(ISBLANK(Z109),"",VLOOKUP(Z109,'(Linked) Hazard Risk Number HRN'!$B$16:$C$26,2,FALSE))</f>
        <v/>
      </c>
      <c r="AB109" s="373"/>
      <c r="AC109" s="375"/>
      <c r="AD109" s="436"/>
      <c r="AE109" s="55"/>
      <c r="AF109" s="18" t="str">
        <f>IF(ISBLANK(AE109),"",VLOOKUP(AE109,'(Linked) Hazard Risk Number HRN'!$B$16:$C$26,2,FALSE))</f>
        <v/>
      </c>
      <c r="AG109" s="373"/>
      <c r="AH109" s="24"/>
      <c r="AI109" s="24"/>
      <c r="AJ109" s="53"/>
    </row>
    <row r="110" spans="2:36" s="2" customFormat="1" ht="28.2" customHeight="1" thickTop="1">
      <c r="B110" s="378"/>
      <c r="C110" s="375"/>
      <c r="D110" s="375"/>
      <c r="E110" s="381"/>
      <c r="F110" s="381"/>
      <c r="G110" s="370"/>
      <c r="H110" s="370"/>
      <c r="I110" s="370"/>
      <c r="J110" s="370"/>
      <c r="K110" s="56"/>
      <c r="L110" s="18" t="str">
        <f>IF(ISBLANK(K110),"",VLOOKUP(K110,'(Linked) Hazard Risk Number HRN'!$D$6:$E$14,2,FALSE))</f>
        <v/>
      </c>
      <c r="M110" s="366" t="str">
        <f>IF(OR(ISBLANK(K108),ISBLANK(K109),ISBLANK(K110),ISBLANK(K111)),"",L108*L109*L110*L111)</f>
        <v/>
      </c>
      <c r="N110" s="56"/>
      <c r="O110" s="18" t="str">
        <f>IF(ISBLANK(N110),"",VLOOKUP(N110,'(Linked) PLr Probability Factor'!$B$17:$C$20,2,FALSE))</f>
        <v/>
      </c>
      <c r="P110" s="18" t="s">
        <v>3</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375"/>
      <c r="V110" s="56"/>
      <c r="W110" s="18" t="str">
        <f>IF(ISBLANK(V110),"",VLOOKUP(V110,'(Linked) Hazard Risk Number HRN'!$D$6:$E$14,2,FALSE))</f>
        <v/>
      </c>
      <c r="X110" s="366" t="str">
        <f>IF(OR(ISBLANK(V108),ISBLANK(V109),ISBLANK(V110),ISBLANK(V111)),"",W108*W109*W110*W111)</f>
        <v/>
      </c>
      <c r="Y110" s="375"/>
      <c r="Z110" s="56"/>
      <c r="AA110" s="18" t="str">
        <f>IF(ISBLANK(Z110),"",VLOOKUP(Z110,'(Linked) Hazard Risk Number HRN'!$D$6:$E$14,2,FALSE))</f>
        <v/>
      </c>
      <c r="AB110" s="366" t="str">
        <f>IF(OR(ISBLANK(Z108),ISBLANK(Z109),ISBLANK(Z110),ISBLANK(Z111)),"",AA108*AA109*AA110*AA111)</f>
        <v/>
      </c>
      <c r="AC110" s="375"/>
      <c r="AD110" s="436"/>
      <c r="AE110" s="56"/>
      <c r="AF110" s="18" t="str">
        <f>IF(ISBLANK(AE110),"",VLOOKUP(AE110,'(Linked) Hazard Risk Number HRN'!$D$6:$E$14,2,FALSE))</f>
        <v/>
      </c>
      <c r="AG110" s="366" t="str">
        <f>IF(OR(ISBLANK(AE108),ISBLANK(AE109),ISBLANK(AE110),ISBLANK(AE111)),"",AF108*AF109*AF110*AF111)</f>
        <v/>
      </c>
      <c r="AH110" s="24"/>
      <c r="AI110" s="24"/>
      <c r="AJ110" s="53"/>
    </row>
    <row r="111" spans="2:36" s="2" customFormat="1" ht="28.2" customHeight="1">
      <c r="B111" s="378"/>
      <c r="C111" s="375"/>
      <c r="D111" s="375"/>
      <c r="E111" s="381"/>
      <c r="F111" s="381"/>
      <c r="G111" s="370"/>
      <c r="H111" s="370"/>
      <c r="I111" s="370"/>
      <c r="J111" s="370"/>
      <c r="K111" s="57"/>
      <c r="L111" s="30" t="str">
        <f>IF(ISBLANK(K111),"",VLOOKUP(K111,'(Linked) Hazard Risk Number HRN'!$D$17:$E$22,2,FALSE))</f>
        <v/>
      </c>
      <c r="M111" s="367"/>
      <c r="N111" s="56"/>
      <c r="O111" s="18" t="str">
        <f>IF(ISBLANK(N111),"",VLOOKUP(N111,'(Linked) PLr Probability Factor'!$B$23:$C$26,2,FALSE))</f>
        <v/>
      </c>
      <c r="P111" s="25" t="s">
        <v>33</v>
      </c>
      <c r="Q111" s="25">
        <f t="shared" ref="Q111" si="158">SUM(R108:R110)</f>
        <v>0</v>
      </c>
      <c r="R111" s="25">
        <f t="shared" si="153"/>
        <v>0</v>
      </c>
      <c r="S111" s="25"/>
      <c r="T111" s="51"/>
      <c r="U111" s="375"/>
      <c r="V111" s="57"/>
      <c r="W111" s="30" t="str">
        <f>IF(ISBLANK(V111),"",VLOOKUP(V111,'(Linked) Hazard Risk Number HRN'!$D$17:$E$22,2,FALSE))</f>
        <v/>
      </c>
      <c r="X111" s="367"/>
      <c r="Y111" s="375"/>
      <c r="Z111" s="57"/>
      <c r="AA111" s="30" t="str">
        <f>IF(ISBLANK(Z111),"",VLOOKUP(Z111,'(Linked) Hazard Risk Number HRN'!$D$17:$E$22,2,FALSE))</f>
        <v/>
      </c>
      <c r="AB111" s="367"/>
      <c r="AC111" s="375"/>
      <c r="AD111" s="436"/>
      <c r="AE111" s="57"/>
      <c r="AF111" s="30" t="str">
        <f>IF(ISBLANK(AE111),"",VLOOKUP(AE111,'(Linked) Hazard Risk Number HRN'!$D$17:$E$22,2,FALSE))</f>
        <v/>
      </c>
      <c r="AG111" s="367"/>
      <c r="AH111" s="24"/>
      <c r="AI111" s="24"/>
      <c r="AJ111" s="53"/>
    </row>
    <row r="112" spans="2:36" s="2" customFormat="1" ht="28.2" customHeight="1" thickBot="1">
      <c r="B112" s="379"/>
      <c r="C112" s="376"/>
      <c r="D112" s="376"/>
      <c r="E112" s="382"/>
      <c r="F112" s="382"/>
      <c r="G112" s="371"/>
      <c r="H112" s="371"/>
      <c r="I112" s="371"/>
      <c r="J112" s="371"/>
      <c r="K112" s="135"/>
      <c r="L112" s="18"/>
      <c r="M112" s="368"/>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376"/>
      <c r="V112" s="135"/>
      <c r="W112" s="18"/>
      <c r="X112" s="368"/>
      <c r="Y112" s="376"/>
      <c r="Z112" s="135"/>
      <c r="AA112" s="18"/>
      <c r="AB112" s="368"/>
      <c r="AC112" s="376"/>
      <c r="AD112" s="437"/>
      <c r="AE112" s="135"/>
      <c r="AF112" s="18"/>
      <c r="AG112" s="368"/>
      <c r="AH112" s="24"/>
      <c r="AI112" s="24"/>
      <c r="AJ112" s="53"/>
    </row>
    <row r="113" spans="2:36" s="2" customFormat="1" ht="28.2" customHeight="1" thickTop="1">
      <c r="B113" s="377">
        <v>22</v>
      </c>
      <c r="C113" s="374"/>
      <c r="D113" s="374"/>
      <c r="E113" s="380"/>
      <c r="F113" s="380"/>
      <c r="G113" s="369"/>
      <c r="H113" s="369"/>
      <c r="I113" s="369"/>
      <c r="J113" s="369"/>
      <c r="K113" s="54"/>
      <c r="L113" s="17" t="str">
        <f>IF(ISBLANK(K113),"",VLOOKUP(K113,'(Linked) Hazard Risk Number HRN'!$B$6:$C$13,2,FALSE))</f>
        <v/>
      </c>
      <c r="M113" s="372"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29</v>
      </c>
      <c r="Q113" s="17">
        <f t="shared" ref="Q113" si="160">COUNTIF((O113:O117), "C")</f>
        <v>0</v>
      </c>
      <c r="R113" s="17">
        <f t="shared" ref="R113:R116" si="161">Q113</f>
        <v>0</v>
      </c>
      <c r="S113" s="17" t="str">
        <f t="shared" ref="S113" si="162">IF(ISBLANK(K113),"",IF(L113&lt;2,"S1","S2"))</f>
        <v/>
      </c>
      <c r="T113" s="50"/>
      <c r="U113" s="374"/>
      <c r="V113" s="54"/>
      <c r="W113" s="17" t="str">
        <f>IF(ISBLANK(V113),"",VLOOKUP(V113,'(Linked) Hazard Risk Number HRN'!$B$6:$C$13,2,FALSE))</f>
        <v/>
      </c>
      <c r="X113" s="372" t="str">
        <f>IF(X115="","",IF(X115&gt;500,'(Linked) Hazard Risk Number HRN'!$C$37,IF(X115&gt;50,'(Linked) Hazard Risk Number HRN'!$C$36,IF(X115&gt;25,'(Linked) Hazard Risk Number HRN'!$C$35,IF(X115&gt;5,'(Linked) Hazard Risk Number HRN'!$C$34,IF(X115&gt;0,'(Linked) Hazard Risk Number HRN'!$C$33,""))))))</f>
        <v/>
      </c>
      <c r="Y113" s="374"/>
      <c r="Z113" s="54"/>
      <c r="AA113" s="17" t="str">
        <f>IF(ISBLANK(Z113),"",VLOOKUP(Z113,'(Linked) Hazard Risk Number HRN'!$B$6:$C$13,2,FALSE))</f>
        <v/>
      </c>
      <c r="AB113" s="372" t="str">
        <f>IF(AB115="","",IF(AB115&gt;500,'(Linked) Hazard Risk Number HRN'!$C$37,IF(AB115&gt;50,'(Linked) Hazard Risk Number HRN'!$C$36,IF(AB115&gt;25,'(Linked) Hazard Risk Number HRN'!$C$35,IF(AB115&gt;5,'(Linked) Hazard Risk Number HRN'!$C$34,IF(AB115&gt;0,'(Linked) Hazard Risk Number HRN'!$C$33,""))))))</f>
        <v/>
      </c>
      <c r="AC113" s="374"/>
      <c r="AD113" s="380"/>
      <c r="AE113" s="54"/>
      <c r="AF113" s="17" t="str">
        <f>IF(ISBLANK(AE113),"",VLOOKUP(AE113,'(Linked) Hazard Risk Number HRN'!$B$6:$C$13,2,FALSE))</f>
        <v/>
      </c>
      <c r="AG113" s="372"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378"/>
      <c r="C114" s="375"/>
      <c r="D114" s="375"/>
      <c r="E114" s="381"/>
      <c r="F114" s="381"/>
      <c r="G114" s="370"/>
      <c r="H114" s="370"/>
      <c r="I114" s="370"/>
      <c r="J114" s="370"/>
      <c r="K114" s="55"/>
      <c r="L114" s="18" t="str">
        <f>IF(ISBLANK(K114),"",VLOOKUP(K114,'(Linked) Hazard Risk Number HRN'!$B$16:$C$26,2,FALSE))</f>
        <v/>
      </c>
      <c r="M114" s="373"/>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375"/>
      <c r="V114" s="55"/>
      <c r="W114" s="18" t="str">
        <f>IF(ISBLANK(V114),"",VLOOKUP(V114,'(Linked) Hazard Risk Number HRN'!$B$16:$C$26,2,FALSE))</f>
        <v/>
      </c>
      <c r="X114" s="373"/>
      <c r="Y114" s="375"/>
      <c r="Z114" s="55"/>
      <c r="AA114" s="18" t="str">
        <f>IF(ISBLANK(Z114),"",VLOOKUP(Z114,'(Linked) Hazard Risk Number HRN'!$B$16:$C$26,2,FALSE))</f>
        <v/>
      </c>
      <c r="AB114" s="373"/>
      <c r="AC114" s="375"/>
      <c r="AD114" s="436"/>
      <c r="AE114" s="55"/>
      <c r="AF114" s="18" t="str">
        <f>IF(ISBLANK(AE114),"",VLOOKUP(AE114,'(Linked) Hazard Risk Number HRN'!$B$16:$C$26,2,FALSE))</f>
        <v/>
      </c>
      <c r="AG114" s="373"/>
      <c r="AH114" s="10"/>
      <c r="AI114" s="10"/>
      <c r="AJ114" s="19"/>
    </row>
    <row r="115" spans="2:36" s="2" customFormat="1" ht="28.2" customHeight="1" thickTop="1">
      <c r="B115" s="378"/>
      <c r="C115" s="375"/>
      <c r="D115" s="375"/>
      <c r="E115" s="381"/>
      <c r="F115" s="381"/>
      <c r="G115" s="370"/>
      <c r="H115" s="370"/>
      <c r="I115" s="370"/>
      <c r="J115" s="370"/>
      <c r="K115" s="56"/>
      <c r="L115" s="18" t="str">
        <f>IF(ISBLANK(K115),"",VLOOKUP(K115,'(Linked) Hazard Risk Number HRN'!$D$6:$E$14,2,FALSE))</f>
        <v/>
      </c>
      <c r="M115" s="366" t="str">
        <f>IF(OR(ISBLANK(K113),ISBLANK(K114),ISBLANK(K115),ISBLANK(K116)),"",L113*L114*L115*L116)</f>
        <v/>
      </c>
      <c r="N115" s="56"/>
      <c r="O115" s="18" t="str">
        <f>IF(ISBLANK(N115),"",VLOOKUP(N115,'(Linked) PLr Probability Factor'!$B$17:$C$20,2,FALSE))</f>
        <v/>
      </c>
      <c r="P115" s="18" t="s">
        <v>3</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375"/>
      <c r="V115" s="56"/>
      <c r="W115" s="18" t="str">
        <f>IF(ISBLANK(V115),"",VLOOKUP(V115,'(Linked) Hazard Risk Number HRN'!$D$6:$E$14,2,FALSE))</f>
        <v/>
      </c>
      <c r="X115" s="366" t="str">
        <f>IF(OR(ISBLANK(V113),ISBLANK(V114),ISBLANK(V115),ISBLANK(V116)),"",W113*W114*W115*W116)</f>
        <v/>
      </c>
      <c r="Y115" s="375"/>
      <c r="Z115" s="56"/>
      <c r="AA115" s="18" t="str">
        <f>IF(ISBLANK(Z115),"",VLOOKUP(Z115,'(Linked) Hazard Risk Number HRN'!$D$6:$E$14,2,FALSE))</f>
        <v/>
      </c>
      <c r="AB115" s="366" t="str">
        <f>IF(OR(ISBLANK(Z113),ISBLANK(Z114),ISBLANK(Z115),ISBLANK(Z116)),"",AA113*AA114*AA115*AA116)</f>
        <v/>
      </c>
      <c r="AC115" s="375"/>
      <c r="AD115" s="436"/>
      <c r="AE115" s="56"/>
      <c r="AF115" s="18" t="str">
        <f>IF(ISBLANK(AE115),"",VLOOKUP(AE115,'(Linked) Hazard Risk Number HRN'!$D$6:$E$14,2,FALSE))</f>
        <v/>
      </c>
      <c r="AG115" s="366" t="str">
        <f>IF(OR(ISBLANK(AE113),ISBLANK(AE114),ISBLANK(AE115),ISBLANK(AE116)),"",AF113*AF114*AF115*AF116)</f>
        <v/>
      </c>
      <c r="AH115" s="10"/>
      <c r="AI115" s="10"/>
      <c r="AJ115" s="20"/>
    </row>
    <row r="116" spans="2:36" s="2" customFormat="1" ht="28.2" customHeight="1">
      <c r="B116" s="378"/>
      <c r="C116" s="375"/>
      <c r="D116" s="375"/>
      <c r="E116" s="381"/>
      <c r="F116" s="381"/>
      <c r="G116" s="370"/>
      <c r="H116" s="370"/>
      <c r="I116" s="370"/>
      <c r="J116" s="370"/>
      <c r="K116" s="57"/>
      <c r="L116" s="30" t="str">
        <f>IF(ISBLANK(K116),"",VLOOKUP(K116,'(Linked) Hazard Risk Number HRN'!$D$17:$E$22,2,FALSE))</f>
        <v/>
      </c>
      <c r="M116" s="367"/>
      <c r="N116" s="56"/>
      <c r="O116" s="18" t="str">
        <f>IF(ISBLANK(N116),"",VLOOKUP(N116,'(Linked) PLr Probability Factor'!$B$23:$C$26,2,FALSE))</f>
        <v/>
      </c>
      <c r="P116" s="25" t="s">
        <v>33</v>
      </c>
      <c r="Q116" s="25">
        <f t="shared" ref="Q116" si="166">SUM(R113:R115)</f>
        <v>0</v>
      </c>
      <c r="R116" s="25">
        <f t="shared" si="161"/>
        <v>0</v>
      </c>
      <c r="S116" s="25"/>
      <c r="T116" s="51"/>
      <c r="U116" s="375"/>
      <c r="V116" s="57"/>
      <c r="W116" s="30" t="str">
        <f>IF(ISBLANK(V116),"",VLOOKUP(V116,'(Linked) Hazard Risk Number HRN'!$D$17:$E$22,2,FALSE))</f>
        <v/>
      </c>
      <c r="X116" s="367"/>
      <c r="Y116" s="375"/>
      <c r="Z116" s="57"/>
      <c r="AA116" s="30" t="str">
        <f>IF(ISBLANK(Z116),"",VLOOKUP(Z116,'(Linked) Hazard Risk Number HRN'!$D$17:$E$22,2,FALSE))</f>
        <v/>
      </c>
      <c r="AB116" s="367"/>
      <c r="AC116" s="375"/>
      <c r="AD116" s="436"/>
      <c r="AE116" s="57"/>
      <c r="AF116" s="30" t="str">
        <f>IF(ISBLANK(AE116),"",VLOOKUP(AE116,'(Linked) Hazard Risk Number HRN'!$D$17:$E$22,2,FALSE))</f>
        <v/>
      </c>
      <c r="AG116" s="367"/>
      <c r="AH116" s="10"/>
      <c r="AI116" s="10"/>
      <c r="AJ116" s="21"/>
    </row>
    <row r="117" spans="2:36" s="2" customFormat="1" ht="28.2" customHeight="1" thickBot="1">
      <c r="B117" s="379"/>
      <c r="C117" s="376"/>
      <c r="D117" s="376"/>
      <c r="E117" s="382"/>
      <c r="F117" s="382"/>
      <c r="G117" s="371"/>
      <c r="H117" s="371"/>
      <c r="I117" s="371"/>
      <c r="J117" s="371"/>
      <c r="K117" s="135"/>
      <c r="L117" s="18"/>
      <c r="M117" s="368"/>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376"/>
      <c r="V117" s="135"/>
      <c r="W117" s="18"/>
      <c r="X117" s="368"/>
      <c r="Y117" s="376"/>
      <c r="Z117" s="135"/>
      <c r="AA117" s="18"/>
      <c r="AB117" s="368"/>
      <c r="AC117" s="376"/>
      <c r="AD117" s="437"/>
      <c r="AE117" s="135"/>
      <c r="AF117" s="18"/>
      <c r="AG117" s="368"/>
      <c r="AH117" s="10"/>
      <c r="AI117" s="10"/>
      <c r="AJ117" s="7"/>
    </row>
    <row r="118" spans="2:36" s="2" customFormat="1" ht="28.2" customHeight="1" thickTop="1">
      <c r="B118" s="377">
        <v>23</v>
      </c>
      <c r="C118" s="374"/>
      <c r="D118" s="374"/>
      <c r="E118" s="380"/>
      <c r="F118" s="380"/>
      <c r="G118" s="369"/>
      <c r="H118" s="369"/>
      <c r="I118" s="369"/>
      <c r="J118" s="369"/>
      <c r="K118" s="54"/>
      <c r="L118" s="17" t="str">
        <f>IF(ISBLANK(K118),"",VLOOKUP(K118,'(Linked) Hazard Risk Number HRN'!$B$6:$C$13,2,FALSE))</f>
        <v/>
      </c>
      <c r="M118" s="372"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29</v>
      </c>
      <c r="Q118" s="17">
        <f t="shared" ref="Q118" si="168">COUNTIF((O118:O122), "C")</f>
        <v>0</v>
      </c>
      <c r="R118" s="17">
        <f t="shared" ref="R118:R121" si="169">Q118</f>
        <v>0</v>
      </c>
      <c r="S118" s="17" t="str">
        <f t="shared" ref="S118" si="170">IF(ISBLANK(K118),"",IF(L118&lt;2,"S1","S2"))</f>
        <v/>
      </c>
      <c r="T118" s="50"/>
      <c r="U118" s="374"/>
      <c r="V118" s="54"/>
      <c r="W118" s="17" t="str">
        <f>IF(ISBLANK(V118),"",VLOOKUP(V118,'(Linked) Hazard Risk Number HRN'!$B$6:$C$13,2,FALSE))</f>
        <v/>
      </c>
      <c r="X118" s="372" t="str">
        <f>IF(X120="","",IF(X120&gt;500,'(Linked) Hazard Risk Number HRN'!$C$37,IF(X120&gt;50,'(Linked) Hazard Risk Number HRN'!$C$36,IF(X120&gt;25,'(Linked) Hazard Risk Number HRN'!$C$35,IF(X120&gt;5,'(Linked) Hazard Risk Number HRN'!$C$34,IF(X120&gt;0,'(Linked) Hazard Risk Number HRN'!$C$33,""))))))</f>
        <v/>
      </c>
      <c r="Y118" s="374"/>
      <c r="Z118" s="54"/>
      <c r="AA118" s="17" t="str">
        <f>IF(ISBLANK(Z118),"",VLOOKUP(Z118,'(Linked) Hazard Risk Number HRN'!$B$6:$C$13,2,FALSE))</f>
        <v/>
      </c>
      <c r="AB118" s="372" t="str">
        <f>IF(AB120="","",IF(AB120&gt;500,'(Linked) Hazard Risk Number HRN'!$C$37,IF(AB120&gt;50,'(Linked) Hazard Risk Number HRN'!$C$36,IF(AB120&gt;25,'(Linked) Hazard Risk Number HRN'!$C$35,IF(AB120&gt;5,'(Linked) Hazard Risk Number HRN'!$C$34,IF(AB120&gt;0,'(Linked) Hazard Risk Number HRN'!$C$33,""))))))</f>
        <v/>
      </c>
      <c r="AC118" s="374"/>
      <c r="AD118" s="380"/>
      <c r="AE118" s="54"/>
      <c r="AF118" s="17" t="str">
        <f>IF(ISBLANK(AE118),"",VLOOKUP(AE118,'(Linked) Hazard Risk Number HRN'!$B$6:$C$13,2,FALSE))</f>
        <v/>
      </c>
      <c r="AG118" s="372"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378"/>
      <c r="C119" s="375"/>
      <c r="D119" s="375"/>
      <c r="E119" s="381"/>
      <c r="F119" s="381"/>
      <c r="G119" s="370"/>
      <c r="H119" s="370"/>
      <c r="I119" s="370"/>
      <c r="J119" s="370"/>
      <c r="K119" s="55"/>
      <c r="L119" s="18" t="str">
        <f>IF(ISBLANK(K119),"",VLOOKUP(K119,'(Linked) Hazard Risk Number HRN'!$B$16:$C$26,2,FALSE))</f>
        <v/>
      </c>
      <c r="M119" s="373"/>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375"/>
      <c r="V119" s="55"/>
      <c r="W119" s="18" t="str">
        <f>IF(ISBLANK(V119),"",VLOOKUP(V119,'(Linked) Hazard Risk Number HRN'!$B$16:$C$26,2,FALSE))</f>
        <v/>
      </c>
      <c r="X119" s="373"/>
      <c r="Y119" s="375"/>
      <c r="Z119" s="55"/>
      <c r="AA119" s="18" t="str">
        <f>IF(ISBLANK(Z119),"",VLOOKUP(Z119,'(Linked) Hazard Risk Number HRN'!$B$16:$C$26,2,FALSE))</f>
        <v/>
      </c>
      <c r="AB119" s="373"/>
      <c r="AC119" s="375"/>
      <c r="AD119" s="436"/>
      <c r="AE119" s="55"/>
      <c r="AF119" s="18" t="str">
        <f>IF(ISBLANK(AE119),"",VLOOKUP(AE119,'(Linked) Hazard Risk Number HRN'!$B$16:$C$26,2,FALSE))</f>
        <v/>
      </c>
      <c r="AG119" s="373"/>
      <c r="AH119" s="10"/>
      <c r="AI119" s="10"/>
      <c r="AJ119" s="19"/>
    </row>
    <row r="120" spans="2:36" s="2" customFormat="1" ht="28.2" customHeight="1" thickTop="1">
      <c r="B120" s="378"/>
      <c r="C120" s="375"/>
      <c r="D120" s="375"/>
      <c r="E120" s="381"/>
      <c r="F120" s="381"/>
      <c r="G120" s="370"/>
      <c r="H120" s="370"/>
      <c r="I120" s="370"/>
      <c r="J120" s="370"/>
      <c r="K120" s="56"/>
      <c r="L120" s="18" t="str">
        <f>IF(ISBLANK(K120),"",VLOOKUP(K120,'(Linked) Hazard Risk Number HRN'!$D$6:$E$14,2,FALSE))</f>
        <v/>
      </c>
      <c r="M120" s="366" t="str">
        <f>IF(OR(ISBLANK(K118),ISBLANK(K119),ISBLANK(K120),ISBLANK(K121)),"",L118*L119*L120*L121)</f>
        <v/>
      </c>
      <c r="N120" s="56"/>
      <c r="O120" s="18" t="str">
        <f>IF(ISBLANK(N120),"",VLOOKUP(N120,'(Linked) PLr Probability Factor'!$B$17:$C$20,2,FALSE))</f>
        <v/>
      </c>
      <c r="P120" s="18" t="s">
        <v>3</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375"/>
      <c r="V120" s="56"/>
      <c r="W120" s="18" t="str">
        <f>IF(ISBLANK(V120),"",VLOOKUP(V120,'(Linked) Hazard Risk Number HRN'!$D$6:$E$14,2,FALSE))</f>
        <v/>
      </c>
      <c r="X120" s="366" t="str">
        <f>IF(OR(ISBLANK(V118),ISBLANK(V119),ISBLANK(V120),ISBLANK(V121)),"",W118*W119*W120*W121)</f>
        <v/>
      </c>
      <c r="Y120" s="375"/>
      <c r="Z120" s="56"/>
      <c r="AA120" s="18" t="str">
        <f>IF(ISBLANK(Z120),"",VLOOKUP(Z120,'(Linked) Hazard Risk Number HRN'!$D$6:$E$14,2,FALSE))</f>
        <v/>
      </c>
      <c r="AB120" s="366" t="str">
        <f>IF(OR(ISBLANK(Z118),ISBLANK(Z119),ISBLANK(Z120),ISBLANK(Z121)),"",AA118*AA119*AA120*AA121)</f>
        <v/>
      </c>
      <c r="AC120" s="375"/>
      <c r="AD120" s="436"/>
      <c r="AE120" s="56"/>
      <c r="AF120" s="18" t="str">
        <f>IF(ISBLANK(AE120),"",VLOOKUP(AE120,'(Linked) Hazard Risk Number HRN'!$D$6:$E$14,2,FALSE))</f>
        <v/>
      </c>
      <c r="AG120" s="366" t="str">
        <f>IF(OR(ISBLANK(AE118),ISBLANK(AE119),ISBLANK(AE120),ISBLANK(AE121)),"",AF118*AF119*AF120*AF121)</f>
        <v/>
      </c>
      <c r="AH120" s="10"/>
      <c r="AI120" s="10"/>
      <c r="AJ120" s="20"/>
    </row>
    <row r="121" spans="2:36" s="2" customFormat="1" ht="28.2" customHeight="1">
      <c r="B121" s="378"/>
      <c r="C121" s="375"/>
      <c r="D121" s="375"/>
      <c r="E121" s="381"/>
      <c r="F121" s="381"/>
      <c r="G121" s="370"/>
      <c r="H121" s="370"/>
      <c r="I121" s="370"/>
      <c r="J121" s="370"/>
      <c r="K121" s="57"/>
      <c r="L121" s="30" t="str">
        <f>IF(ISBLANK(K121),"",VLOOKUP(K121,'(Linked) Hazard Risk Number HRN'!$D$17:$E$22,2,FALSE))</f>
        <v/>
      </c>
      <c r="M121" s="367"/>
      <c r="N121" s="56"/>
      <c r="O121" s="18" t="str">
        <f>IF(ISBLANK(N121),"",VLOOKUP(N121,'(Linked) PLr Probability Factor'!$B$23:$C$26,2,FALSE))</f>
        <v/>
      </c>
      <c r="P121" s="25" t="s">
        <v>33</v>
      </c>
      <c r="Q121" s="25">
        <f t="shared" ref="Q121" si="174">SUM(R118:R120)</f>
        <v>0</v>
      </c>
      <c r="R121" s="25">
        <f t="shared" si="169"/>
        <v>0</v>
      </c>
      <c r="S121" s="25"/>
      <c r="T121" s="51"/>
      <c r="U121" s="375"/>
      <c r="V121" s="57"/>
      <c r="W121" s="30" t="str">
        <f>IF(ISBLANK(V121),"",VLOOKUP(V121,'(Linked) Hazard Risk Number HRN'!$D$17:$E$22,2,FALSE))</f>
        <v/>
      </c>
      <c r="X121" s="367"/>
      <c r="Y121" s="375"/>
      <c r="Z121" s="57"/>
      <c r="AA121" s="30" t="str">
        <f>IF(ISBLANK(Z121),"",VLOOKUP(Z121,'(Linked) Hazard Risk Number HRN'!$D$17:$E$22,2,FALSE))</f>
        <v/>
      </c>
      <c r="AB121" s="367"/>
      <c r="AC121" s="375"/>
      <c r="AD121" s="436"/>
      <c r="AE121" s="57"/>
      <c r="AF121" s="30" t="str">
        <f>IF(ISBLANK(AE121),"",VLOOKUP(AE121,'(Linked) Hazard Risk Number HRN'!$D$17:$E$22,2,FALSE))</f>
        <v/>
      </c>
      <c r="AG121" s="367"/>
      <c r="AH121" s="10"/>
      <c r="AI121" s="10"/>
      <c r="AJ121" s="21"/>
    </row>
    <row r="122" spans="2:36" s="2" customFormat="1" ht="28.2" customHeight="1" thickBot="1">
      <c r="B122" s="379"/>
      <c r="C122" s="376"/>
      <c r="D122" s="376"/>
      <c r="E122" s="382"/>
      <c r="F122" s="382"/>
      <c r="G122" s="371"/>
      <c r="H122" s="371"/>
      <c r="I122" s="371"/>
      <c r="J122" s="371"/>
      <c r="K122" s="135"/>
      <c r="L122" s="18"/>
      <c r="M122" s="368"/>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376"/>
      <c r="V122" s="135"/>
      <c r="W122" s="18"/>
      <c r="X122" s="368"/>
      <c r="Y122" s="376"/>
      <c r="Z122" s="135"/>
      <c r="AA122" s="18"/>
      <c r="AB122" s="368"/>
      <c r="AC122" s="376"/>
      <c r="AD122" s="437"/>
      <c r="AE122" s="135"/>
      <c r="AF122" s="18"/>
      <c r="AG122" s="368"/>
      <c r="AH122" s="10"/>
      <c r="AI122" s="10"/>
      <c r="AJ122" s="7"/>
    </row>
    <row r="123" spans="2:36" s="2" customFormat="1" ht="28.2" customHeight="1" thickTop="1">
      <c r="B123" s="377">
        <v>24</v>
      </c>
      <c r="C123" s="374"/>
      <c r="D123" s="374"/>
      <c r="E123" s="380"/>
      <c r="F123" s="380"/>
      <c r="G123" s="369"/>
      <c r="H123" s="369"/>
      <c r="I123" s="369"/>
      <c r="J123" s="369"/>
      <c r="K123" s="54"/>
      <c r="L123" s="17" t="str">
        <f>IF(ISBLANK(K123),"",VLOOKUP(K123,'(Linked) Hazard Risk Number HRN'!$B$6:$C$13,2,FALSE))</f>
        <v/>
      </c>
      <c r="M123" s="372"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29</v>
      </c>
      <c r="Q123" s="17">
        <f t="shared" ref="Q123" si="176">COUNTIF((O123:O127), "C")</f>
        <v>0</v>
      </c>
      <c r="R123" s="17">
        <f t="shared" ref="R123:R126" si="177">Q123</f>
        <v>0</v>
      </c>
      <c r="S123" s="17" t="str">
        <f t="shared" ref="S123" si="178">IF(ISBLANK(K123),"",IF(L123&lt;2,"S1","S2"))</f>
        <v/>
      </c>
      <c r="T123" s="50"/>
      <c r="U123" s="374"/>
      <c r="V123" s="54"/>
      <c r="W123" s="17" t="str">
        <f>IF(ISBLANK(V123),"",VLOOKUP(V123,'(Linked) Hazard Risk Number HRN'!$B$6:$C$13,2,FALSE))</f>
        <v/>
      </c>
      <c r="X123" s="372" t="str">
        <f>IF(X125="","",IF(X125&gt;500,'(Linked) Hazard Risk Number HRN'!$C$37,IF(X125&gt;50,'(Linked) Hazard Risk Number HRN'!$C$36,IF(X125&gt;25,'(Linked) Hazard Risk Number HRN'!$C$35,IF(X125&gt;5,'(Linked) Hazard Risk Number HRN'!$C$34,IF(X125&gt;0,'(Linked) Hazard Risk Number HRN'!$C$33,""))))))</f>
        <v/>
      </c>
      <c r="Y123" s="374"/>
      <c r="Z123" s="54"/>
      <c r="AA123" s="17" t="str">
        <f>IF(ISBLANK(Z123),"",VLOOKUP(Z123,'(Linked) Hazard Risk Number HRN'!$B$6:$C$13,2,FALSE))</f>
        <v/>
      </c>
      <c r="AB123" s="372" t="str">
        <f>IF(AB125="","",IF(AB125&gt;500,'(Linked) Hazard Risk Number HRN'!$C$37,IF(AB125&gt;50,'(Linked) Hazard Risk Number HRN'!$C$36,IF(AB125&gt;25,'(Linked) Hazard Risk Number HRN'!$C$35,IF(AB125&gt;5,'(Linked) Hazard Risk Number HRN'!$C$34,IF(AB125&gt;0,'(Linked) Hazard Risk Number HRN'!$C$33,""))))))</f>
        <v/>
      </c>
      <c r="AC123" s="374"/>
      <c r="AD123" s="380"/>
      <c r="AE123" s="54"/>
      <c r="AF123" s="17" t="str">
        <f>IF(ISBLANK(AE123),"",VLOOKUP(AE123,'(Linked) Hazard Risk Number HRN'!$B$6:$C$13,2,FALSE))</f>
        <v/>
      </c>
      <c r="AG123" s="372"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378"/>
      <c r="C124" s="375"/>
      <c r="D124" s="375"/>
      <c r="E124" s="381"/>
      <c r="F124" s="381"/>
      <c r="G124" s="370"/>
      <c r="H124" s="370"/>
      <c r="I124" s="370"/>
      <c r="J124" s="370"/>
      <c r="K124" s="55"/>
      <c r="L124" s="18" t="str">
        <f>IF(ISBLANK(K124),"",VLOOKUP(K124,'(Linked) Hazard Risk Number HRN'!$B$16:$C$26,2,FALSE))</f>
        <v/>
      </c>
      <c r="M124" s="373"/>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375"/>
      <c r="V124" s="55"/>
      <c r="W124" s="18" t="str">
        <f>IF(ISBLANK(V124),"",VLOOKUP(V124,'(Linked) Hazard Risk Number HRN'!$B$16:$C$26,2,FALSE))</f>
        <v/>
      </c>
      <c r="X124" s="373"/>
      <c r="Y124" s="375"/>
      <c r="Z124" s="55"/>
      <c r="AA124" s="18" t="str">
        <f>IF(ISBLANK(Z124),"",VLOOKUP(Z124,'(Linked) Hazard Risk Number HRN'!$B$16:$C$26,2,FALSE))</f>
        <v/>
      </c>
      <c r="AB124" s="373"/>
      <c r="AC124" s="375"/>
      <c r="AD124" s="436"/>
      <c r="AE124" s="55"/>
      <c r="AF124" s="18" t="str">
        <f>IF(ISBLANK(AE124),"",VLOOKUP(AE124,'(Linked) Hazard Risk Number HRN'!$B$16:$C$26,2,FALSE))</f>
        <v/>
      </c>
      <c r="AG124" s="373"/>
      <c r="AH124" s="10"/>
      <c r="AI124" s="10"/>
      <c r="AJ124" s="19"/>
    </row>
    <row r="125" spans="2:36" s="2" customFormat="1" ht="28.2" customHeight="1" thickTop="1">
      <c r="B125" s="378"/>
      <c r="C125" s="375"/>
      <c r="D125" s="375"/>
      <c r="E125" s="381"/>
      <c r="F125" s="381"/>
      <c r="G125" s="370"/>
      <c r="H125" s="370"/>
      <c r="I125" s="370"/>
      <c r="J125" s="370"/>
      <c r="K125" s="56"/>
      <c r="L125" s="18" t="str">
        <f>IF(ISBLANK(K125),"",VLOOKUP(K125,'(Linked) Hazard Risk Number HRN'!$D$6:$E$14,2,FALSE))</f>
        <v/>
      </c>
      <c r="M125" s="366" t="str">
        <f>IF(OR(ISBLANK(K123),ISBLANK(K124),ISBLANK(K125),ISBLANK(K126)),"",L123*L124*L125*L126)</f>
        <v/>
      </c>
      <c r="N125" s="56"/>
      <c r="O125" s="18" t="str">
        <f>IF(ISBLANK(N125),"",VLOOKUP(N125,'(Linked) PLr Probability Factor'!$B$17:$C$20,2,FALSE))</f>
        <v/>
      </c>
      <c r="P125" s="18" t="s">
        <v>3</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375"/>
      <c r="V125" s="56"/>
      <c r="W125" s="18" t="str">
        <f>IF(ISBLANK(V125),"",VLOOKUP(V125,'(Linked) Hazard Risk Number HRN'!$D$6:$E$14,2,FALSE))</f>
        <v/>
      </c>
      <c r="X125" s="366" t="str">
        <f>IF(OR(ISBLANK(V123),ISBLANK(V124),ISBLANK(V125),ISBLANK(V126)),"",W123*W124*W125*W126)</f>
        <v/>
      </c>
      <c r="Y125" s="375"/>
      <c r="Z125" s="56"/>
      <c r="AA125" s="18" t="str">
        <f>IF(ISBLANK(Z125),"",VLOOKUP(Z125,'(Linked) Hazard Risk Number HRN'!$D$6:$E$14,2,FALSE))</f>
        <v/>
      </c>
      <c r="AB125" s="366" t="str">
        <f>IF(OR(ISBLANK(Z123),ISBLANK(Z124),ISBLANK(Z125),ISBLANK(Z126)),"",AA123*AA124*AA125*AA126)</f>
        <v/>
      </c>
      <c r="AC125" s="375"/>
      <c r="AD125" s="436"/>
      <c r="AE125" s="56"/>
      <c r="AF125" s="18" t="str">
        <f>IF(ISBLANK(AE125),"",VLOOKUP(AE125,'(Linked) Hazard Risk Number HRN'!$D$6:$E$14,2,FALSE))</f>
        <v/>
      </c>
      <c r="AG125" s="366" t="str">
        <f>IF(OR(ISBLANK(AE123),ISBLANK(AE124),ISBLANK(AE125),ISBLANK(AE126)),"",AF123*AF124*AF125*AF126)</f>
        <v/>
      </c>
      <c r="AH125" s="10"/>
      <c r="AI125" s="10"/>
      <c r="AJ125" s="20"/>
    </row>
    <row r="126" spans="2:36" s="2" customFormat="1" ht="28.2" customHeight="1">
      <c r="B126" s="378"/>
      <c r="C126" s="375"/>
      <c r="D126" s="375"/>
      <c r="E126" s="381"/>
      <c r="F126" s="381"/>
      <c r="G126" s="370"/>
      <c r="H126" s="370"/>
      <c r="I126" s="370"/>
      <c r="J126" s="370"/>
      <c r="K126" s="57"/>
      <c r="L126" s="30" t="str">
        <f>IF(ISBLANK(K126),"",VLOOKUP(K126,'(Linked) Hazard Risk Number HRN'!$D$17:$E$22,2,FALSE))</f>
        <v/>
      </c>
      <c r="M126" s="367"/>
      <c r="N126" s="56"/>
      <c r="O126" s="18" t="str">
        <f>IF(ISBLANK(N126),"",VLOOKUP(N126,'(Linked) PLr Probability Factor'!$B$23:$C$26,2,FALSE))</f>
        <v/>
      </c>
      <c r="P126" s="25" t="s">
        <v>33</v>
      </c>
      <c r="Q126" s="25">
        <f t="shared" ref="Q126" si="182">SUM(R123:R125)</f>
        <v>0</v>
      </c>
      <c r="R126" s="25">
        <f t="shared" si="177"/>
        <v>0</v>
      </c>
      <c r="S126" s="25"/>
      <c r="T126" s="51"/>
      <c r="U126" s="375"/>
      <c r="V126" s="57"/>
      <c r="W126" s="30" t="str">
        <f>IF(ISBLANK(V126),"",VLOOKUP(V126,'(Linked) Hazard Risk Number HRN'!$D$17:$E$22,2,FALSE))</f>
        <v/>
      </c>
      <c r="X126" s="367"/>
      <c r="Y126" s="375"/>
      <c r="Z126" s="57"/>
      <c r="AA126" s="30" t="str">
        <f>IF(ISBLANK(Z126),"",VLOOKUP(Z126,'(Linked) Hazard Risk Number HRN'!$D$17:$E$22,2,FALSE))</f>
        <v/>
      </c>
      <c r="AB126" s="367"/>
      <c r="AC126" s="375"/>
      <c r="AD126" s="436"/>
      <c r="AE126" s="57"/>
      <c r="AF126" s="30" t="str">
        <f>IF(ISBLANK(AE126),"",VLOOKUP(AE126,'(Linked) Hazard Risk Number HRN'!$D$17:$E$22,2,FALSE))</f>
        <v/>
      </c>
      <c r="AG126" s="367"/>
      <c r="AH126" s="10"/>
      <c r="AI126" s="10"/>
      <c r="AJ126" s="21"/>
    </row>
    <row r="127" spans="2:36" s="2" customFormat="1" ht="28.2" customHeight="1" thickBot="1">
      <c r="B127" s="379"/>
      <c r="C127" s="376"/>
      <c r="D127" s="376"/>
      <c r="E127" s="382"/>
      <c r="F127" s="382"/>
      <c r="G127" s="371"/>
      <c r="H127" s="371"/>
      <c r="I127" s="371"/>
      <c r="J127" s="371"/>
      <c r="K127" s="135"/>
      <c r="L127" s="18"/>
      <c r="M127" s="368"/>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376"/>
      <c r="V127" s="135"/>
      <c r="W127" s="18"/>
      <c r="X127" s="368"/>
      <c r="Y127" s="376"/>
      <c r="Z127" s="135"/>
      <c r="AA127" s="18"/>
      <c r="AB127" s="368"/>
      <c r="AC127" s="376"/>
      <c r="AD127" s="437"/>
      <c r="AE127" s="135"/>
      <c r="AF127" s="18"/>
      <c r="AG127" s="368"/>
      <c r="AH127" s="10"/>
      <c r="AI127" s="10"/>
      <c r="AJ127" s="7"/>
    </row>
    <row r="128" spans="2:36" s="2" customFormat="1" ht="28.2" customHeight="1" thickTop="1">
      <c r="B128" s="377">
        <v>25</v>
      </c>
      <c r="C128" s="374"/>
      <c r="D128" s="374"/>
      <c r="E128" s="380"/>
      <c r="F128" s="380"/>
      <c r="G128" s="369"/>
      <c r="H128" s="369"/>
      <c r="I128" s="369"/>
      <c r="J128" s="369"/>
      <c r="K128" s="54"/>
      <c r="L128" s="17" t="str">
        <f>IF(ISBLANK(K128),"",VLOOKUP(K128,'(Linked) Hazard Risk Number HRN'!$B$6:$C$13,2,FALSE))</f>
        <v/>
      </c>
      <c r="M128" s="372"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29</v>
      </c>
      <c r="Q128" s="17">
        <f t="shared" ref="Q128" si="184">COUNTIF((O128:O132), "C")</f>
        <v>0</v>
      </c>
      <c r="R128" s="17">
        <f t="shared" ref="R128:R131" si="185">Q128</f>
        <v>0</v>
      </c>
      <c r="S128" s="17" t="str">
        <f t="shared" ref="S128" si="186">IF(ISBLANK(K128),"",IF(L128&lt;2,"S1","S2"))</f>
        <v/>
      </c>
      <c r="T128" s="50"/>
      <c r="U128" s="374"/>
      <c r="V128" s="54"/>
      <c r="W128" s="17" t="str">
        <f>IF(ISBLANK(V128),"",VLOOKUP(V128,'(Linked) Hazard Risk Number HRN'!$B$6:$C$13,2,FALSE))</f>
        <v/>
      </c>
      <c r="X128" s="372" t="str">
        <f>IF(X130="","",IF(X130&gt;500,'(Linked) Hazard Risk Number HRN'!$C$37,IF(X130&gt;50,'(Linked) Hazard Risk Number HRN'!$C$36,IF(X130&gt;25,'(Linked) Hazard Risk Number HRN'!$C$35,IF(X130&gt;5,'(Linked) Hazard Risk Number HRN'!$C$34,IF(X130&gt;0,'(Linked) Hazard Risk Number HRN'!$C$33,""))))))</f>
        <v/>
      </c>
      <c r="Y128" s="374"/>
      <c r="Z128" s="54"/>
      <c r="AA128" s="17" t="str">
        <f>IF(ISBLANK(Z128),"",VLOOKUP(Z128,'(Linked) Hazard Risk Number HRN'!$B$6:$C$13,2,FALSE))</f>
        <v/>
      </c>
      <c r="AB128" s="372" t="str">
        <f>IF(AB130="","",IF(AB130&gt;500,'(Linked) Hazard Risk Number HRN'!$C$37,IF(AB130&gt;50,'(Linked) Hazard Risk Number HRN'!$C$36,IF(AB130&gt;25,'(Linked) Hazard Risk Number HRN'!$C$35,IF(AB130&gt;5,'(Linked) Hazard Risk Number HRN'!$C$34,IF(AB130&gt;0,'(Linked) Hazard Risk Number HRN'!$C$33,""))))))</f>
        <v/>
      </c>
      <c r="AC128" s="374"/>
      <c r="AD128" s="380"/>
      <c r="AE128" s="54"/>
      <c r="AF128" s="17" t="str">
        <f>IF(ISBLANK(AE128),"",VLOOKUP(AE128,'(Linked) Hazard Risk Number HRN'!$B$6:$C$13,2,FALSE))</f>
        <v/>
      </c>
      <c r="AG128" s="372"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378"/>
      <c r="C129" s="375"/>
      <c r="D129" s="375"/>
      <c r="E129" s="381"/>
      <c r="F129" s="381"/>
      <c r="G129" s="370"/>
      <c r="H129" s="370"/>
      <c r="I129" s="370"/>
      <c r="J129" s="370"/>
      <c r="K129" s="55"/>
      <c r="L129" s="18" t="str">
        <f>IF(ISBLANK(K129),"",VLOOKUP(K129,'(Linked) Hazard Risk Number HRN'!$B$16:$C$26,2,FALSE))</f>
        <v/>
      </c>
      <c r="M129" s="373"/>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375"/>
      <c r="V129" s="55"/>
      <c r="W129" s="18" t="str">
        <f>IF(ISBLANK(V129),"",VLOOKUP(V129,'(Linked) Hazard Risk Number HRN'!$B$16:$C$26,2,FALSE))</f>
        <v/>
      </c>
      <c r="X129" s="373"/>
      <c r="Y129" s="375"/>
      <c r="Z129" s="55"/>
      <c r="AA129" s="18" t="str">
        <f>IF(ISBLANK(Z129),"",VLOOKUP(Z129,'(Linked) Hazard Risk Number HRN'!$B$16:$C$26,2,FALSE))</f>
        <v/>
      </c>
      <c r="AB129" s="373"/>
      <c r="AC129" s="375"/>
      <c r="AD129" s="436"/>
      <c r="AE129" s="55"/>
      <c r="AF129" s="18" t="str">
        <f>IF(ISBLANK(AE129),"",VLOOKUP(AE129,'(Linked) Hazard Risk Number HRN'!$B$16:$C$26,2,FALSE))</f>
        <v/>
      </c>
      <c r="AG129" s="373"/>
      <c r="AH129" s="10"/>
      <c r="AI129" s="10"/>
      <c r="AJ129" s="19"/>
    </row>
    <row r="130" spans="2:36" s="2" customFormat="1" ht="28.2" customHeight="1" thickTop="1">
      <c r="B130" s="378"/>
      <c r="C130" s="375"/>
      <c r="D130" s="375"/>
      <c r="E130" s="381"/>
      <c r="F130" s="381"/>
      <c r="G130" s="370"/>
      <c r="H130" s="370"/>
      <c r="I130" s="370"/>
      <c r="J130" s="370"/>
      <c r="K130" s="56"/>
      <c r="L130" s="18" t="str">
        <f>IF(ISBLANK(K130),"",VLOOKUP(K130,'(Linked) Hazard Risk Number HRN'!$D$6:$E$14,2,FALSE))</f>
        <v/>
      </c>
      <c r="M130" s="366" t="str">
        <f>IF(OR(ISBLANK(K128),ISBLANK(K129),ISBLANK(K130),ISBLANK(K131)),"",L128*L129*L130*L131)</f>
        <v/>
      </c>
      <c r="N130" s="56"/>
      <c r="O130" s="18" t="str">
        <f>IF(ISBLANK(N130),"",VLOOKUP(N130,'(Linked) PLr Probability Factor'!$B$17:$C$20,2,FALSE))</f>
        <v/>
      </c>
      <c r="P130" s="18" t="s">
        <v>3</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375"/>
      <c r="V130" s="56"/>
      <c r="W130" s="18" t="str">
        <f>IF(ISBLANK(V130),"",VLOOKUP(V130,'(Linked) Hazard Risk Number HRN'!$D$6:$E$14,2,FALSE))</f>
        <v/>
      </c>
      <c r="X130" s="366" t="str">
        <f>IF(OR(ISBLANK(V128),ISBLANK(V129),ISBLANK(V130),ISBLANK(V131)),"",W128*W129*W130*W131)</f>
        <v/>
      </c>
      <c r="Y130" s="375"/>
      <c r="Z130" s="56"/>
      <c r="AA130" s="18" t="str">
        <f>IF(ISBLANK(Z130),"",VLOOKUP(Z130,'(Linked) Hazard Risk Number HRN'!$D$6:$E$14,2,FALSE))</f>
        <v/>
      </c>
      <c r="AB130" s="366" t="str">
        <f>IF(OR(ISBLANK(Z128),ISBLANK(Z129),ISBLANK(Z130),ISBLANK(Z131)),"",AA128*AA129*AA130*AA131)</f>
        <v/>
      </c>
      <c r="AC130" s="375"/>
      <c r="AD130" s="436"/>
      <c r="AE130" s="56"/>
      <c r="AF130" s="18" t="str">
        <f>IF(ISBLANK(AE130),"",VLOOKUP(AE130,'(Linked) Hazard Risk Number HRN'!$D$6:$E$14,2,FALSE))</f>
        <v/>
      </c>
      <c r="AG130" s="366" t="str">
        <f>IF(OR(ISBLANK(AE128),ISBLANK(AE129),ISBLANK(AE130),ISBLANK(AE131)),"",AF128*AF129*AF130*AF131)</f>
        <v/>
      </c>
      <c r="AH130" s="10"/>
      <c r="AI130" s="10"/>
      <c r="AJ130" s="20"/>
    </row>
    <row r="131" spans="2:36" s="2" customFormat="1" ht="28.2" customHeight="1">
      <c r="B131" s="378"/>
      <c r="C131" s="375"/>
      <c r="D131" s="375"/>
      <c r="E131" s="381"/>
      <c r="F131" s="381"/>
      <c r="G131" s="370"/>
      <c r="H131" s="370"/>
      <c r="I131" s="370"/>
      <c r="J131" s="370"/>
      <c r="K131" s="57"/>
      <c r="L131" s="30" t="str">
        <f>IF(ISBLANK(K131),"",VLOOKUP(K131,'(Linked) Hazard Risk Number HRN'!$D$17:$E$22,2,FALSE))</f>
        <v/>
      </c>
      <c r="M131" s="367"/>
      <c r="N131" s="56"/>
      <c r="O131" s="18" t="str">
        <f>IF(ISBLANK(N131),"",VLOOKUP(N131,'(Linked) PLr Probability Factor'!$B$23:$C$26,2,FALSE))</f>
        <v/>
      </c>
      <c r="P131" s="25" t="s">
        <v>33</v>
      </c>
      <c r="Q131" s="25">
        <f t="shared" ref="Q131" si="190">SUM(R128:R130)</f>
        <v>0</v>
      </c>
      <c r="R131" s="25">
        <f t="shared" si="185"/>
        <v>0</v>
      </c>
      <c r="S131" s="25"/>
      <c r="T131" s="51"/>
      <c r="U131" s="375"/>
      <c r="V131" s="57"/>
      <c r="W131" s="30" t="str">
        <f>IF(ISBLANK(V131),"",VLOOKUP(V131,'(Linked) Hazard Risk Number HRN'!$D$17:$E$22,2,FALSE))</f>
        <v/>
      </c>
      <c r="X131" s="367"/>
      <c r="Y131" s="375"/>
      <c r="Z131" s="57"/>
      <c r="AA131" s="30" t="str">
        <f>IF(ISBLANK(Z131),"",VLOOKUP(Z131,'(Linked) Hazard Risk Number HRN'!$D$17:$E$22,2,FALSE))</f>
        <v/>
      </c>
      <c r="AB131" s="367"/>
      <c r="AC131" s="375"/>
      <c r="AD131" s="436"/>
      <c r="AE131" s="57"/>
      <c r="AF131" s="30" t="str">
        <f>IF(ISBLANK(AE131),"",VLOOKUP(AE131,'(Linked) Hazard Risk Number HRN'!$D$17:$E$22,2,FALSE))</f>
        <v/>
      </c>
      <c r="AG131" s="367"/>
      <c r="AH131" s="10"/>
      <c r="AI131" s="10"/>
      <c r="AJ131" s="21"/>
    </row>
    <row r="132" spans="2:36" s="2" customFormat="1" ht="28.2" customHeight="1" thickBot="1">
      <c r="B132" s="379"/>
      <c r="C132" s="376"/>
      <c r="D132" s="376"/>
      <c r="E132" s="382"/>
      <c r="F132" s="382"/>
      <c r="G132" s="371"/>
      <c r="H132" s="371"/>
      <c r="I132" s="371"/>
      <c r="J132" s="371"/>
      <c r="K132" s="135"/>
      <c r="L132" s="18"/>
      <c r="M132" s="368"/>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376"/>
      <c r="V132" s="135"/>
      <c r="W132" s="18"/>
      <c r="X132" s="368"/>
      <c r="Y132" s="376"/>
      <c r="Z132" s="135"/>
      <c r="AA132" s="18"/>
      <c r="AB132" s="368"/>
      <c r="AC132" s="376"/>
      <c r="AD132" s="437"/>
      <c r="AE132" s="135"/>
      <c r="AF132" s="18"/>
      <c r="AG132" s="368"/>
      <c r="AH132" s="10"/>
      <c r="AI132" s="10"/>
      <c r="AJ132" s="7"/>
    </row>
    <row r="133" spans="2:36" s="2" customFormat="1" ht="28.2" customHeight="1" thickTop="1">
      <c r="B133" s="377">
        <v>26</v>
      </c>
      <c r="C133" s="374"/>
      <c r="D133" s="374"/>
      <c r="E133" s="380"/>
      <c r="F133" s="380"/>
      <c r="G133" s="369"/>
      <c r="H133" s="369"/>
      <c r="I133" s="369"/>
      <c r="J133" s="369"/>
      <c r="K133" s="54"/>
      <c r="L133" s="17" t="str">
        <f>IF(ISBLANK(K133),"",VLOOKUP(K133,'(Linked) Hazard Risk Number HRN'!$B$6:$C$13,2,FALSE))</f>
        <v/>
      </c>
      <c r="M133" s="372"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29</v>
      </c>
      <c r="Q133" s="17">
        <f t="shared" ref="Q133" si="192">COUNTIF((O133:O137), "C")</f>
        <v>0</v>
      </c>
      <c r="R133" s="17">
        <f t="shared" ref="R133:R136" si="193">Q133</f>
        <v>0</v>
      </c>
      <c r="S133" s="17" t="str">
        <f t="shared" ref="S133" si="194">IF(ISBLANK(K133),"",IF(L133&lt;2,"S1","S2"))</f>
        <v/>
      </c>
      <c r="T133" s="50"/>
      <c r="U133" s="374"/>
      <c r="V133" s="54"/>
      <c r="W133" s="17" t="str">
        <f>IF(ISBLANK(V133),"",VLOOKUP(V133,'(Linked) Hazard Risk Number HRN'!$B$6:$C$13,2,FALSE))</f>
        <v/>
      </c>
      <c r="X133" s="372" t="str">
        <f>IF(X135="","",IF(X135&gt;500,'(Linked) Hazard Risk Number HRN'!$C$37,IF(X135&gt;50,'(Linked) Hazard Risk Number HRN'!$C$36,IF(X135&gt;25,'(Linked) Hazard Risk Number HRN'!$C$35,IF(X135&gt;5,'(Linked) Hazard Risk Number HRN'!$C$34,IF(X135&gt;0,'(Linked) Hazard Risk Number HRN'!$C$33,""))))))</f>
        <v/>
      </c>
      <c r="Y133" s="374"/>
      <c r="Z133" s="54"/>
      <c r="AA133" s="17" t="str">
        <f>IF(ISBLANK(Z133),"",VLOOKUP(Z133,'(Linked) Hazard Risk Number HRN'!$B$6:$C$13,2,FALSE))</f>
        <v/>
      </c>
      <c r="AB133" s="372" t="str">
        <f>IF(AB135="","",IF(AB135&gt;500,'(Linked) Hazard Risk Number HRN'!$C$37,IF(AB135&gt;50,'(Linked) Hazard Risk Number HRN'!$C$36,IF(AB135&gt;25,'(Linked) Hazard Risk Number HRN'!$C$35,IF(AB135&gt;5,'(Linked) Hazard Risk Number HRN'!$C$34,IF(AB135&gt;0,'(Linked) Hazard Risk Number HRN'!$C$33,""))))))</f>
        <v/>
      </c>
      <c r="AC133" s="374"/>
      <c r="AD133" s="380"/>
      <c r="AE133" s="54"/>
      <c r="AF133" s="17" t="str">
        <f>IF(ISBLANK(AE133),"",VLOOKUP(AE133,'(Linked) Hazard Risk Number HRN'!$B$6:$C$13,2,FALSE))</f>
        <v/>
      </c>
      <c r="AG133" s="372"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378"/>
      <c r="C134" s="375"/>
      <c r="D134" s="375"/>
      <c r="E134" s="381"/>
      <c r="F134" s="381"/>
      <c r="G134" s="370"/>
      <c r="H134" s="370"/>
      <c r="I134" s="370"/>
      <c r="J134" s="370"/>
      <c r="K134" s="55"/>
      <c r="L134" s="18" t="str">
        <f>IF(ISBLANK(K134),"",VLOOKUP(K134,'(Linked) Hazard Risk Number HRN'!$B$16:$C$26,2,FALSE))</f>
        <v/>
      </c>
      <c r="M134" s="373"/>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375"/>
      <c r="V134" s="55"/>
      <c r="W134" s="18" t="str">
        <f>IF(ISBLANK(V134),"",VLOOKUP(V134,'(Linked) Hazard Risk Number HRN'!$B$16:$C$26,2,FALSE))</f>
        <v/>
      </c>
      <c r="X134" s="373"/>
      <c r="Y134" s="375"/>
      <c r="Z134" s="55"/>
      <c r="AA134" s="18" t="str">
        <f>IF(ISBLANK(Z134),"",VLOOKUP(Z134,'(Linked) Hazard Risk Number HRN'!$B$16:$C$26,2,FALSE))</f>
        <v/>
      </c>
      <c r="AB134" s="373"/>
      <c r="AC134" s="375"/>
      <c r="AD134" s="436"/>
      <c r="AE134" s="55"/>
      <c r="AF134" s="18" t="str">
        <f>IF(ISBLANK(AE134),"",VLOOKUP(AE134,'(Linked) Hazard Risk Number HRN'!$B$16:$C$26,2,FALSE))</f>
        <v/>
      </c>
      <c r="AG134" s="373"/>
      <c r="AH134" s="10"/>
      <c r="AI134" s="10"/>
      <c r="AJ134" s="19"/>
    </row>
    <row r="135" spans="2:36" s="2" customFormat="1" ht="28.2" customHeight="1" thickTop="1">
      <c r="B135" s="378"/>
      <c r="C135" s="375"/>
      <c r="D135" s="375"/>
      <c r="E135" s="381"/>
      <c r="F135" s="381"/>
      <c r="G135" s="370"/>
      <c r="H135" s="370"/>
      <c r="I135" s="370"/>
      <c r="J135" s="370"/>
      <c r="K135" s="56"/>
      <c r="L135" s="18" t="str">
        <f>IF(ISBLANK(K135),"",VLOOKUP(K135,'(Linked) Hazard Risk Number HRN'!$D$6:$E$14,2,FALSE))</f>
        <v/>
      </c>
      <c r="M135" s="366" t="str">
        <f>IF(OR(ISBLANK(K133),ISBLANK(K134),ISBLANK(K135),ISBLANK(K136)),"",L133*L134*L135*L136)</f>
        <v/>
      </c>
      <c r="N135" s="56"/>
      <c r="O135" s="18" t="str">
        <f>IF(ISBLANK(N135),"",VLOOKUP(N135,'(Linked) PLr Probability Factor'!$B$17:$C$20,2,FALSE))</f>
        <v/>
      </c>
      <c r="P135" s="18" t="s">
        <v>3</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375"/>
      <c r="V135" s="56"/>
      <c r="W135" s="18" t="str">
        <f>IF(ISBLANK(V135),"",VLOOKUP(V135,'(Linked) Hazard Risk Number HRN'!$D$6:$E$14,2,FALSE))</f>
        <v/>
      </c>
      <c r="X135" s="366" t="str">
        <f>IF(OR(ISBLANK(V133),ISBLANK(V134),ISBLANK(V135),ISBLANK(V136)),"",W133*W134*W135*W136)</f>
        <v/>
      </c>
      <c r="Y135" s="375"/>
      <c r="Z135" s="56"/>
      <c r="AA135" s="18" t="str">
        <f>IF(ISBLANK(Z135),"",VLOOKUP(Z135,'(Linked) Hazard Risk Number HRN'!$D$6:$E$14,2,FALSE))</f>
        <v/>
      </c>
      <c r="AB135" s="366" t="str">
        <f>IF(OR(ISBLANK(Z133),ISBLANK(Z134),ISBLANK(Z135),ISBLANK(Z136)),"",AA133*AA134*AA135*AA136)</f>
        <v/>
      </c>
      <c r="AC135" s="375"/>
      <c r="AD135" s="436"/>
      <c r="AE135" s="56"/>
      <c r="AF135" s="18" t="str">
        <f>IF(ISBLANK(AE135),"",VLOOKUP(AE135,'(Linked) Hazard Risk Number HRN'!$D$6:$E$14,2,FALSE))</f>
        <v/>
      </c>
      <c r="AG135" s="366" t="str">
        <f>IF(OR(ISBLANK(AE133),ISBLANK(AE134),ISBLANK(AE135),ISBLANK(AE136)),"",AF133*AF134*AF135*AF136)</f>
        <v/>
      </c>
      <c r="AH135" s="10"/>
      <c r="AI135" s="10"/>
      <c r="AJ135" s="20"/>
    </row>
    <row r="136" spans="2:36" s="2" customFormat="1" ht="28.2" customHeight="1">
      <c r="B136" s="378"/>
      <c r="C136" s="375"/>
      <c r="D136" s="375"/>
      <c r="E136" s="381"/>
      <c r="F136" s="381"/>
      <c r="G136" s="370"/>
      <c r="H136" s="370"/>
      <c r="I136" s="370"/>
      <c r="J136" s="370"/>
      <c r="K136" s="57"/>
      <c r="L136" s="30" t="str">
        <f>IF(ISBLANK(K136),"",VLOOKUP(K136,'(Linked) Hazard Risk Number HRN'!$D$17:$E$22,2,FALSE))</f>
        <v/>
      </c>
      <c r="M136" s="367"/>
      <c r="N136" s="56"/>
      <c r="O136" s="18" t="str">
        <f>IF(ISBLANK(N136),"",VLOOKUP(N136,'(Linked) PLr Probability Factor'!$B$23:$C$26,2,FALSE))</f>
        <v/>
      </c>
      <c r="P136" s="25" t="s">
        <v>33</v>
      </c>
      <c r="Q136" s="25">
        <f t="shared" ref="Q136" si="198">SUM(R133:R135)</f>
        <v>0</v>
      </c>
      <c r="R136" s="25">
        <f t="shared" si="193"/>
        <v>0</v>
      </c>
      <c r="S136" s="25"/>
      <c r="T136" s="51"/>
      <c r="U136" s="375"/>
      <c r="V136" s="57"/>
      <c r="W136" s="30" t="str">
        <f>IF(ISBLANK(V136),"",VLOOKUP(V136,'(Linked) Hazard Risk Number HRN'!$D$17:$E$22,2,FALSE))</f>
        <v/>
      </c>
      <c r="X136" s="367"/>
      <c r="Y136" s="375"/>
      <c r="Z136" s="57"/>
      <c r="AA136" s="30" t="str">
        <f>IF(ISBLANK(Z136),"",VLOOKUP(Z136,'(Linked) Hazard Risk Number HRN'!$D$17:$E$22,2,FALSE))</f>
        <v/>
      </c>
      <c r="AB136" s="367"/>
      <c r="AC136" s="375"/>
      <c r="AD136" s="436"/>
      <c r="AE136" s="57"/>
      <c r="AF136" s="30" t="str">
        <f>IF(ISBLANK(AE136),"",VLOOKUP(AE136,'(Linked) Hazard Risk Number HRN'!$D$17:$E$22,2,FALSE))</f>
        <v/>
      </c>
      <c r="AG136" s="367"/>
      <c r="AH136" s="10"/>
      <c r="AI136" s="10"/>
      <c r="AJ136" s="21"/>
    </row>
    <row r="137" spans="2:36" s="2" customFormat="1" ht="28.2" customHeight="1" thickBot="1">
      <c r="B137" s="379"/>
      <c r="C137" s="376"/>
      <c r="D137" s="376"/>
      <c r="E137" s="382"/>
      <c r="F137" s="382"/>
      <c r="G137" s="371"/>
      <c r="H137" s="371"/>
      <c r="I137" s="371"/>
      <c r="J137" s="371"/>
      <c r="K137" s="135"/>
      <c r="L137" s="18"/>
      <c r="M137" s="368"/>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376"/>
      <c r="V137" s="135"/>
      <c r="W137" s="18"/>
      <c r="X137" s="368"/>
      <c r="Y137" s="376"/>
      <c r="Z137" s="135"/>
      <c r="AA137" s="18"/>
      <c r="AB137" s="368"/>
      <c r="AC137" s="376"/>
      <c r="AD137" s="437"/>
      <c r="AE137" s="135"/>
      <c r="AF137" s="18"/>
      <c r="AG137" s="368"/>
      <c r="AH137" s="10"/>
      <c r="AI137" s="10"/>
      <c r="AJ137" s="7"/>
    </row>
    <row r="138" spans="2:36" s="2" customFormat="1" ht="28.2" customHeight="1" thickTop="1">
      <c r="B138" s="377">
        <v>27</v>
      </c>
      <c r="C138" s="374"/>
      <c r="D138" s="374"/>
      <c r="E138" s="380"/>
      <c r="F138" s="380"/>
      <c r="G138" s="369"/>
      <c r="H138" s="369"/>
      <c r="I138" s="369"/>
      <c r="J138" s="369"/>
      <c r="K138" s="54"/>
      <c r="L138" s="17" t="str">
        <f>IF(ISBLANK(K138),"",VLOOKUP(K138,'(Linked) Hazard Risk Number HRN'!$B$6:$C$13,2,FALSE))</f>
        <v/>
      </c>
      <c r="M138" s="372"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29</v>
      </c>
      <c r="Q138" s="17">
        <f t="shared" ref="Q138" si="200">COUNTIF((O138:O142), "C")</f>
        <v>0</v>
      </c>
      <c r="R138" s="17">
        <f t="shared" ref="R138:R141" si="201">Q138</f>
        <v>0</v>
      </c>
      <c r="S138" s="17" t="str">
        <f t="shared" ref="S138" si="202">IF(ISBLANK(K138),"",IF(L138&lt;2,"S1","S2"))</f>
        <v/>
      </c>
      <c r="T138" s="50"/>
      <c r="U138" s="374"/>
      <c r="V138" s="54"/>
      <c r="W138" s="17" t="str">
        <f>IF(ISBLANK(V138),"",VLOOKUP(V138,'(Linked) Hazard Risk Number HRN'!$B$6:$C$13,2,FALSE))</f>
        <v/>
      </c>
      <c r="X138" s="372" t="str">
        <f>IF(X140="","",IF(X140&gt;500,'(Linked) Hazard Risk Number HRN'!$C$37,IF(X140&gt;50,'(Linked) Hazard Risk Number HRN'!$C$36,IF(X140&gt;25,'(Linked) Hazard Risk Number HRN'!$C$35,IF(X140&gt;5,'(Linked) Hazard Risk Number HRN'!$C$34,IF(X140&gt;0,'(Linked) Hazard Risk Number HRN'!$C$33,""))))))</f>
        <v/>
      </c>
      <c r="Y138" s="374"/>
      <c r="Z138" s="54"/>
      <c r="AA138" s="17" t="str">
        <f>IF(ISBLANK(Z138),"",VLOOKUP(Z138,'(Linked) Hazard Risk Number HRN'!$B$6:$C$13,2,FALSE))</f>
        <v/>
      </c>
      <c r="AB138" s="372" t="str">
        <f>IF(AB140="","",IF(AB140&gt;500,'(Linked) Hazard Risk Number HRN'!$C$37,IF(AB140&gt;50,'(Linked) Hazard Risk Number HRN'!$C$36,IF(AB140&gt;25,'(Linked) Hazard Risk Number HRN'!$C$35,IF(AB140&gt;5,'(Linked) Hazard Risk Number HRN'!$C$34,IF(AB140&gt;0,'(Linked) Hazard Risk Number HRN'!$C$33,""))))))</f>
        <v/>
      </c>
      <c r="AC138" s="374"/>
      <c r="AD138" s="380"/>
      <c r="AE138" s="54"/>
      <c r="AF138" s="17" t="str">
        <f>IF(ISBLANK(AE138),"",VLOOKUP(AE138,'(Linked) Hazard Risk Number HRN'!$B$6:$C$13,2,FALSE))</f>
        <v/>
      </c>
      <c r="AG138" s="372"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378"/>
      <c r="C139" s="375"/>
      <c r="D139" s="375"/>
      <c r="E139" s="381"/>
      <c r="F139" s="381"/>
      <c r="G139" s="370"/>
      <c r="H139" s="370"/>
      <c r="I139" s="370"/>
      <c r="J139" s="370"/>
      <c r="K139" s="55"/>
      <c r="L139" s="18" t="str">
        <f>IF(ISBLANK(K139),"",VLOOKUP(K139,'(Linked) Hazard Risk Number HRN'!$B$16:$C$26,2,FALSE))</f>
        <v/>
      </c>
      <c r="M139" s="373"/>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375"/>
      <c r="V139" s="55"/>
      <c r="W139" s="18" t="str">
        <f>IF(ISBLANK(V139),"",VLOOKUP(V139,'(Linked) Hazard Risk Number HRN'!$B$16:$C$26,2,FALSE))</f>
        <v/>
      </c>
      <c r="X139" s="373"/>
      <c r="Y139" s="375"/>
      <c r="Z139" s="55"/>
      <c r="AA139" s="18" t="str">
        <f>IF(ISBLANK(Z139),"",VLOOKUP(Z139,'(Linked) Hazard Risk Number HRN'!$B$16:$C$26,2,FALSE))</f>
        <v/>
      </c>
      <c r="AB139" s="373"/>
      <c r="AC139" s="375"/>
      <c r="AD139" s="436"/>
      <c r="AE139" s="55"/>
      <c r="AF139" s="18" t="str">
        <f>IF(ISBLANK(AE139),"",VLOOKUP(AE139,'(Linked) Hazard Risk Number HRN'!$B$16:$C$26,2,FALSE))</f>
        <v/>
      </c>
      <c r="AG139" s="373"/>
      <c r="AH139" s="10"/>
      <c r="AI139" s="10"/>
      <c r="AJ139" s="19"/>
    </row>
    <row r="140" spans="2:36" s="2" customFormat="1" ht="28.2" customHeight="1" thickTop="1">
      <c r="B140" s="378"/>
      <c r="C140" s="375"/>
      <c r="D140" s="375"/>
      <c r="E140" s="381"/>
      <c r="F140" s="381"/>
      <c r="G140" s="370"/>
      <c r="H140" s="370"/>
      <c r="I140" s="370"/>
      <c r="J140" s="370"/>
      <c r="K140" s="56"/>
      <c r="L140" s="18" t="str">
        <f>IF(ISBLANK(K140),"",VLOOKUP(K140,'(Linked) Hazard Risk Number HRN'!$D$6:$E$14,2,FALSE))</f>
        <v/>
      </c>
      <c r="M140" s="366" t="str">
        <f>IF(OR(ISBLANK(K138),ISBLANK(K139),ISBLANK(K140),ISBLANK(K141)),"",L138*L139*L140*L141)</f>
        <v/>
      </c>
      <c r="N140" s="56"/>
      <c r="O140" s="18" t="str">
        <f>IF(ISBLANK(N140),"",VLOOKUP(N140,'(Linked) PLr Probability Factor'!$B$17:$C$20,2,FALSE))</f>
        <v/>
      </c>
      <c r="P140" s="18" t="s">
        <v>3</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375"/>
      <c r="V140" s="56"/>
      <c r="W140" s="18" t="str">
        <f>IF(ISBLANK(V140),"",VLOOKUP(V140,'(Linked) Hazard Risk Number HRN'!$D$6:$E$14,2,FALSE))</f>
        <v/>
      </c>
      <c r="X140" s="366" t="str">
        <f>IF(OR(ISBLANK(V138),ISBLANK(V139),ISBLANK(V140),ISBLANK(V141)),"",W138*W139*W140*W141)</f>
        <v/>
      </c>
      <c r="Y140" s="375"/>
      <c r="Z140" s="56"/>
      <c r="AA140" s="18" t="str">
        <f>IF(ISBLANK(Z140),"",VLOOKUP(Z140,'(Linked) Hazard Risk Number HRN'!$D$6:$E$14,2,FALSE))</f>
        <v/>
      </c>
      <c r="AB140" s="366" t="str">
        <f>IF(OR(ISBLANK(Z138),ISBLANK(Z139),ISBLANK(Z140),ISBLANK(Z141)),"",AA138*AA139*AA140*AA141)</f>
        <v/>
      </c>
      <c r="AC140" s="375"/>
      <c r="AD140" s="436"/>
      <c r="AE140" s="56"/>
      <c r="AF140" s="18" t="str">
        <f>IF(ISBLANK(AE140),"",VLOOKUP(AE140,'(Linked) Hazard Risk Number HRN'!$D$6:$E$14,2,FALSE))</f>
        <v/>
      </c>
      <c r="AG140" s="366" t="str">
        <f>IF(OR(ISBLANK(AE138),ISBLANK(AE139),ISBLANK(AE140),ISBLANK(AE141)),"",AF138*AF139*AF140*AF141)</f>
        <v/>
      </c>
      <c r="AH140" s="10"/>
      <c r="AI140" s="10"/>
      <c r="AJ140" s="20"/>
    </row>
    <row r="141" spans="2:36" s="2" customFormat="1" ht="28.2" customHeight="1">
      <c r="B141" s="378"/>
      <c r="C141" s="375"/>
      <c r="D141" s="375"/>
      <c r="E141" s="381"/>
      <c r="F141" s="381"/>
      <c r="G141" s="370"/>
      <c r="H141" s="370"/>
      <c r="I141" s="370"/>
      <c r="J141" s="370"/>
      <c r="K141" s="57"/>
      <c r="L141" s="30" t="str">
        <f>IF(ISBLANK(K141),"",VLOOKUP(K141,'(Linked) Hazard Risk Number HRN'!$D$17:$E$22,2,FALSE))</f>
        <v/>
      </c>
      <c r="M141" s="367"/>
      <c r="N141" s="56"/>
      <c r="O141" s="18" t="str">
        <f>IF(ISBLANK(N141),"",VLOOKUP(N141,'(Linked) PLr Probability Factor'!$B$23:$C$26,2,FALSE))</f>
        <v/>
      </c>
      <c r="P141" s="25" t="s">
        <v>33</v>
      </c>
      <c r="Q141" s="25">
        <f t="shared" ref="Q141" si="206">SUM(R138:R140)</f>
        <v>0</v>
      </c>
      <c r="R141" s="25">
        <f t="shared" si="201"/>
        <v>0</v>
      </c>
      <c r="S141" s="25"/>
      <c r="T141" s="51"/>
      <c r="U141" s="375"/>
      <c r="V141" s="57"/>
      <c r="W141" s="30" t="str">
        <f>IF(ISBLANK(V141),"",VLOOKUP(V141,'(Linked) Hazard Risk Number HRN'!$D$17:$E$22,2,FALSE))</f>
        <v/>
      </c>
      <c r="X141" s="367"/>
      <c r="Y141" s="375"/>
      <c r="Z141" s="57"/>
      <c r="AA141" s="30" t="str">
        <f>IF(ISBLANK(Z141),"",VLOOKUP(Z141,'(Linked) Hazard Risk Number HRN'!$D$17:$E$22,2,FALSE))</f>
        <v/>
      </c>
      <c r="AB141" s="367"/>
      <c r="AC141" s="375"/>
      <c r="AD141" s="436"/>
      <c r="AE141" s="57"/>
      <c r="AF141" s="30" t="str">
        <f>IF(ISBLANK(AE141),"",VLOOKUP(AE141,'(Linked) Hazard Risk Number HRN'!$D$17:$E$22,2,FALSE))</f>
        <v/>
      </c>
      <c r="AG141" s="367"/>
      <c r="AH141" s="10"/>
      <c r="AI141" s="10"/>
      <c r="AJ141" s="21"/>
    </row>
    <row r="142" spans="2:36" s="2" customFormat="1" ht="28.2" customHeight="1" thickBot="1">
      <c r="B142" s="379"/>
      <c r="C142" s="376"/>
      <c r="D142" s="376"/>
      <c r="E142" s="382"/>
      <c r="F142" s="382"/>
      <c r="G142" s="371"/>
      <c r="H142" s="371"/>
      <c r="I142" s="371"/>
      <c r="J142" s="371"/>
      <c r="K142" s="135"/>
      <c r="L142" s="18"/>
      <c r="M142" s="368"/>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376"/>
      <c r="V142" s="135"/>
      <c r="W142" s="18"/>
      <c r="X142" s="368"/>
      <c r="Y142" s="376"/>
      <c r="Z142" s="135"/>
      <c r="AA142" s="18"/>
      <c r="AB142" s="368"/>
      <c r="AC142" s="376"/>
      <c r="AD142" s="437"/>
      <c r="AE142" s="135"/>
      <c r="AF142" s="18"/>
      <c r="AG142" s="368"/>
      <c r="AH142" s="10"/>
      <c r="AI142" s="10"/>
      <c r="AJ142" s="7"/>
    </row>
    <row r="143" spans="2:36" s="2" customFormat="1" ht="28.2" customHeight="1" thickTop="1">
      <c r="B143" s="377">
        <v>28</v>
      </c>
      <c r="C143" s="374"/>
      <c r="D143" s="374"/>
      <c r="E143" s="380"/>
      <c r="F143" s="380"/>
      <c r="G143" s="369"/>
      <c r="H143" s="369"/>
      <c r="I143" s="369"/>
      <c r="J143" s="369"/>
      <c r="K143" s="54"/>
      <c r="L143" s="17" t="str">
        <f>IF(ISBLANK(K143),"",VLOOKUP(K143,'(Linked) Hazard Risk Number HRN'!$B$6:$C$13,2,FALSE))</f>
        <v/>
      </c>
      <c r="M143" s="372"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29</v>
      </c>
      <c r="Q143" s="17">
        <f t="shared" ref="Q143" si="208">COUNTIF((O143:O147), "C")</f>
        <v>0</v>
      </c>
      <c r="R143" s="17">
        <f t="shared" ref="R143:R146" si="209">Q143</f>
        <v>0</v>
      </c>
      <c r="S143" s="17" t="str">
        <f t="shared" ref="S143" si="210">IF(ISBLANK(K143),"",IF(L143&lt;2,"S1","S2"))</f>
        <v/>
      </c>
      <c r="T143" s="50"/>
      <c r="U143" s="374"/>
      <c r="V143" s="54"/>
      <c r="W143" s="17" t="str">
        <f>IF(ISBLANK(V143),"",VLOOKUP(V143,'(Linked) Hazard Risk Number HRN'!$B$6:$C$13,2,FALSE))</f>
        <v/>
      </c>
      <c r="X143" s="372" t="str">
        <f>IF(X145="","",IF(X145&gt;500,'(Linked) Hazard Risk Number HRN'!$C$37,IF(X145&gt;50,'(Linked) Hazard Risk Number HRN'!$C$36,IF(X145&gt;25,'(Linked) Hazard Risk Number HRN'!$C$35,IF(X145&gt;5,'(Linked) Hazard Risk Number HRN'!$C$34,IF(X145&gt;0,'(Linked) Hazard Risk Number HRN'!$C$33,""))))))</f>
        <v/>
      </c>
      <c r="Y143" s="374"/>
      <c r="Z143" s="54"/>
      <c r="AA143" s="17" t="str">
        <f>IF(ISBLANK(Z143),"",VLOOKUP(Z143,'(Linked) Hazard Risk Number HRN'!$B$6:$C$13,2,FALSE))</f>
        <v/>
      </c>
      <c r="AB143" s="372" t="str">
        <f>IF(AB145="","",IF(AB145&gt;500,'(Linked) Hazard Risk Number HRN'!$C$37,IF(AB145&gt;50,'(Linked) Hazard Risk Number HRN'!$C$36,IF(AB145&gt;25,'(Linked) Hazard Risk Number HRN'!$C$35,IF(AB145&gt;5,'(Linked) Hazard Risk Number HRN'!$C$34,IF(AB145&gt;0,'(Linked) Hazard Risk Number HRN'!$C$33,""))))))</f>
        <v/>
      </c>
      <c r="AC143" s="374"/>
      <c r="AD143" s="380"/>
      <c r="AE143" s="54"/>
      <c r="AF143" s="17" t="str">
        <f>IF(ISBLANK(AE143),"",VLOOKUP(AE143,'(Linked) Hazard Risk Number HRN'!$B$6:$C$13,2,FALSE))</f>
        <v/>
      </c>
      <c r="AG143" s="372"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378"/>
      <c r="C144" s="375"/>
      <c r="D144" s="375"/>
      <c r="E144" s="381"/>
      <c r="F144" s="381"/>
      <c r="G144" s="370"/>
      <c r="H144" s="370"/>
      <c r="I144" s="370"/>
      <c r="J144" s="370"/>
      <c r="K144" s="55"/>
      <c r="L144" s="18" t="str">
        <f>IF(ISBLANK(K144),"",VLOOKUP(K144,'(Linked) Hazard Risk Number HRN'!$B$16:$C$26,2,FALSE))</f>
        <v/>
      </c>
      <c r="M144" s="373"/>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375"/>
      <c r="V144" s="55"/>
      <c r="W144" s="18" t="str">
        <f>IF(ISBLANK(V144),"",VLOOKUP(V144,'(Linked) Hazard Risk Number HRN'!$B$16:$C$26,2,FALSE))</f>
        <v/>
      </c>
      <c r="X144" s="373"/>
      <c r="Y144" s="375"/>
      <c r="Z144" s="55"/>
      <c r="AA144" s="18" t="str">
        <f>IF(ISBLANK(Z144),"",VLOOKUP(Z144,'(Linked) Hazard Risk Number HRN'!$B$16:$C$26,2,FALSE))</f>
        <v/>
      </c>
      <c r="AB144" s="373"/>
      <c r="AC144" s="375"/>
      <c r="AD144" s="436"/>
      <c r="AE144" s="55"/>
      <c r="AF144" s="18" t="str">
        <f>IF(ISBLANK(AE144),"",VLOOKUP(AE144,'(Linked) Hazard Risk Number HRN'!$B$16:$C$26,2,FALSE))</f>
        <v/>
      </c>
      <c r="AG144" s="373"/>
      <c r="AH144" s="10"/>
      <c r="AI144" s="10"/>
      <c r="AJ144" s="19"/>
    </row>
    <row r="145" spans="2:36" s="2" customFormat="1" ht="28.2" customHeight="1" thickTop="1">
      <c r="B145" s="378"/>
      <c r="C145" s="375"/>
      <c r="D145" s="375"/>
      <c r="E145" s="381"/>
      <c r="F145" s="381"/>
      <c r="G145" s="370"/>
      <c r="H145" s="370"/>
      <c r="I145" s="370"/>
      <c r="J145" s="370"/>
      <c r="K145" s="56"/>
      <c r="L145" s="18" t="str">
        <f>IF(ISBLANK(K145),"",VLOOKUP(K145,'(Linked) Hazard Risk Number HRN'!$D$6:$E$14,2,FALSE))</f>
        <v/>
      </c>
      <c r="M145" s="366" t="str">
        <f>IF(OR(ISBLANK(K143),ISBLANK(K144),ISBLANK(K145),ISBLANK(K146)),"",L143*L144*L145*L146)</f>
        <v/>
      </c>
      <c r="N145" s="56"/>
      <c r="O145" s="18" t="str">
        <f>IF(ISBLANK(N145),"",VLOOKUP(N145,'(Linked) PLr Probability Factor'!$B$17:$C$20,2,FALSE))</f>
        <v/>
      </c>
      <c r="P145" s="18" t="s">
        <v>3</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375"/>
      <c r="V145" s="56"/>
      <c r="W145" s="18" t="str">
        <f>IF(ISBLANK(V145),"",VLOOKUP(V145,'(Linked) Hazard Risk Number HRN'!$D$6:$E$14,2,FALSE))</f>
        <v/>
      </c>
      <c r="X145" s="366" t="str">
        <f>IF(OR(ISBLANK(V143),ISBLANK(V144),ISBLANK(V145),ISBLANK(V146)),"",W143*W144*W145*W146)</f>
        <v/>
      </c>
      <c r="Y145" s="375"/>
      <c r="Z145" s="56"/>
      <c r="AA145" s="18" t="str">
        <f>IF(ISBLANK(Z145),"",VLOOKUP(Z145,'(Linked) Hazard Risk Number HRN'!$D$6:$E$14,2,FALSE))</f>
        <v/>
      </c>
      <c r="AB145" s="366" t="str">
        <f>IF(OR(ISBLANK(Z143),ISBLANK(Z144),ISBLANK(Z145),ISBLANK(Z146)),"",AA143*AA144*AA145*AA146)</f>
        <v/>
      </c>
      <c r="AC145" s="375"/>
      <c r="AD145" s="436"/>
      <c r="AE145" s="56"/>
      <c r="AF145" s="18" t="str">
        <f>IF(ISBLANK(AE145),"",VLOOKUP(AE145,'(Linked) Hazard Risk Number HRN'!$D$6:$E$14,2,FALSE))</f>
        <v/>
      </c>
      <c r="AG145" s="366" t="str">
        <f>IF(OR(ISBLANK(AE143),ISBLANK(AE144),ISBLANK(AE145),ISBLANK(AE146)),"",AF143*AF144*AF145*AF146)</f>
        <v/>
      </c>
      <c r="AH145" s="10"/>
      <c r="AI145" s="10"/>
      <c r="AJ145" s="20"/>
    </row>
    <row r="146" spans="2:36" s="2" customFormat="1" ht="28.2" customHeight="1">
      <c r="B146" s="378"/>
      <c r="C146" s="375"/>
      <c r="D146" s="375"/>
      <c r="E146" s="381"/>
      <c r="F146" s="381"/>
      <c r="G146" s="370"/>
      <c r="H146" s="370"/>
      <c r="I146" s="370"/>
      <c r="J146" s="370"/>
      <c r="K146" s="57"/>
      <c r="L146" s="30" t="str">
        <f>IF(ISBLANK(K146),"",VLOOKUP(K146,'(Linked) Hazard Risk Number HRN'!$D$17:$E$22,2,FALSE))</f>
        <v/>
      </c>
      <c r="M146" s="367"/>
      <c r="N146" s="56"/>
      <c r="O146" s="18" t="str">
        <f>IF(ISBLANK(N146),"",VLOOKUP(N146,'(Linked) PLr Probability Factor'!$B$23:$C$26,2,FALSE))</f>
        <v/>
      </c>
      <c r="P146" s="25" t="s">
        <v>33</v>
      </c>
      <c r="Q146" s="25">
        <f t="shared" ref="Q146" si="214">SUM(R143:R145)</f>
        <v>0</v>
      </c>
      <c r="R146" s="25">
        <f t="shared" si="209"/>
        <v>0</v>
      </c>
      <c r="S146" s="25"/>
      <c r="T146" s="51"/>
      <c r="U146" s="375"/>
      <c r="V146" s="57"/>
      <c r="W146" s="30" t="str">
        <f>IF(ISBLANK(V146),"",VLOOKUP(V146,'(Linked) Hazard Risk Number HRN'!$D$17:$E$22,2,FALSE))</f>
        <v/>
      </c>
      <c r="X146" s="367"/>
      <c r="Y146" s="375"/>
      <c r="Z146" s="57"/>
      <c r="AA146" s="30" t="str">
        <f>IF(ISBLANK(Z146),"",VLOOKUP(Z146,'(Linked) Hazard Risk Number HRN'!$D$17:$E$22,2,FALSE))</f>
        <v/>
      </c>
      <c r="AB146" s="367"/>
      <c r="AC146" s="375"/>
      <c r="AD146" s="436"/>
      <c r="AE146" s="57"/>
      <c r="AF146" s="30" t="str">
        <f>IF(ISBLANK(AE146),"",VLOOKUP(AE146,'(Linked) Hazard Risk Number HRN'!$D$17:$E$22,2,FALSE))</f>
        <v/>
      </c>
      <c r="AG146" s="367"/>
      <c r="AH146" s="10"/>
      <c r="AI146" s="10"/>
      <c r="AJ146" s="21"/>
    </row>
    <row r="147" spans="2:36" s="2" customFormat="1" ht="28.2" customHeight="1" thickBot="1">
      <c r="B147" s="379"/>
      <c r="C147" s="376"/>
      <c r="D147" s="376"/>
      <c r="E147" s="382"/>
      <c r="F147" s="382"/>
      <c r="G147" s="371"/>
      <c r="H147" s="371"/>
      <c r="I147" s="371"/>
      <c r="J147" s="371"/>
      <c r="K147" s="135"/>
      <c r="L147" s="18"/>
      <c r="M147" s="368"/>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376"/>
      <c r="V147" s="135"/>
      <c r="W147" s="18"/>
      <c r="X147" s="368"/>
      <c r="Y147" s="376"/>
      <c r="Z147" s="135"/>
      <c r="AA147" s="18"/>
      <c r="AB147" s="368"/>
      <c r="AC147" s="376"/>
      <c r="AD147" s="437"/>
      <c r="AE147" s="135"/>
      <c r="AF147" s="18"/>
      <c r="AG147" s="368"/>
      <c r="AH147" s="10"/>
      <c r="AI147" s="10"/>
      <c r="AJ147" s="7"/>
    </row>
    <row r="148" spans="2:36" s="2" customFormat="1" ht="28.2" customHeight="1" thickTop="1">
      <c r="B148" s="377">
        <v>29</v>
      </c>
      <c r="C148" s="374"/>
      <c r="D148" s="374"/>
      <c r="E148" s="380"/>
      <c r="F148" s="380"/>
      <c r="G148" s="369"/>
      <c r="H148" s="369"/>
      <c r="I148" s="369"/>
      <c r="J148" s="369"/>
      <c r="K148" s="54"/>
      <c r="L148" s="17" t="str">
        <f>IF(ISBLANK(K148),"",VLOOKUP(K148,'(Linked) Hazard Risk Number HRN'!$B$6:$C$13,2,FALSE))</f>
        <v/>
      </c>
      <c r="M148" s="372"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29</v>
      </c>
      <c r="Q148" s="17">
        <f t="shared" ref="Q148" si="216">COUNTIF((O148:O152), "C")</f>
        <v>0</v>
      </c>
      <c r="R148" s="17">
        <f t="shared" ref="R148:R151" si="217">Q148</f>
        <v>0</v>
      </c>
      <c r="S148" s="17" t="str">
        <f t="shared" ref="S148" si="218">IF(ISBLANK(K148),"",IF(L148&lt;2,"S1","S2"))</f>
        <v/>
      </c>
      <c r="T148" s="50"/>
      <c r="U148" s="374"/>
      <c r="V148" s="54"/>
      <c r="W148" s="17" t="str">
        <f>IF(ISBLANK(V148),"",VLOOKUP(V148,'(Linked) Hazard Risk Number HRN'!$B$6:$C$13,2,FALSE))</f>
        <v/>
      </c>
      <c r="X148" s="372" t="str">
        <f>IF(X150="","",IF(X150&gt;500,'(Linked) Hazard Risk Number HRN'!$C$37,IF(X150&gt;50,'(Linked) Hazard Risk Number HRN'!$C$36,IF(X150&gt;25,'(Linked) Hazard Risk Number HRN'!$C$35,IF(X150&gt;5,'(Linked) Hazard Risk Number HRN'!$C$34,IF(X150&gt;0,'(Linked) Hazard Risk Number HRN'!$C$33,""))))))</f>
        <v/>
      </c>
      <c r="Y148" s="374"/>
      <c r="Z148" s="54"/>
      <c r="AA148" s="17" t="str">
        <f>IF(ISBLANK(Z148),"",VLOOKUP(Z148,'(Linked) Hazard Risk Number HRN'!$B$6:$C$13,2,FALSE))</f>
        <v/>
      </c>
      <c r="AB148" s="372" t="str">
        <f>IF(AB150="","",IF(AB150&gt;500,'(Linked) Hazard Risk Number HRN'!$C$37,IF(AB150&gt;50,'(Linked) Hazard Risk Number HRN'!$C$36,IF(AB150&gt;25,'(Linked) Hazard Risk Number HRN'!$C$35,IF(AB150&gt;5,'(Linked) Hazard Risk Number HRN'!$C$34,IF(AB150&gt;0,'(Linked) Hazard Risk Number HRN'!$C$33,""))))))</f>
        <v/>
      </c>
      <c r="AC148" s="374"/>
      <c r="AD148" s="380"/>
      <c r="AE148" s="54"/>
      <c r="AF148" s="17" t="str">
        <f>IF(ISBLANK(AE148),"",VLOOKUP(AE148,'(Linked) Hazard Risk Number HRN'!$B$6:$C$13,2,FALSE))</f>
        <v/>
      </c>
      <c r="AG148" s="372"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378"/>
      <c r="C149" s="375"/>
      <c r="D149" s="375"/>
      <c r="E149" s="381"/>
      <c r="F149" s="381"/>
      <c r="G149" s="370"/>
      <c r="H149" s="370"/>
      <c r="I149" s="370"/>
      <c r="J149" s="370"/>
      <c r="K149" s="55"/>
      <c r="L149" s="18" t="str">
        <f>IF(ISBLANK(K149),"",VLOOKUP(K149,'(Linked) Hazard Risk Number HRN'!$B$16:$C$26,2,FALSE))</f>
        <v/>
      </c>
      <c r="M149" s="373"/>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375"/>
      <c r="V149" s="55"/>
      <c r="W149" s="18" t="str">
        <f>IF(ISBLANK(V149),"",VLOOKUP(V149,'(Linked) Hazard Risk Number HRN'!$B$16:$C$26,2,FALSE))</f>
        <v/>
      </c>
      <c r="X149" s="373"/>
      <c r="Y149" s="375"/>
      <c r="Z149" s="55"/>
      <c r="AA149" s="18" t="str">
        <f>IF(ISBLANK(Z149),"",VLOOKUP(Z149,'(Linked) Hazard Risk Number HRN'!$B$16:$C$26,2,FALSE))</f>
        <v/>
      </c>
      <c r="AB149" s="373"/>
      <c r="AC149" s="375"/>
      <c r="AD149" s="436"/>
      <c r="AE149" s="55"/>
      <c r="AF149" s="18" t="str">
        <f>IF(ISBLANK(AE149),"",VLOOKUP(AE149,'(Linked) Hazard Risk Number HRN'!$B$16:$C$26,2,FALSE))</f>
        <v/>
      </c>
      <c r="AG149" s="373"/>
      <c r="AH149" s="10"/>
      <c r="AI149" s="10"/>
      <c r="AJ149" s="19"/>
    </row>
    <row r="150" spans="2:36" s="2" customFormat="1" ht="28.2" customHeight="1" thickTop="1">
      <c r="B150" s="378"/>
      <c r="C150" s="375"/>
      <c r="D150" s="375"/>
      <c r="E150" s="381"/>
      <c r="F150" s="381"/>
      <c r="G150" s="370"/>
      <c r="H150" s="370"/>
      <c r="I150" s="370"/>
      <c r="J150" s="370"/>
      <c r="K150" s="56"/>
      <c r="L150" s="18" t="str">
        <f>IF(ISBLANK(K150),"",VLOOKUP(K150,'(Linked) Hazard Risk Number HRN'!$D$6:$E$14,2,FALSE))</f>
        <v/>
      </c>
      <c r="M150" s="366" t="str">
        <f>IF(OR(ISBLANK(K148),ISBLANK(K149),ISBLANK(K150),ISBLANK(K151)),"",L148*L149*L150*L151)</f>
        <v/>
      </c>
      <c r="N150" s="56"/>
      <c r="O150" s="18" t="str">
        <f>IF(ISBLANK(N150),"",VLOOKUP(N150,'(Linked) PLr Probability Factor'!$B$17:$C$20,2,FALSE))</f>
        <v/>
      </c>
      <c r="P150" s="18" t="s">
        <v>3</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375"/>
      <c r="V150" s="56"/>
      <c r="W150" s="18" t="str">
        <f>IF(ISBLANK(V150),"",VLOOKUP(V150,'(Linked) Hazard Risk Number HRN'!$D$6:$E$14,2,FALSE))</f>
        <v/>
      </c>
      <c r="X150" s="366" t="str">
        <f>IF(OR(ISBLANK(V148),ISBLANK(V149),ISBLANK(V150),ISBLANK(V151)),"",W148*W149*W150*W151)</f>
        <v/>
      </c>
      <c r="Y150" s="375"/>
      <c r="Z150" s="56"/>
      <c r="AA150" s="18" t="str">
        <f>IF(ISBLANK(Z150),"",VLOOKUP(Z150,'(Linked) Hazard Risk Number HRN'!$D$6:$E$14,2,FALSE))</f>
        <v/>
      </c>
      <c r="AB150" s="366" t="str">
        <f>IF(OR(ISBLANK(Z148),ISBLANK(Z149),ISBLANK(Z150),ISBLANK(Z151)),"",AA148*AA149*AA150*AA151)</f>
        <v/>
      </c>
      <c r="AC150" s="375"/>
      <c r="AD150" s="436"/>
      <c r="AE150" s="56"/>
      <c r="AF150" s="18" t="str">
        <f>IF(ISBLANK(AE150),"",VLOOKUP(AE150,'(Linked) Hazard Risk Number HRN'!$D$6:$E$14,2,FALSE))</f>
        <v/>
      </c>
      <c r="AG150" s="366" t="str">
        <f>IF(OR(ISBLANK(AE148),ISBLANK(AE149),ISBLANK(AE150),ISBLANK(AE151)),"",AF148*AF149*AF150*AF151)</f>
        <v/>
      </c>
      <c r="AH150" s="10"/>
      <c r="AI150" s="10"/>
      <c r="AJ150" s="20"/>
    </row>
    <row r="151" spans="2:36" s="2" customFormat="1" ht="28.2" customHeight="1">
      <c r="B151" s="378"/>
      <c r="C151" s="375"/>
      <c r="D151" s="375"/>
      <c r="E151" s="381"/>
      <c r="F151" s="381"/>
      <c r="G151" s="370"/>
      <c r="H151" s="370"/>
      <c r="I151" s="370"/>
      <c r="J151" s="370"/>
      <c r="K151" s="57"/>
      <c r="L151" s="30" t="str">
        <f>IF(ISBLANK(K151),"",VLOOKUP(K151,'(Linked) Hazard Risk Number HRN'!$D$17:$E$22,2,FALSE))</f>
        <v/>
      </c>
      <c r="M151" s="367"/>
      <c r="N151" s="56"/>
      <c r="O151" s="18" t="str">
        <f>IF(ISBLANK(N151),"",VLOOKUP(N151,'(Linked) PLr Probability Factor'!$B$23:$C$26,2,FALSE))</f>
        <v/>
      </c>
      <c r="P151" s="25" t="s">
        <v>33</v>
      </c>
      <c r="Q151" s="25">
        <f t="shared" ref="Q151" si="222">SUM(R148:R150)</f>
        <v>0</v>
      </c>
      <c r="R151" s="25">
        <f t="shared" si="217"/>
        <v>0</v>
      </c>
      <c r="S151" s="25"/>
      <c r="T151" s="51"/>
      <c r="U151" s="375"/>
      <c r="V151" s="57"/>
      <c r="W151" s="30" t="str">
        <f>IF(ISBLANK(V151),"",VLOOKUP(V151,'(Linked) Hazard Risk Number HRN'!$D$17:$E$22,2,FALSE))</f>
        <v/>
      </c>
      <c r="X151" s="367"/>
      <c r="Y151" s="375"/>
      <c r="Z151" s="57"/>
      <c r="AA151" s="30" t="str">
        <f>IF(ISBLANK(Z151),"",VLOOKUP(Z151,'(Linked) Hazard Risk Number HRN'!$D$17:$E$22,2,FALSE))</f>
        <v/>
      </c>
      <c r="AB151" s="367"/>
      <c r="AC151" s="375"/>
      <c r="AD151" s="436"/>
      <c r="AE151" s="57"/>
      <c r="AF151" s="30" t="str">
        <f>IF(ISBLANK(AE151),"",VLOOKUP(AE151,'(Linked) Hazard Risk Number HRN'!$D$17:$E$22,2,FALSE))</f>
        <v/>
      </c>
      <c r="AG151" s="367"/>
      <c r="AH151" s="10"/>
      <c r="AI151" s="10"/>
      <c r="AJ151" s="21"/>
    </row>
    <row r="152" spans="2:36" s="2" customFormat="1" ht="28.2" customHeight="1" thickBot="1">
      <c r="B152" s="379"/>
      <c r="C152" s="376"/>
      <c r="D152" s="376"/>
      <c r="E152" s="382"/>
      <c r="F152" s="382"/>
      <c r="G152" s="371"/>
      <c r="H152" s="371"/>
      <c r="I152" s="371"/>
      <c r="J152" s="371"/>
      <c r="K152" s="135"/>
      <c r="L152" s="18"/>
      <c r="M152" s="368"/>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376"/>
      <c r="V152" s="135"/>
      <c r="W152" s="18"/>
      <c r="X152" s="368"/>
      <c r="Y152" s="376"/>
      <c r="Z152" s="135"/>
      <c r="AA152" s="18"/>
      <c r="AB152" s="368"/>
      <c r="AC152" s="376"/>
      <c r="AD152" s="437"/>
      <c r="AE152" s="135"/>
      <c r="AF152" s="18"/>
      <c r="AG152" s="368"/>
      <c r="AH152" s="10"/>
      <c r="AI152" s="10"/>
      <c r="AJ152" s="7"/>
    </row>
    <row r="153" spans="2:36" s="2" customFormat="1" ht="28.2" customHeight="1" thickTop="1">
      <c r="B153" s="377">
        <v>30</v>
      </c>
      <c r="C153" s="374"/>
      <c r="D153" s="374"/>
      <c r="E153" s="380"/>
      <c r="F153" s="380"/>
      <c r="G153" s="369"/>
      <c r="H153" s="369"/>
      <c r="I153" s="369"/>
      <c r="J153" s="369"/>
      <c r="K153" s="54"/>
      <c r="L153" s="17" t="str">
        <f>IF(ISBLANK(K153),"",VLOOKUP(K153,'(Linked) Hazard Risk Number HRN'!$B$6:$C$13,2,FALSE))</f>
        <v/>
      </c>
      <c r="M153" s="372"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29</v>
      </c>
      <c r="Q153" s="17">
        <f t="shared" ref="Q153" si="224">COUNTIF((O153:O157), "C")</f>
        <v>0</v>
      </c>
      <c r="R153" s="17">
        <f t="shared" ref="R153:R156" si="225">Q153</f>
        <v>0</v>
      </c>
      <c r="S153" s="17" t="str">
        <f t="shared" ref="S153" si="226">IF(ISBLANK(K153),"",IF(L153&lt;2,"S1","S2"))</f>
        <v/>
      </c>
      <c r="T153" s="50"/>
      <c r="U153" s="374"/>
      <c r="V153" s="54"/>
      <c r="W153" s="17" t="str">
        <f>IF(ISBLANK(V153),"",VLOOKUP(V153,'(Linked) Hazard Risk Number HRN'!$B$6:$C$13,2,FALSE))</f>
        <v/>
      </c>
      <c r="X153" s="372" t="str">
        <f>IF(X155="","",IF(X155&gt;500,'(Linked) Hazard Risk Number HRN'!$C$37,IF(X155&gt;50,'(Linked) Hazard Risk Number HRN'!$C$36,IF(X155&gt;25,'(Linked) Hazard Risk Number HRN'!$C$35,IF(X155&gt;5,'(Linked) Hazard Risk Number HRN'!$C$34,IF(X155&gt;0,'(Linked) Hazard Risk Number HRN'!$C$33,""))))))</f>
        <v/>
      </c>
      <c r="Y153" s="374"/>
      <c r="Z153" s="54"/>
      <c r="AA153" s="17" t="str">
        <f>IF(ISBLANK(Z153),"",VLOOKUP(Z153,'(Linked) Hazard Risk Number HRN'!$B$6:$C$13,2,FALSE))</f>
        <v/>
      </c>
      <c r="AB153" s="372" t="str">
        <f>IF(AB155="","",IF(AB155&gt;500,'(Linked) Hazard Risk Number HRN'!$C$37,IF(AB155&gt;50,'(Linked) Hazard Risk Number HRN'!$C$36,IF(AB155&gt;25,'(Linked) Hazard Risk Number HRN'!$C$35,IF(AB155&gt;5,'(Linked) Hazard Risk Number HRN'!$C$34,IF(AB155&gt;0,'(Linked) Hazard Risk Number HRN'!$C$33,""))))))</f>
        <v/>
      </c>
      <c r="AC153" s="374"/>
      <c r="AD153" s="380"/>
      <c r="AE153" s="54"/>
      <c r="AF153" s="17" t="str">
        <f>IF(ISBLANK(AE153),"",VLOOKUP(AE153,'(Linked) Hazard Risk Number HRN'!$B$6:$C$13,2,FALSE))</f>
        <v/>
      </c>
      <c r="AG153" s="372"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378"/>
      <c r="C154" s="375"/>
      <c r="D154" s="375"/>
      <c r="E154" s="381"/>
      <c r="F154" s="381"/>
      <c r="G154" s="370"/>
      <c r="H154" s="370"/>
      <c r="I154" s="370"/>
      <c r="J154" s="370"/>
      <c r="K154" s="55"/>
      <c r="L154" s="18" t="str">
        <f>IF(ISBLANK(K154),"",VLOOKUP(K154,'(Linked) Hazard Risk Number HRN'!$B$16:$C$26,2,FALSE))</f>
        <v/>
      </c>
      <c r="M154" s="373"/>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375"/>
      <c r="V154" s="55"/>
      <c r="W154" s="18" t="str">
        <f>IF(ISBLANK(V154),"",VLOOKUP(V154,'(Linked) Hazard Risk Number HRN'!$B$16:$C$26,2,FALSE))</f>
        <v/>
      </c>
      <c r="X154" s="373"/>
      <c r="Y154" s="375"/>
      <c r="Z154" s="55"/>
      <c r="AA154" s="18" t="str">
        <f>IF(ISBLANK(Z154),"",VLOOKUP(Z154,'(Linked) Hazard Risk Number HRN'!$B$16:$C$26,2,FALSE))</f>
        <v/>
      </c>
      <c r="AB154" s="373"/>
      <c r="AC154" s="375"/>
      <c r="AD154" s="436"/>
      <c r="AE154" s="55"/>
      <c r="AF154" s="18" t="str">
        <f>IF(ISBLANK(AE154),"",VLOOKUP(AE154,'(Linked) Hazard Risk Number HRN'!$B$16:$C$26,2,FALSE))</f>
        <v/>
      </c>
      <c r="AG154" s="373"/>
      <c r="AH154" s="10"/>
      <c r="AI154" s="10"/>
      <c r="AJ154" s="19"/>
    </row>
    <row r="155" spans="2:36" s="2" customFormat="1" ht="28.2" customHeight="1" thickTop="1">
      <c r="B155" s="378"/>
      <c r="C155" s="375"/>
      <c r="D155" s="375"/>
      <c r="E155" s="381"/>
      <c r="F155" s="381"/>
      <c r="G155" s="370"/>
      <c r="H155" s="370"/>
      <c r="I155" s="370"/>
      <c r="J155" s="370"/>
      <c r="K155" s="56"/>
      <c r="L155" s="18" t="str">
        <f>IF(ISBLANK(K155),"",VLOOKUP(K155,'(Linked) Hazard Risk Number HRN'!$D$6:$E$14,2,FALSE))</f>
        <v/>
      </c>
      <c r="M155" s="366" t="str">
        <f>IF(OR(ISBLANK(K153),ISBLANK(K154),ISBLANK(K155),ISBLANK(K156)),"",L153*L154*L155*L156)</f>
        <v/>
      </c>
      <c r="N155" s="56"/>
      <c r="O155" s="18" t="str">
        <f>IF(ISBLANK(N155),"",VLOOKUP(N155,'(Linked) PLr Probability Factor'!$B$17:$C$20,2,FALSE))</f>
        <v/>
      </c>
      <c r="P155" s="18" t="s">
        <v>3</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375"/>
      <c r="V155" s="56"/>
      <c r="W155" s="18" t="str">
        <f>IF(ISBLANK(V155),"",VLOOKUP(V155,'(Linked) Hazard Risk Number HRN'!$D$6:$E$14,2,FALSE))</f>
        <v/>
      </c>
      <c r="X155" s="366" t="str">
        <f>IF(OR(ISBLANK(V153),ISBLANK(V154),ISBLANK(V155),ISBLANK(V156)),"",W153*W154*W155*W156)</f>
        <v/>
      </c>
      <c r="Y155" s="375"/>
      <c r="Z155" s="56"/>
      <c r="AA155" s="18" t="str">
        <f>IF(ISBLANK(Z155),"",VLOOKUP(Z155,'(Linked) Hazard Risk Number HRN'!$D$6:$E$14,2,FALSE))</f>
        <v/>
      </c>
      <c r="AB155" s="366" t="str">
        <f>IF(OR(ISBLANK(Z153),ISBLANK(Z154),ISBLANK(Z155),ISBLANK(Z156)),"",AA153*AA154*AA155*AA156)</f>
        <v/>
      </c>
      <c r="AC155" s="375"/>
      <c r="AD155" s="436"/>
      <c r="AE155" s="56"/>
      <c r="AF155" s="18" t="str">
        <f>IF(ISBLANK(AE155),"",VLOOKUP(AE155,'(Linked) Hazard Risk Number HRN'!$D$6:$E$14,2,FALSE))</f>
        <v/>
      </c>
      <c r="AG155" s="366" t="str">
        <f>IF(OR(ISBLANK(AE153),ISBLANK(AE154),ISBLANK(AE155),ISBLANK(AE156)),"",AF153*AF154*AF155*AF156)</f>
        <v/>
      </c>
      <c r="AH155" s="10"/>
      <c r="AI155" s="10"/>
      <c r="AJ155" s="20"/>
    </row>
    <row r="156" spans="2:36" s="2" customFormat="1" ht="28.2" customHeight="1">
      <c r="B156" s="378"/>
      <c r="C156" s="375"/>
      <c r="D156" s="375"/>
      <c r="E156" s="381"/>
      <c r="F156" s="381"/>
      <c r="G156" s="370"/>
      <c r="H156" s="370"/>
      <c r="I156" s="370"/>
      <c r="J156" s="370"/>
      <c r="K156" s="57"/>
      <c r="L156" s="30" t="str">
        <f>IF(ISBLANK(K156),"",VLOOKUP(K156,'(Linked) Hazard Risk Number HRN'!$D$17:$E$22,2,FALSE))</f>
        <v/>
      </c>
      <c r="M156" s="367"/>
      <c r="N156" s="56"/>
      <c r="O156" s="18" t="str">
        <f>IF(ISBLANK(N156),"",VLOOKUP(N156,'(Linked) PLr Probability Factor'!$B$23:$C$26,2,FALSE))</f>
        <v/>
      </c>
      <c r="P156" s="25" t="s">
        <v>33</v>
      </c>
      <c r="Q156" s="25">
        <f t="shared" ref="Q156" si="230">SUM(R153:R155)</f>
        <v>0</v>
      </c>
      <c r="R156" s="25">
        <f t="shared" si="225"/>
        <v>0</v>
      </c>
      <c r="S156" s="25"/>
      <c r="T156" s="51"/>
      <c r="U156" s="375"/>
      <c r="V156" s="57"/>
      <c r="W156" s="30" t="str">
        <f>IF(ISBLANK(V156),"",VLOOKUP(V156,'(Linked) Hazard Risk Number HRN'!$D$17:$E$22,2,FALSE))</f>
        <v/>
      </c>
      <c r="X156" s="367"/>
      <c r="Y156" s="375"/>
      <c r="Z156" s="57"/>
      <c r="AA156" s="30" t="str">
        <f>IF(ISBLANK(Z156),"",VLOOKUP(Z156,'(Linked) Hazard Risk Number HRN'!$D$17:$E$22,2,FALSE))</f>
        <v/>
      </c>
      <c r="AB156" s="367"/>
      <c r="AC156" s="375"/>
      <c r="AD156" s="436"/>
      <c r="AE156" s="57"/>
      <c r="AF156" s="30" t="str">
        <f>IF(ISBLANK(AE156),"",VLOOKUP(AE156,'(Linked) Hazard Risk Number HRN'!$D$17:$E$22,2,FALSE))</f>
        <v/>
      </c>
      <c r="AG156" s="367"/>
      <c r="AH156" s="10"/>
      <c r="AI156" s="10"/>
      <c r="AJ156" s="21"/>
    </row>
    <row r="157" spans="2:36" s="2" customFormat="1" ht="28.2" customHeight="1" thickBot="1">
      <c r="B157" s="379"/>
      <c r="C157" s="376"/>
      <c r="D157" s="376"/>
      <c r="E157" s="382"/>
      <c r="F157" s="382"/>
      <c r="G157" s="371"/>
      <c r="H157" s="371"/>
      <c r="I157" s="371"/>
      <c r="J157" s="371"/>
      <c r="K157" s="135"/>
      <c r="L157" s="18"/>
      <c r="M157" s="368"/>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376"/>
      <c r="V157" s="135"/>
      <c r="W157" s="18"/>
      <c r="X157" s="368"/>
      <c r="Y157" s="376"/>
      <c r="Z157" s="135"/>
      <c r="AA157" s="18"/>
      <c r="AB157" s="368"/>
      <c r="AC157" s="376"/>
      <c r="AD157" s="437"/>
      <c r="AE157" s="135"/>
      <c r="AF157" s="18"/>
      <c r="AG157" s="368"/>
      <c r="AH157" s="10"/>
      <c r="AI157" s="10"/>
      <c r="AJ157" s="7"/>
    </row>
    <row r="158" spans="2:36" s="2" customFormat="1" ht="28.2" customHeight="1" thickTop="1">
      <c r="B158" s="377">
        <v>31</v>
      </c>
      <c r="C158" s="374"/>
      <c r="D158" s="374"/>
      <c r="E158" s="380"/>
      <c r="F158" s="380"/>
      <c r="G158" s="369"/>
      <c r="H158" s="369"/>
      <c r="I158" s="369"/>
      <c r="J158" s="369"/>
      <c r="K158" s="54"/>
      <c r="L158" s="17" t="str">
        <f>IF(ISBLANK(K158),"",VLOOKUP(K158,'(Linked) Hazard Risk Number HRN'!$B$6:$C$13,2,FALSE))</f>
        <v/>
      </c>
      <c r="M158" s="372"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29</v>
      </c>
      <c r="Q158" s="17">
        <f t="shared" ref="Q158" si="232">COUNTIF((O158:O162), "C")</f>
        <v>0</v>
      </c>
      <c r="R158" s="17">
        <f t="shared" ref="R158:R161" si="233">Q158</f>
        <v>0</v>
      </c>
      <c r="S158" s="17" t="str">
        <f t="shared" ref="S158" si="234">IF(ISBLANK(K158),"",IF(L158&lt;2,"S1","S2"))</f>
        <v/>
      </c>
      <c r="T158" s="50"/>
      <c r="U158" s="374"/>
      <c r="V158" s="54"/>
      <c r="W158" s="17" t="str">
        <f>IF(ISBLANK(V158),"",VLOOKUP(V158,'(Linked) Hazard Risk Number HRN'!$B$6:$C$13,2,FALSE))</f>
        <v/>
      </c>
      <c r="X158" s="372" t="str">
        <f>IF(X160="","",IF(X160&gt;500,'(Linked) Hazard Risk Number HRN'!$C$37,IF(X160&gt;50,'(Linked) Hazard Risk Number HRN'!$C$36,IF(X160&gt;25,'(Linked) Hazard Risk Number HRN'!$C$35,IF(X160&gt;5,'(Linked) Hazard Risk Number HRN'!$C$34,IF(X160&gt;0,'(Linked) Hazard Risk Number HRN'!$C$33,""))))))</f>
        <v/>
      </c>
      <c r="Y158" s="374"/>
      <c r="Z158" s="54"/>
      <c r="AA158" s="17" t="str">
        <f>IF(ISBLANK(Z158),"",VLOOKUP(Z158,'(Linked) Hazard Risk Number HRN'!$B$6:$C$13,2,FALSE))</f>
        <v/>
      </c>
      <c r="AB158" s="372" t="str">
        <f>IF(AB160="","",IF(AB160&gt;500,'(Linked) Hazard Risk Number HRN'!$C$37,IF(AB160&gt;50,'(Linked) Hazard Risk Number HRN'!$C$36,IF(AB160&gt;25,'(Linked) Hazard Risk Number HRN'!$C$35,IF(AB160&gt;5,'(Linked) Hazard Risk Number HRN'!$C$34,IF(AB160&gt;0,'(Linked) Hazard Risk Number HRN'!$C$33,""))))))</f>
        <v/>
      </c>
      <c r="AC158" s="374"/>
      <c r="AD158" s="380"/>
      <c r="AE158" s="54"/>
      <c r="AF158" s="17" t="str">
        <f>IF(ISBLANK(AE158),"",VLOOKUP(AE158,'(Linked) Hazard Risk Number HRN'!$B$6:$C$13,2,FALSE))</f>
        <v/>
      </c>
      <c r="AG158" s="372"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378"/>
      <c r="C159" s="375"/>
      <c r="D159" s="375"/>
      <c r="E159" s="381"/>
      <c r="F159" s="381"/>
      <c r="G159" s="370"/>
      <c r="H159" s="370"/>
      <c r="I159" s="370"/>
      <c r="J159" s="370"/>
      <c r="K159" s="55"/>
      <c r="L159" s="18" t="str">
        <f>IF(ISBLANK(K159),"",VLOOKUP(K159,'(Linked) Hazard Risk Number HRN'!$B$16:$C$26,2,FALSE))</f>
        <v/>
      </c>
      <c r="M159" s="373"/>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375"/>
      <c r="V159" s="55"/>
      <c r="W159" s="18" t="str">
        <f>IF(ISBLANK(V159),"",VLOOKUP(V159,'(Linked) Hazard Risk Number HRN'!$B$16:$C$26,2,FALSE))</f>
        <v/>
      </c>
      <c r="X159" s="373"/>
      <c r="Y159" s="375"/>
      <c r="Z159" s="55"/>
      <c r="AA159" s="18" t="str">
        <f>IF(ISBLANK(Z159),"",VLOOKUP(Z159,'(Linked) Hazard Risk Number HRN'!$B$16:$C$26,2,FALSE))</f>
        <v/>
      </c>
      <c r="AB159" s="373"/>
      <c r="AC159" s="375"/>
      <c r="AD159" s="436"/>
      <c r="AE159" s="55"/>
      <c r="AF159" s="18" t="str">
        <f>IF(ISBLANK(AE159),"",VLOOKUP(AE159,'(Linked) Hazard Risk Number HRN'!$B$16:$C$26,2,FALSE))</f>
        <v/>
      </c>
      <c r="AG159" s="373"/>
      <c r="AH159" s="24"/>
      <c r="AI159" s="24"/>
      <c r="AJ159" s="53"/>
    </row>
    <row r="160" spans="2:36" s="2" customFormat="1" ht="28.2" customHeight="1" thickTop="1">
      <c r="B160" s="378"/>
      <c r="C160" s="375"/>
      <c r="D160" s="375"/>
      <c r="E160" s="381"/>
      <c r="F160" s="381"/>
      <c r="G160" s="370"/>
      <c r="H160" s="370"/>
      <c r="I160" s="370"/>
      <c r="J160" s="370"/>
      <c r="K160" s="56"/>
      <c r="L160" s="18" t="str">
        <f>IF(ISBLANK(K160),"",VLOOKUP(K160,'(Linked) Hazard Risk Number HRN'!$D$6:$E$14,2,FALSE))</f>
        <v/>
      </c>
      <c r="M160" s="366" t="str">
        <f>IF(OR(ISBLANK(K158),ISBLANK(K159),ISBLANK(K160),ISBLANK(K161)),"",L158*L159*L160*L161)</f>
        <v/>
      </c>
      <c r="N160" s="56"/>
      <c r="O160" s="18" t="str">
        <f>IF(ISBLANK(N160),"",VLOOKUP(N160,'(Linked) PLr Probability Factor'!$B$17:$C$20,2,FALSE))</f>
        <v/>
      </c>
      <c r="P160" s="18" t="s">
        <v>3</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375"/>
      <c r="V160" s="56"/>
      <c r="W160" s="18" t="str">
        <f>IF(ISBLANK(V160),"",VLOOKUP(V160,'(Linked) Hazard Risk Number HRN'!$D$6:$E$14,2,FALSE))</f>
        <v/>
      </c>
      <c r="X160" s="366" t="str">
        <f>IF(OR(ISBLANK(V158),ISBLANK(V159),ISBLANK(V160),ISBLANK(V161)),"",W158*W159*W160*W161)</f>
        <v/>
      </c>
      <c r="Y160" s="375"/>
      <c r="Z160" s="56"/>
      <c r="AA160" s="18" t="str">
        <f>IF(ISBLANK(Z160),"",VLOOKUP(Z160,'(Linked) Hazard Risk Number HRN'!$D$6:$E$14,2,FALSE))</f>
        <v/>
      </c>
      <c r="AB160" s="366" t="str">
        <f>IF(OR(ISBLANK(Z158),ISBLANK(Z159),ISBLANK(Z160),ISBLANK(Z161)),"",AA158*AA159*AA160*AA161)</f>
        <v/>
      </c>
      <c r="AC160" s="375"/>
      <c r="AD160" s="436"/>
      <c r="AE160" s="56"/>
      <c r="AF160" s="18" t="str">
        <f>IF(ISBLANK(AE160),"",VLOOKUP(AE160,'(Linked) Hazard Risk Number HRN'!$D$6:$E$14,2,FALSE))</f>
        <v/>
      </c>
      <c r="AG160" s="366" t="str">
        <f>IF(OR(ISBLANK(AE158),ISBLANK(AE159),ISBLANK(AE160),ISBLANK(AE161)),"",AF158*AF159*AF160*AF161)</f>
        <v/>
      </c>
      <c r="AH160" s="24"/>
      <c r="AI160" s="24"/>
      <c r="AJ160" s="53"/>
    </row>
    <row r="161" spans="2:36" s="2" customFormat="1" ht="28.2" customHeight="1">
      <c r="B161" s="378"/>
      <c r="C161" s="375"/>
      <c r="D161" s="375"/>
      <c r="E161" s="381"/>
      <c r="F161" s="381"/>
      <c r="G161" s="370"/>
      <c r="H161" s="370"/>
      <c r="I161" s="370"/>
      <c r="J161" s="370"/>
      <c r="K161" s="57"/>
      <c r="L161" s="30" t="str">
        <f>IF(ISBLANK(K161),"",VLOOKUP(K161,'(Linked) Hazard Risk Number HRN'!$D$17:$E$22,2,FALSE))</f>
        <v/>
      </c>
      <c r="M161" s="367"/>
      <c r="N161" s="56"/>
      <c r="O161" s="18" t="str">
        <f>IF(ISBLANK(N161),"",VLOOKUP(N161,'(Linked) PLr Probability Factor'!$B$23:$C$26,2,FALSE))</f>
        <v/>
      </c>
      <c r="P161" s="25" t="s">
        <v>33</v>
      </c>
      <c r="Q161" s="25">
        <f t="shared" ref="Q161" si="238">SUM(R158:R160)</f>
        <v>0</v>
      </c>
      <c r="R161" s="25">
        <f t="shared" si="233"/>
        <v>0</v>
      </c>
      <c r="S161" s="25"/>
      <c r="T161" s="51"/>
      <c r="U161" s="375"/>
      <c r="V161" s="57"/>
      <c r="W161" s="30" t="str">
        <f>IF(ISBLANK(V161),"",VLOOKUP(V161,'(Linked) Hazard Risk Number HRN'!$D$17:$E$22,2,FALSE))</f>
        <v/>
      </c>
      <c r="X161" s="367"/>
      <c r="Y161" s="375"/>
      <c r="Z161" s="57"/>
      <c r="AA161" s="30" t="str">
        <f>IF(ISBLANK(Z161),"",VLOOKUP(Z161,'(Linked) Hazard Risk Number HRN'!$D$17:$E$22,2,FALSE))</f>
        <v/>
      </c>
      <c r="AB161" s="367"/>
      <c r="AC161" s="375"/>
      <c r="AD161" s="436"/>
      <c r="AE161" s="57"/>
      <c r="AF161" s="30" t="str">
        <f>IF(ISBLANK(AE161),"",VLOOKUP(AE161,'(Linked) Hazard Risk Number HRN'!$D$17:$E$22,2,FALSE))</f>
        <v/>
      </c>
      <c r="AG161" s="367"/>
      <c r="AH161" s="24"/>
      <c r="AI161" s="24"/>
      <c r="AJ161" s="53"/>
    </row>
    <row r="162" spans="2:36" s="2" customFormat="1" ht="28.2" customHeight="1" thickBot="1">
      <c r="B162" s="379"/>
      <c r="C162" s="376"/>
      <c r="D162" s="376"/>
      <c r="E162" s="382"/>
      <c r="F162" s="382"/>
      <c r="G162" s="371"/>
      <c r="H162" s="371"/>
      <c r="I162" s="371"/>
      <c r="J162" s="371"/>
      <c r="K162" s="135"/>
      <c r="L162" s="18"/>
      <c r="M162" s="368"/>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376"/>
      <c r="V162" s="135"/>
      <c r="W162" s="18"/>
      <c r="X162" s="368"/>
      <c r="Y162" s="376"/>
      <c r="Z162" s="135"/>
      <c r="AA162" s="18"/>
      <c r="AB162" s="368"/>
      <c r="AC162" s="376"/>
      <c r="AD162" s="437"/>
      <c r="AE162" s="135"/>
      <c r="AF162" s="18"/>
      <c r="AG162" s="368"/>
      <c r="AH162" s="24"/>
      <c r="AI162" s="24"/>
      <c r="AJ162" s="53"/>
    </row>
    <row r="163" spans="2:36" s="2" customFormat="1" ht="28.2" customHeight="1" thickTop="1" thickBot="1">
      <c r="B163" s="377">
        <v>32</v>
      </c>
      <c r="C163" s="374"/>
      <c r="D163" s="374"/>
      <c r="E163" s="380"/>
      <c r="F163" s="380"/>
      <c r="G163" s="369"/>
      <c r="H163" s="369"/>
      <c r="I163" s="369"/>
      <c r="J163" s="369"/>
      <c r="K163" s="54"/>
      <c r="L163" s="17" t="str">
        <f>IF(ISBLANK(K163),"",VLOOKUP(K163,'(Linked) Hazard Risk Number HRN'!$B$6:$C$13,2,FALSE))</f>
        <v/>
      </c>
      <c r="M163" s="372"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29</v>
      </c>
      <c r="Q163" s="17">
        <f t="shared" ref="Q163" si="240">COUNTIF((O163:O167), "C")</f>
        <v>0</v>
      </c>
      <c r="R163" s="17">
        <f t="shared" ref="R163:R166" si="241">Q163</f>
        <v>0</v>
      </c>
      <c r="S163" s="17" t="str">
        <f t="shared" ref="S163" si="242">IF(ISBLANK(K163),"",IF(L163&lt;2,"S1","S2"))</f>
        <v/>
      </c>
      <c r="T163" s="50"/>
      <c r="U163" s="374"/>
      <c r="V163" s="54"/>
      <c r="W163" s="17" t="str">
        <f>IF(ISBLANK(V163),"",VLOOKUP(V163,'(Linked) Hazard Risk Number HRN'!$B$6:$C$13,2,FALSE))</f>
        <v/>
      </c>
      <c r="X163" s="372" t="str">
        <f>IF(X165="","",IF(X165&gt;500,'(Linked) Hazard Risk Number HRN'!$C$37,IF(X165&gt;50,'(Linked) Hazard Risk Number HRN'!$C$36,IF(X165&gt;25,'(Linked) Hazard Risk Number HRN'!$C$35,IF(X165&gt;5,'(Linked) Hazard Risk Number HRN'!$C$34,IF(X165&gt;0,'(Linked) Hazard Risk Number HRN'!$C$33,""))))))</f>
        <v/>
      </c>
      <c r="Y163" s="374"/>
      <c r="Z163" s="54"/>
      <c r="AA163" s="17" t="str">
        <f>IF(ISBLANK(Z163),"",VLOOKUP(Z163,'(Linked) Hazard Risk Number HRN'!$B$6:$C$13,2,FALSE))</f>
        <v/>
      </c>
      <c r="AB163" s="372" t="str">
        <f>IF(AB165="","",IF(AB165&gt;500,'(Linked) Hazard Risk Number HRN'!$C$37,IF(AB165&gt;50,'(Linked) Hazard Risk Number HRN'!$C$36,IF(AB165&gt;25,'(Linked) Hazard Risk Number HRN'!$C$35,IF(AB165&gt;5,'(Linked) Hazard Risk Number HRN'!$C$34,IF(AB165&gt;0,'(Linked) Hazard Risk Number HRN'!$C$33,""))))))</f>
        <v/>
      </c>
      <c r="AC163" s="374"/>
      <c r="AD163" s="380"/>
      <c r="AE163" s="54"/>
      <c r="AF163" s="17" t="str">
        <f>IF(ISBLANK(AE163),"",VLOOKUP(AE163,'(Linked) Hazard Risk Number HRN'!$B$6:$C$13,2,FALSE))</f>
        <v/>
      </c>
      <c r="AG163" s="372"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377"/>
      <c r="C164" s="375"/>
      <c r="D164" s="375"/>
      <c r="E164" s="381"/>
      <c r="F164" s="381"/>
      <c r="G164" s="370"/>
      <c r="H164" s="370"/>
      <c r="I164" s="370"/>
      <c r="J164" s="370"/>
      <c r="K164" s="55"/>
      <c r="L164" s="18" t="str">
        <f>IF(ISBLANK(K164),"",VLOOKUP(K164,'(Linked) Hazard Risk Number HRN'!$B$16:$C$26,2,FALSE))</f>
        <v/>
      </c>
      <c r="M164" s="373"/>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375"/>
      <c r="V164" s="55"/>
      <c r="W164" s="18" t="str">
        <f>IF(ISBLANK(V164),"",VLOOKUP(V164,'(Linked) Hazard Risk Number HRN'!$B$16:$C$26,2,FALSE))</f>
        <v/>
      </c>
      <c r="X164" s="373"/>
      <c r="Y164" s="375"/>
      <c r="Z164" s="55"/>
      <c r="AA164" s="18" t="str">
        <f>IF(ISBLANK(Z164),"",VLOOKUP(Z164,'(Linked) Hazard Risk Number HRN'!$B$16:$C$26,2,FALSE))</f>
        <v/>
      </c>
      <c r="AB164" s="373"/>
      <c r="AC164" s="375"/>
      <c r="AD164" s="436"/>
      <c r="AE164" s="55"/>
      <c r="AF164" s="18" t="str">
        <f>IF(ISBLANK(AE164),"",VLOOKUP(AE164,'(Linked) Hazard Risk Number HRN'!$B$16:$C$26,2,FALSE))</f>
        <v/>
      </c>
      <c r="AG164" s="373"/>
      <c r="AH164" s="10"/>
      <c r="AI164" s="10"/>
      <c r="AJ164" s="19"/>
    </row>
    <row r="165" spans="2:36" s="2" customFormat="1" ht="28.2" customHeight="1" thickTop="1" thickBot="1">
      <c r="B165" s="377"/>
      <c r="C165" s="375"/>
      <c r="D165" s="375"/>
      <c r="E165" s="381"/>
      <c r="F165" s="381"/>
      <c r="G165" s="370"/>
      <c r="H165" s="370"/>
      <c r="I165" s="370"/>
      <c r="J165" s="370"/>
      <c r="K165" s="56"/>
      <c r="L165" s="18" t="str">
        <f>IF(ISBLANK(K165),"",VLOOKUP(K165,'(Linked) Hazard Risk Number HRN'!$D$6:$E$14,2,FALSE))</f>
        <v/>
      </c>
      <c r="M165" s="366" t="str">
        <f>IF(OR(ISBLANK(K163),ISBLANK(K164),ISBLANK(K165),ISBLANK(K166)),"",L163*L164*L165*L166)</f>
        <v/>
      </c>
      <c r="N165" s="56"/>
      <c r="O165" s="18" t="str">
        <f>IF(ISBLANK(N165),"",VLOOKUP(N165,'(Linked) PLr Probability Factor'!$B$17:$C$20,2,FALSE))</f>
        <v/>
      </c>
      <c r="P165" s="18" t="s">
        <v>3</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375"/>
      <c r="V165" s="56"/>
      <c r="W165" s="18" t="str">
        <f>IF(ISBLANK(V165),"",VLOOKUP(V165,'(Linked) Hazard Risk Number HRN'!$D$6:$E$14,2,FALSE))</f>
        <v/>
      </c>
      <c r="X165" s="366" t="str">
        <f>IF(OR(ISBLANK(V163),ISBLANK(V164),ISBLANK(V165),ISBLANK(V166)),"",W163*W164*W165*W166)</f>
        <v/>
      </c>
      <c r="Y165" s="375"/>
      <c r="Z165" s="56"/>
      <c r="AA165" s="18" t="str">
        <f>IF(ISBLANK(Z165),"",VLOOKUP(Z165,'(Linked) Hazard Risk Number HRN'!$D$6:$E$14,2,FALSE))</f>
        <v/>
      </c>
      <c r="AB165" s="366" t="str">
        <f>IF(OR(ISBLANK(Z163),ISBLANK(Z164),ISBLANK(Z165),ISBLANK(Z166)),"",AA163*AA164*AA165*AA166)</f>
        <v/>
      </c>
      <c r="AC165" s="375"/>
      <c r="AD165" s="436"/>
      <c r="AE165" s="56"/>
      <c r="AF165" s="18" t="str">
        <f>IF(ISBLANK(AE165),"",VLOOKUP(AE165,'(Linked) Hazard Risk Number HRN'!$D$6:$E$14,2,FALSE))</f>
        <v/>
      </c>
      <c r="AG165" s="366" t="str">
        <f>IF(OR(ISBLANK(AE163),ISBLANK(AE164),ISBLANK(AE165),ISBLANK(AE166)),"",AF163*AF164*AF165*AF166)</f>
        <v/>
      </c>
      <c r="AH165" s="10"/>
      <c r="AI165" s="10"/>
      <c r="AJ165" s="20"/>
    </row>
    <row r="166" spans="2:36" s="2" customFormat="1" ht="28.2" customHeight="1" thickTop="1" thickBot="1">
      <c r="B166" s="377"/>
      <c r="C166" s="375"/>
      <c r="D166" s="375"/>
      <c r="E166" s="381"/>
      <c r="F166" s="381"/>
      <c r="G166" s="370"/>
      <c r="H166" s="370"/>
      <c r="I166" s="370"/>
      <c r="J166" s="370"/>
      <c r="K166" s="57"/>
      <c r="L166" s="30" t="str">
        <f>IF(ISBLANK(K166),"",VLOOKUP(K166,'(Linked) Hazard Risk Number HRN'!$D$17:$E$22,2,FALSE))</f>
        <v/>
      </c>
      <c r="M166" s="367"/>
      <c r="N166" s="56"/>
      <c r="O166" s="18" t="str">
        <f>IF(ISBLANK(N166),"",VLOOKUP(N166,'(Linked) PLr Probability Factor'!$B$23:$C$26,2,FALSE))</f>
        <v/>
      </c>
      <c r="P166" s="25" t="s">
        <v>33</v>
      </c>
      <c r="Q166" s="25">
        <f t="shared" ref="Q166" si="246">SUM(R163:R165)</f>
        <v>0</v>
      </c>
      <c r="R166" s="25">
        <f t="shared" si="241"/>
        <v>0</v>
      </c>
      <c r="S166" s="25"/>
      <c r="T166" s="51"/>
      <c r="U166" s="375"/>
      <c r="V166" s="57"/>
      <c r="W166" s="30" t="str">
        <f>IF(ISBLANK(V166),"",VLOOKUP(V166,'(Linked) Hazard Risk Number HRN'!$D$17:$E$22,2,FALSE))</f>
        <v/>
      </c>
      <c r="X166" s="367"/>
      <c r="Y166" s="375"/>
      <c r="Z166" s="57"/>
      <c r="AA166" s="30" t="str">
        <f>IF(ISBLANK(Z166),"",VLOOKUP(Z166,'(Linked) Hazard Risk Number HRN'!$D$17:$E$22,2,FALSE))</f>
        <v/>
      </c>
      <c r="AB166" s="367"/>
      <c r="AC166" s="375"/>
      <c r="AD166" s="436"/>
      <c r="AE166" s="57"/>
      <c r="AF166" s="30" t="str">
        <f>IF(ISBLANK(AE166),"",VLOOKUP(AE166,'(Linked) Hazard Risk Number HRN'!$D$17:$E$22,2,FALSE))</f>
        <v/>
      </c>
      <c r="AG166" s="367"/>
      <c r="AH166" s="10"/>
      <c r="AI166" s="10"/>
      <c r="AJ166" s="21"/>
    </row>
    <row r="167" spans="2:36" s="2" customFormat="1" ht="28.2" customHeight="1" thickTop="1" thickBot="1">
      <c r="B167" s="377"/>
      <c r="C167" s="376"/>
      <c r="D167" s="376"/>
      <c r="E167" s="382"/>
      <c r="F167" s="382"/>
      <c r="G167" s="371"/>
      <c r="H167" s="371"/>
      <c r="I167" s="371"/>
      <c r="J167" s="371"/>
      <c r="K167" s="135"/>
      <c r="L167" s="18"/>
      <c r="M167" s="368"/>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376"/>
      <c r="V167" s="135"/>
      <c r="W167" s="18"/>
      <c r="X167" s="368"/>
      <c r="Y167" s="376"/>
      <c r="Z167" s="135"/>
      <c r="AA167" s="18"/>
      <c r="AB167" s="368"/>
      <c r="AC167" s="376"/>
      <c r="AD167" s="437"/>
      <c r="AE167" s="135"/>
      <c r="AF167" s="18"/>
      <c r="AG167" s="368"/>
      <c r="AH167" s="10"/>
      <c r="AI167" s="10"/>
      <c r="AJ167" s="7"/>
    </row>
    <row r="168" spans="2:36" s="2" customFormat="1" ht="28.2" customHeight="1" thickTop="1" thickBot="1">
      <c r="B168" s="377">
        <v>33</v>
      </c>
      <c r="C168" s="374"/>
      <c r="D168" s="374"/>
      <c r="E168" s="380"/>
      <c r="F168" s="380"/>
      <c r="G168" s="369"/>
      <c r="H168" s="369"/>
      <c r="I168" s="369"/>
      <c r="J168" s="369"/>
      <c r="K168" s="54"/>
      <c r="L168" s="17" t="str">
        <f>IF(ISBLANK(K168),"",VLOOKUP(K168,'(Linked) Hazard Risk Number HRN'!$B$6:$C$13,2,FALSE))</f>
        <v/>
      </c>
      <c r="M168" s="372"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29</v>
      </c>
      <c r="Q168" s="17">
        <f t="shared" ref="Q168" si="248">COUNTIF((O168:O172), "C")</f>
        <v>0</v>
      </c>
      <c r="R168" s="17">
        <f t="shared" ref="R168:R171" si="249">Q168</f>
        <v>0</v>
      </c>
      <c r="S168" s="17" t="str">
        <f t="shared" ref="S168" si="250">IF(ISBLANK(K168),"",IF(L168&lt;2,"S1","S2"))</f>
        <v/>
      </c>
      <c r="T168" s="50"/>
      <c r="U168" s="374"/>
      <c r="V168" s="54"/>
      <c r="W168" s="17" t="str">
        <f>IF(ISBLANK(V168),"",VLOOKUP(V168,'(Linked) Hazard Risk Number HRN'!$B$6:$C$13,2,FALSE))</f>
        <v/>
      </c>
      <c r="X168" s="372" t="str">
        <f>IF(X170="","",IF(X170&gt;500,'(Linked) Hazard Risk Number HRN'!$C$37,IF(X170&gt;50,'(Linked) Hazard Risk Number HRN'!$C$36,IF(X170&gt;25,'(Linked) Hazard Risk Number HRN'!$C$35,IF(X170&gt;5,'(Linked) Hazard Risk Number HRN'!$C$34,IF(X170&gt;0,'(Linked) Hazard Risk Number HRN'!$C$33,""))))))</f>
        <v/>
      </c>
      <c r="Y168" s="374"/>
      <c r="Z168" s="54"/>
      <c r="AA168" s="17" t="str">
        <f>IF(ISBLANK(Z168),"",VLOOKUP(Z168,'(Linked) Hazard Risk Number HRN'!$B$6:$C$13,2,FALSE))</f>
        <v/>
      </c>
      <c r="AB168" s="372" t="str">
        <f>IF(AB170="","",IF(AB170&gt;500,'(Linked) Hazard Risk Number HRN'!$C$37,IF(AB170&gt;50,'(Linked) Hazard Risk Number HRN'!$C$36,IF(AB170&gt;25,'(Linked) Hazard Risk Number HRN'!$C$35,IF(AB170&gt;5,'(Linked) Hazard Risk Number HRN'!$C$34,IF(AB170&gt;0,'(Linked) Hazard Risk Number HRN'!$C$33,""))))))</f>
        <v/>
      </c>
      <c r="AC168" s="374"/>
      <c r="AD168" s="380"/>
      <c r="AE168" s="54"/>
      <c r="AF168" s="17" t="str">
        <f>IF(ISBLANK(AE168),"",VLOOKUP(AE168,'(Linked) Hazard Risk Number HRN'!$B$6:$C$13,2,FALSE))</f>
        <v/>
      </c>
      <c r="AG168" s="372"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377"/>
      <c r="C169" s="375"/>
      <c r="D169" s="375"/>
      <c r="E169" s="381"/>
      <c r="F169" s="381"/>
      <c r="G169" s="370"/>
      <c r="H169" s="370"/>
      <c r="I169" s="370"/>
      <c r="J169" s="370"/>
      <c r="K169" s="55"/>
      <c r="L169" s="18" t="str">
        <f>IF(ISBLANK(K169),"",VLOOKUP(K169,'(Linked) Hazard Risk Number HRN'!$B$16:$C$26,2,FALSE))</f>
        <v/>
      </c>
      <c r="M169" s="373"/>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375"/>
      <c r="V169" s="55"/>
      <c r="W169" s="18" t="str">
        <f>IF(ISBLANK(V169),"",VLOOKUP(V169,'(Linked) Hazard Risk Number HRN'!$B$16:$C$26,2,FALSE))</f>
        <v/>
      </c>
      <c r="X169" s="373"/>
      <c r="Y169" s="375"/>
      <c r="Z169" s="55"/>
      <c r="AA169" s="18" t="str">
        <f>IF(ISBLANK(Z169),"",VLOOKUP(Z169,'(Linked) Hazard Risk Number HRN'!$B$16:$C$26,2,FALSE))</f>
        <v/>
      </c>
      <c r="AB169" s="373"/>
      <c r="AC169" s="375"/>
      <c r="AD169" s="436"/>
      <c r="AE169" s="55"/>
      <c r="AF169" s="18" t="str">
        <f>IF(ISBLANK(AE169),"",VLOOKUP(AE169,'(Linked) Hazard Risk Number HRN'!$B$16:$C$26,2,FALSE))</f>
        <v/>
      </c>
      <c r="AG169" s="373"/>
      <c r="AH169" s="10"/>
      <c r="AI169" s="10"/>
      <c r="AJ169" s="19"/>
    </row>
    <row r="170" spans="2:36" s="2" customFormat="1" ht="28.2" customHeight="1" thickTop="1" thickBot="1">
      <c r="B170" s="377"/>
      <c r="C170" s="375"/>
      <c r="D170" s="375"/>
      <c r="E170" s="381"/>
      <c r="F170" s="381"/>
      <c r="G170" s="370"/>
      <c r="H170" s="370"/>
      <c r="I170" s="370"/>
      <c r="J170" s="370"/>
      <c r="K170" s="56"/>
      <c r="L170" s="18" t="str">
        <f>IF(ISBLANK(K170),"",VLOOKUP(K170,'(Linked) Hazard Risk Number HRN'!$D$6:$E$14,2,FALSE))</f>
        <v/>
      </c>
      <c r="M170" s="366" t="str">
        <f>IF(OR(ISBLANK(K168),ISBLANK(K169),ISBLANK(K170),ISBLANK(K171)),"",L168*L169*L170*L171)</f>
        <v/>
      </c>
      <c r="N170" s="56"/>
      <c r="O170" s="18" t="str">
        <f>IF(ISBLANK(N170),"",VLOOKUP(N170,'(Linked) PLr Probability Factor'!$B$17:$C$20,2,FALSE))</f>
        <v/>
      </c>
      <c r="P170" s="18" t="s">
        <v>3</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375"/>
      <c r="V170" s="56"/>
      <c r="W170" s="18" t="str">
        <f>IF(ISBLANK(V170),"",VLOOKUP(V170,'(Linked) Hazard Risk Number HRN'!$D$6:$E$14,2,FALSE))</f>
        <v/>
      </c>
      <c r="X170" s="366" t="str">
        <f>IF(OR(ISBLANK(V168),ISBLANK(V169),ISBLANK(V170),ISBLANK(V171)),"",W168*W169*W170*W171)</f>
        <v/>
      </c>
      <c r="Y170" s="375"/>
      <c r="Z170" s="56"/>
      <c r="AA170" s="18" t="str">
        <f>IF(ISBLANK(Z170),"",VLOOKUP(Z170,'(Linked) Hazard Risk Number HRN'!$D$6:$E$14,2,FALSE))</f>
        <v/>
      </c>
      <c r="AB170" s="366" t="str">
        <f>IF(OR(ISBLANK(Z168),ISBLANK(Z169),ISBLANK(Z170),ISBLANK(Z171)),"",AA168*AA169*AA170*AA171)</f>
        <v/>
      </c>
      <c r="AC170" s="375"/>
      <c r="AD170" s="436"/>
      <c r="AE170" s="56"/>
      <c r="AF170" s="18" t="str">
        <f>IF(ISBLANK(AE170),"",VLOOKUP(AE170,'(Linked) Hazard Risk Number HRN'!$D$6:$E$14,2,FALSE))</f>
        <v/>
      </c>
      <c r="AG170" s="366" t="str">
        <f>IF(OR(ISBLANK(AE168),ISBLANK(AE169),ISBLANK(AE170),ISBLANK(AE171)),"",AF168*AF169*AF170*AF171)</f>
        <v/>
      </c>
      <c r="AH170" s="10"/>
      <c r="AI170" s="10"/>
      <c r="AJ170" s="20"/>
    </row>
    <row r="171" spans="2:36" s="2" customFormat="1" ht="28.2" customHeight="1" thickTop="1" thickBot="1">
      <c r="B171" s="377"/>
      <c r="C171" s="375"/>
      <c r="D171" s="375"/>
      <c r="E171" s="381"/>
      <c r="F171" s="381"/>
      <c r="G171" s="370"/>
      <c r="H171" s="370"/>
      <c r="I171" s="370"/>
      <c r="J171" s="370"/>
      <c r="K171" s="57"/>
      <c r="L171" s="30" t="str">
        <f>IF(ISBLANK(K171),"",VLOOKUP(K171,'(Linked) Hazard Risk Number HRN'!$D$17:$E$22,2,FALSE))</f>
        <v/>
      </c>
      <c r="M171" s="367"/>
      <c r="N171" s="56"/>
      <c r="O171" s="18" t="str">
        <f>IF(ISBLANK(N171),"",VLOOKUP(N171,'(Linked) PLr Probability Factor'!$B$23:$C$26,2,FALSE))</f>
        <v/>
      </c>
      <c r="P171" s="25" t="s">
        <v>33</v>
      </c>
      <c r="Q171" s="25">
        <f t="shared" ref="Q171" si="254">SUM(R168:R170)</f>
        <v>0</v>
      </c>
      <c r="R171" s="25">
        <f t="shared" si="249"/>
        <v>0</v>
      </c>
      <c r="S171" s="25"/>
      <c r="T171" s="51"/>
      <c r="U171" s="375"/>
      <c r="V171" s="57"/>
      <c r="W171" s="30" t="str">
        <f>IF(ISBLANK(V171),"",VLOOKUP(V171,'(Linked) Hazard Risk Number HRN'!$D$17:$E$22,2,FALSE))</f>
        <v/>
      </c>
      <c r="X171" s="367"/>
      <c r="Y171" s="375"/>
      <c r="Z171" s="57"/>
      <c r="AA171" s="30" t="str">
        <f>IF(ISBLANK(Z171),"",VLOOKUP(Z171,'(Linked) Hazard Risk Number HRN'!$D$17:$E$22,2,FALSE))</f>
        <v/>
      </c>
      <c r="AB171" s="367"/>
      <c r="AC171" s="375"/>
      <c r="AD171" s="436"/>
      <c r="AE171" s="57"/>
      <c r="AF171" s="30" t="str">
        <f>IF(ISBLANK(AE171),"",VLOOKUP(AE171,'(Linked) Hazard Risk Number HRN'!$D$17:$E$22,2,FALSE))</f>
        <v/>
      </c>
      <c r="AG171" s="367"/>
      <c r="AH171" s="10"/>
      <c r="AI171" s="10"/>
      <c r="AJ171" s="21"/>
    </row>
    <row r="172" spans="2:36" s="2" customFormat="1" ht="28.2" customHeight="1" thickTop="1" thickBot="1">
      <c r="B172" s="377"/>
      <c r="C172" s="376"/>
      <c r="D172" s="376"/>
      <c r="E172" s="382"/>
      <c r="F172" s="382"/>
      <c r="G172" s="371"/>
      <c r="H172" s="371"/>
      <c r="I172" s="371"/>
      <c r="J172" s="371"/>
      <c r="K172" s="135"/>
      <c r="L172" s="18"/>
      <c r="M172" s="368"/>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376"/>
      <c r="V172" s="135"/>
      <c r="W172" s="18"/>
      <c r="X172" s="368"/>
      <c r="Y172" s="376"/>
      <c r="Z172" s="135"/>
      <c r="AA172" s="18"/>
      <c r="AB172" s="368"/>
      <c r="AC172" s="376"/>
      <c r="AD172" s="437"/>
      <c r="AE172" s="135"/>
      <c r="AF172" s="18"/>
      <c r="AG172" s="368"/>
      <c r="AH172" s="10"/>
      <c r="AI172" s="10"/>
      <c r="AJ172" s="7"/>
    </row>
    <row r="173" spans="2:36" s="2" customFormat="1" ht="28.2" customHeight="1" thickTop="1" thickBot="1">
      <c r="B173" s="377">
        <v>34</v>
      </c>
      <c r="C173" s="374"/>
      <c r="D173" s="374"/>
      <c r="E173" s="374"/>
      <c r="F173" s="380"/>
      <c r="G173" s="369"/>
      <c r="H173" s="369"/>
      <c r="I173" s="369"/>
      <c r="J173" s="369"/>
      <c r="K173" s="54"/>
      <c r="L173" s="17" t="str">
        <f>IF(ISBLANK(K173),"",VLOOKUP(K173,'(Linked) Hazard Risk Number HRN'!$B$6:$C$13,2,FALSE))</f>
        <v/>
      </c>
      <c r="M173" s="372"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29</v>
      </c>
      <c r="Q173" s="17">
        <f t="shared" ref="Q173" si="256">COUNTIF((O173:O177), "C")</f>
        <v>0</v>
      </c>
      <c r="R173" s="17">
        <f t="shared" ref="R173:R176" si="257">Q173</f>
        <v>0</v>
      </c>
      <c r="S173" s="17" t="str">
        <f t="shared" ref="S173" si="258">IF(ISBLANK(K173),"",IF(L173&lt;2,"S1","S2"))</f>
        <v/>
      </c>
      <c r="T173" s="50"/>
      <c r="U173" s="374"/>
      <c r="V173" s="54"/>
      <c r="W173" s="17" t="str">
        <f>IF(ISBLANK(V173),"",VLOOKUP(V173,'(Linked) Hazard Risk Number HRN'!$B$6:$C$13,2,FALSE))</f>
        <v/>
      </c>
      <c r="X173" s="372" t="str">
        <f>IF(X175="","",IF(X175&gt;500,'(Linked) Hazard Risk Number HRN'!$C$37,IF(X175&gt;50,'(Linked) Hazard Risk Number HRN'!$C$36,IF(X175&gt;25,'(Linked) Hazard Risk Number HRN'!$C$35,IF(X175&gt;5,'(Linked) Hazard Risk Number HRN'!$C$34,IF(X175&gt;0,'(Linked) Hazard Risk Number HRN'!$C$33,""))))))</f>
        <v/>
      </c>
      <c r="Y173" s="374"/>
      <c r="Z173" s="54"/>
      <c r="AA173" s="17" t="str">
        <f>IF(ISBLANK(Z173),"",VLOOKUP(Z173,'(Linked) Hazard Risk Number HRN'!$B$6:$C$13,2,FALSE))</f>
        <v/>
      </c>
      <c r="AB173" s="372" t="str">
        <f>IF(AB175="","",IF(AB175&gt;500,'(Linked) Hazard Risk Number HRN'!$C$37,IF(AB175&gt;50,'(Linked) Hazard Risk Number HRN'!$C$36,IF(AB175&gt;25,'(Linked) Hazard Risk Number HRN'!$C$35,IF(AB175&gt;5,'(Linked) Hazard Risk Number HRN'!$C$34,IF(AB175&gt;0,'(Linked) Hazard Risk Number HRN'!$C$33,""))))))</f>
        <v/>
      </c>
      <c r="AC173" s="374"/>
      <c r="AD173" s="380"/>
      <c r="AE173" s="54"/>
      <c r="AF173" s="17" t="str">
        <f>IF(ISBLANK(AE173),"",VLOOKUP(AE173,'(Linked) Hazard Risk Number HRN'!$B$6:$C$13,2,FALSE))</f>
        <v/>
      </c>
      <c r="AG173" s="372"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377"/>
      <c r="C174" s="375"/>
      <c r="D174" s="375"/>
      <c r="E174" s="375"/>
      <c r="F174" s="381"/>
      <c r="G174" s="370"/>
      <c r="H174" s="370"/>
      <c r="I174" s="370"/>
      <c r="J174" s="370"/>
      <c r="K174" s="55"/>
      <c r="L174" s="18" t="str">
        <f>IF(ISBLANK(K174),"",VLOOKUP(K174,'(Linked) Hazard Risk Number HRN'!$B$16:$C$26,2,FALSE))</f>
        <v/>
      </c>
      <c r="M174" s="373"/>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375"/>
      <c r="V174" s="55"/>
      <c r="W174" s="18" t="str">
        <f>IF(ISBLANK(V174),"",VLOOKUP(V174,'(Linked) Hazard Risk Number HRN'!$B$16:$C$26,2,FALSE))</f>
        <v/>
      </c>
      <c r="X174" s="373"/>
      <c r="Y174" s="375"/>
      <c r="Z174" s="55"/>
      <c r="AA174" s="18" t="str">
        <f>IF(ISBLANK(Z174),"",VLOOKUP(Z174,'(Linked) Hazard Risk Number HRN'!$B$16:$C$26,2,FALSE))</f>
        <v/>
      </c>
      <c r="AB174" s="373"/>
      <c r="AC174" s="375"/>
      <c r="AD174" s="436"/>
      <c r="AE174" s="55"/>
      <c r="AF174" s="18" t="str">
        <f>IF(ISBLANK(AE174),"",VLOOKUP(AE174,'(Linked) Hazard Risk Number HRN'!$B$16:$C$26,2,FALSE))</f>
        <v/>
      </c>
      <c r="AG174" s="373"/>
      <c r="AH174" s="10"/>
      <c r="AI174" s="10"/>
      <c r="AJ174" s="19"/>
    </row>
    <row r="175" spans="2:36" s="2" customFormat="1" ht="28.2" customHeight="1" thickTop="1" thickBot="1">
      <c r="B175" s="377"/>
      <c r="C175" s="375"/>
      <c r="D175" s="375"/>
      <c r="E175" s="375"/>
      <c r="F175" s="381"/>
      <c r="G175" s="370"/>
      <c r="H175" s="370"/>
      <c r="I175" s="370"/>
      <c r="J175" s="370"/>
      <c r="K175" s="56"/>
      <c r="L175" s="18" t="str">
        <f>IF(ISBLANK(K175),"",VLOOKUP(K175,'(Linked) Hazard Risk Number HRN'!$D$6:$E$14,2,FALSE))</f>
        <v/>
      </c>
      <c r="M175" s="366" t="str">
        <f>IF(OR(ISBLANK(K173),ISBLANK(K174),ISBLANK(K175),ISBLANK(K176)),"",L173*L174*L175*L176)</f>
        <v/>
      </c>
      <c r="N175" s="56"/>
      <c r="O175" s="18" t="str">
        <f>IF(ISBLANK(N175),"",VLOOKUP(N175,'(Linked) PLr Probability Factor'!$B$17:$C$20,2,FALSE))</f>
        <v/>
      </c>
      <c r="P175" s="18" t="s">
        <v>3</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375"/>
      <c r="V175" s="56"/>
      <c r="W175" s="18" t="str">
        <f>IF(ISBLANK(V175),"",VLOOKUP(V175,'(Linked) Hazard Risk Number HRN'!$D$6:$E$14,2,FALSE))</f>
        <v/>
      </c>
      <c r="X175" s="366" t="str">
        <f>IF(OR(ISBLANK(V173),ISBLANK(V174),ISBLANK(V175),ISBLANK(V176)),"",W173*W174*W175*W176)</f>
        <v/>
      </c>
      <c r="Y175" s="375"/>
      <c r="Z175" s="56"/>
      <c r="AA175" s="18" t="str">
        <f>IF(ISBLANK(Z175),"",VLOOKUP(Z175,'(Linked) Hazard Risk Number HRN'!$D$6:$E$14,2,FALSE))</f>
        <v/>
      </c>
      <c r="AB175" s="366" t="str">
        <f>IF(OR(ISBLANK(Z173),ISBLANK(Z174),ISBLANK(Z175),ISBLANK(Z176)),"",AA173*AA174*AA175*AA176)</f>
        <v/>
      </c>
      <c r="AC175" s="375"/>
      <c r="AD175" s="436"/>
      <c r="AE175" s="56"/>
      <c r="AF175" s="18" t="str">
        <f>IF(ISBLANK(AE175),"",VLOOKUP(AE175,'(Linked) Hazard Risk Number HRN'!$D$6:$E$14,2,FALSE))</f>
        <v/>
      </c>
      <c r="AG175" s="366" t="str">
        <f>IF(OR(ISBLANK(AE173),ISBLANK(AE174),ISBLANK(AE175),ISBLANK(AE176)),"",AF173*AF174*AF175*AF176)</f>
        <v/>
      </c>
      <c r="AH175" s="10"/>
      <c r="AI175" s="10"/>
      <c r="AJ175" s="20"/>
    </row>
    <row r="176" spans="2:36" s="2" customFormat="1" ht="28.2" customHeight="1" thickTop="1" thickBot="1">
      <c r="B176" s="377"/>
      <c r="C176" s="375"/>
      <c r="D176" s="375"/>
      <c r="E176" s="375"/>
      <c r="F176" s="381"/>
      <c r="G176" s="370"/>
      <c r="H176" s="370"/>
      <c r="I176" s="370"/>
      <c r="J176" s="370"/>
      <c r="K176" s="57"/>
      <c r="L176" s="30" t="str">
        <f>IF(ISBLANK(K176),"",VLOOKUP(K176,'(Linked) Hazard Risk Number HRN'!$D$17:$E$22,2,FALSE))</f>
        <v/>
      </c>
      <c r="M176" s="367"/>
      <c r="N176" s="56"/>
      <c r="O176" s="18" t="str">
        <f>IF(ISBLANK(N176),"",VLOOKUP(N176,'(Linked) PLr Probability Factor'!$B$23:$C$26,2,FALSE))</f>
        <v/>
      </c>
      <c r="P176" s="25" t="s">
        <v>33</v>
      </c>
      <c r="Q176" s="25">
        <f t="shared" ref="Q176" si="262">SUM(R173:R175)</f>
        <v>0</v>
      </c>
      <c r="R176" s="25">
        <f t="shared" si="257"/>
        <v>0</v>
      </c>
      <c r="S176" s="25"/>
      <c r="T176" s="51"/>
      <c r="U176" s="375"/>
      <c r="V176" s="57"/>
      <c r="W176" s="30" t="str">
        <f>IF(ISBLANK(V176),"",VLOOKUP(V176,'(Linked) Hazard Risk Number HRN'!$D$17:$E$22,2,FALSE))</f>
        <v/>
      </c>
      <c r="X176" s="367"/>
      <c r="Y176" s="375"/>
      <c r="Z176" s="57"/>
      <c r="AA176" s="30" t="str">
        <f>IF(ISBLANK(Z176),"",VLOOKUP(Z176,'(Linked) Hazard Risk Number HRN'!$D$17:$E$22,2,FALSE))</f>
        <v/>
      </c>
      <c r="AB176" s="367"/>
      <c r="AC176" s="375"/>
      <c r="AD176" s="436"/>
      <c r="AE176" s="57"/>
      <c r="AF176" s="30" t="str">
        <f>IF(ISBLANK(AE176),"",VLOOKUP(AE176,'(Linked) Hazard Risk Number HRN'!$D$17:$E$22,2,FALSE))</f>
        <v/>
      </c>
      <c r="AG176" s="367"/>
      <c r="AH176" s="10"/>
      <c r="AI176" s="10"/>
      <c r="AJ176" s="21"/>
    </row>
    <row r="177" spans="2:36" s="2" customFormat="1" ht="28.2" customHeight="1" thickTop="1" thickBot="1">
      <c r="B177" s="377"/>
      <c r="C177" s="376"/>
      <c r="D177" s="376"/>
      <c r="E177" s="376"/>
      <c r="F177" s="382"/>
      <c r="G177" s="371"/>
      <c r="H177" s="371"/>
      <c r="I177" s="371"/>
      <c r="J177" s="371"/>
      <c r="K177" s="135"/>
      <c r="L177" s="18"/>
      <c r="M177" s="368"/>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376"/>
      <c r="V177" s="135"/>
      <c r="W177" s="18"/>
      <c r="X177" s="368"/>
      <c r="Y177" s="376"/>
      <c r="Z177" s="135"/>
      <c r="AA177" s="18"/>
      <c r="AB177" s="368"/>
      <c r="AC177" s="376"/>
      <c r="AD177" s="437"/>
      <c r="AE177" s="135"/>
      <c r="AF177" s="18"/>
      <c r="AG177" s="368"/>
      <c r="AH177" s="10"/>
      <c r="AI177" s="10"/>
      <c r="AJ177" s="7"/>
    </row>
    <row r="178" spans="2:36" s="2" customFormat="1" ht="28.2" customHeight="1" thickTop="1" thickBot="1">
      <c r="B178" s="377">
        <v>35</v>
      </c>
      <c r="C178" s="374"/>
      <c r="D178" s="374"/>
      <c r="E178" s="380"/>
      <c r="F178" s="380"/>
      <c r="G178" s="369"/>
      <c r="H178" s="369"/>
      <c r="I178" s="369"/>
      <c r="J178" s="369"/>
      <c r="K178" s="54"/>
      <c r="L178" s="17" t="str">
        <f>IF(ISBLANK(K178),"",VLOOKUP(K178,'(Linked) Hazard Risk Number HRN'!$B$6:$C$13,2,FALSE))</f>
        <v/>
      </c>
      <c r="M178" s="372"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29</v>
      </c>
      <c r="Q178" s="17">
        <f t="shared" ref="Q178" si="264">COUNTIF((O178:O182), "C")</f>
        <v>0</v>
      </c>
      <c r="R178" s="17">
        <f t="shared" ref="R178:R181" si="265">Q178</f>
        <v>0</v>
      </c>
      <c r="S178" s="17" t="str">
        <f t="shared" ref="S178" si="266">IF(ISBLANK(K178),"",IF(L178&lt;2,"S1","S2"))</f>
        <v/>
      </c>
      <c r="T178" s="50"/>
      <c r="U178" s="374"/>
      <c r="V178" s="54"/>
      <c r="W178" s="17" t="str">
        <f>IF(ISBLANK(V178),"",VLOOKUP(V178,'(Linked) Hazard Risk Number HRN'!$B$6:$C$13,2,FALSE))</f>
        <v/>
      </c>
      <c r="X178" s="372" t="str">
        <f>IF(X180="","",IF(X180&gt;500,'(Linked) Hazard Risk Number HRN'!$C$37,IF(X180&gt;50,'(Linked) Hazard Risk Number HRN'!$C$36,IF(X180&gt;25,'(Linked) Hazard Risk Number HRN'!$C$35,IF(X180&gt;5,'(Linked) Hazard Risk Number HRN'!$C$34,IF(X180&gt;0,'(Linked) Hazard Risk Number HRN'!$C$33,""))))))</f>
        <v/>
      </c>
      <c r="Y178" s="374"/>
      <c r="Z178" s="54"/>
      <c r="AA178" s="17" t="str">
        <f>IF(ISBLANK(Z178),"",VLOOKUP(Z178,'(Linked) Hazard Risk Number HRN'!$B$6:$C$13,2,FALSE))</f>
        <v/>
      </c>
      <c r="AB178" s="372" t="str">
        <f>IF(AB180="","",IF(AB180&gt;500,'(Linked) Hazard Risk Number HRN'!$C$37,IF(AB180&gt;50,'(Linked) Hazard Risk Number HRN'!$C$36,IF(AB180&gt;25,'(Linked) Hazard Risk Number HRN'!$C$35,IF(AB180&gt;5,'(Linked) Hazard Risk Number HRN'!$C$34,IF(AB180&gt;0,'(Linked) Hazard Risk Number HRN'!$C$33,""))))))</f>
        <v/>
      </c>
      <c r="AC178" s="374"/>
      <c r="AD178" s="380"/>
      <c r="AE178" s="54"/>
      <c r="AF178" s="17" t="str">
        <f>IF(ISBLANK(AE178),"",VLOOKUP(AE178,'(Linked) Hazard Risk Number HRN'!$B$6:$C$13,2,FALSE))</f>
        <v/>
      </c>
      <c r="AG178" s="372"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377"/>
      <c r="C179" s="375"/>
      <c r="D179" s="375"/>
      <c r="E179" s="381"/>
      <c r="F179" s="381"/>
      <c r="G179" s="370"/>
      <c r="H179" s="370"/>
      <c r="I179" s="370"/>
      <c r="J179" s="370"/>
      <c r="K179" s="55"/>
      <c r="L179" s="18" t="str">
        <f>IF(ISBLANK(K179),"",VLOOKUP(K179,'(Linked) Hazard Risk Number HRN'!$B$16:$C$26,2,FALSE))</f>
        <v/>
      </c>
      <c r="M179" s="373"/>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375"/>
      <c r="V179" s="55"/>
      <c r="W179" s="18" t="str">
        <f>IF(ISBLANK(V179),"",VLOOKUP(V179,'(Linked) Hazard Risk Number HRN'!$B$16:$C$26,2,FALSE))</f>
        <v/>
      </c>
      <c r="X179" s="373"/>
      <c r="Y179" s="375"/>
      <c r="Z179" s="55"/>
      <c r="AA179" s="18" t="str">
        <f>IF(ISBLANK(Z179),"",VLOOKUP(Z179,'(Linked) Hazard Risk Number HRN'!$B$16:$C$26,2,FALSE))</f>
        <v/>
      </c>
      <c r="AB179" s="373"/>
      <c r="AC179" s="375"/>
      <c r="AD179" s="436"/>
      <c r="AE179" s="55"/>
      <c r="AF179" s="18" t="str">
        <f>IF(ISBLANK(AE179),"",VLOOKUP(AE179,'(Linked) Hazard Risk Number HRN'!$B$16:$C$26,2,FALSE))</f>
        <v/>
      </c>
      <c r="AG179" s="373"/>
      <c r="AH179" s="10"/>
      <c r="AI179" s="10"/>
      <c r="AJ179" s="19"/>
    </row>
    <row r="180" spans="2:36" s="2" customFormat="1" ht="28.2" customHeight="1" thickTop="1" thickBot="1">
      <c r="B180" s="377"/>
      <c r="C180" s="375"/>
      <c r="D180" s="375"/>
      <c r="E180" s="381"/>
      <c r="F180" s="381"/>
      <c r="G180" s="370"/>
      <c r="H180" s="370"/>
      <c r="I180" s="370"/>
      <c r="J180" s="370"/>
      <c r="K180" s="56"/>
      <c r="L180" s="18" t="str">
        <f>IF(ISBLANK(K180),"",VLOOKUP(K180,'(Linked) Hazard Risk Number HRN'!$D$6:$E$14,2,FALSE))</f>
        <v/>
      </c>
      <c r="M180" s="366" t="str">
        <f>IF(OR(ISBLANK(K178),ISBLANK(K179),ISBLANK(K180),ISBLANK(K181)),"",L178*L179*L180*L181)</f>
        <v/>
      </c>
      <c r="N180" s="56"/>
      <c r="O180" s="18" t="str">
        <f>IF(ISBLANK(N180),"",VLOOKUP(N180,'(Linked) PLr Probability Factor'!$B$17:$C$20,2,FALSE))</f>
        <v/>
      </c>
      <c r="P180" s="18" t="s">
        <v>3</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375"/>
      <c r="V180" s="56"/>
      <c r="W180" s="18" t="str">
        <f>IF(ISBLANK(V180),"",VLOOKUP(V180,'(Linked) Hazard Risk Number HRN'!$D$6:$E$14,2,FALSE))</f>
        <v/>
      </c>
      <c r="X180" s="366" t="str">
        <f>IF(OR(ISBLANK(V178),ISBLANK(V179),ISBLANK(V180),ISBLANK(V181)),"",W178*W179*W180*W181)</f>
        <v/>
      </c>
      <c r="Y180" s="375"/>
      <c r="Z180" s="56"/>
      <c r="AA180" s="18" t="str">
        <f>IF(ISBLANK(Z180),"",VLOOKUP(Z180,'(Linked) Hazard Risk Number HRN'!$D$6:$E$14,2,FALSE))</f>
        <v/>
      </c>
      <c r="AB180" s="366" t="str">
        <f>IF(OR(ISBLANK(Z178),ISBLANK(Z179),ISBLANK(Z180),ISBLANK(Z181)),"",AA178*AA179*AA180*AA181)</f>
        <v/>
      </c>
      <c r="AC180" s="375"/>
      <c r="AD180" s="436"/>
      <c r="AE180" s="56"/>
      <c r="AF180" s="18" t="str">
        <f>IF(ISBLANK(AE180),"",VLOOKUP(AE180,'(Linked) Hazard Risk Number HRN'!$D$6:$E$14,2,FALSE))</f>
        <v/>
      </c>
      <c r="AG180" s="366" t="str">
        <f>IF(OR(ISBLANK(AE178),ISBLANK(AE179),ISBLANK(AE180),ISBLANK(AE181)),"",AF178*AF179*AF180*AF181)</f>
        <v/>
      </c>
      <c r="AH180" s="10"/>
      <c r="AI180" s="10"/>
      <c r="AJ180" s="20"/>
    </row>
    <row r="181" spans="2:36" s="2" customFormat="1" ht="28.2" customHeight="1" thickTop="1" thickBot="1">
      <c r="B181" s="377"/>
      <c r="C181" s="375"/>
      <c r="D181" s="375"/>
      <c r="E181" s="381"/>
      <c r="F181" s="381"/>
      <c r="G181" s="370"/>
      <c r="H181" s="370"/>
      <c r="I181" s="370"/>
      <c r="J181" s="370"/>
      <c r="K181" s="57"/>
      <c r="L181" s="30" t="str">
        <f>IF(ISBLANK(K181),"",VLOOKUP(K181,'(Linked) Hazard Risk Number HRN'!$D$17:$E$22,2,FALSE))</f>
        <v/>
      </c>
      <c r="M181" s="367"/>
      <c r="N181" s="56"/>
      <c r="O181" s="18" t="str">
        <f>IF(ISBLANK(N181),"",VLOOKUP(N181,'(Linked) PLr Probability Factor'!$B$23:$C$26,2,FALSE))</f>
        <v/>
      </c>
      <c r="P181" s="25" t="s">
        <v>33</v>
      </c>
      <c r="Q181" s="25">
        <f t="shared" ref="Q181" si="270">SUM(R178:R180)</f>
        <v>0</v>
      </c>
      <c r="R181" s="25">
        <f t="shared" si="265"/>
        <v>0</v>
      </c>
      <c r="S181" s="25"/>
      <c r="T181" s="51"/>
      <c r="U181" s="375"/>
      <c r="V181" s="57"/>
      <c r="W181" s="30" t="str">
        <f>IF(ISBLANK(V181),"",VLOOKUP(V181,'(Linked) Hazard Risk Number HRN'!$D$17:$E$22,2,FALSE))</f>
        <v/>
      </c>
      <c r="X181" s="367"/>
      <c r="Y181" s="375"/>
      <c r="Z181" s="57"/>
      <c r="AA181" s="30" t="str">
        <f>IF(ISBLANK(Z181),"",VLOOKUP(Z181,'(Linked) Hazard Risk Number HRN'!$D$17:$E$22,2,FALSE))</f>
        <v/>
      </c>
      <c r="AB181" s="367"/>
      <c r="AC181" s="375"/>
      <c r="AD181" s="436"/>
      <c r="AE181" s="57"/>
      <c r="AF181" s="30" t="str">
        <f>IF(ISBLANK(AE181),"",VLOOKUP(AE181,'(Linked) Hazard Risk Number HRN'!$D$17:$E$22,2,FALSE))</f>
        <v/>
      </c>
      <c r="AG181" s="367"/>
      <c r="AH181" s="10"/>
      <c r="AI181" s="10"/>
      <c r="AJ181" s="21"/>
    </row>
    <row r="182" spans="2:36" s="2" customFormat="1" ht="28.2" customHeight="1" thickTop="1" thickBot="1">
      <c r="B182" s="377"/>
      <c r="C182" s="376"/>
      <c r="D182" s="376"/>
      <c r="E182" s="382"/>
      <c r="F182" s="382"/>
      <c r="G182" s="371"/>
      <c r="H182" s="371"/>
      <c r="I182" s="371"/>
      <c r="J182" s="371"/>
      <c r="K182" s="135"/>
      <c r="L182" s="18"/>
      <c r="M182" s="368"/>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376"/>
      <c r="V182" s="135"/>
      <c r="W182" s="18"/>
      <c r="X182" s="368"/>
      <c r="Y182" s="376"/>
      <c r="Z182" s="135"/>
      <c r="AA182" s="18"/>
      <c r="AB182" s="368"/>
      <c r="AC182" s="376"/>
      <c r="AD182" s="437"/>
      <c r="AE182" s="135"/>
      <c r="AF182" s="18"/>
      <c r="AG182" s="368"/>
      <c r="AH182" s="10"/>
      <c r="AI182" s="10"/>
      <c r="AJ182" s="7"/>
    </row>
    <row r="183" spans="2:36" s="2" customFormat="1" ht="28.2" customHeight="1" thickTop="1" thickBot="1">
      <c r="B183" s="377">
        <v>36</v>
      </c>
      <c r="C183" s="374"/>
      <c r="D183" s="374"/>
      <c r="E183" s="380"/>
      <c r="F183" s="380"/>
      <c r="G183" s="369"/>
      <c r="H183" s="369"/>
      <c r="I183" s="369"/>
      <c r="J183" s="369"/>
      <c r="K183" s="54"/>
      <c r="L183" s="17" t="str">
        <f>IF(ISBLANK(K183),"",VLOOKUP(K183,'(Linked) Hazard Risk Number HRN'!$B$6:$C$13,2,FALSE))</f>
        <v/>
      </c>
      <c r="M183" s="372"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29</v>
      </c>
      <c r="Q183" s="17">
        <f t="shared" ref="Q183" si="272">COUNTIF((O183:O187), "C")</f>
        <v>0</v>
      </c>
      <c r="R183" s="17">
        <f t="shared" ref="R183:R186" si="273">Q183</f>
        <v>0</v>
      </c>
      <c r="S183" s="17" t="str">
        <f t="shared" ref="S183" si="274">IF(ISBLANK(K183),"",IF(L183&lt;2,"S1","S2"))</f>
        <v/>
      </c>
      <c r="T183" s="50"/>
      <c r="U183" s="374"/>
      <c r="V183" s="54"/>
      <c r="W183" s="17" t="str">
        <f>IF(ISBLANK(V183),"",VLOOKUP(V183,'(Linked) Hazard Risk Number HRN'!$B$6:$C$13,2,FALSE))</f>
        <v/>
      </c>
      <c r="X183" s="372" t="str">
        <f>IF(X185="","",IF(X185&gt;500,'(Linked) Hazard Risk Number HRN'!$C$37,IF(X185&gt;50,'(Linked) Hazard Risk Number HRN'!$C$36,IF(X185&gt;25,'(Linked) Hazard Risk Number HRN'!$C$35,IF(X185&gt;5,'(Linked) Hazard Risk Number HRN'!$C$34,IF(X185&gt;0,'(Linked) Hazard Risk Number HRN'!$C$33,""))))))</f>
        <v/>
      </c>
      <c r="Y183" s="374"/>
      <c r="Z183" s="54"/>
      <c r="AA183" s="17" t="str">
        <f>IF(ISBLANK(Z183),"",VLOOKUP(Z183,'(Linked) Hazard Risk Number HRN'!$B$6:$C$13,2,FALSE))</f>
        <v/>
      </c>
      <c r="AB183" s="372" t="str">
        <f>IF(AB185="","",IF(AB185&gt;500,'(Linked) Hazard Risk Number HRN'!$C$37,IF(AB185&gt;50,'(Linked) Hazard Risk Number HRN'!$C$36,IF(AB185&gt;25,'(Linked) Hazard Risk Number HRN'!$C$35,IF(AB185&gt;5,'(Linked) Hazard Risk Number HRN'!$C$34,IF(AB185&gt;0,'(Linked) Hazard Risk Number HRN'!$C$33,""))))))</f>
        <v/>
      </c>
      <c r="AC183" s="374"/>
      <c r="AD183" s="380"/>
      <c r="AE183" s="54"/>
      <c r="AF183" s="17" t="str">
        <f>IF(ISBLANK(AE183),"",VLOOKUP(AE183,'(Linked) Hazard Risk Number HRN'!$B$6:$C$13,2,FALSE))</f>
        <v/>
      </c>
      <c r="AG183" s="372"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377"/>
      <c r="C184" s="375"/>
      <c r="D184" s="375"/>
      <c r="E184" s="381"/>
      <c r="F184" s="381"/>
      <c r="G184" s="370"/>
      <c r="H184" s="370"/>
      <c r="I184" s="370"/>
      <c r="J184" s="370"/>
      <c r="K184" s="55"/>
      <c r="L184" s="18" t="str">
        <f>IF(ISBLANK(K184),"",VLOOKUP(K184,'(Linked) Hazard Risk Number HRN'!$B$16:$C$26,2,FALSE))</f>
        <v/>
      </c>
      <c r="M184" s="373"/>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375"/>
      <c r="V184" s="55"/>
      <c r="W184" s="18" t="str">
        <f>IF(ISBLANK(V184),"",VLOOKUP(V184,'(Linked) Hazard Risk Number HRN'!$B$16:$C$26,2,FALSE))</f>
        <v/>
      </c>
      <c r="X184" s="373"/>
      <c r="Y184" s="375"/>
      <c r="Z184" s="55"/>
      <c r="AA184" s="18" t="str">
        <f>IF(ISBLANK(Z184),"",VLOOKUP(Z184,'(Linked) Hazard Risk Number HRN'!$B$16:$C$26,2,FALSE))</f>
        <v/>
      </c>
      <c r="AB184" s="373"/>
      <c r="AC184" s="375"/>
      <c r="AD184" s="436"/>
      <c r="AE184" s="55"/>
      <c r="AF184" s="18" t="str">
        <f>IF(ISBLANK(AE184),"",VLOOKUP(AE184,'(Linked) Hazard Risk Number HRN'!$B$16:$C$26,2,FALSE))</f>
        <v/>
      </c>
      <c r="AG184" s="373"/>
      <c r="AH184" s="10"/>
      <c r="AI184" s="10"/>
      <c r="AJ184" s="19"/>
    </row>
    <row r="185" spans="2:36" s="2" customFormat="1" ht="28.2" customHeight="1" thickTop="1" thickBot="1">
      <c r="B185" s="377"/>
      <c r="C185" s="375"/>
      <c r="D185" s="375"/>
      <c r="E185" s="381"/>
      <c r="F185" s="381"/>
      <c r="G185" s="370"/>
      <c r="H185" s="370"/>
      <c r="I185" s="370"/>
      <c r="J185" s="370"/>
      <c r="K185" s="56"/>
      <c r="L185" s="18" t="str">
        <f>IF(ISBLANK(K185),"",VLOOKUP(K185,'(Linked) Hazard Risk Number HRN'!$D$6:$E$14,2,FALSE))</f>
        <v/>
      </c>
      <c r="M185" s="366" t="str">
        <f>IF(OR(ISBLANK(K183),ISBLANK(K184),ISBLANK(K185),ISBLANK(K186)),"",L183*L184*L185*L186)</f>
        <v/>
      </c>
      <c r="N185" s="56"/>
      <c r="O185" s="18" t="str">
        <f>IF(ISBLANK(N185),"",VLOOKUP(N185,'(Linked) PLr Probability Factor'!$B$17:$C$20,2,FALSE))</f>
        <v/>
      </c>
      <c r="P185" s="18" t="s">
        <v>3</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375"/>
      <c r="V185" s="56"/>
      <c r="W185" s="18" t="str">
        <f>IF(ISBLANK(V185),"",VLOOKUP(V185,'(Linked) Hazard Risk Number HRN'!$D$6:$E$14,2,FALSE))</f>
        <v/>
      </c>
      <c r="X185" s="366" t="str">
        <f>IF(OR(ISBLANK(V183),ISBLANK(V184),ISBLANK(V185),ISBLANK(V186)),"",W183*W184*W185*W186)</f>
        <v/>
      </c>
      <c r="Y185" s="375"/>
      <c r="Z185" s="56"/>
      <c r="AA185" s="18" t="str">
        <f>IF(ISBLANK(Z185),"",VLOOKUP(Z185,'(Linked) Hazard Risk Number HRN'!$D$6:$E$14,2,FALSE))</f>
        <v/>
      </c>
      <c r="AB185" s="366" t="str">
        <f>IF(OR(ISBLANK(Z183),ISBLANK(Z184),ISBLANK(Z185),ISBLANK(Z186)),"",AA183*AA184*AA185*AA186)</f>
        <v/>
      </c>
      <c r="AC185" s="375"/>
      <c r="AD185" s="436"/>
      <c r="AE185" s="56"/>
      <c r="AF185" s="18" t="str">
        <f>IF(ISBLANK(AE185),"",VLOOKUP(AE185,'(Linked) Hazard Risk Number HRN'!$D$6:$E$14,2,FALSE))</f>
        <v/>
      </c>
      <c r="AG185" s="366" t="str">
        <f>IF(OR(ISBLANK(AE183),ISBLANK(AE184),ISBLANK(AE185),ISBLANK(AE186)),"",AF183*AF184*AF185*AF186)</f>
        <v/>
      </c>
      <c r="AH185" s="10"/>
      <c r="AI185" s="10"/>
      <c r="AJ185" s="20"/>
    </row>
    <row r="186" spans="2:36" s="2" customFormat="1" ht="28.2" customHeight="1" thickTop="1" thickBot="1">
      <c r="B186" s="377"/>
      <c r="C186" s="375"/>
      <c r="D186" s="375"/>
      <c r="E186" s="381"/>
      <c r="F186" s="381"/>
      <c r="G186" s="370"/>
      <c r="H186" s="370"/>
      <c r="I186" s="370"/>
      <c r="J186" s="370"/>
      <c r="K186" s="57"/>
      <c r="L186" s="30" t="str">
        <f>IF(ISBLANK(K186),"",VLOOKUP(K186,'(Linked) Hazard Risk Number HRN'!$D$17:$E$22,2,FALSE))</f>
        <v/>
      </c>
      <c r="M186" s="367"/>
      <c r="N186" s="56"/>
      <c r="O186" s="18" t="str">
        <f>IF(ISBLANK(N186),"",VLOOKUP(N186,'(Linked) PLr Probability Factor'!$B$23:$C$26,2,FALSE))</f>
        <v/>
      </c>
      <c r="P186" s="25" t="s">
        <v>33</v>
      </c>
      <c r="Q186" s="25">
        <f t="shared" ref="Q186" si="278">SUM(R183:R185)</f>
        <v>0</v>
      </c>
      <c r="R186" s="25">
        <f t="shared" si="273"/>
        <v>0</v>
      </c>
      <c r="S186" s="25"/>
      <c r="T186" s="51"/>
      <c r="U186" s="375"/>
      <c r="V186" s="57"/>
      <c r="W186" s="30" t="str">
        <f>IF(ISBLANK(V186),"",VLOOKUP(V186,'(Linked) Hazard Risk Number HRN'!$D$17:$E$22,2,FALSE))</f>
        <v/>
      </c>
      <c r="X186" s="367"/>
      <c r="Y186" s="375"/>
      <c r="Z186" s="57"/>
      <c r="AA186" s="30" t="str">
        <f>IF(ISBLANK(Z186),"",VLOOKUP(Z186,'(Linked) Hazard Risk Number HRN'!$D$17:$E$22,2,FALSE))</f>
        <v/>
      </c>
      <c r="AB186" s="367"/>
      <c r="AC186" s="375"/>
      <c r="AD186" s="436"/>
      <c r="AE186" s="57"/>
      <c r="AF186" s="30" t="str">
        <f>IF(ISBLANK(AE186),"",VLOOKUP(AE186,'(Linked) Hazard Risk Number HRN'!$D$17:$E$22,2,FALSE))</f>
        <v/>
      </c>
      <c r="AG186" s="367"/>
      <c r="AH186" s="10"/>
      <c r="AI186" s="10"/>
      <c r="AJ186" s="21"/>
    </row>
    <row r="187" spans="2:36" s="2" customFormat="1" ht="28.2" customHeight="1" thickTop="1" thickBot="1">
      <c r="B187" s="377"/>
      <c r="C187" s="376"/>
      <c r="D187" s="376"/>
      <c r="E187" s="382"/>
      <c r="F187" s="382"/>
      <c r="G187" s="371"/>
      <c r="H187" s="371"/>
      <c r="I187" s="371"/>
      <c r="J187" s="371"/>
      <c r="K187" s="135"/>
      <c r="L187" s="18"/>
      <c r="M187" s="368"/>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376"/>
      <c r="V187" s="135"/>
      <c r="W187" s="18"/>
      <c r="X187" s="368"/>
      <c r="Y187" s="376"/>
      <c r="Z187" s="135"/>
      <c r="AA187" s="18"/>
      <c r="AB187" s="368"/>
      <c r="AC187" s="376"/>
      <c r="AD187" s="437"/>
      <c r="AE187" s="135"/>
      <c r="AF187" s="18"/>
      <c r="AG187" s="368"/>
      <c r="AH187" s="10"/>
      <c r="AI187" s="10"/>
      <c r="AJ187" s="7"/>
    </row>
    <row r="188" spans="2:36" s="2" customFormat="1" ht="28.2" customHeight="1" thickTop="1" thickBot="1">
      <c r="B188" s="377">
        <v>37</v>
      </c>
      <c r="C188" s="374"/>
      <c r="D188" s="374"/>
      <c r="E188" s="380"/>
      <c r="F188" s="380"/>
      <c r="G188" s="369"/>
      <c r="H188" s="369"/>
      <c r="I188" s="369"/>
      <c r="J188" s="369"/>
      <c r="K188" s="54"/>
      <c r="L188" s="17" t="str">
        <f>IF(ISBLANK(K188),"",VLOOKUP(K188,'(Linked) Hazard Risk Number HRN'!$B$6:$C$13,2,FALSE))</f>
        <v/>
      </c>
      <c r="M188" s="372"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29</v>
      </c>
      <c r="Q188" s="17">
        <f t="shared" ref="Q188" si="280">COUNTIF((O188:O192), "C")</f>
        <v>0</v>
      </c>
      <c r="R188" s="17">
        <f t="shared" ref="R188:R191" si="281">Q188</f>
        <v>0</v>
      </c>
      <c r="S188" s="17" t="str">
        <f t="shared" ref="S188" si="282">IF(ISBLANK(K188),"",IF(L188&lt;2,"S1","S2"))</f>
        <v/>
      </c>
      <c r="T188" s="50"/>
      <c r="U188" s="374"/>
      <c r="V188" s="54"/>
      <c r="W188" s="17" t="str">
        <f>IF(ISBLANK(V188),"",VLOOKUP(V188,'(Linked) Hazard Risk Number HRN'!$B$6:$C$13,2,FALSE))</f>
        <v/>
      </c>
      <c r="X188" s="372" t="str">
        <f>IF(X190="","",IF(X190&gt;500,'(Linked) Hazard Risk Number HRN'!$C$37,IF(X190&gt;50,'(Linked) Hazard Risk Number HRN'!$C$36,IF(X190&gt;25,'(Linked) Hazard Risk Number HRN'!$C$35,IF(X190&gt;5,'(Linked) Hazard Risk Number HRN'!$C$34,IF(X190&gt;0,'(Linked) Hazard Risk Number HRN'!$C$33,""))))))</f>
        <v/>
      </c>
      <c r="Y188" s="374"/>
      <c r="Z188" s="54"/>
      <c r="AA188" s="17" t="str">
        <f>IF(ISBLANK(Z188),"",VLOOKUP(Z188,'(Linked) Hazard Risk Number HRN'!$B$6:$C$13,2,FALSE))</f>
        <v/>
      </c>
      <c r="AB188" s="372" t="str">
        <f>IF(AB190="","",IF(AB190&gt;500,'(Linked) Hazard Risk Number HRN'!$C$37,IF(AB190&gt;50,'(Linked) Hazard Risk Number HRN'!$C$36,IF(AB190&gt;25,'(Linked) Hazard Risk Number HRN'!$C$35,IF(AB190&gt;5,'(Linked) Hazard Risk Number HRN'!$C$34,IF(AB190&gt;0,'(Linked) Hazard Risk Number HRN'!$C$33,""))))))</f>
        <v/>
      </c>
      <c r="AC188" s="374"/>
      <c r="AD188" s="380"/>
      <c r="AE188" s="54"/>
      <c r="AF188" s="17" t="str">
        <f>IF(ISBLANK(AE188),"",VLOOKUP(AE188,'(Linked) Hazard Risk Number HRN'!$B$6:$C$13,2,FALSE))</f>
        <v/>
      </c>
      <c r="AG188" s="372"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377"/>
      <c r="C189" s="375"/>
      <c r="D189" s="375"/>
      <c r="E189" s="381"/>
      <c r="F189" s="381"/>
      <c r="G189" s="370"/>
      <c r="H189" s="370"/>
      <c r="I189" s="370"/>
      <c r="J189" s="370"/>
      <c r="K189" s="55"/>
      <c r="L189" s="18" t="str">
        <f>IF(ISBLANK(K189),"",VLOOKUP(K189,'(Linked) Hazard Risk Number HRN'!$B$16:$C$26,2,FALSE))</f>
        <v/>
      </c>
      <c r="M189" s="373"/>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375"/>
      <c r="V189" s="55"/>
      <c r="W189" s="18" t="str">
        <f>IF(ISBLANK(V189),"",VLOOKUP(V189,'(Linked) Hazard Risk Number HRN'!$B$16:$C$26,2,FALSE))</f>
        <v/>
      </c>
      <c r="X189" s="373"/>
      <c r="Y189" s="375"/>
      <c r="Z189" s="55"/>
      <c r="AA189" s="18" t="str">
        <f>IF(ISBLANK(Z189),"",VLOOKUP(Z189,'(Linked) Hazard Risk Number HRN'!$B$16:$C$26,2,FALSE))</f>
        <v/>
      </c>
      <c r="AB189" s="373"/>
      <c r="AC189" s="375"/>
      <c r="AD189" s="436"/>
      <c r="AE189" s="55"/>
      <c r="AF189" s="18" t="str">
        <f>IF(ISBLANK(AE189),"",VLOOKUP(AE189,'(Linked) Hazard Risk Number HRN'!$B$16:$C$26,2,FALSE))</f>
        <v/>
      </c>
      <c r="AG189" s="373"/>
      <c r="AH189" s="10"/>
      <c r="AI189" s="10"/>
      <c r="AJ189" s="19"/>
    </row>
    <row r="190" spans="2:36" s="2" customFormat="1" ht="28.2" customHeight="1" thickTop="1" thickBot="1">
      <c r="B190" s="377"/>
      <c r="C190" s="375"/>
      <c r="D190" s="375"/>
      <c r="E190" s="381"/>
      <c r="F190" s="381"/>
      <c r="G190" s="370"/>
      <c r="H190" s="370"/>
      <c r="I190" s="370"/>
      <c r="J190" s="370"/>
      <c r="K190" s="56"/>
      <c r="L190" s="18" t="str">
        <f>IF(ISBLANK(K190),"",VLOOKUP(K190,'(Linked) Hazard Risk Number HRN'!$D$6:$E$14,2,FALSE))</f>
        <v/>
      </c>
      <c r="M190" s="366" t="str">
        <f>IF(OR(ISBLANK(K188),ISBLANK(K189),ISBLANK(K190),ISBLANK(K191)),"",L188*L189*L190*L191)</f>
        <v/>
      </c>
      <c r="N190" s="56"/>
      <c r="O190" s="18" t="str">
        <f>IF(ISBLANK(N190),"",VLOOKUP(N190,'(Linked) PLr Probability Factor'!$B$17:$C$20,2,FALSE))</f>
        <v/>
      </c>
      <c r="P190" s="18" t="s">
        <v>3</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375"/>
      <c r="V190" s="56"/>
      <c r="W190" s="18" t="str">
        <f>IF(ISBLANK(V190),"",VLOOKUP(V190,'(Linked) Hazard Risk Number HRN'!$D$6:$E$14,2,FALSE))</f>
        <v/>
      </c>
      <c r="X190" s="366" t="str">
        <f>IF(OR(ISBLANK(V188),ISBLANK(V189),ISBLANK(V190),ISBLANK(V191)),"",W188*W189*W190*W191)</f>
        <v/>
      </c>
      <c r="Y190" s="375"/>
      <c r="Z190" s="56"/>
      <c r="AA190" s="18" t="str">
        <f>IF(ISBLANK(Z190),"",VLOOKUP(Z190,'(Linked) Hazard Risk Number HRN'!$D$6:$E$14,2,FALSE))</f>
        <v/>
      </c>
      <c r="AB190" s="366" t="str">
        <f>IF(OR(ISBLANK(Z188),ISBLANK(Z189),ISBLANK(Z190),ISBLANK(Z191)),"",AA188*AA189*AA190*AA191)</f>
        <v/>
      </c>
      <c r="AC190" s="375"/>
      <c r="AD190" s="436"/>
      <c r="AE190" s="56"/>
      <c r="AF190" s="18" t="str">
        <f>IF(ISBLANK(AE190),"",VLOOKUP(AE190,'(Linked) Hazard Risk Number HRN'!$D$6:$E$14,2,FALSE))</f>
        <v/>
      </c>
      <c r="AG190" s="366" t="str">
        <f>IF(OR(ISBLANK(AE188),ISBLANK(AE189),ISBLANK(AE190),ISBLANK(AE191)),"",AF188*AF189*AF190*AF191)</f>
        <v/>
      </c>
      <c r="AH190" s="10"/>
      <c r="AI190" s="10"/>
      <c r="AJ190" s="20"/>
    </row>
    <row r="191" spans="2:36" s="2" customFormat="1" ht="28.2" customHeight="1" thickTop="1" thickBot="1">
      <c r="B191" s="377"/>
      <c r="C191" s="375"/>
      <c r="D191" s="375"/>
      <c r="E191" s="381"/>
      <c r="F191" s="381"/>
      <c r="G191" s="370"/>
      <c r="H191" s="370"/>
      <c r="I191" s="370"/>
      <c r="J191" s="370"/>
      <c r="K191" s="57"/>
      <c r="L191" s="30" t="str">
        <f>IF(ISBLANK(K191),"",VLOOKUP(K191,'(Linked) Hazard Risk Number HRN'!$D$17:$E$22,2,FALSE))</f>
        <v/>
      </c>
      <c r="M191" s="367"/>
      <c r="N191" s="56"/>
      <c r="O191" s="18" t="str">
        <f>IF(ISBLANK(N191),"",VLOOKUP(N191,'(Linked) PLr Probability Factor'!$B$23:$C$26,2,FALSE))</f>
        <v/>
      </c>
      <c r="P191" s="25" t="s">
        <v>33</v>
      </c>
      <c r="Q191" s="25">
        <f t="shared" ref="Q191" si="286">SUM(R188:R190)</f>
        <v>0</v>
      </c>
      <c r="R191" s="25">
        <f t="shared" si="281"/>
        <v>0</v>
      </c>
      <c r="S191" s="25"/>
      <c r="T191" s="51"/>
      <c r="U191" s="375"/>
      <c r="V191" s="57"/>
      <c r="W191" s="30" t="str">
        <f>IF(ISBLANK(V191),"",VLOOKUP(V191,'(Linked) Hazard Risk Number HRN'!$D$17:$E$22,2,FALSE))</f>
        <v/>
      </c>
      <c r="X191" s="367"/>
      <c r="Y191" s="375"/>
      <c r="Z191" s="57"/>
      <c r="AA191" s="30" t="str">
        <f>IF(ISBLANK(Z191),"",VLOOKUP(Z191,'(Linked) Hazard Risk Number HRN'!$D$17:$E$22,2,FALSE))</f>
        <v/>
      </c>
      <c r="AB191" s="367"/>
      <c r="AC191" s="375"/>
      <c r="AD191" s="436"/>
      <c r="AE191" s="57"/>
      <c r="AF191" s="30" t="str">
        <f>IF(ISBLANK(AE191),"",VLOOKUP(AE191,'(Linked) Hazard Risk Number HRN'!$D$17:$E$22,2,FALSE))</f>
        <v/>
      </c>
      <c r="AG191" s="367"/>
      <c r="AH191" s="10"/>
      <c r="AI191" s="10"/>
      <c r="AJ191" s="21"/>
    </row>
    <row r="192" spans="2:36" s="2" customFormat="1" ht="28.2" customHeight="1" thickTop="1" thickBot="1">
      <c r="B192" s="377"/>
      <c r="C192" s="376"/>
      <c r="D192" s="376"/>
      <c r="E192" s="382"/>
      <c r="F192" s="382"/>
      <c r="G192" s="371"/>
      <c r="H192" s="371"/>
      <c r="I192" s="371"/>
      <c r="J192" s="371"/>
      <c r="K192" s="135"/>
      <c r="L192" s="18"/>
      <c r="M192" s="368"/>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376"/>
      <c r="V192" s="135"/>
      <c r="W192" s="18"/>
      <c r="X192" s="368"/>
      <c r="Y192" s="376"/>
      <c r="Z192" s="135"/>
      <c r="AA192" s="18"/>
      <c r="AB192" s="368"/>
      <c r="AC192" s="376"/>
      <c r="AD192" s="437"/>
      <c r="AE192" s="135"/>
      <c r="AF192" s="18"/>
      <c r="AG192" s="368"/>
      <c r="AH192" s="10"/>
      <c r="AI192" s="10"/>
      <c r="AJ192" s="7"/>
    </row>
    <row r="193" spans="2:36" s="2" customFormat="1" ht="28.2" customHeight="1" thickTop="1" thickBot="1">
      <c r="B193" s="377">
        <v>38</v>
      </c>
      <c r="C193" s="374"/>
      <c r="D193" s="374"/>
      <c r="E193" s="380"/>
      <c r="F193" s="380"/>
      <c r="G193" s="369"/>
      <c r="H193" s="369"/>
      <c r="I193" s="369"/>
      <c r="J193" s="369"/>
      <c r="K193" s="54"/>
      <c r="L193" s="17" t="str">
        <f>IF(ISBLANK(K193),"",VLOOKUP(K193,'(Linked) Hazard Risk Number HRN'!$B$6:$C$13,2,FALSE))</f>
        <v/>
      </c>
      <c r="M193" s="372"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29</v>
      </c>
      <c r="Q193" s="17">
        <f t="shared" ref="Q193" si="288">COUNTIF((O193:O197), "C")</f>
        <v>0</v>
      </c>
      <c r="R193" s="17">
        <f t="shared" ref="R193:R196" si="289">Q193</f>
        <v>0</v>
      </c>
      <c r="S193" s="17" t="str">
        <f t="shared" ref="S193" si="290">IF(ISBLANK(K193),"",IF(L193&lt;2,"S1","S2"))</f>
        <v/>
      </c>
      <c r="T193" s="50"/>
      <c r="U193" s="374"/>
      <c r="V193" s="54"/>
      <c r="W193" s="17" t="str">
        <f>IF(ISBLANK(V193),"",VLOOKUP(V193,'(Linked) Hazard Risk Number HRN'!$B$6:$C$13,2,FALSE))</f>
        <v/>
      </c>
      <c r="X193" s="372" t="str">
        <f>IF(X195="","",IF(X195&gt;500,'(Linked) Hazard Risk Number HRN'!$C$37,IF(X195&gt;50,'(Linked) Hazard Risk Number HRN'!$C$36,IF(X195&gt;25,'(Linked) Hazard Risk Number HRN'!$C$35,IF(X195&gt;5,'(Linked) Hazard Risk Number HRN'!$C$34,IF(X195&gt;0,'(Linked) Hazard Risk Number HRN'!$C$33,""))))))</f>
        <v/>
      </c>
      <c r="Y193" s="374"/>
      <c r="Z193" s="54"/>
      <c r="AA193" s="17" t="str">
        <f>IF(ISBLANK(Z193),"",VLOOKUP(Z193,'(Linked) Hazard Risk Number HRN'!$B$6:$C$13,2,FALSE))</f>
        <v/>
      </c>
      <c r="AB193" s="372" t="str">
        <f>IF(AB195="","",IF(AB195&gt;500,'(Linked) Hazard Risk Number HRN'!$C$37,IF(AB195&gt;50,'(Linked) Hazard Risk Number HRN'!$C$36,IF(AB195&gt;25,'(Linked) Hazard Risk Number HRN'!$C$35,IF(AB195&gt;5,'(Linked) Hazard Risk Number HRN'!$C$34,IF(AB195&gt;0,'(Linked) Hazard Risk Number HRN'!$C$33,""))))))</f>
        <v/>
      </c>
      <c r="AC193" s="374"/>
      <c r="AD193" s="380"/>
      <c r="AE193" s="54"/>
      <c r="AF193" s="17" t="str">
        <f>IF(ISBLANK(AE193),"",VLOOKUP(AE193,'(Linked) Hazard Risk Number HRN'!$B$6:$C$13,2,FALSE))</f>
        <v/>
      </c>
      <c r="AG193" s="372"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377"/>
      <c r="C194" s="375"/>
      <c r="D194" s="375"/>
      <c r="E194" s="381"/>
      <c r="F194" s="381"/>
      <c r="G194" s="370"/>
      <c r="H194" s="370"/>
      <c r="I194" s="370"/>
      <c r="J194" s="370"/>
      <c r="K194" s="55"/>
      <c r="L194" s="18" t="str">
        <f>IF(ISBLANK(K194),"",VLOOKUP(K194,'(Linked) Hazard Risk Number HRN'!$B$16:$C$26,2,FALSE))</f>
        <v/>
      </c>
      <c r="M194" s="373"/>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375"/>
      <c r="V194" s="55"/>
      <c r="W194" s="18" t="str">
        <f>IF(ISBLANK(V194),"",VLOOKUP(V194,'(Linked) Hazard Risk Number HRN'!$B$16:$C$26,2,FALSE))</f>
        <v/>
      </c>
      <c r="X194" s="373"/>
      <c r="Y194" s="375"/>
      <c r="Z194" s="55"/>
      <c r="AA194" s="18" t="str">
        <f>IF(ISBLANK(Z194),"",VLOOKUP(Z194,'(Linked) Hazard Risk Number HRN'!$B$16:$C$26,2,FALSE))</f>
        <v/>
      </c>
      <c r="AB194" s="373"/>
      <c r="AC194" s="375"/>
      <c r="AD194" s="436"/>
      <c r="AE194" s="55"/>
      <c r="AF194" s="18" t="str">
        <f>IF(ISBLANK(AE194),"",VLOOKUP(AE194,'(Linked) Hazard Risk Number HRN'!$B$16:$C$26,2,FALSE))</f>
        <v/>
      </c>
      <c r="AG194" s="373"/>
      <c r="AH194" s="10"/>
      <c r="AI194" s="10"/>
      <c r="AJ194" s="19"/>
    </row>
    <row r="195" spans="2:36" s="2" customFormat="1" ht="28.2" customHeight="1" thickTop="1" thickBot="1">
      <c r="B195" s="377"/>
      <c r="C195" s="375"/>
      <c r="D195" s="375"/>
      <c r="E195" s="381"/>
      <c r="F195" s="381"/>
      <c r="G195" s="370"/>
      <c r="H195" s="370"/>
      <c r="I195" s="370"/>
      <c r="J195" s="370"/>
      <c r="K195" s="56"/>
      <c r="L195" s="18" t="str">
        <f>IF(ISBLANK(K195),"",VLOOKUP(K195,'(Linked) Hazard Risk Number HRN'!$D$6:$E$14,2,FALSE))</f>
        <v/>
      </c>
      <c r="M195" s="366" t="str">
        <f>IF(OR(ISBLANK(K193),ISBLANK(K194),ISBLANK(K195),ISBLANK(K196)),"",L193*L194*L195*L196)</f>
        <v/>
      </c>
      <c r="N195" s="56"/>
      <c r="O195" s="18" t="str">
        <f>IF(ISBLANK(N195),"",VLOOKUP(N195,'(Linked) PLr Probability Factor'!$B$17:$C$20,2,FALSE))</f>
        <v/>
      </c>
      <c r="P195" s="18" t="s">
        <v>3</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375"/>
      <c r="V195" s="56"/>
      <c r="W195" s="18" t="str">
        <f>IF(ISBLANK(V195),"",VLOOKUP(V195,'(Linked) Hazard Risk Number HRN'!$D$6:$E$14,2,FALSE))</f>
        <v/>
      </c>
      <c r="X195" s="366" t="str">
        <f>IF(OR(ISBLANK(V193),ISBLANK(V194),ISBLANK(V195),ISBLANK(V196)),"",W193*W194*W195*W196)</f>
        <v/>
      </c>
      <c r="Y195" s="375"/>
      <c r="Z195" s="56"/>
      <c r="AA195" s="18" t="str">
        <f>IF(ISBLANK(Z195),"",VLOOKUP(Z195,'(Linked) Hazard Risk Number HRN'!$D$6:$E$14,2,FALSE))</f>
        <v/>
      </c>
      <c r="AB195" s="366" t="str">
        <f>IF(OR(ISBLANK(Z193),ISBLANK(Z194),ISBLANK(Z195),ISBLANK(Z196)),"",AA193*AA194*AA195*AA196)</f>
        <v/>
      </c>
      <c r="AC195" s="375"/>
      <c r="AD195" s="436"/>
      <c r="AE195" s="56"/>
      <c r="AF195" s="18" t="str">
        <f>IF(ISBLANK(AE195),"",VLOOKUP(AE195,'(Linked) Hazard Risk Number HRN'!$D$6:$E$14,2,FALSE))</f>
        <v/>
      </c>
      <c r="AG195" s="366" t="str">
        <f>IF(OR(ISBLANK(AE193),ISBLANK(AE194),ISBLANK(AE195),ISBLANK(AE196)),"",AF193*AF194*AF195*AF196)</f>
        <v/>
      </c>
      <c r="AH195" s="10"/>
      <c r="AI195" s="10"/>
      <c r="AJ195" s="20"/>
    </row>
    <row r="196" spans="2:36" s="2" customFormat="1" ht="28.2" customHeight="1" thickTop="1" thickBot="1">
      <c r="B196" s="377"/>
      <c r="C196" s="375"/>
      <c r="D196" s="375"/>
      <c r="E196" s="381"/>
      <c r="F196" s="381"/>
      <c r="G196" s="370"/>
      <c r="H196" s="370"/>
      <c r="I196" s="370"/>
      <c r="J196" s="370"/>
      <c r="K196" s="57"/>
      <c r="L196" s="30" t="str">
        <f>IF(ISBLANK(K196),"",VLOOKUP(K196,'(Linked) Hazard Risk Number HRN'!$D$17:$E$22,2,FALSE))</f>
        <v/>
      </c>
      <c r="M196" s="367"/>
      <c r="N196" s="56"/>
      <c r="O196" s="18" t="str">
        <f>IF(ISBLANK(N196),"",VLOOKUP(N196,'(Linked) PLr Probability Factor'!$B$23:$C$26,2,FALSE))</f>
        <v/>
      </c>
      <c r="P196" s="25" t="s">
        <v>33</v>
      </c>
      <c r="Q196" s="25">
        <f t="shared" ref="Q196" si="294">SUM(R193:R195)</f>
        <v>0</v>
      </c>
      <c r="R196" s="25">
        <f t="shared" si="289"/>
        <v>0</v>
      </c>
      <c r="S196" s="25"/>
      <c r="T196" s="51"/>
      <c r="U196" s="375"/>
      <c r="V196" s="57"/>
      <c r="W196" s="30" t="str">
        <f>IF(ISBLANK(V196),"",VLOOKUP(V196,'(Linked) Hazard Risk Number HRN'!$D$17:$E$22,2,FALSE))</f>
        <v/>
      </c>
      <c r="X196" s="367"/>
      <c r="Y196" s="375"/>
      <c r="Z196" s="57"/>
      <c r="AA196" s="30" t="str">
        <f>IF(ISBLANK(Z196),"",VLOOKUP(Z196,'(Linked) Hazard Risk Number HRN'!$D$17:$E$22,2,FALSE))</f>
        <v/>
      </c>
      <c r="AB196" s="367"/>
      <c r="AC196" s="375"/>
      <c r="AD196" s="436"/>
      <c r="AE196" s="57"/>
      <c r="AF196" s="30" t="str">
        <f>IF(ISBLANK(AE196),"",VLOOKUP(AE196,'(Linked) Hazard Risk Number HRN'!$D$17:$E$22,2,FALSE))</f>
        <v/>
      </c>
      <c r="AG196" s="367"/>
      <c r="AH196" s="10"/>
      <c r="AI196" s="10"/>
      <c r="AJ196" s="21"/>
    </row>
    <row r="197" spans="2:36" s="2" customFormat="1" ht="28.2" customHeight="1" thickTop="1" thickBot="1">
      <c r="B197" s="377"/>
      <c r="C197" s="376"/>
      <c r="D197" s="376"/>
      <c r="E197" s="382"/>
      <c r="F197" s="382"/>
      <c r="G197" s="371"/>
      <c r="H197" s="371"/>
      <c r="I197" s="371"/>
      <c r="J197" s="371"/>
      <c r="K197" s="135"/>
      <c r="L197" s="18"/>
      <c r="M197" s="368"/>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376"/>
      <c r="V197" s="135"/>
      <c r="W197" s="18"/>
      <c r="X197" s="368"/>
      <c r="Y197" s="376"/>
      <c r="Z197" s="135"/>
      <c r="AA197" s="18"/>
      <c r="AB197" s="368"/>
      <c r="AC197" s="376"/>
      <c r="AD197" s="437"/>
      <c r="AE197" s="135"/>
      <c r="AF197" s="18"/>
      <c r="AG197" s="368"/>
      <c r="AH197" s="10"/>
      <c r="AI197" s="10"/>
      <c r="AJ197" s="7"/>
    </row>
    <row r="198" spans="2:36" s="2" customFormat="1" ht="28.2" customHeight="1" thickTop="1" thickBot="1">
      <c r="B198" s="377">
        <v>39</v>
      </c>
      <c r="C198" s="374"/>
      <c r="D198" s="374"/>
      <c r="E198" s="380"/>
      <c r="F198" s="380"/>
      <c r="G198" s="369"/>
      <c r="H198" s="369"/>
      <c r="I198" s="369"/>
      <c r="J198" s="369"/>
      <c r="K198" s="54"/>
      <c r="L198" s="17" t="str">
        <f>IF(ISBLANK(K198),"",VLOOKUP(K198,'(Linked) Hazard Risk Number HRN'!$B$6:$C$13,2,FALSE))</f>
        <v/>
      </c>
      <c r="M198" s="372"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29</v>
      </c>
      <c r="Q198" s="17">
        <f t="shared" ref="Q198" si="296">COUNTIF((O198:O202), "C")</f>
        <v>0</v>
      </c>
      <c r="R198" s="17">
        <f t="shared" ref="R198:R201" si="297">Q198</f>
        <v>0</v>
      </c>
      <c r="S198" s="17" t="str">
        <f t="shared" ref="S198" si="298">IF(ISBLANK(K198),"",IF(L198&lt;2,"S1","S2"))</f>
        <v/>
      </c>
      <c r="T198" s="50"/>
      <c r="U198" s="374"/>
      <c r="V198" s="54"/>
      <c r="W198" s="17" t="str">
        <f>IF(ISBLANK(V198),"",VLOOKUP(V198,'(Linked) Hazard Risk Number HRN'!$B$6:$C$13,2,FALSE))</f>
        <v/>
      </c>
      <c r="X198" s="372" t="str">
        <f>IF(X200="","",IF(X200&gt;500,'(Linked) Hazard Risk Number HRN'!$C$37,IF(X200&gt;50,'(Linked) Hazard Risk Number HRN'!$C$36,IF(X200&gt;25,'(Linked) Hazard Risk Number HRN'!$C$35,IF(X200&gt;5,'(Linked) Hazard Risk Number HRN'!$C$34,IF(X200&gt;0,'(Linked) Hazard Risk Number HRN'!$C$33,""))))))</f>
        <v/>
      </c>
      <c r="Y198" s="374"/>
      <c r="Z198" s="54"/>
      <c r="AA198" s="17" t="str">
        <f>IF(ISBLANK(Z198),"",VLOOKUP(Z198,'(Linked) Hazard Risk Number HRN'!$B$6:$C$13,2,FALSE))</f>
        <v/>
      </c>
      <c r="AB198" s="372" t="str">
        <f>IF(AB200="","",IF(AB200&gt;500,'(Linked) Hazard Risk Number HRN'!$C$37,IF(AB200&gt;50,'(Linked) Hazard Risk Number HRN'!$C$36,IF(AB200&gt;25,'(Linked) Hazard Risk Number HRN'!$C$35,IF(AB200&gt;5,'(Linked) Hazard Risk Number HRN'!$C$34,IF(AB200&gt;0,'(Linked) Hazard Risk Number HRN'!$C$33,""))))))</f>
        <v/>
      </c>
      <c r="AC198" s="374"/>
      <c r="AD198" s="380"/>
      <c r="AE198" s="54"/>
      <c r="AF198" s="17" t="str">
        <f>IF(ISBLANK(AE198),"",VLOOKUP(AE198,'(Linked) Hazard Risk Number HRN'!$B$6:$C$13,2,FALSE))</f>
        <v/>
      </c>
      <c r="AG198" s="372"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377"/>
      <c r="C199" s="375"/>
      <c r="D199" s="375"/>
      <c r="E199" s="381"/>
      <c r="F199" s="381"/>
      <c r="G199" s="370"/>
      <c r="H199" s="370"/>
      <c r="I199" s="370"/>
      <c r="J199" s="370"/>
      <c r="K199" s="55"/>
      <c r="L199" s="18" t="str">
        <f>IF(ISBLANK(K199),"",VLOOKUP(K199,'(Linked) Hazard Risk Number HRN'!$B$16:$C$26,2,FALSE))</f>
        <v/>
      </c>
      <c r="M199" s="373"/>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375"/>
      <c r="V199" s="55"/>
      <c r="W199" s="18" t="str">
        <f>IF(ISBLANK(V199),"",VLOOKUP(V199,'(Linked) Hazard Risk Number HRN'!$B$16:$C$26,2,FALSE))</f>
        <v/>
      </c>
      <c r="X199" s="373"/>
      <c r="Y199" s="375"/>
      <c r="Z199" s="55"/>
      <c r="AA199" s="18" t="str">
        <f>IF(ISBLANK(Z199),"",VLOOKUP(Z199,'(Linked) Hazard Risk Number HRN'!$B$16:$C$26,2,FALSE))</f>
        <v/>
      </c>
      <c r="AB199" s="373"/>
      <c r="AC199" s="375"/>
      <c r="AD199" s="436"/>
      <c r="AE199" s="55"/>
      <c r="AF199" s="18" t="str">
        <f>IF(ISBLANK(AE199),"",VLOOKUP(AE199,'(Linked) Hazard Risk Number HRN'!$B$16:$C$26,2,FALSE))</f>
        <v/>
      </c>
      <c r="AG199" s="373"/>
      <c r="AH199" s="10"/>
      <c r="AI199" s="10"/>
      <c r="AJ199" s="19"/>
    </row>
    <row r="200" spans="2:36" s="2" customFormat="1" ht="28.2" customHeight="1" thickTop="1" thickBot="1">
      <c r="B200" s="377"/>
      <c r="C200" s="375"/>
      <c r="D200" s="375"/>
      <c r="E200" s="381"/>
      <c r="F200" s="381"/>
      <c r="G200" s="370"/>
      <c r="H200" s="370"/>
      <c r="I200" s="370"/>
      <c r="J200" s="370"/>
      <c r="K200" s="56"/>
      <c r="L200" s="18" t="str">
        <f>IF(ISBLANK(K200),"",VLOOKUP(K200,'(Linked) Hazard Risk Number HRN'!$D$6:$E$14,2,FALSE))</f>
        <v/>
      </c>
      <c r="M200" s="366" t="str">
        <f>IF(OR(ISBLANK(K198),ISBLANK(K199),ISBLANK(K200),ISBLANK(K201)),"",L198*L199*L200*L201)</f>
        <v/>
      </c>
      <c r="N200" s="56"/>
      <c r="O200" s="18" t="str">
        <f>IF(ISBLANK(N200),"",VLOOKUP(N200,'(Linked) PLr Probability Factor'!$B$17:$C$20,2,FALSE))</f>
        <v/>
      </c>
      <c r="P200" s="18" t="s">
        <v>3</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375"/>
      <c r="V200" s="56"/>
      <c r="W200" s="18" t="str">
        <f>IF(ISBLANK(V200),"",VLOOKUP(V200,'(Linked) Hazard Risk Number HRN'!$D$6:$E$14,2,FALSE))</f>
        <v/>
      </c>
      <c r="X200" s="366" t="str">
        <f>IF(OR(ISBLANK(V198),ISBLANK(V199),ISBLANK(V200),ISBLANK(V201)),"",W198*W199*W200*W201)</f>
        <v/>
      </c>
      <c r="Y200" s="375"/>
      <c r="Z200" s="56"/>
      <c r="AA200" s="18" t="str">
        <f>IF(ISBLANK(Z200),"",VLOOKUP(Z200,'(Linked) Hazard Risk Number HRN'!$D$6:$E$14,2,FALSE))</f>
        <v/>
      </c>
      <c r="AB200" s="366" t="str">
        <f>IF(OR(ISBLANK(Z198),ISBLANK(Z199),ISBLANK(Z200),ISBLANK(Z201)),"",AA198*AA199*AA200*AA201)</f>
        <v/>
      </c>
      <c r="AC200" s="375"/>
      <c r="AD200" s="436"/>
      <c r="AE200" s="56"/>
      <c r="AF200" s="18" t="str">
        <f>IF(ISBLANK(AE200),"",VLOOKUP(AE200,'(Linked) Hazard Risk Number HRN'!$D$6:$E$14,2,FALSE))</f>
        <v/>
      </c>
      <c r="AG200" s="366" t="str">
        <f>IF(OR(ISBLANK(AE198),ISBLANK(AE199),ISBLANK(AE200),ISBLANK(AE201)),"",AF198*AF199*AF200*AF201)</f>
        <v/>
      </c>
      <c r="AH200" s="10"/>
      <c r="AI200" s="10"/>
      <c r="AJ200" s="20"/>
    </row>
    <row r="201" spans="2:36" s="2" customFormat="1" ht="28.2" customHeight="1" thickTop="1" thickBot="1">
      <c r="B201" s="377"/>
      <c r="C201" s="375"/>
      <c r="D201" s="375"/>
      <c r="E201" s="381"/>
      <c r="F201" s="381"/>
      <c r="G201" s="370"/>
      <c r="H201" s="370"/>
      <c r="I201" s="370"/>
      <c r="J201" s="370"/>
      <c r="K201" s="57"/>
      <c r="L201" s="30" t="str">
        <f>IF(ISBLANK(K201),"",VLOOKUP(K201,'(Linked) Hazard Risk Number HRN'!$D$17:$E$22,2,FALSE))</f>
        <v/>
      </c>
      <c r="M201" s="367"/>
      <c r="N201" s="56"/>
      <c r="O201" s="18" t="str">
        <f>IF(ISBLANK(N201),"",VLOOKUP(N201,'(Linked) PLr Probability Factor'!$B$23:$C$26,2,FALSE))</f>
        <v/>
      </c>
      <c r="P201" s="25" t="s">
        <v>33</v>
      </c>
      <c r="Q201" s="25">
        <f t="shared" ref="Q201" si="302">SUM(R198:R200)</f>
        <v>0</v>
      </c>
      <c r="R201" s="25">
        <f t="shared" si="297"/>
        <v>0</v>
      </c>
      <c r="S201" s="25"/>
      <c r="T201" s="51"/>
      <c r="U201" s="375"/>
      <c r="V201" s="57"/>
      <c r="W201" s="30" t="str">
        <f>IF(ISBLANK(V201),"",VLOOKUP(V201,'(Linked) Hazard Risk Number HRN'!$D$17:$E$22,2,FALSE))</f>
        <v/>
      </c>
      <c r="X201" s="367"/>
      <c r="Y201" s="375"/>
      <c r="Z201" s="57"/>
      <c r="AA201" s="30" t="str">
        <f>IF(ISBLANK(Z201),"",VLOOKUP(Z201,'(Linked) Hazard Risk Number HRN'!$D$17:$E$22,2,FALSE))</f>
        <v/>
      </c>
      <c r="AB201" s="367"/>
      <c r="AC201" s="375"/>
      <c r="AD201" s="436"/>
      <c r="AE201" s="57"/>
      <c r="AF201" s="30" t="str">
        <f>IF(ISBLANK(AE201),"",VLOOKUP(AE201,'(Linked) Hazard Risk Number HRN'!$D$17:$E$22,2,FALSE))</f>
        <v/>
      </c>
      <c r="AG201" s="367"/>
      <c r="AH201" s="10"/>
      <c r="AI201" s="10"/>
      <c r="AJ201" s="21"/>
    </row>
    <row r="202" spans="2:36" s="2" customFormat="1" ht="28.2" customHeight="1" thickTop="1" thickBot="1">
      <c r="B202" s="377"/>
      <c r="C202" s="376"/>
      <c r="D202" s="376"/>
      <c r="E202" s="382"/>
      <c r="F202" s="382"/>
      <c r="G202" s="371"/>
      <c r="H202" s="371"/>
      <c r="I202" s="371"/>
      <c r="J202" s="371"/>
      <c r="K202" s="135"/>
      <c r="L202" s="18"/>
      <c r="M202" s="368"/>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376"/>
      <c r="V202" s="135"/>
      <c r="W202" s="18"/>
      <c r="X202" s="368"/>
      <c r="Y202" s="376"/>
      <c r="Z202" s="135"/>
      <c r="AA202" s="18"/>
      <c r="AB202" s="368"/>
      <c r="AC202" s="376"/>
      <c r="AD202" s="437"/>
      <c r="AE202" s="135"/>
      <c r="AF202" s="18"/>
      <c r="AG202" s="368"/>
      <c r="AH202" s="10"/>
      <c r="AI202" s="10"/>
      <c r="AJ202" s="7"/>
    </row>
    <row r="203" spans="2:36" s="2" customFormat="1" ht="28.2" customHeight="1" thickTop="1" thickBot="1">
      <c r="B203" s="377">
        <v>40</v>
      </c>
      <c r="C203" s="374"/>
      <c r="D203" s="374"/>
      <c r="E203" s="380"/>
      <c r="F203" s="380"/>
      <c r="G203" s="369"/>
      <c r="H203" s="369"/>
      <c r="I203" s="369"/>
      <c r="J203" s="369"/>
      <c r="K203" s="54"/>
      <c r="L203" s="17" t="str">
        <f>IF(ISBLANK(K203),"",VLOOKUP(K203,'(Linked) Hazard Risk Number HRN'!$B$6:$C$13,2,FALSE))</f>
        <v/>
      </c>
      <c r="M203" s="372"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29</v>
      </c>
      <c r="Q203" s="17">
        <f t="shared" ref="Q203" si="304">COUNTIF((O203:O207), "C")</f>
        <v>0</v>
      </c>
      <c r="R203" s="17">
        <f t="shared" ref="R203:R206" si="305">Q203</f>
        <v>0</v>
      </c>
      <c r="S203" s="17" t="str">
        <f t="shared" ref="S203" si="306">IF(ISBLANK(K203),"",IF(L203&lt;2,"S1","S2"))</f>
        <v/>
      </c>
      <c r="T203" s="50"/>
      <c r="U203" s="374"/>
      <c r="V203" s="54"/>
      <c r="W203" s="17" t="str">
        <f>IF(ISBLANK(V203),"",VLOOKUP(V203,'(Linked) Hazard Risk Number HRN'!$B$6:$C$13,2,FALSE))</f>
        <v/>
      </c>
      <c r="X203" s="372" t="str">
        <f>IF(X205="","",IF(X205&gt;500,'(Linked) Hazard Risk Number HRN'!$C$37,IF(X205&gt;50,'(Linked) Hazard Risk Number HRN'!$C$36,IF(X205&gt;25,'(Linked) Hazard Risk Number HRN'!$C$35,IF(X205&gt;5,'(Linked) Hazard Risk Number HRN'!$C$34,IF(X205&gt;0,'(Linked) Hazard Risk Number HRN'!$C$33,""))))))</f>
        <v/>
      </c>
      <c r="Y203" s="374"/>
      <c r="Z203" s="54"/>
      <c r="AA203" s="17" t="str">
        <f>IF(ISBLANK(Z203),"",VLOOKUP(Z203,'(Linked) Hazard Risk Number HRN'!$B$6:$C$13,2,FALSE))</f>
        <v/>
      </c>
      <c r="AB203" s="372" t="str">
        <f>IF(AB205="","",IF(AB205&gt;500,'(Linked) Hazard Risk Number HRN'!$C$37,IF(AB205&gt;50,'(Linked) Hazard Risk Number HRN'!$C$36,IF(AB205&gt;25,'(Linked) Hazard Risk Number HRN'!$C$35,IF(AB205&gt;5,'(Linked) Hazard Risk Number HRN'!$C$34,IF(AB205&gt;0,'(Linked) Hazard Risk Number HRN'!$C$33,""))))))</f>
        <v/>
      </c>
      <c r="AC203" s="374"/>
      <c r="AD203" s="380"/>
      <c r="AE203" s="54"/>
      <c r="AF203" s="17" t="str">
        <f>IF(ISBLANK(AE203),"",VLOOKUP(AE203,'(Linked) Hazard Risk Number HRN'!$B$6:$C$13,2,FALSE))</f>
        <v/>
      </c>
      <c r="AG203" s="372"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377"/>
      <c r="C204" s="375"/>
      <c r="D204" s="375"/>
      <c r="E204" s="381"/>
      <c r="F204" s="381"/>
      <c r="G204" s="370"/>
      <c r="H204" s="370"/>
      <c r="I204" s="370"/>
      <c r="J204" s="370"/>
      <c r="K204" s="55"/>
      <c r="L204" s="18" t="str">
        <f>IF(ISBLANK(K204),"",VLOOKUP(K204,'(Linked) Hazard Risk Number HRN'!$B$16:$C$26,2,FALSE))</f>
        <v/>
      </c>
      <c r="M204" s="373"/>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375"/>
      <c r="V204" s="55"/>
      <c r="W204" s="18" t="str">
        <f>IF(ISBLANK(V204),"",VLOOKUP(V204,'(Linked) Hazard Risk Number HRN'!$B$16:$C$26,2,FALSE))</f>
        <v/>
      </c>
      <c r="X204" s="373"/>
      <c r="Y204" s="375"/>
      <c r="Z204" s="55"/>
      <c r="AA204" s="18" t="str">
        <f>IF(ISBLANK(Z204),"",VLOOKUP(Z204,'(Linked) Hazard Risk Number HRN'!$B$16:$C$26,2,FALSE))</f>
        <v/>
      </c>
      <c r="AB204" s="373"/>
      <c r="AC204" s="375"/>
      <c r="AD204" s="436"/>
      <c r="AE204" s="55"/>
      <c r="AF204" s="18" t="str">
        <f>IF(ISBLANK(AE204),"",VLOOKUP(AE204,'(Linked) Hazard Risk Number HRN'!$B$16:$C$26,2,FALSE))</f>
        <v/>
      </c>
      <c r="AG204" s="373"/>
      <c r="AH204" s="10"/>
      <c r="AI204" s="10"/>
      <c r="AJ204" s="19"/>
    </row>
    <row r="205" spans="2:36" s="2" customFormat="1" ht="28.2" customHeight="1" thickTop="1" thickBot="1">
      <c r="B205" s="377"/>
      <c r="C205" s="375"/>
      <c r="D205" s="375"/>
      <c r="E205" s="381"/>
      <c r="F205" s="381"/>
      <c r="G205" s="370"/>
      <c r="H205" s="370"/>
      <c r="I205" s="370"/>
      <c r="J205" s="370"/>
      <c r="K205" s="56"/>
      <c r="L205" s="18" t="str">
        <f>IF(ISBLANK(K205),"",VLOOKUP(K205,'(Linked) Hazard Risk Number HRN'!$D$6:$E$14,2,FALSE))</f>
        <v/>
      </c>
      <c r="M205" s="366" t="str">
        <f>IF(OR(ISBLANK(K203),ISBLANK(K204),ISBLANK(K205),ISBLANK(K206)),"",L203*L204*L205*L206)</f>
        <v/>
      </c>
      <c r="N205" s="56"/>
      <c r="O205" s="18" t="str">
        <f>IF(ISBLANK(N205),"",VLOOKUP(N205,'(Linked) PLr Probability Factor'!$B$17:$C$20,2,FALSE))</f>
        <v/>
      </c>
      <c r="P205" s="18" t="s">
        <v>3</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375"/>
      <c r="V205" s="56"/>
      <c r="W205" s="18" t="str">
        <f>IF(ISBLANK(V205),"",VLOOKUP(V205,'(Linked) Hazard Risk Number HRN'!$D$6:$E$14,2,FALSE))</f>
        <v/>
      </c>
      <c r="X205" s="366" t="str">
        <f>IF(OR(ISBLANK(V203),ISBLANK(V204),ISBLANK(V205),ISBLANK(V206)),"",W203*W204*W205*W206)</f>
        <v/>
      </c>
      <c r="Y205" s="375"/>
      <c r="Z205" s="56"/>
      <c r="AA205" s="18" t="str">
        <f>IF(ISBLANK(Z205),"",VLOOKUP(Z205,'(Linked) Hazard Risk Number HRN'!$D$6:$E$14,2,FALSE))</f>
        <v/>
      </c>
      <c r="AB205" s="366" t="str">
        <f>IF(OR(ISBLANK(Z203),ISBLANK(Z204),ISBLANK(Z205),ISBLANK(Z206)),"",AA203*AA204*AA205*AA206)</f>
        <v/>
      </c>
      <c r="AC205" s="375"/>
      <c r="AD205" s="436"/>
      <c r="AE205" s="56"/>
      <c r="AF205" s="18" t="str">
        <f>IF(ISBLANK(AE205),"",VLOOKUP(AE205,'(Linked) Hazard Risk Number HRN'!$D$6:$E$14,2,FALSE))</f>
        <v/>
      </c>
      <c r="AG205" s="366" t="str">
        <f>IF(OR(ISBLANK(AE203),ISBLANK(AE204),ISBLANK(AE205),ISBLANK(AE206)),"",AF203*AF204*AF205*AF206)</f>
        <v/>
      </c>
      <c r="AH205" s="10"/>
      <c r="AI205" s="10"/>
      <c r="AJ205" s="20"/>
    </row>
    <row r="206" spans="2:36" s="2" customFormat="1" ht="28.2" customHeight="1" thickTop="1" thickBot="1">
      <c r="B206" s="377"/>
      <c r="C206" s="375"/>
      <c r="D206" s="375"/>
      <c r="E206" s="381"/>
      <c r="F206" s="381"/>
      <c r="G206" s="370"/>
      <c r="H206" s="370"/>
      <c r="I206" s="370"/>
      <c r="J206" s="370"/>
      <c r="K206" s="57"/>
      <c r="L206" s="30" t="str">
        <f>IF(ISBLANK(K206),"",VLOOKUP(K206,'(Linked) Hazard Risk Number HRN'!$D$17:$E$22,2,FALSE))</f>
        <v/>
      </c>
      <c r="M206" s="367"/>
      <c r="N206" s="56"/>
      <c r="O206" s="18" t="str">
        <f>IF(ISBLANK(N206),"",VLOOKUP(N206,'(Linked) PLr Probability Factor'!$B$23:$C$26,2,FALSE))</f>
        <v/>
      </c>
      <c r="P206" s="25" t="s">
        <v>33</v>
      </c>
      <c r="Q206" s="25">
        <f t="shared" ref="Q206" si="310">SUM(R203:R205)</f>
        <v>0</v>
      </c>
      <c r="R206" s="25">
        <f t="shared" si="305"/>
        <v>0</v>
      </c>
      <c r="S206" s="25"/>
      <c r="T206" s="51"/>
      <c r="U206" s="375"/>
      <c r="V206" s="57"/>
      <c r="W206" s="30" t="str">
        <f>IF(ISBLANK(V206),"",VLOOKUP(V206,'(Linked) Hazard Risk Number HRN'!$D$17:$E$22,2,FALSE))</f>
        <v/>
      </c>
      <c r="X206" s="367"/>
      <c r="Y206" s="375"/>
      <c r="Z206" s="57"/>
      <c r="AA206" s="30" t="str">
        <f>IF(ISBLANK(Z206),"",VLOOKUP(Z206,'(Linked) Hazard Risk Number HRN'!$D$17:$E$22,2,FALSE))</f>
        <v/>
      </c>
      <c r="AB206" s="367"/>
      <c r="AC206" s="375"/>
      <c r="AD206" s="436"/>
      <c r="AE206" s="57"/>
      <c r="AF206" s="30" t="str">
        <f>IF(ISBLANK(AE206),"",VLOOKUP(AE206,'(Linked) Hazard Risk Number HRN'!$D$17:$E$22,2,FALSE))</f>
        <v/>
      </c>
      <c r="AG206" s="367"/>
      <c r="AH206" s="10"/>
      <c r="AI206" s="10"/>
      <c r="AJ206" s="21"/>
    </row>
    <row r="207" spans="2:36" s="2" customFormat="1" ht="28.2" customHeight="1" thickTop="1" thickBot="1">
      <c r="B207" s="377"/>
      <c r="C207" s="376"/>
      <c r="D207" s="376"/>
      <c r="E207" s="382"/>
      <c r="F207" s="382"/>
      <c r="G207" s="371"/>
      <c r="H207" s="371"/>
      <c r="I207" s="371"/>
      <c r="J207" s="371"/>
      <c r="K207" s="135"/>
      <c r="L207" s="18"/>
      <c r="M207" s="368"/>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376"/>
      <c r="V207" s="135"/>
      <c r="W207" s="18"/>
      <c r="X207" s="368"/>
      <c r="Y207" s="376"/>
      <c r="Z207" s="135"/>
      <c r="AA207" s="18"/>
      <c r="AB207" s="368"/>
      <c r="AC207" s="376"/>
      <c r="AD207" s="437"/>
      <c r="AE207" s="135"/>
      <c r="AF207" s="18"/>
      <c r="AG207" s="368"/>
      <c r="AH207" s="10"/>
      <c r="AI207" s="10"/>
      <c r="AJ207" s="7"/>
    </row>
    <row r="208" spans="2:36" ht="28.2" customHeight="1" thickTop="1" thickBot="1">
      <c r="B208" s="377">
        <v>41</v>
      </c>
      <c r="C208" s="374"/>
      <c r="D208" s="374"/>
      <c r="E208" s="380"/>
      <c r="F208" s="380"/>
      <c r="G208" s="369"/>
      <c r="H208" s="369"/>
      <c r="I208" s="369"/>
      <c r="J208" s="369"/>
      <c r="K208" s="54"/>
      <c r="L208" s="17" t="str">
        <f>IF(ISBLANK(K208),"",VLOOKUP(K208,'(Linked) Hazard Risk Number HRN'!$B$6:$C$13,2,FALSE))</f>
        <v/>
      </c>
      <c r="M208" s="372"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29</v>
      </c>
      <c r="Q208" s="17">
        <f t="shared" ref="Q208" si="312">COUNTIF((O208:O212), "C")</f>
        <v>0</v>
      </c>
      <c r="R208" s="17">
        <f t="shared" ref="R208:R211" si="313">Q208</f>
        <v>0</v>
      </c>
      <c r="S208" s="17" t="str">
        <f t="shared" ref="S208" si="314">IF(ISBLANK(K208),"",IF(L208&lt;2,"S1","S2"))</f>
        <v/>
      </c>
      <c r="T208" s="50"/>
      <c r="U208" s="374"/>
      <c r="V208" s="54"/>
      <c r="W208" s="17" t="str">
        <f>IF(ISBLANK(V208),"",VLOOKUP(V208,'(Linked) Hazard Risk Number HRN'!$B$6:$C$13,2,FALSE))</f>
        <v/>
      </c>
      <c r="X208" s="372" t="str">
        <f>IF(X210="","",IF(X210&gt;500,'(Linked) Hazard Risk Number HRN'!$C$37,IF(X210&gt;50,'(Linked) Hazard Risk Number HRN'!$C$36,IF(X210&gt;25,'(Linked) Hazard Risk Number HRN'!$C$35,IF(X210&gt;5,'(Linked) Hazard Risk Number HRN'!$C$34,IF(X210&gt;0,'(Linked) Hazard Risk Number HRN'!$C$33,""))))))</f>
        <v/>
      </c>
      <c r="Y208" s="374"/>
      <c r="Z208" s="54"/>
      <c r="AA208" s="17" t="str">
        <f>IF(ISBLANK(Z208),"",VLOOKUP(Z208,'(Linked) Hazard Risk Number HRN'!$B$6:$C$13,2,FALSE))</f>
        <v/>
      </c>
      <c r="AB208" s="372" t="str">
        <f>IF(AB210="","",IF(AB210&gt;500,'(Linked) Hazard Risk Number HRN'!$C$37,IF(AB210&gt;50,'(Linked) Hazard Risk Number HRN'!$C$36,IF(AB210&gt;25,'(Linked) Hazard Risk Number HRN'!$C$35,IF(AB210&gt;5,'(Linked) Hazard Risk Number HRN'!$C$34,IF(AB210&gt;0,'(Linked) Hazard Risk Number HRN'!$C$33,""))))))</f>
        <v/>
      </c>
      <c r="AC208" s="374"/>
      <c r="AD208" s="380"/>
      <c r="AE208" s="54"/>
      <c r="AF208" s="17" t="str">
        <f>IF(ISBLANK(AE208),"",VLOOKUP(AE208,'(Linked) Hazard Risk Number HRN'!$B$6:$C$13,2,FALSE))</f>
        <v/>
      </c>
      <c r="AG208" s="372"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377"/>
      <c r="C209" s="375"/>
      <c r="D209" s="375"/>
      <c r="E209" s="381"/>
      <c r="F209" s="381"/>
      <c r="G209" s="370"/>
      <c r="H209" s="370"/>
      <c r="I209" s="370"/>
      <c r="J209" s="370"/>
      <c r="K209" s="55"/>
      <c r="L209" s="18" t="str">
        <f>IF(ISBLANK(K209),"",VLOOKUP(K209,'(Linked) Hazard Risk Number HRN'!$B$16:$C$26,2,FALSE))</f>
        <v/>
      </c>
      <c r="M209" s="373"/>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375"/>
      <c r="V209" s="55"/>
      <c r="W209" s="18" t="str">
        <f>IF(ISBLANK(V209),"",VLOOKUP(V209,'(Linked) Hazard Risk Number HRN'!$B$16:$C$26,2,FALSE))</f>
        <v/>
      </c>
      <c r="X209" s="373"/>
      <c r="Y209" s="375"/>
      <c r="Z209" s="55"/>
      <c r="AA209" s="18" t="str">
        <f>IF(ISBLANK(Z209),"",VLOOKUP(Z209,'(Linked) Hazard Risk Number HRN'!$B$16:$C$26,2,FALSE))</f>
        <v/>
      </c>
      <c r="AB209" s="373"/>
      <c r="AC209" s="375"/>
      <c r="AD209" s="436"/>
      <c r="AE209" s="55"/>
      <c r="AF209" s="18" t="str">
        <f>IF(ISBLANK(AE209),"",VLOOKUP(AE209,'(Linked) Hazard Risk Number HRN'!$B$16:$C$26,2,FALSE))</f>
        <v/>
      </c>
      <c r="AG209" s="373"/>
    </row>
    <row r="210" spans="2:33" ht="28.2" customHeight="1" thickTop="1" thickBot="1">
      <c r="B210" s="377"/>
      <c r="C210" s="375"/>
      <c r="D210" s="375"/>
      <c r="E210" s="381"/>
      <c r="F210" s="381"/>
      <c r="G210" s="370"/>
      <c r="H210" s="370"/>
      <c r="I210" s="370"/>
      <c r="J210" s="370"/>
      <c r="K210" s="56"/>
      <c r="L210" s="18" t="str">
        <f>IF(ISBLANK(K210),"",VLOOKUP(K210,'(Linked) Hazard Risk Number HRN'!$D$6:$E$14,2,FALSE))</f>
        <v/>
      </c>
      <c r="M210" s="366" t="str">
        <f>IF(OR(ISBLANK(K208),ISBLANK(K209),ISBLANK(K210),ISBLANK(K211)),"",L208*L209*L210*L211)</f>
        <v/>
      </c>
      <c r="N210" s="56"/>
      <c r="O210" s="18" t="str">
        <f>IF(ISBLANK(N210),"",VLOOKUP(N210,'(Linked) PLr Probability Factor'!$B$17:$C$20,2,FALSE))</f>
        <v/>
      </c>
      <c r="P210" s="18" t="s">
        <v>3</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375"/>
      <c r="V210" s="56"/>
      <c r="W210" s="18" t="str">
        <f>IF(ISBLANK(V210),"",VLOOKUP(V210,'(Linked) Hazard Risk Number HRN'!$D$6:$E$14,2,FALSE))</f>
        <v/>
      </c>
      <c r="X210" s="366" t="str">
        <f>IF(OR(ISBLANK(V208),ISBLANK(V209),ISBLANK(V210),ISBLANK(V211)),"",W208*W209*W210*W211)</f>
        <v/>
      </c>
      <c r="Y210" s="375"/>
      <c r="Z210" s="56"/>
      <c r="AA210" s="18" t="str">
        <f>IF(ISBLANK(Z210),"",VLOOKUP(Z210,'(Linked) Hazard Risk Number HRN'!$D$6:$E$14,2,FALSE))</f>
        <v/>
      </c>
      <c r="AB210" s="366" t="str">
        <f>IF(OR(ISBLANK(Z208),ISBLANK(Z209),ISBLANK(Z210),ISBLANK(Z211)),"",AA208*AA209*AA210*AA211)</f>
        <v/>
      </c>
      <c r="AC210" s="375"/>
      <c r="AD210" s="436"/>
      <c r="AE210" s="56"/>
      <c r="AF210" s="18" t="str">
        <f>IF(ISBLANK(AE210),"",VLOOKUP(AE210,'(Linked) Hazard Risk Number HRN'!$D$6:$E$14,2,FALSE))</f>
        <v/>
      </c>
      <c r="AG210" s="366" t="str">
        <f>IF(OR(ISBLANK(AE208),ISBLANK(AE209),ISBLANK(AE210),ISBLANK(AE211)),"",AF208*AF209*AF210*AF211)</f>
        <v/>
      </c>
    </row>
    <row r="211" spans="2:33" ht="28.2" customHeight="1" thickTop="1" thickBot="1">
      <c r="B211" s="377"/>
      <c r="C211" s="375"/>
      <c r="D211" s="375"/>
      <c r="E211" s="381"/>
      <c r="F211" s="381"/>
      <c r="G211" s="370"/>
      <c r="H211" s="370"/>
      <c r="I211" s="370"/>
      <c r="J211" s="370"/>
      <c r="K211" s="57"/>
      <c r="L211" s="30" t="str">
        <f>IF(ISBLANK(K211),"",VLOOKUP(K211,'(Linked) Hazard Risk Number HRN'!$D$17:$E$22,2,FALSE))</f>
        <v/>
      </c>
      <c r="M211" s="367"/>
      <c r="N211" s="56"/>
      <c r="O211" s="18" t="str">
        <f>IF(ISBLANK(N211),"",VLOOKUP(N211,'(Linked) PLr Probability Factor'!$B$23:$C$26,2,FALSE))</f>
        <v/>
      </c>
      <c r="P211" s="25" t="s">
        <v>33</v>
      </c>
      <c r="Q211" s="25">
        <f t="shared" ref="Q211" si="318">SUM(R208:R210)</f>
        <v>0</v>
      </c>
      <c r="R211" s="25">
        <f t="shared" si="313"/>
        <v>0</v>
      </c>
      <c r="S211" s="25"/>
      <c r="T211" s="51"/>
      <c r="U211" s="375"/>
      <c r="V211" s="57"/>
      <c r="W211" s="30" t="str">
        <f>IF(ISBLANK(V211),"",VLOOKUP(V211,'(Linked) Hazard Risk Number HRN'!$D$17:$E$22,2,FALSE))</f>
        <v/>
      </c>
      <c r="X211" s="367"/>
      <c r="Y211" s="375"/>
      <c r="Z211" s="57"/>
      <c r="AA211" s="30" t="str">
        <f>IF(ISBLANK(Z211),"",VLOOKUP(Z211,'(Linked) Hazard Risk Number HRN'!$D$17:$E$22,2,FALSE))</f>
        <v/>
      </c>
      <c r="AB211" s="367"/>
      <c r="AC211" s="375"/>
      <c r="AD211" s="436"/>
      <c r="AE211" s="57"/>
      <c r="AF211" s="30" t="str">
        <f>IF(ISBLANK(AE211),"",VLOOKUP(AE211,'(Linked) Hazard Risk Number HRN'!$D$17:$E$22,2,FALSE))</f>
        <v/>
      </c>
      <c r="AG211" s="367"/>
    </row>
    <row r="212" spans="2:33" ht="28.2" customHeight="1" thickTop="1" thickBot="1">
      <c r="B212" s="377"/>
      <c r="C212" s="376"/>
      <c r="D212" s="376"/>
      <c r="E212" s="382"/>
      <c r="F212" s="382"/>
      <c r="G212" s="371"/>
      <c r="H212" s="371"/>
      <c r="I212" s="371"/>
      <c r="J212" s="371"/>
      <c r="K212" s="135"/>
      <c r="L212" s="18"/>
      <c r="M212" s="368"/>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376"/>
      <c r="V212" s="135"/>
      <c r="W212" s="18"/>
      <c r="X212" s="368"/>
      <c r="Y212" s="376"/>
      <c r="Z212" s="135"/>
      <c r="AA212" s="18"/>
      <c r="AB212" s="368"/>
      <c r="AC212" s="376"/>
      <c r="AD212" s="437"/>
      <c r="AE212" s="135"/>
      <c r="AF212" s="18"/>
      <c r="AG212" s="368"/>
    </row>
    <row r="213" spans="2:33" ht="28.2" customHeight="1" thickTop="1" thickBot="1">
      <c r="B213" s="377">
        <v>42</v>
      </c>
      <c r="C213" s="374"/>
      <c r="D213" s="374"/>
      <c r="E213" s="380"/>
      <c r="F213" s="380"/>
      <c r="G213" s="369"/>
      <c r="H213" s="369"/>
      <c r="I213" s="369"/>
      <c r="J213" s="369"/>
      <c r="K213" s="54"/>
      <c r="L213" s="17" t="str">
        <f>IF(ISBLANK(K213),"",VLOOKUP(K213,'(Linked) Hazard Risk Number HRN'!$B$6:$C$13,2,FALSE))</f>
        <v/>
      </c>
      <c r="M213" s="372"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29</v>
      </c>
      <c r="Q213" s="17">
        <f t="shared" ref="Q213" si="320">COUNTIF((O213:O217), "C")</f>
        <v>0</v>
      </c>
      <c r="R213" s="17">
        <f t="shared" ref="R213:R216" si="321">Q213</f>
        <v>0</v>
      </c>
      <c r="S213" s="17" t="str">
        <f t="shared" ref="S213" si="322">IF(ISBLANK(K213),"",IF(L213&lt;2,"S1","S2"))</f>
        <v/>
      </c>
      <c r="T213" s="50"/>
      <c r="U213" s="374"/>
      <c r="V213" s="54"/>
      <c r="W213" s="17" t="str">
        <f>IF(ISBLANK(V213),"",VLOOKUP(V213,'(Linked) Hazard Risk Number HRN'!$B$6:$C$13,2,FALSE))</f>
        <v/>
      </c>
      <c r="X213" s="372" t="str">
        <f>IF(X215="","",IF(X215&gt;500,'(Linked) Hazard Risk Number HRN'!$C$37,IF(X215&gt;50,'(Linked) Hazard Risk Number HRN'!$C$36,IF(X215&gt;25,'(Linked) Hazard Risk Number HRN'!$C$35,IF(X215&gt;5,'(Linked) Hazard Risk Number HRN'!$C$34,IF(X215&gt;0,'(Linked) Hazard Risk Number HRN'!$C$33,""))))))</f>
        <v/>
      </c>
      <c r="Y213" s="374"/>
      <c r="Z213" s="54"/>
      <c r="AA213" s="17" t="str">
        <f>IF(ISBLANK(Z213),"",VLOOKUP(Z213,'(Linked) Hazard Risk Number HRN'!$B$6:$C$13,2,FALSE))</f>
        <v/>
      </c>
      <c r="AB213" s="372" t="str">
        <f>IF(AB215="","",IF(AB215&gt;500,'(Linked) Hazard Risk Number HRN'!$C$37,IF(AB215&gt;50,'(Linked) Hazard Risk Number HRN'!$C$36,IF(AB215&gt;25,'(Linked) Hazard Risk Number HRN'!$C$35,IF(AB215&gt;5,'(Linked) Hazard Risk Number HRN'!$C$34,IF(AB215&gt;0,'(Linked) Hazard Risk Number HRN'!$C$33,""))))))</f>
        <v/>
      </c>
      <c r="AC213" s="374"/>
      <c r="AD213" s="380"/>
      <c r="AE213" s="54"/>
      <c r="AF213" s="17" t="str">
        <f>IF(ISBLANK(AE213),"",VLOOKUP(AE213,'(Linked) Hazard Risk Number HRN'!$B$6:$C$13,2,FALSE))</f>
        <v/>
      </c>
      <c r="AG213" s="372"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377"/>
      <c r="C214" s="375"/>
      <c r="D214" s="375"/>
      <c r="E214" s="381"/>
      <c r="F214" s="381"/>
      <c r="G214" s="370"/>
      <c r="H214" s="370"/>
      <c r="I214" s="370"/>
      <c r="J214" s="370"/>
      <c r="K214" s="55"/>
      <c r="L214" s="18" t="str">
        <f>IF(ISBLANK(K214),"",VLOOKUP(K214,'(Linked) Hazard Risk Number HRN'!$B$16:$C$26,2,FALSE))</f>
        <v/>
      </c>
      <c r="M214" s="373"/>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375"/>
      <c r="V214" s="55"/>
      <c r="W214" s="18" t="str">
        <f>IF(ISBLANK(V214),"",VLOOKUP(V214,'(Linked) Hazard Risk Number HRN'!$B$16:$C$26,2,FALSE))</f>
        <v/>
      </c>
      <c r="X214" s="373"/>
      <c r="Y214" s="375"/>
      <c r="Z214" s="55"/>
      <c r="AA214" s="18" t="str">
        <f>IF(ISBLANK(Z214),"",VLOOKUP(Z214,'(Linked) Hazard Risk Number HRN'!$B$16:$C$26,2,FALSE))</f>
        <v/>
      </c>
      <c r="AB214" s="373"/>
      <c r="AC214" s="375"/>
      <c r="AD214" s="436"/>
      <c r="AE214" s="55"/>
      <c r="AF214" s="18" t="str">
        <f>IF(ISBLANK(AE214),"",VLOOKUP(AE214,'(Linked) Hazard Risk Number HRN'!$B$16:$C$26,2,FALSE))</f>
        <v/>
      </c>
      <c r="AG214" s="373"/>
    </row>
    <row r="215" spans="2:33" ht="28.2" customHeight="1" thickTop="1" thickBot="1">
      <c r="B215" s="377"/>
      <c r="C215" s="375"/>
      <c r="D215" s="375"/>
      <c r="E215" s="381"/>
      <c r="F215" s="381"/>
      <c r="G215" s="370"/>
      <c r="H215" s="370"/>
      <c r="I215" s="370"/>
      <c r="J215" s="370"/>
      <c r="K215" s="56"/>
      <c r="L215" s="18" t="str">
        <f>IF(ISBLANK(K215),"",VLOOKUP(K215,'(Linked) Hazard Risk Number HRN'!$D$6:$E$14,2,FALSE))</f>
        <v/>
      </c>
      <c r="M215" s="366" t="str">
        <f>IF(OR(ISBLANK(K213),ISBLANK(K214),ISBLANK(K215),ISBLANK(K216)),"",L213*L214*L215*L216)</f>
        <v/>
      </c>
      <c r="N215" s="56"/>
      <c r="O215" s="18" t="str">
        <f>IF(ISBLANK(N215),"",VLOOKUP(N215,'(Linked) PLr Probability Factor'!$B$17:$C$20,2,FALSE))</f>
        <v/>
      </c>
      <c r="P215" s="18" t="s">
        <v>3</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375"/>
      <c r="V215" s="56"/>
      <c r="W215" s="18" t="str">
        <f>IF(ISBLANK(V215),"",VLOOKUP(V215,'(Linked) Hazard Risk Number HRN'!$D$6:$E$14,2,FALSE))</f>
        <v/>
      </c>
      <c r="X215" s="366" t="str">
        <f>IF(OR(ISBLANK(V213),ISBLANK(V214),ISBLANK(V215),ISBLANK(V216)),"",W213*W214*W215*W216)</f>
        <v/>
      </c>
      <c r="Y215" s="375"/>
      <c r="Z215" s="56"/>
      <c r="AA215" s="18" t="str">
        <f>IF(ISBLANK(Z215),"",VLOOKUP(Z215,'(Linked) Hazard Risk Number HRN'!$D$6:$E$14,2,FALSE))</f>
        <v/>
      </c>
      <c r="AB215" s="366" t="str">
        <f>IF(OR(ISBLANK(Z213),ISBLANK(Z214),ISBLANK(Z215),ISBLANK(Z216)),"",AA213*AA214*AA215*AA216)</f>
        <v/>
      </c>
      <c r="AC215" s="375"/>
      <c r="AD215" s="436"/>
      <c r="AE215" s="56"/>
      <c r="AF215" s="18" t="str">
        <f>IF(ISBLANK(AE215),"",VLOOKUP(AE215,'(Linked) Hazard Risk Number HRN'!$D$6:$E$14,2,FALSE))</f>
        <v/>
      </c>
      <c r="AG215" s="366" t="str">
        <f>IF(OR(ISBLANK(AE213),ISBLANK(AE214),ISBLANK(AE215),ISBLANK(AE216)),"",AF213*AF214*AF215*AF216)</f>
        <v/>
      </c>
    </row>
    <row r="216" spans="2:33" ht="28.2" customHeight="1" thickTop="1" thickBot="1">
      <c r="B216" s="377"/>
      <c r="C216" s="375"/>
      <c r="D216" s="375"/>
      <c r="E216" s="381"/>
      <c r="F216" s="381"/>
      <c r="G216" s="370"/>
      <c r="H216" s="370"/>
      <c r="I216" s="370"/>
      <c r="J216" s="370"/>
      <c r="K216" s="57"/>
      <c r="L216" s="30" t="str">
        <f>IF(ISBLANK(K216),"",VLOOKUP(K216,'(Linked) Hazard Risk Number HRN'!$D$17:$E$22,2,FALSE))</f>
        <v/>
      </c>
      <c r="M216" s="367"/>
      <c r="N216" s="56"/>
      <c r="O216" s="18" t="str">
        <f>IF(ISBLANK(N216),"",VLOOKUP(N216,'(Linked) PLr Probability Factor'!$B$23:$C$26,2,FALSE))</f>
        <v/>
      </c>
      <c r="P216" s="25" t="s">
        <v>33</v>
      </c>
      <c r="Q216" s="25">
        <f t="shared" ref="Q216" si="326">SUM(R213:R215)</f>
        <v>0</v>
      </c>
      <c r="R216" s="25">
        <f t="shared" si="321"/>
        <v>0</v>
      </c>
      <c r="S216" s="25"/>
      <c r="T216" s="51"/>
      <c r="U216" s="375"/>
      <c r="V216" s="57"/>
      <c r="W216" s="30" t="str">
        <f>IF(ISBLANK(V216),"",VLOOKUP(V216,'(Linked) Hazard Risk Number HRN'!$D$17:$E$22,2,FALSE))</f>
        <v/>
      </c>
      <c r="X216" s="367"/>
      <c r="Y216" s="375"/>
      <c r="Z216" s="57"/>
      <c r="AA216" s="30" t="str">
        <f>IF(ISBLANK(Z216),"",VLOOKUP(Z216,'(Linked) Hazard Risk Number HRN'!$D$17:$E$22,2,FALSE))</f>
        <v/>
      </c>
      <c r="AB216" s="367"/>
      <c r="AC216" s="375"/>
      <c r="AD216" s="436"/>
      <c r="AE216" s="57"/>
      <c r="AF216" s="30" t="str">
        <f>IF(ISBLANK(AE216),"",VLOOKUP(AE216,'(Linked) Hazard Risk Number HRN'!$D$17:$E$22,2,FALSE))</f>
        <v/>
      </c>
      <c r="AG216" s="367"/>
    </row>
    <row r="217" spans="2:33" ht="28.2" customHeight="1" thickTop="1" thickBot="1">
      <c r="B217" s="377"/>
      <c r="C217" s="376"/>
      <c r="D217" s="376"/>
      <c r="E217" s="382"/>
      <c r="F217" s="382"/>
      <c r="G217" s="371"/>
      <c r="H217" s="371"/>
      <c r="I217" s="371"/>
      <c r="J217" s="371"/>
      <c r="K217" s="135"/>
      <c r="L217" s="18"/>
      <c r="M217" s="368"/>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376"/>
      <c r="V217" s="135"/>
      <c r="W217" s="18"/>
      <c r="X217" s="368"/>
      <c r="Y217" s="376"/>
      <c r="Z217" s="135"/>
      <c r="AA217" s="18"/>
      <c r="AB217" s="368"/>
      <c r="AC217" s="376"/>
      <c r="AD217" s="437"/>
      <c r="AE217" s="135"/>
      <c r="AF217" s="18"/>
      <c r="AG217" s="368"/>
    </row>
    <row r="218" spans="2:33" ht="28.2" customHeight="1" thickTop="1" thickBot="1">
      <c r="B218" s="377">
        <v>43</v>
      </c>
      <c r="C218" s="374"/>
      <c r="D218" s="374"/>
      <c r="E218" s="380"/>
      <c r="F218" s="380"/>
      <c r="G218" s="369"/>
      <c r="H218" s="369"/>
      <c r="I218" s="369"/>
      <c r="J218" s="369"/>
      <c r="K218" s="54"/>
      <c r="L218" s="17" t="str">
        <f>IF(ISBLANK(K218),"",VLOOKUP(K218,'(Linked) Hazard Risk Number HRN'!$B$6:$C$13,2,FALSE))</f>
        <v/>
      </c>
      <c r="M218" s="372"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29</v>
      </c>
      <c r="Q218" s="17">
        <f t="shared" ref="Q218" si="328">COUNTIF((O218:O222), "C")</f>
        <v>0</v>
      </c>
      <c r="R218" s="17">
        <f t="shared" ref="R218:R221" si="329">Q218</f>
        <v>0</v>
      </c>
      <c r="S218" s="17" t="str">
        <f t="shared" ref="S218" si="330">IF(ISBLANK(K218),"",IF(L218&lt;2,"S1","S2"))</f>
        <v/>
      </c>
      <c r="T218" s="50"/>
      <c r="U218" s="374"/>
      <c r="V218" s="54"/>
      <c r="W218" s="17" t="str">
        <f>IF(ISBLANK(V218),"",VLOOKUP(V218,'(Linked) Hazard Risk Number HRN'!$B$6:$C$13,2,FALSE))</f>
        <v/>
      </c>
      <c r="X218" s="372" t="str">
        <f>IF(X220="","",IF(X220&gt;500,'(Linked) Hazard Risk Number HRN'!$C$37,IF(X220&gt;50,'(Linked) Hazard Risk Number HRN'!$C$36,IF(X220&gt;25,'(Linked) Hazard Risk Number HRN'!$C$35,IF(X220&gt;5,'(Linked) Hazard Risk Number HRN'!$C$34,IF(X220&gt;0,'(Linked) Hazard Risk Number HRN'!$C$33,""))))))</f>
        <v/>
      </c>
      <c r="Y218" s="374"/>
      <c r="Z218" s="54"/>
      <c r="AA218" s="17" t="str">
        <f>IF(ISBLANK(Z218),"",VLOOKUP(Z218,'(Linked) Hazard Risk Number HRN'!$B$6:$C$13,2,FALSE))</f>
        <v/>
      </c>
      <c r="AB218" s="372" t="str">
        <f>IF(AB220="","",IF(AB220&gt;500,'(Linked) Hazard Risk Number HRN'!$C$37,IF(AB220&gt;50,'(Linked) Hazard Risk Number HRN'!$C$36,IF(AB220&gt;25,'(Linked) Hazard Risk Number HRN'!$C$35,IF(AB220&gt;5,'(Linked) Hazard Risk Number HRN'!$C$34,IF(AB220&gt;0,'(Linked) Hazard Risk Number HRN'!$C$33,""))))))</f>
        <v/>
      </c>
      <c r="AC218" s="374"/>
      <c r="AD218" s="380"/>
      <c r="AE218" s="54"/>
      <c r="AF218" s="17" t="str">
        <f>IF(ISBLANK(AE218),"",VLOOKUP(AE218,'(Linked) Hazard Risk Number HRN'!$B$6:$C$13,2,FALSE))</f>
        <v/>
      </c>
      <c r="AG218" s="372"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377"/>
      <c r="C219" s="375"/>
      <c r="D219" s="375"/>
      <c r="E219" s="381"/>
      <c r="F219" s="381"/>
      <c r="G219" s="370"/>
      <c r="H219" s="370"/>
      <c r="I219" s="370"/>
      <c r="J219" s="370"/>
      <c r="K219" s="55"/>
      <c r="L219" s="18" t="str">
        <f>IF(ISBLANK(K219),"",VLOOKUP(K219,'(Linked) Hazard Risk Number HRN'!$B$16:$C$26,2,FALSE))</f>
        <v/>
      </c>
      <c r="M219" s="373"/>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375"/>
      <c r="V219" s="55"/>
      <c r="W219" s="18" t="str">
        <f>IF(ISBLANK(V219),"",VLOOKUP(V219,'(Linked) Hazard Risk Number HRN'!$B$16:$C$26,2,FALSE))</f>
        <v/>
      </c>
      <c r="X219" s="373"/>
      <c r="Y219" s="375"/>
      <c r="Z219" s="55"/>
      <c r="AA219" s="18" t="str">
        <f>IF(ISBLANK(Z219),"",VLOOKUP(Z219,'(Linked) Hazard Risk Number HRN'!$B$16:$C$26,2,FALSE))</f>
        <v/>
      </c>
      <c r="AB219" s="373"/>
      <c r="AC219" s="375"/>
      <c r="AD219" s="436"/>
      <c r="AE219" s="55"/>
      <c r="AF219" s="18" t="str">
        <f>IF(ISBLANK(AE219),"",VLOOKUP(AE219,'(Linked) Hazard Risk Number HRN'!$B$16:$C$26,2,FALSE))</f>
        <v/>
      </c>
      <c r="AG219" s="373"/>
    </row>
    <row r="220" spans="2:33" ht="28.2" customHeight="1" thickTop="1" thickBot="1">
      <c r="B220" s="377"/>
      <c r="C220" s="375"/>
      <c r="D220" s="375"/>
      <c r="E220" s="381"/>
      <c r="F220" s="381"/>
      <c r="G220" s="370"/>
      <c r="H220" s="370"/>
      <c r="I220" s="370"/>
      <c r="J220" s="370"/>
      <c r="K220" s="56"/>
      <c r="L220" s="18" t="str">
        <f>IF(ISBLANK(K220),"",VLOOKUP(K220,'(Linked) Hazard Risk Number HRN'!$D$6:$E$14,2,FALSE))</f>
        <v/>
      </c>
      <c r="M220" s="366" t="str">
        <f>IF(OR(ISBLANK(K218),ISBLANK(K219),ISBLANK(K220),ISBLANK(K221)),"",L218*L219*L220*L221)</f>
        <v/>
      </c>
      <c r="N220" s="56"/>
      <c r="O220" s="18" t="str">
        <f>IF(ISBLANK(N220),"",VLOOKUP(N220,'(Linked) PLr Probability Factor'!$B$17:$C$20,2,FALSE))</f>
        <v/>
      </c>
      <c r="P220" s="18" t="s">
        <v>3</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375"/>
      <c r="V220" s="56"/>
      <c r="W220" s="18" t="str">
        <f>IF(ISBLANK(V220),"",VLOOKUP(V220,'(Linked) Hazard Risk Number HRN'!$D$6:$E$14,2,FALSE))</f>
        <v/>
      </c>
      <c r="X220" s="366" t="str">
        <f>IF(OR(ISBLANK(V218),ISBLANK(V219),ISBLANK(V220),ISBLANK(V221)),"",W218*W219*W220*W221)</f>
        <v/>
      </c>
      <c r="Y220" s="375"/>
      <c r="Z220" s="56"/>
      <c r="AA220" s="18" t="str">
        <f>IF(ISBLANK(Z220),"",VLOOKUP(Z220,'(Linked) Hazard Risk Number HRN'!$D$6:$E$14,2,FALSE))</f>
        <v/>
      </c>
      <c r="AB220" s="366" t="str">
        <f>IF(OR(ISBLANK(Z218),ISBLANK(Z219),ISBLANK(Z220),ISBLANK(Z221)),"",AA218*AA219*AA220*AA221)</f>
        <v/>
      </c>
      <c r="AC220" s="375"/>
      <c r="AD220" s="436"/>
      <c r="AE220" s="56"/>
      <c r="AF220" s="18" t="str">
        <f>IF(ISBLANK(AE220),"",VLOOKUP(AE220,'(Linked) Hazard Risk Number HRN'!$D$6:$E$14,2,FALSE))</f>
        <v/>
      </c>
      <c r="AG220" s="366" t="str">
        <f>IF(OR(ISBLANK(AE218),ISBLANK(AE219),ISBLANK(AE220),ISBLANK(AE221)),"",AF218*AF219*AF220*AF221)</f>
        <v/>
      </c>
    </row>
    <row r="221" spans="2:33" ht="28.2" customHeight="1" thickTop="1" thickBot="1">
      <c r="B221" s="377"/>
      <c r="C221" s="375"/>
      <c r="D221" s="375"/>
      <c r="E221" s="381"/>
      <c r="F221" s="381"/>
      <c r="G221" s="370"/>
      <c r="H221" s="370"/>
      <c r="I221" s="370"/>
      <c r="J221" s="370"/>
      <c r="K221" s="57"/>
      <c r="L221" s="30" t="str">
        <f>IF(ISBLANK(K221),"",VLOOKUP(K221,'(Linked) Hazard Risk Number HRN'!$D$17:$E$22,2,FALSE))</f>
        <v/>
      </c>
      <c r="M221" s="367"/>
      <c r="N221" s="56"/>
      <c r="O221" s="18" t="str">
        <f>IF(ISBLANK(N221),"",VLOOKUP(N221,'(Linked) PLr Probability Factor'!$B$23:$C$26,2,FALSE))</f>
        <v/>
      </c>
      <c r="P221" s="25" t="s">
        <v>33</v>
      </c>
      <c r="Q221" s="25">
        <f t="shared" ref="Q221" si="334">SUM(R218:R220)</f>
        <v>0</v>
      </c>
      <c r="R221" s="25">
        <f t="shared" si="329"/>
        <v>0</v>
      </c>
      <c r="S221" s="25"/>
      <c r="T221" s="51"/>
      <c r="U221" s="375"/>
      <c r="V221" s="57"/>
      <c r="W221" s="30" t="str">
        <f>IF(ISBLANK(V221),"",VLOOKUP(V221,'(Linked) Hazard Risk Number HRN'!$D$17:$E$22,2,FALSE))</f>
        <v/>
      </c>
      <c r="X221" s="367"/>
      <c r="Y221" s="375"/>
      <c r="Z221" s="57"/>
      <c r="AA221" s="30" t="str">
        <f>IF(ISBLANK(Z221),"",VLOOKUP(Z221,'(Linked) Hazard Risk Number HRN'!$D$17:$E$22,2,FALSE))</f>
        <v/>
      </c>
      <c r="AB221" s="367"/>
      <c r="AC221" s="375"/>
      <c r="AD221" s="436"/>
      <c r="AE221" s="57"/>
      <c r="AF221" s="30" t="str">
        <f>IF(ISBLANK(AE221),"",VLOOKUP(AE221,'(Linked) Hazard Risk Number HRN'!$D$17:$E$22,2,FALSE))</f>
        <v/>
      </c>
      <c r="AG221" s="367"/>
    </row>
    <row r="222" spans="2:33" ht="28.2" customHeight="1" thickTop="1" thickBot="1">
      <c r="B222" s="377"/>
      <c r="C222" s="376"/>
      <c r="D222" s="376"/>
      <c r="E222" s="382"/>
      <c r="F222" s="382"/>
      <c r="G222" s="371"/>
      <c r="H222" s="371"/>
      <c r="I222" s="371"/>
      <c r="J222" s="371"/>
      <c r="K222" s="135"/>
      <c r="L222" s="18"/>
      <c r="M222" s="368"/>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376"/>
      <c r="V222" s="135"/>
      <c r="W222" s="18"/>
      <c r="X222" s="368"/>
      <c r="Y222" s="376"/>
      <c r="Z222" s="135"/>
      <c r="AA222" s="18"/>
      <c r="AB222" s="368"/>
      <c r="AC222" s="376"/>
      <c r="AD222" s="437"/>
      <c r="AE222" s="135"/>
      <c r="AF222" s="18"/>
      <c r="AG222" s="368"/>
    </row>
    <row r="223" spans="2:33" ht="28.2" customHeight="1" thickTop="1" thickBot="1">
      <c r="B223" s="377">
        <v>44</v>
      </c>
      <c r="C223" s="374"/>
      <c r="D223" s="374"/>
      <c r="E223" s="380"/>
      <c r="F223" s="380"/>
      <c r="G223" s="369"/>
      <c r="H223" s="369"/>
      <c r="I223" s="369"/>
      <c r="J223" s="369"/>
      <c r="K223" s="54"/>
      <c r="L223" s="17" t="str">
        <f>IF(ISBLANK(K223),"",VLOOKUP(K223,'(Linked) Hazard Risk Number HRN'!$B$6:$C$13,2,FALSE))</f>
        <v/>
      </c>
      <c r="M223" s="372"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29</v>
      </c>
      <c r="Q223" s="17">
        <f t="shared" ref="Q223" si="336">COUNTIF((O223:O227), "C")</f>
        <v>0</v>
      </c>
      <c r="R223" s="17">
        <f t="shared" ref="R223:R226" si="337">Q223</f>
        <v>0</v>
      </c>
      <c r="S223" s="17" t="str">
        <f t="shared" ref="S223" si="338">IF(ISBLANK(K223),"",IF(L223&lt;2,"S1","S2"))</f>
        <v/>
      </c>
      <c r="T223" s="50"/>
      <c r="U223" s="374"/>
      <c r="V223" s="54"/>
      <c r="W223" s="17" t="str">
        <f>IF(ISBLANK(V223),"",VLOOKUP(V223,'(Linked) Hazard Risk Number HRN'!$B$6:$C$13,2,FALSE))</f>
        <v/>
      </c>
      <c r="X223" s="372" t="str">
        <f>IF(X225="","",IF(X225&gt;500,'(Linked) Hazard Risk Number HRN'!$C$37,IF(X225&gt;50,'(Linked) Hazard Risk Number HRN'!$C$36,IF(X225&gt;25,'(Linked) Hazard Risk Number HRN'!$C$35,IF(X225&gt;5,'(Linked) Hazard Risk Number HRN'!$C$34,IF(X225&gt;0,'(Linked) Hazard Risk Number HRN'!$C$33,""))))))</f>
        <v/>
      </c>
      <c r="Y223" s="374"/>
      <c r="Z223" s="54"/>
      <c r="AA223" s="17" t="str">
        <f>IF(ISBLANK(Z223),"",VLOOKUP(Z223,'(Linked) Hazard Risk Number HRN'!$B$6:$C$13,2,FALSE))</f>
        <v/>
      </c>
      <c r="AB223" s="372" t="str">
        <f>IF(AB225="","",IF(AB225&gt;500,'(Linked) Hazard Risk Number HRN'!$C$37,IF(AB225&gt;50,'(Linked) Hazard Risk Number HRN'!$C$36,IF(AB225&gt;25,'(Linked) Hazard Risk Number HRN'!$C$35,IF(AB225&gt;5,'(Linked) Hazard Risk Number HRN'!$C$34,IF(AB225&gt;0,'(Linked) Hazard Risk Number HRN'!$C$33,""))))))</f>
        <v/>
      </c>
      <c r="AC223" s="374"/>
      <c r="AD223" s="380"/>
      <c r="AE223" s="54"/>
      <c r="AF223" s="17" t="str">
        <f>IF(ISBLANK(AE223),"",VLOOKUP(AE223,'(Linked) Hazard Risk Number HRN'!$B$6:$C$13,2,FALSE))</f>
        <v/>
      </c>
      <c r="AG223" s="372"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377"/>
      <c r="C224" s="375"/>
      <c r="D224" s="375"/>
      <c r="E224" s="381"/>
      <c r="F224" s="381"/>
      <c r="G224" s="370"/>
      <c r="H224" s="370"/>
      <c r="I224" s="370"/>
      <c r="J224" s="370"/>
      <c r="K224" s="55"/>
      <c r="L224" s="18" t="str">
        <f>IF(ISBLANK(K224),"",VLOOKUP(K224,'(Linked) Hazard Risk Number HRN'!$B$16:$C$26,2,FALSE))</f>
        <v/>
      </c>
      <c r="M224" s="373"/>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375"/>
      <c r="V224" s="55"/>
      <c r="W224" s="18" t="str">
        <f>IF(ISBLANK(V224),"",VLOOKUP(V224,'(Linked) Hazard Risk Number HRN'!$B$16:$C$26,2,FALSE))</f>
        <v/>
      </c>
      <c r="X224" s="373"/>
      <c r="Y224" s="375"/>
      <c r="Z224" s="55"/>
      <c r="AA224" s="18" t="str">
        <f>IF(ISBLANK(Z224),"",VLOOKUP(Z224,'(Linked) Hazard Risk Number HRN'!$B$16:$C$26,2,FALSE))</f>
        <v/>
      </c>
      <c r="AB224" s="373"/>
      <c r="AC224" s="375"/>
      <c r="AD224" s="436"/>
      <c r="AE224" s="55"/>
      <c r="AF224" s="18" t="str">
        <f>IF(ISBLANK(AE224),"",VLOOKUP(AE224,'(Linked) Hazard Risk Number HRN'!$B$16:$C$26,2,FALSE))</f>
        <v/>
      </c>
      <c r="AG224" s="373"/>
    </row>
    <row r="225" spans="2:33" ht="28.2" customHeight="1" thickTop="1" thickBot="1">
      <c r="B225" s="377"/>
      <c r="C225" s="375"/>
      <c r="D225" s="375"/>
      <c r="E225" s="381"/>
      <c r="F225" s="381"/>
      <c r="G225" s="370"/>
      <c r="H225" s="370"/>
      <c r="I225" s="370"/>
      <c r="J225" s="370"/>
      <c r="K225" s="56"/>
      <c r="L225" s="18" t="str">
        <f>IF(ISBLANK(K225),"",VLOOKUP(K225,'(Linked) Hazard Risk Number HRN'!$D$6:$E$14,2,FALSE))</f>
        <v/>
      </c>
      <c r="M225" s="366" t="str">
        <f>IF(OR(ISBLANK(K223),ISBLANK(K224),ISBLANK(K225),ISBLANK(K226)),"",L223*L224*L225*L226)</f>
        <v/>
      </c>
      <c r="N225" s="56"/>
      <c r="O225" s="18" t="str">
        <f>IF(ISBLANK(N225),"",VLOOKUP(N225,'(Linked) PLr Probability Factor'!$B$17:$C$20,2,FALSE))</f>
        <v/>
      </c>
      <c r="P225" s="18" t="s">
        <v>3</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375"/>
      <c r="V225" s="56"/>
      <c r="W225" s="18" t="str">
        <f>IF(ISBLANK(V225),"",VLOOKUP(V225,'(Linked) Hazard Risk Number HRN'!$D$6:$E$14,2,FALSE))</f>
        <v/>
      </c>
      <c r="X225" s="366" t="str">
        <f>IF(OR(ISBLANK(V223),ISBLANK(V224),ISBLANK(V225),ISBLANK(V226)),"",W223*W224*W225*W226)</f>
        <v/>
      </c>
      <c r="Y225" s="375"/>
      <c r="Z225" s="56"/>
      <c r="AA225" s="18" t="str">
        <f>IF(ISBLANK(Z225),"",VLOOKUP(Z225,'(Linked) Hazard Risk Number HRN'!$D$6:$E$14,2,FALSE))</f>
        <v/>
      </c>
      <c r="AB225" s="366" t="str">
        <f>IF(OR(ISBLANK(Z223),ISBLANK(Z224),ISBLANK(Z225),ISBLANK(Z226)),"",AA223*AA224*AA225*AA226)</f>
        <v/>
      </c>
      <c r="AC225" s="375"/>
      <c r="AD225" s="436"/>
      <c r="AE225" s="56"/>
      <c r="AF225" s="18" t="str">
        <f>IF(ISBLANK(AE225),"",VLOOKUP(AE225,'(Linked) Hazard Risk Number HRN'!$D$6:$E$14,2,FALSE))</f>
        <v/>
      </c>
      <c r="AG225" s="366" t="str">
        <f>IF(OR(ISBLANK(AE223),ISBLANK(AE224),ISBLANK(AE225),ISBLANK(AE226)),"",AF223*AF224*AF225*AF226)</f>
        <v/>
      </c>
    </row>
    <row r="226" spans="2:33" ht="28.2" customHeight="1" thickTop="1" thickBot="1">
      <c r="B226" s="377"/>
      <c r="C226" s="375"/>
      <c r="D226" s="375"/>
      <c r="E226" s="381"/>
      <c r="F226" s="381"/>
      <c r="G226" s="370"/>
      <c r="H226" s="370"/>
      <c r="I226" s="370"/>
      <c r="J226" s="370"/>
      <c r="K226" s="57"/>
      <c r="L226" s="30" t="str">
        <f>IF(ISBLANK(K226),"",VLOOKUP(K226,'(Linked) Hazard Risk Number HRN'!$D$17:$E$22,2,FALSE))</f>
        <v/>
      </c>
      <c r="M226" s="367"/>
      <c r="N226" s="56"/>
      <c r="O226" s="18" t="str">
        <f>IF(ISBLANK(N226),"",VLOOKUP(N226,'(Linked) PLr Probability Factor'!$B$23:$C$26,2,FALSE))</f>
        <v/>
      </c>
      <c r="P226" s="25" t="s">
        <v>33</v>
      </c>
      <c r="Q226" s="25">
        <f t="shared" ref="Q226" si="342">SUM(R223:R225)</f>
        <v>0</v>
      </c>
      <c r="R226" s="25">
        <f t="shared" si="337"/>
        <v>0</v>
      </c>
      <c r="S226" s="25"/>
      <c r="T226" s="51"/>
      <c r="U226" s="375"/>
      <c r="V226" s="57"/>
      <c r="W226" s="30" t="str">
        <f>IF(ISBLANK(V226),"",VLOOKUP(V226,'(Linked) Hazard Risk Number HRN'!$D$17:$E$22,2,FALSE))</f>
        <v/>
      </c>
      <c r="X226" s="367"/>
      <c r="Y226" s="375"/>
      <c r="Z226" s="57"/>
      <c r="AA226" s="30" t="str">
        <f>IF(ISBLANK(Z226),"",VLOOKUP(Z226,'(Linked) Hazard Risk Number HRN'!$D$17:$E$22,2,FALSE))</f>
        <v/>
      </c>
      <c r="AB226" s="367"/>
      <c r="AC226" s="375"/>
      <c r="AD226" s="436"/>
      <c r="AE226" s="57"/>
      <c r="AF226" s="30" t="str">
        <f>IF(ISBLANK(AE226),"",VLOOKUP(AE226,'(Linked) Hazard Risk Number HRN'!$D$17:$E$22,2,FALSE))</f>
        <v/>
      </c>
      <c r="AG226" s="367"/>
    </row>
    <row r="227" spans="2:33" ht="28.2" customHeight="1" thickTop="1" thickBot="1">
      <c r="B227" s="377"/>
      <c r="C227" s="376"/>
      <c r="D227" s="376"/>
      <c r="E227" s="382"/>
      <c r="F227" s="382"/>
      <c r="G227" s="371"/>
      <c r="H227" s="371"/>
      <c r="I227" s="371"/>
      <c r="J227" s="371"/>
      <c r="K227" s="135"/>
      <c r="L227" s="18"/>
      <c r="M227" s="368"/>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376"/>
      <c r="V227" s="135"/>
      <c r="W227" s="18"/>
      <c r="X227" s="368"/>
      <c r="Y227" s="376"/>
      <c r="Z227" s="135"/>
      <c r="AA227" s="18"/>
      <c r="AB227" s="368"/>
      <c r="AC227" s="376"/>
      <c r="AD227" s="437"/>
      <c r="AE227" s="135"/>
      <c r="AF227" s="18"/>
      <c r="AG227" s="368"/>
    </row>
    <row r="228" spans="2:33" ht="28.2" customHeight="1" thickTop="1" thickBot="1">
      <c r="B228" s="377">
        <v>45</v>
      </c>
      <c r="C228" s="374"/>
      <c r="D228" s="374"/>
      <c r="E228" s="380"/>
      <c r="F228" s="380"/>
      <c r="G228" s="369"/>
      <c r="H228" s="369"/>
      <c r="I228" s="369"/>
      <c r="J228" s="369"/>
      <c r="K228" s="54"/>
      <c r="L228" s="17" t="str">
        <f>IF(ISBLANK(K228),"",VLOOKUP(K228,'(Linked) Hazard Risk Number HRN'!$B$6:$C$13,2,FALSE))</f>
        <v/>
      </c>
      <c r="M228" s="372"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29</v>
      </c>
      <c r="Q228" s="17">
        <f t="shared" ref="Q228" si="344">COUNTIF((O228:O232), "C")</f>
        <v>0</v>
      </c>
      <c r="R228" s="17">
        <f t="shared" ref="R228:R231" si="345">Q228</f>
        <v>0</v>
      </c>
      <c r="S228" s="17" t="str">
        <f t="shared" ref="S228" si="346">IF(ISBLANK(K228),"",IF(L228&lt;2,"S1","S2"))</f>
        <v/>
      </c>
      <c r="T228" s="50"/>
      <c r="U228" s="374"/>
      <c r="V228" s="54"/>
      <c r="W228" s="17" t="str">
        <f>IF(ISBLANK(V228),"",VLOOKUP(V228,'(Linked) Hazard Risk Number HRN'!$B$6:$C$13,2,FALSE))</f>
        <v/>
      </c>
      <c r="X228" s="372" t="str">
        <f>IF(X230="","",IF(X230&gt;500,'(Linked) Hazard Risk Number HRN'!$C$37,IF(X230&gt;50,'(Linked) Hazard Risk Number HRN'!$C$36,IF(X230&gt;25,'(Linked) Hazard Risk Number HRN'!$C$35,IF(X230&gt;5,'(Linked) Hazard Risk Number HRN'!$C$34,IF(X230&gt;0,'(Linked) Hazard Risk Number HRN'!$C$33,""))))))</f>
        <v/>
      </c>
      <c r="Y228" s="374"/>
      <c r="Z228" s="54"/>
      <c r="AA228" s="17" t="str">
        <f>IF(ISBLANK(Z228),"",VLOOKUP(Z228,'(Linked) Hazard Risk Number HRN'!$B$6:$C$13,2,FALSE))</f>
        <v/>
      </c>
      <c r="AB228" s="372" t="str">
        <f>IF(AB230="","",IF(AB230&gt;500,'(Linked) Hazard Risk Number HRN'!$C$37,IF(AB230&gt;50,'(Linked) Hazard Risk Number HRN'!$C$36,IF(AB230&gt;25,'(Linked) Hazard Risk Number HRN'!$C$35,IF(AB230&gt;5,'(Linked) Hazard Risk Number HRN'!$C$34,IF(AB230&gt;0,'(Linked) Hazard Risk Number HRN'!$C$33,""))))))</f>
        <v/>
      </c>
      <c r="AC228" s="374"/>
      <c r="AD228" s="380"/>
      <c r="AE228" s="54"/>
      <c r="AF228" s="17" t="str">
        <f>IF(ISBLANK(AE228),"",VLOOKUP(AE228,'(Linked) Hazard Risk Number HRN'!$B$6:$C$13,2,FALSE))</f>
        <v/>
      </c>
      <c r="AG228" s="372"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377"/>
      <c r="C229" s="375"/>
      <c r="D229" s="375"/>
      <c r="E229" s="381"/>
      <c r="F229" s="381"/>
      <c r="G229" s="370"/>
      <c r="H229" s="370"/>
      <c r="I229" s="370"/>
      <c r="J229" s="370"/>
      <c r="K229" s="55"/>
      <c r="L229" s="18" t="str">
        <f>IF(ISBLANK(K229),"",VLOOKUP(K229,'(Linked) Hazard Risk Number HRN'!$B$16:$C$26,2,FALSE))</f>
        <v/>
      </c>
      <c r="M229" s="373"/>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375"/>
      <c r="V229" s="55"/>
      <c r="W229" s="18" t="str">
        <f>IF(ISBLANK(V229),"",VLOOKUP(V229,'(Linked) Hazard Risk Number HRN'!$B$16:$C$26,2,FALSE))</f>
        <v/>
      </c>
      <c r="X229" s="373"/>
      <c r="Y229" s="375"/>
      <c r="Z229" s="55"/>
      <c r="AA229" s="18" t="str">
        <f>IF(ISBLANK(Z229),"",VLOOKUP(Z229,'(Linked) Hazard Risk Number HRN'!$B$16:$C$26,2,FALSE))</f>
        <v/>
      </c>
      <c r="AB229" s="373"/>
      <c r="AC229" s="375"/>
      <c r="AD229" s="436"/>
      <c r="AE229" s="55"/>
      <c r="AF229" s="18" t="str">
        <f>IF(ISBLANK(AE229),"",VLOOKUP(AE229,'(Linked) Hazard Risk Number HRN'!$B$16:$C$26,2,FALSE))</f>
        <v/>
      </c>
      <c r="AG229" s="373"/>
    </row>
    <row r="230" spans="2:33" ht="28.2" customHeight="1" thickTop="1" thickBot="1">
      <c r="B230" s="377"/>
      <c r="C230" s="375"/>
      <c r="D230" s="375"/>
      <c r="E230" s="381"/>
      <c r="F230" s="381"/>
      <c r="G230" s="370"/>
      <c r="H230" s="370"/>
      <c r="I230" s="370"/>
      <c r="J230" s="370"/>
      <c r="K230" s="56"/>
      <c r="L230" s="18" t="str">
        <f>IF(ISBLANK(K230),"",VLOOKUP(K230,'(Linked) Hazard Risk Number HRN'!$D$6:$E$14,2,FALSE))</f>
        <v/>
      </c>
      <c r="M230" s="366" t="str">
        <f>IF(OR(ISBLANK(K228),ISBLANK(K229),ISBLANK(K230),ISBLANK(K231)),"",L228*L229*L230*L231)</f>
        <v/>
      </c>
      <c r="N230" s="56"/>
      <c r="O230" s="18" t="str">
        <f>IF(ISBLANK(N230),"",VLOOKUP(N230,'(Linked) PLr Probability Factor'!$B$17:$C$20,2,FALSE))</f>
        <v/>
      </c>
      <c r="P230" s="18" t="s">
        <v>3</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375"/>
      <c r="V230" s="56"/>
      <c r="W230" s="18" t="str">
        <f>IF(ISBLANK(V230),"",VLOOKUP(V230,'(Linked) Hazard Risk Number HRN'!$D$6:$E$14,2,FALSE))</f>
        <v/>
      </c>
      <c r="X230" s="366" t="str">
        <f>IF(OR(ISBLANK(V228),ISBLANK(V229),ISBLANK(V230),ISBLANK(V231)),"",W228*W229*W230*W231)</f>
        <v/>
      </c>
      <c r="Y230" s="375"/>
      <c r="Z230" s="56"/>
      <c r="AA230" s="18" t="str">
        <f>IF(ISBLANK(Z230),"",VLOOKUP(Z230,'(Linked) Hazard Risk Number HRN'!$D$6:$E$14,2,FALSE))</f>
        <v/>
      </c>
      <c r="AB230" s="366" t="str">
        <f>IF(OR(ISBLANK(Z228),ISBLANK(Z229),ISBLANK(Z230),ISBLANK(Z231)),"",AA228*AA229*AA230*AA231)</f>
        <v/>
      </c>
      <c r="AC230" s="375"/>
      <c r="AD230" s="436"/>
      <c r="AE230" s="56"/>
      <c r="AF230" s="18" t="str">
        <f>IF(ISBLANK(AE230),"",VLOOKUP(AE230,'(Linked) Hazard Risk Number HRN'!$D$6:$E$14,2,FALSE))</f>
        <v/>
      </c>
      <c r="AG230" s="366" t="str">
        <f>IF(OR(ISBLANK(AE228),ISBLANK(AE229),ISBLANK(AE230),ISBLANK(AE231)),"",AF228*AF229*AF230*AF231)</f>
        <v/>
      </c>
    </row>
    <row r="231" spans="2:33" ht="28.2" customHeight="1" thickTop="1" thickBot="1">
      <c r="B231" s="377"/>
      <c r="C231" s="375"/>
      <c r="D231" s="375"/>
      <c r="E231" s="381"/>
      <c r="F231" s="381"/>
      <c r="G231" s="370"/>
      <c r="H231" s="370"/>
      <c r="I231" s="370"/>
      <c r="J231" s="370"/>
      <c r="K231" s="57"/>
      <c r="L231" s="30" t="str">
        <f>IF(ISBLANK(K231),"",VLOOKUP(K231,'(Linked) Hazard Risk Number HRN'!$D$17:$E$22,2,FALSE))</f>
        <v/>
      </c>
      <c r="M231" s="367"/>
      <c r="N231" s="56"/>
      <c r="O231" s="18" t="str">
        <f>IF(ISBLANK(N231),"",VLOOKUP(N231,'(Linked) PLr Probability Factor'!$B$23:$C$26,2,FALSE))</f>
        <v/>
      </c>
      <c r="P231" s="25" t="s">
        <v>33</v>
      </c>
      <c r="Q231" s="25">
        <f t="shared" ref="Q231" si="350">SUM(R228:R230)</f>
        <v>0</v>
      </c>
      <c r="R231" s="25">
        <f t="shared" si="345"/>
        <v>0</v>
      </c>
      <c r="S231" s="25"/>
      <c r="T231" s="51"/>
      <c r="U231" s="375"/>
      <c r="V231" s="57"/>
      <c r="W231" s="30" t="str">
        <f>IF(ISBLANK(V231),"",VLOOKUP(V231,'(Linked) Hazard Risk Number HRN'!$D$17:$E$22,2,FALSE))</f>
        <v/>
      </c>
      <c r="X231" s="367"/>
      <c r="Y231" s="375"/>
      <c r="Z231" s="57"/>
      <c r="AA231" s="30" t="str">
        <f>IF(ISBLANK(Z231),"",VLOOKUP(Z231,'(Linked) Hazard Risk Number HRN'!$D$17:$E$22,2,FALSE))</f>
        <v/>
      </c>
      <c r="AB231" s="367"/>
      <c r="AC231" s="375"/>
      <c r="AD231" s="436"/>
      <c r="AE231" s="57"/>
      <c r="AF231" s="30" t="str">
        <f>IF(ISBLANK(AE231),"",VLOOKUP(AE231,'(Linked) Hazard Risk Number HRN'!$D$17:$E$22,2,FALSE))</f>
        <v/>
      </c>
      <c r="AG231" s="367"/>
    </row>
    <row r="232" spans="2:33" ht="28.2" customHeight="1" thickTop="1" thickBot="1">
      <c r="B232" s="377"/>
      <c r="C232" s="376"/>
      <c r="D232" s="376"/>
      <c r="E232" s="382"/>
      <c r="F232" s="382"/>
      <c r="G232" s="371"/>
      <c r="H232" s="371"/>
      <c r="I232" s="371"/>
      <c r="J232" s="371"/>
      <c r="K232" s="135"/>
      <c r="L232" s="18"/>
      <c r="M232" s="368"/>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376"/>
      <c r="V232" s="135"/>
      <c r="W232" s="18"/>
      <c r="X232" s="368"/>
      <c r="Y232" s="376"/>
      <c r="Z232" s="135"/>
      <c r="AA232" s="18"/>
      <c r="AB232" s="368"/>
      <c r="AC232" s="376"/>
      <c r="AD232" s="437"/>
      <c r="AE232" s="135"/>
      <c r="AF232" s="18"/>
      <c r="AG232" s="368"/>
    </row>
    <row r="233" spans="2:33" ht="28.2" customHeight="1" thickTop="1" thickBot="1">
      <c r="B233" s="377">
        <v>46</v>
      </c>
      <c r="C233" s="374"/>
      <c r="D233" s="374"/>
      <c r="E233" s="380"/>
      <c r="F233" s="380"/>
      <c r="G233" s="369"/>
      <c r="H233" s="369"/>
      <c r="I233" s="369"/>
      <c r="J233" s="369"/>
      <c r="K233" s="54"/>
      <c r="L233" s="17" t="str">
        <f>IF(ISBLANK(K233),"",VLOOKUP(K233,'(Linked) Hazard Risk Number HRN'!$B$6:$C$13,2,FALSE))</f>
        <v/>
      </c>
      <c r="M233" s="372"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29</v>
      </c>
      <c r="Q233" s="17">
        <f t="shared" ref="Q233" si="352">COUNTIF((O233:O237), "C")</f>
        <v>0</v>
      </c>
      <c r="R233" s="17">
        <f t="shared" ref="R233:R236" si="353">Q233</f>
        <v>0</v>
      </c>
      <c r="S233" s="17" t="str">
        <f t="shared" ref="S233" si="354">IF(ISBLANK(K233),"",IF(L233&lt;2,"S1","S2"))</f>
        <v/>
      </c>
      <c r="T233" s="50"/>
      <c r="U233" s="374"/>
      <c r="V233" s="54"/>
      <c r="W233" s="17" t="str">
        <f>IF(ISBLANK(V233),"",VLOOKUP(V233,'(Linked) Hazard Risk Number HRN'!$B$6:$C$13,2,FALSE))</f>
        <v/>
      </c>
      <c r="X233" s="372" t="str">
        <f>IF(X235="","",IF(X235&gt;500,'(Linked) Hazard Risk Number HRN'!$C$37,IF(X235&gt;50,'(Linked) Hazard Risk Number HRN'!$C$36,IF(X235&gt;25,'(Linked) Hazard Risk Number HRN'!$C$35,IF(X235&gt;5,'(Linked) Hazard Risk Number HRN'!$C$34,IF(X235&gt;0,'(Linked) Hazard Risk Number HRN'!$C$33,""))))))</f>
        <v/>
      </c>
      <c r="Y233" s="374"/>
      <c r="Z233" s="54"/>
      <c r="AA233" s="17" t="str">
        <f>IF(ISBLANK(Z233),"",VLOOKUP(Z233,'(Linked) Hazard Risk Number HRN'!$B$6:$C$13,2,FALSE))</f>
        <v/>
      </c>
      <c r="AB233" s="372" t="str">
        <f>IF(AB235="","",IF(AB235&gt;500,'(Linked) Hazard Risk Number HRN'!$C$37,IF(AB235&gt;50,'(Linked) Hazard Risk Number HRN'!$C$36,IF(AB235&gt;25,'(Linked) Hazard Risk Number HRN'!$C$35,IF(AB235&gt;5,'(Linked) Hazard Risk Number HRN'!$C$34,IF(AB235&gt;0,'(Linked) Hazard Risk Number HRN'!$C$33,""))))))</f>
        <v/>
      </c>
      <c r="AC233" s="374"/>
      <c r="AD233" s="380"/>
      <c r="AE233" s="54"/>
      <c r="AF233" s="17" t="str">
        <f>IF(ISBLANK(AE233),"",VLOOKUP(AE233,'(Linked) Hazard Risk Number HRN'!$B$6:$C$13,2,FALSE))</f>
        <v/>
      </c>
      <c r="AG233" s="372"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377"/>
      <c r="C234" s="375"/>
      <c r="D234" s="375"/>
      <c r="E234" s="381"/>
      <c r="F234" s="381"/>
      <c r="G234" s="370"/>
      <c r="H234" s="370"/>
      <c r="I234" s="370"/>
      <c r="J234" s="370"/>
      <c r="K234" s="55"/>
      <c r="L234" s="18" t="str">
        <f>IF(ISBLANK(K234),"",VLOOKUP(K234,'(Linked) Hazard Risk Number HRN'!$B$16:$C$26,2,FALSE))</f>
        <v/>
      </c>
      <c r="M234" s="373"/>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375"/>
      <c r="V234" s="55"/>
      <c r="W234" s="18" t="str">
        <f>IF(ISBLANK(V234),"",VLOOKUP(V234,'(Linked) Hazard Risk Number HRN'!$B$16:$C$26,2,FALSE))</f>
        <v/>
      </c>
      <c r="X234" s="373"/>
      <c r="Y234" s="375"/>
      <c r="Z234" s="55"/>
      <c r="AA234" s="18" t="str">
        <f>IF(ISBLANK(Z234),"",VLOOKUP(Z234,'(Linked) Hazard Risk Number HRN'!$B$16:$C$26,2,FALSE))</f>
        <v/>
      </c>
      <c r="AB234" s="373"/>
      <c r="AC234" s="375"/>
      <c r="AD234" s="436"/>
      <c r="AE234" s="55"/>
      <c r="AF234" s="18" t="str">
        <f>IF(ISBLANK(AE234),"",VLOOKUP(AE234,'(Linked) Hazard Risk Number HRN'!$B$16:$C$26,2,FALSE))</f>
        <v/>
      </c>
      <c r="AG234" s="373"/>
    </row>
    <row r="235" spans="2:33" ht="28.2" customHeight="1" thickTop="1" thickBot="1">
      <c r="B235" s="377"/>
      <c r="C235" s="375"/>
      <c r="D235" s="375"/>
      <c r="E235" s="381"/>
      <c r="F235" s="381"/>
      <c r="G235" s="370"/>
      <c r="H235" s="370"/>
      <c r="I235" s="370"/>
      <c r="J235" s="370"/>
      <c r="K235" s="56"/>
      <c r="L235" s="18" t="str">
        <f>IF(ISBLANK(K235),"",VLOOKUP(K235,'(Linked) Hazard Risk Number HRN'!$D$6:$E$14,2,FALSE))</f>
        <v/>
      </c>
      <c r="M235" s="366" t="str">
        <f>IF(OR(ISBLANK(K233),ISBLANK(K234),ISBLANK(K235),ISBLANK(K236)),"",L233*L234*L235*L236)</f>
        <v/>
      </c>
      <c r="N235" s="56"/>
      <c r="O235" s="18" t="str">
        <f>IF(ISBLANK(N235),"",VLOOKUP(N235,'(Linked) PLr Probability Factor'!$B$17:$C$20,2,FALSE))</f>
        <v/>
      </c>
      <c r="P235" s="18" t="s">
        <v>3</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375"/>
      <c r="V235" s="56"/>
      <c r="W235" s="18" t="str">
        <f>IF(ISBLANK(V235),"",VLOOKUP(V235,'(Linked) Hazard Risk Number HRN'!$D$6:$E$14,2,FALSE))</f>
        <v/>
      </c>
      <c r="X235" s="366" t="str">
        <f>IF(OR(ISBLANK(V233),ISBLANK(V234),ISBLANK(V235),ISBLANK(V236)),"",W233*W234*W235*W236)</f>
        <v/>
      </c>
      <c r="Y235" s="375"/>
      <c r="Z235" s="56"/>
      <c r="AA235" s="18" t="str">
        <f>IF(ISBLANK(Z235),"",VLOOKUP(Z235,'(Linked) Hazard Risk Number HRN'!$D$6:$E$14,2,FALSE))</f>
        <v/>
      </c>
      <c r="AB235" s="366" t="str">
        <f>IF(OR(ISBLANK(Z233),ISBLANK(Z234),ISBLANK(Z235),ISBLANK(Z236)),"",AA233*AA234*AA235*AA236)</f>
        <v/>
      </c>
      <c r="AC235" s="375"/>
      <c r="AD235" s="436"/>
      <c r="AE235" s="56"/>
      <c r="AF235" s="18" t="str">
        <f>IF(ISBLANK(AE235),"",VLOOKUP(AE235,'(Linked) Hazard Risk Number HRN'!$D$6:$E$14,2,FALSE))</f>
        <v/>
      </c>
      <c r="AG235" s="366" t="str">
        <f>IF(OR(ISBLANK(AE233),ISBLANK(AE234),ISBLANK(AE235),ISBLANK(AE236)),"",AF233*AF234*AF235*AF236)</f>
        <v/>
      </c>
    </row>
    <row r="236" spans="2:33" ht="28.2" customHeight="1" thickTop="1" thickBot="1">
      <c r="B236" s="377"/>
      <c r="C236" s="375"/>
      <c r="D236" s="375"/>
      <c r="E236" s="381"/>
      <c r="F236" s="381"/>
      <c r="G236" s="370"/>
      <c r="H236" s="370"/>
      <c r="I236" s="370"/>
      <c r="J236" s="370"/>
      <c r="K236" s="57"/>
      <c r="L236" s="30" t="str">
        <f>IF(ISBLANK(K236),"",VLOOKUP(K236,'(Linked) Hazard Risk Number HRN'!$D$17:$E$22,2,FALSE))</f>
        <v/>
      </c>
      <c r="M236" s="367"/>
      <c r="N236" s="56"/>
      <c r="O236" s="18" t="str">
        <f>IF(ISBLANK(N236),"",VLOOKUP(N236,'(Linked) PLr Probability Factor'!$B$23:$C$26,2,FALSE))</f>
        <v/>
      </c>
      <c r="P236" s="25" t="s">
        <v>33</v>
      </c>
      <c r="Q236" s="25">
        <f t="shared" ref="Q236" si="358">SUM(R233:R235)</f>
        <v>0</v>
      </c>
      <c r="R236" s="25">
        <f t="shared" si="353"/>
        <v>0</v>
      </c>
      <c r="S236" s="25"/>
      <c r="T236" s="51"/>
      <c r="U236" s="375"/>
      <c r="V236" s="57"/>
      <c r="W236" s="30" t="str">
        <f>IF(ISBLANK(V236),"",VLOOKUP(V236,'(Linked) Hazard Risk Number HRN'!$D$17:$E$22,2,FALSE))</f>
        <v/>
      </c>
      <c r="X236" s="367"/>
      <c r="Y236" s="375"/>
      <c r="Z236" s="57"/>
      <c r="AA236" s="30" t="str">
        <f>IF(ISBLANK(Z236),"",VLOOKUP(Z236,'(Linked) Hazard Risk Number HRN'!$D$17:$E$22,2,FALSE))</f>
        <v/>
      </c>
      <c r="AB236" s="367"/>
      <c r="AC236" s="375"/>
      <c r="AD236" s="436"/>
      <c r="AE236" s="57"/>
      <c r="AF236" s="30" t="str">
        <f>IF(ISBLANK(AE236),"",VLOOKUP(AE236,'(Linked) Hazard Risk Number HRN'!$D$17:$E$22,2,FALSE))</f>
        <v/>
      </c>
      <c r="AG236" s="367"/>
    </row>
    <row r="237" spans="2:33" ht="28.2" customHeight="1" thickTop="1" thickBot="1">
      <c r="B237" s="377"/>
      <c r="C237" s="376"/>
      <c r="D237" s="376"/>
      <c r="E237" s="382"/>
      <c r="F237" s="382"/>
      <c r="G237" s="371"/>
      <c r="H237" s="371"/>
      <c r="I237" s="371"/>
      <c r="J237" s="371"/>
      <c r="K237" s="135"/>
      <c r="L237" s="18"/>
      <c r="M237" s="368"/>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376"/>
      <c r="V237" s="135"/>
      <c r="W237" s="18"/>
      <c r="X237" s="368"/>
      <c r="Y237" s="376"/>
      <c r="Z237" s="135"/>
      <c r="AA237" s="18"/>
      <c r="AB237" s="368"/>
      <c r="AC237" s="376"/>
      <c r="AD237" s="437"/>
      <c r="AE237" s="135"/>
      <c r="AF237" s="18"/>
      <c r="AG237" s="368"/>
    </row>
    <row r="238" spans="2:33" ht="28.2" customHeight="1" thickTop="1" thickBot="1">
      <c r="B238" s="377">
        <v>47</v>
      </c>
      <c r="C238" s="374"/>
      <c r="D238" s="374"/>
      <c r="E238" s="380"/>
      <c r="F238" s="380"/>
      <c r="G238" s="369"/>
      <c r="H238" s="369"/>
      <c r="I238" s="369"/>
      <c r="J238" s="369"/>
      <c r="K238" s="54"/>
      <c r="L238" s="17" t="str">
        <f>IF(ISBLANK(K238),"",VLOOKUP(K238,'(Linked) Hazard Risk Number HRN'!$B$6:$C$13,2,FALSE))</f>
        <v/>
      </c>
      <c r="M238" s="372"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29</v>
      </c>
      <c r="Q238" s="17">
        <f t="shared" ref="Q238" si="360">COUNTIF((O238:O242), "C")</f>
        <v>0</v>
      </c>
      <c r="R238" s="17">
        <f t="shared" ref="R238:R241" si="361">Q238</f>
        <v>0</v>
      </c>
      <c r="S238" s="17" t="str">
        <f t="shared" ref="S238" si="362">IF(ISBLANK(K238),"",IF(L238&lt;2,"S1","S2"))</f>
        <v/>
      </c>
      <c r="T238" s="50"/>
      <c r="U238" s="374"/>
      <c r="V238" s="54"/>
      <c r="W238" s="17" t="str">
        <f>IF(ISBLANK(V238),"",VLOOKUP(V238,'(Linked) Hazard Risk Number HRN'!$B$6:$C$13,2,FALSE))</f>
        <v/>
      </c>
      <c r="X238" s="372" t="str">
        <f>IF(X240="","",IF(X240&gt;500,'(Linked) Hazard Risk Number HRN'!$C$37,IF(X240&gt;50,'(Linked) Hazard Risk Number HRN'!$C$36,IF(X240&gt;25,'(Linked) Hazard Risk Number HRN'!$C$35,IF(X240&gt;5,'(Linked) Hazard Risk Number HRN'!$C$34,IF(X240&gt;0,'(Linked) Hazard Risk Number HRN'!$C$33,""))))))</f>
        <v/>
      </c>
      <c r="Y238" s="374"/>
      <c r="Z238" s="54"/>
      <c r="AA238" s="17" t="str">
        <f>IF(ISBLANK(Z238),"",VLOOKUP(Z238,'(Linked) Hazard Risk Number HRN'!$B$6:$C$13,2,FALSE))</f>
        <v/>
      </c>
      <c r="AB238" s="372" t="str">
        <f>IF(AB240="","",IF(AB240&gt;500,'(Linked) Hazard Risk Number HRN'!$C$37,IF(AB240&gt;50,'(Linked) Hazard Risk Number HRN'!$C$36,IF(AB240&gt;25,'(Linked) Hazard Risk Number HRN'!$C$35,IF(AB240&gt;5,'(Linked) Hazard Risk Number HRN'!$C$34,IF(AB240&gt;0,'(Linked) Hazard Risk Number HRN'!$C$33,""))))))</f>
        <v/>
      </c>
      <c r="AC238" s="374"/>
      <c r="AD238" s="380"/>
      <c r="AE238" s="54"/>
      <c r="AF238" s="17" t="str">
        <f>IF(ISBLANK(AE238),"",VLOOKUP(AE238,'(Linked) Hazard Risk Number HRN'!$B$6:$C$13,2,FALSE))</f>
        <v/>
      </c>
      <c r="AG238" s="372"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377"/>
      <c r="C239" s="375"/>
      <c r="D239" s="375"/>
      <c r="E239" s="381"/>
      <c r="F239" s="381"/>
      <c r="G239" s="370"/>
      <c r="H239" s="370"/>
      <c r="I239" s="370"/>
      <c r="J239" s="370"/>
      <c r="K239" s="55"/>
      <c r="L239" s="18" t="str">
        <f>IF(ISBLANK(K239),"",VLOOKUP(K239,'(Linked) Hazard Risk Number HRN'!$B$16:$C$26,2,FALSE))</f>
        <v/>
      </c>
      <c r="M239" s="373"/>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375"/>
      <c r="V239" s="55"/>
      <c r="W239" s="18" t="str">
        <f>IF(ISBLANK(V239),"",VLOOKUP(V239,'(Linked) Hazard Risk Number HRN'!$B$16:$C$26,2,FALSE))</f>
        <v/>
      </c>
      <c r="X239" s="373"/>
      <c r="Y239" s="375"/>
      <c r="Z239" s="55"/>
      <c r="AA239" s="18" t="str">
        <f>IF(ISBLANK(Z239),"",VLOOKUP(Z239,'(Linked) Hazard Risk Number HRN'!$B$16:$C$26,2,FALSE))</f>
        <v/>
      </c>
      <c r="AB239" s="373"/>
      <c r="AC239" s="375"/>
      <c r="AD239" s="436"/>
      <c r="AE239" s="55"/>
      <c r="AF239" s="18" t="str">
        <f>IF(ISBLANK(AE239),"",VLOOKUP(AE239,'(Linked) Hazard Risk Number HRN'!$B$16:$C$26,2,FALSE))</f>
        <v/>
      </c>
      <c r="AG239" s="373"/>
    </row>
    <row r="240" spans="2:33" ht="28.2" customHeight="1" thickTop="1" thickBot="1">
      <c r="B240" s="377"/>
      <c r="C240" s="375"/>
      <c r="D240" s="375"/>
      <c r="E240" s="381"/>
      <c r="F240" s="381"/>
      <c r="G240" s="370"/>
      <c r="H240" s="370"/>
      <c r="I240" s="370"/>
      <c r="J240" s="370"/>
      <c r="K240" s="56"/>
      <c r="L240" s="18" t="str">
        <f>IF(ISBLANK(K240),"",VLOOKUP(K240,'(Linked) Hazard Risk Number HRN'!$D$6:$E$14,2,FALSE))</f>
        <v/>
      </c>
      <c r="M240" s="366" t="str">
        <f>IF(OR(ISBLANK(K238),ISBLANK(K239),ISBLANK(K240),ISBLANK(K241)),"",L238*L239*L240*L241)</f>
        <v/>
      </c>
      <c r="N240" s="56"/>
      <c r="O240" s="18" t="str">
        <f>IF(ISBLANK(N240),"",VLOOKUP(N240,'(Linked) PLr Probability Factor'!$B$17:$C$20,2,FALSE))</f>
        <v/>
      </c>
      <c r="P240" s="18" t="s">
        <v>3</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375"/>
      <c r="V240" s="56"/>
      <c r="W240" s="18" t="str">
        <f>IF(ISBLANK(V240),"",VLOOKUP(V240,'(Linked) Hazard Risk Number HRN'!$D$6:$E$14,2,FALSE))</f>
        <v/>
      </c>
      <c r="X240" s="366" t="str">
        <f>IF(OR(ISBLANK(V238),ISBLANK(V239),ISBLANK(V240),ISBLANK(V241)),"",W238*W239*W240*W241)</f>
        <v/>
      </c>
      <c r="Y240" s="375"/>
      <c r="Z240" s="56"/>
      <c r="AA240" s="18" t="str">
        <f>IF(ISBLANK(Z240),"",VLOOKUP(Z240,'(Linked) Hazard Risk Number HRN'!$D$6:$E$14,2,FALSE))</f>
        <v/>
      </c>
      <c r="AB240" s="366" t="str">
        <f>IF(OR(ISBLANK(Z238),ISBLANK(Z239),ISBLANK(Z240),ISBLANK(Z241)),"",AA238*AA239*AA240*AA241)</f>
        <v/>
      </c>
      <c r="AC240" s="375"/>
      <c r="AD240" s="436"/>
      <c r="AE240" s="56"/>
      <c r="AF240" s="18" t="str">
        <f>IF(ISBLANK(AE240),"",VLOOKUP(AE240,'(Linked) Hazard Risk Number HRN'!$D$6:$E$14,2,FALSE))</f>
        <v/>
      </c>
      <c r="AG240" s="366" t="str">
        <f>IF(OR(ISBLANK(AE238),ISBLANK(AE239),ISBLANK(AE240),ISBLANK(AE241)),"",AF238*AF239*AF240*AF241)</f>
        <v/>
      </c>
    </row>
    <row r="241" spans="2:36" ht="28.2" customHeight="1" thickTop="1" thickBot="1">
      <c r="B241" s="377"/>
      <c r="C241" s="375"/>
      <c r="D241" s="375"/>
      <c r="E241" s="381"/>
      <c r="F241" s="381"/>
      <c r="G241" s="370"/>
      <c r="H241" s="370"/>
      <c r="I241" s="370"/>
      <c r="J241" s="370"/>
      <c r="K241" s="57"/>
      <c r="L241" s="30" t="str">
        <f>IF(ISBLANK(K241),"",VLOOKUP(K241,'(Linked) Hazard Risk Number HRN'!$D$17:$E$22,2,FALSE))</f>
        <v/>
      </c>
      <c r="M241" s="367"/>
      <c r="N241" s="56"/>
      <c r="O241" s="18" t="str">
        <f>IF(ISBLANK(N241),"",VLOOKUP(N241,'(Linked) PLr Probability Factor'!$B$23:$C$26,2,FALSE))</f>
        <v/>
      </c>
      <c r="P241" s="25" t="s">
        <v>33</v>
      </c>
      <c r="Q241" s="25">
        <f t="shared" ref="Q241" si="366">SUM(R238:R240)</f>
        <v>0</v>
      </c>
      <c r="R241" s="25">
        <f t="shared" si="361"/>
        <v>0</v>
      </c>
      <c r="S241" s="25"/>
      <c r="T241" s="51"/>
      <c r="U241" s="375"/>
      <c r="V241" s="57"/>
      <c r="W241" s="30" t="str">
        <f>IF(ISBLANK(V241),"",VLOOKUP(V241,'(Linked) Hazard Risk Number HRN'!$D$17:$E$22,2,FALSE))</f>
        <v/>
      </c>
      <c r="X241" s="367"/>
      <c r="Y241" s="375"/>
      <c r="Z241" s="57"/>
      <c r="AA241" s="30" t="str">
        <f>IF(ISBLANK(Z241),"",VLOOKUP(Z241,'(Linked) Hazard Risk Number HRN'!$D$17:$E$22,2,FALSE))</f>
        <v/>
      </c>
      <c r="AB241" s="367"/>
      <c r="AC241" s="375"/>
      <c r="AD241" s="436"/>
      <c r="AE241" s="57"/>
      <c r="AF241" s="30" t="str">
        <f>IF(ISBLANK(AE241),"",VLOOKUP(AE241,'(Linked) Hazard Risk Number HRN'!$D$17:$E$22,2,FALSE))</f>
        <v/>
      </c>
      <c r="AG241" s="367"/>
    </row>
    <row r="242" spans="2:36" ht="28.2" customHeight="1" thickTop="1" thickBot="1">
      <c r="B242" s="377"/>
      <c r="C242" s="376"/>
      <c r="D242" s="376"/>
      <c r="E242" s="382"/>
      <c r="F242" s="382"/>
      <c r="G242" s="371"/>
      <c r="H242" s="371"/>
      <c r="I242" s="371"/>
      <c r="J242" s="371"/>
      <c r="K242" s="135"/>
      <c r="L242" s="18"/>
      <c r="M242" s="368"/>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376"/>
      <c r="V242" s="135"/>
      <c r="W242" s="18"/>
      <c r="X242" s="368"/>
      <c r="Y242" s="376"/>
      <c r="Z242" s="135"/>
      <c r="AA242" s="18"/>
      <c r="AB242" s="368"/>
      <c r="AC242" s="376"/>
      <c r="AD242" s="437"/>
      <c r="AE242" s="135"/>
      <c r="AF242" s="18"/>
      <c r="AG242" s="368"/>
    </row>
    <row r="243" spans="2:36" s="2" customFormat="1" ht="28.2" customHeight="1" thickTop="1">
      <c r="B243" s="377">
        <v>48</v>
      </c>
      <c r="C243" s="374"/>
      <c r="D243" s="374"/>
      <c r="E243" s="380"/>
      <c r="F243" s="380"/>
      <c r="G243" s="369"/>
      <c r="H243" s="369"/>
      <c r="I243" s="369"/>
      <c r="J243" s="369"/>
      <c r="K243" s="54"/>
      <c r="L243" s="17" t="str">
        <f>IF(ISBLANK(K243),"",VLOOKUP(K243,'(Linked) Hazard Risk Number HRN'!$B$6:$C$13,2,FALSE))</f>
        <v/>
      </c>
      <c r="M243" s="372"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29</v>
      </c>
      <c r="Q243" s="17">
        <f t="shared" ref="Q243" si="368">COUNTIF((O243:O247), "C")</f>
        <v>0</v>
      </c>
      <c r="R243" s="17">
        <f t="shared" ref="R243:R246" si="369">Q243</f>
        <v>0</v>
      </c>
      <c r="S243" s="17" t="str">
        <f t="shared" ref="S243" si="370">IF(ISBLANK(K243),"",IF(L243&lt;2,"S1","S2"))</f>
        <v/>
      </c>
      <c r="T243" s="50"/>
      <c r="U243" s="374"/>
      <c r="V243" s="54"/>
      <c r="W243" s="17" t="str">
        <f>IF(ISBLANK(V243),"",VLOOKUP(V243,'(Linked) Hazard Risk Number HRN'!$B$6:$C$13,2,FALSE))</f>
        <v/>
      </c>
      <c r="X243" s="372" t="str">
        <f>IF(X245="","",IF(X245&gt;500,'(Linked) Hazard Risk Number HRN'!$C$37,IF(X245&gt;50,'(Linked) Hazard Risk Number HRN'!$C$36,IF(X245&gt;25,'(Linked) Hazard Risk Number HRN'!$C$35,IF(X245&gt;5,'(Linked) Hazard Risk Number HRN'!$C$34,IF(X245&gt;0,'(Linked) Hazard Risk Number HRN'!$C$33,""))))))</f>
        <v/>
      </c>
      <c r="Y243" s="374"/>
      <c r="Z243" s="54"/>
      <c r="AA243" s="17" t="str">
        <f>IF(ISBLANK(Z243),"",VLOOKUP(Z243,'(Linked) Hazard Risk Number HRN'!$B$6:$C$13,2,FALSE))</f>
        <v/>
      </c>
      <c r="AB243" s="372" t="str">
        <f>IF(AB245="","",IF(AB245&gt;500,'(Linked) Hazard Risk Number HRN'!$C$37,IF(AB245&gt;50,'(Linked) Hazard Risk Number HRN'!$C$36,IF(AB245&gt;25,'(Linked) Hazard Risk Number HRN'!$C$35,IF(AB245&gt;5,'(Linked) Hazard Risk Number HRN'!$C$34,IF(AB245&gt;0,'(Linked) Hazard Risk Number HRN'!$C$33,""))))))</f>
        <v/>
      </c>
      <c r="AC243" s="374"/>
      <c r="AD243" s="380"/>
      <c r="AE243" s="54"/>
      <c r="AF243" s="17" t="str">
        <f>IF(ISBLANK(AE243),"",VLOOKUP(AE243,'(Linked) Hazard Risk Number HRN'!$B$6:$C$13,2,FALSE))</f>
        <v/>
      </c>
      <c r="AG243" s="372"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378"/>
      <c r="C244" s="375"/>
      <c r="D244" s="375"/>
      <c r="E244" s="381"/>
      <c r="F244" s="381"/>
      <c r="G244" s="370"/>
      <c r="H244" s="370"/>
      <c r="I244" s="370"/>
      <c r="J244" s="370"/>
      <c r="K244" s="55"/>
      <c r="L244" s="18" t="str">
        <f>IF(ISBLANK(K244),"",VLOOKUP(K244,'(Linked) Hazard Risk Number HRN'!$B$16:$C$26,2,FALSE))</f>
        <v/>
      </c>
      <c r="M244" s="373"/>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375"/>
      <c r="V244" s="55"/>
      <c r="W244" s="18" t="str">
        <f>IF(ISBLANK(V244),"",VLOOKUP(V244,'(Linked) Hazard Risk Number HRN'!$B$16:$C$26,2,FALSE))</f>
        <v/>
      </c>
      <c r="X244" s="373"/>
      <c r="Y244" s="375"/>
      <c r="Z244" s="55"/>
      <c r="AA244" s="18" t="str">
        <f>IF(ISBLANK(Z244),"",VLOOKUP(Z244,'(Linked) Hazard Risk Number HRN'!$B$16:$C$26,2,FALSE))</f>
        <v/>
      </c>
      <c r="AB244" s="373"/>
      <c r="AC244" s="375"/>
      <c r="AD244" s="436"/>
      <c r="AE244" s="55"/>
      <c r="AF244" s="18" t="str">
        <f>IF(ISBLANK(AE244),"",VLOOKUP(AE244,'(Linked) Hazard Risk Number HRN'!$B$16:$C$26,2,FALSE))</f>
        <v/>
      </c>
      <c r="AG244" s="373"/>
      <c r="AH244" s="24"/>
      <c r="AI244" s="24"/>
      <c r="AJ244" s="53"/>
    </row>
    <row r="245" spans="2:36" s="2" customFormat="1" ht="28.2" customHeight="1" thickTop="1">
      <c r="B245" s="378"/>
      <c r="C245" s="375"/>
      <c r="D245" s="375"/>
      <c r="E245" s="381"/>
      <c r="F245" s="381"/>
      <c r="G245" s="370"/>
      <c r="H245" s="370"/>
      <c r="I245" s="370"/>
      <c r="J245" s="370"/>
      <c r="K245" s="56"/>
      <c r="L245" s="18" t="str">
        <f>IF(ISBLANK(K245),"",VLOOKUP(K245,'(Linked) Hazard Risk Number HRN'!$D$6:$E$14,2,FALSE))</f>
        <v/>
      </c>
      <c r="M245" s="366" t="str">
        <f>IF(OR(ISBLANK(K243),ISBLANK(K244),ISBLANK(K245),ISBLANK(K246)),"",L243*L244*L245*L246)</f>
        <v/>
      </c>
      <c r="N245" s="56"/>
      <c r="O245" s="18" t="str">
        <f>IF(ISBLANK(N245),"",VLOOKUP(N245,'(Linked) PLr Probability Factor'!$B$17:$C$20,2,FALSE))</f>
        <v/>
      </c>
      <c r="P245" s="18" t="s">
        <v>3</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375"/>
      <c r="V245" s="56"/>
      <c r="W245" s="18" t="str">
        <f>IF(ISBLANK(V245),"",VLOOKUP(V245,'(Linked) Hazard Risk Number HRN'!$D$6:$E$14,2,FALSE))</f>
        <v/>
      </c>
      <c r="X245" s="366" t="str">
        <f>IF(OR(ISBLANK(V243),ISBLANK(V244),ISBLANK(V245),ISBLANK(V246)),"",W243*W244*W245*W246)</f>
        <v/>
      </c>
      <c r="Y245" s="375"/>
      <c r="Z245" s="56"/>
      <c r="AA245" s="18" t="str">
        <f>IF(ISBLANK(Z245),"",VLOOKUP(Z245,'(Linked) Hazard Risk Number HRN'!$D$6:$E$14,2,FALSE))</f>
        <v/>
      </c>
      <c r="AB245" s="366" t="str">
        <f>IF(OR(ISBLANK(Z243),ISBLANK(Z244),ISBLANK(Z245),ISBLANK(Z246)),"",AA243*AA244*AA245*AA246)</f>
        <v/>
      </c>
      <c r="AC245" s="375"/>
      <c r="AD245" s="436"/>
      <c r="AE245" s="56"/>
      <c r="AF245" s="18" t="str">
        <f>IF(ISBLANK(AE245),"",VLOOKUP(AE245,'(Linked) Hazard Risk Number HRN'!$D$6:$E$14,2,FALSE))</f>
        <v/>
      </c>
      <c r="AG245" s="366" t="str">
        <f>IF(OR(ISBLANK(AE243),ISBLANK(AE244),ISBLANK(AE245),ISBLANK(AE246)),"",AF243*AF244*AF245*AF246)</f>
        <v/>
      </c>
      <c r="AH245" s="24"/>
      <c r="AI245" s="24"/>
      <c r="AJ245" s="53"/>
    </row>
    <row r="246" spans="2:36" s="2" customFormat="1" ht="28.2" customHeight="1">
      <c r="B246" s="378"/>
      <c r="C246" s="375"/>
      <c r="D246" s="375"/>
      <c r="E246" s="381"/>
      <c r="F246" s="381"/>
      <c r="G246" s="370"/>
      <c r="H246" s="370"/>
      <c r="I246" s="370"/>
      <c r="J246" s="370"/>
      <c r="K246" s="57"/>
      <c r="L246" s="30" t="str">
        <f>IF(ISBLANK(K246),"",VLOOKUP(K246,'(Linked) Hazard Risk Number HRN'!$D$17:$E$22,2,FALSE))</f>
        <v/>
      </c>
      <c r="M246" s="367"/>
      <c r="N246" s="56"/>
      <c r="O246" s="18" t="str">
        <f>IF(ISBLANK(N246),"",VLOOKUP(N246,'(Linked) PLr Probability Factor'!$B$23:$C$26,2,FALSE))</f>
        <v/>
      </c>
      <c r="P246" s="25" t="s">
        <v>33</v>
      </c>
      <c r="Q246" s="25">
        <f t="shared" ref="Q246" si="374">SUM(R243:R245)</f>
        <v>0</v>
      </c>
      <c r="R246" s="25">
        <f t="shared" si="369"/>
        <v>0</v>
      </c>
      <c r="S246" s="25"/>
      <c r="T246" s="51"/>
      <c r="U246" s="375"/>
      <c r="V246" s="57"/>
      <c r="W246" s="30" t="str">
        <f>IF(ISBLANK(V246),"",VLOOKUP(V246,'(Linked) Hazard Risk Number HRN'!$D$17:$E$22,2,FALSE))</f>
        <v/>
      </c>
      <c r="X246" s="367"/>
      <c r="Y246" s="375"/>
      <c r="Z246" s="57"/>
      <c r="AA246" s="30" t="str">
        <f>IF(ISBLANK(Z246),"",VLOOKUP(Z246,'(Linked) Hazard Risk Number HRN'!$D$17:$E$22,2,FALSE))</f>
        <v/>
      </c>
      <c r="AB246" s="367"/>
      <c r="AC246" s="375"/>
      <c r="AD246" s="436"/>
      <c r="AE246" s="57"/>
      <c r="AF246" s="30" t="str">
        <f>IF(ISBLANK(AE246),"",VLOOKUP(AE246,'(Linked) Hazard Risk Number HRN'!$D$17:$E$22,2,FALSE))</f>
        <v/>
      </c>
      <c r="AG246" s="367"/>
      <c r="AH246" s="24"/>
      <c r="AI246" s="24"/>
      <c r="AJ246" s="53"/>
    </row>
    <row r="247" spans="2:36" s="2" customFormat="1" ht="28.2" customHeight="1" thickBot="1">
      <c r="B247" s="379"/>
      <c r="C247" s="376"/>
      <c r="D247" s="376"/>
      <c r="E247" s="382"/>
      <c r="F247" s="382"/>
      <c r="G247" s="371"/>
      <c r="H247" s="371"/>
      <c r="I247" s="371"/>
      <c r="J247" s="371"/>
      <c r="K247" s="135"/>
      <c r="L247" s="18"/>
      <c r="M247" s="368"/>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376"/>
      <c r="V247" s="135"/>
      <c r="W247" s="18"/>
      <c r="X247" s="368"/>
      <c r="Y247" s="376"/>
      <c r="Z247" s="135"/>
      <c r="AA247" s="18"/>
      <c r="AB247" s="368"/>
      <c r="AC247" s="376"/>
      <c r="AD247" s="437"/>
      <c r="AE247" s="135"/>
      <c r="AF247" s="18"/>
      <c r="AG247" s="368"/>
      <c r="AH247" s="24"/>
      <c r="AI247" s="24"/>
      <c r="AJ247" s="53"/>
    </row>
    <row r="248" spans="2:36" s="2" customFormat="1" ht="28.2" customHeight="1" thickTop="1">
      <c r="B248" s="377">
        <v>49</v>
      </c>
      <c r="C248" s="374"/>
      <c r="D248" s="374"/>
      <c r="E248" s="380"/>
      <c r="F248" s="380"/>
      <c r="G248" s="369"/>
      <c r="H248" s="369"/>
      <c r="I248" s="369"/>
      <c r="J248" s="369"/>
      <c r="K248" s="54"/>
      <c r="L248" s="17" t="str">
        <f>IF(ISBLANK(K248),"",VLOOKUP(K248,'(Linked) Hazard Risk Number HRN'!$B$6:$C$13,2,FALSE))</f>
        <v/>
      </c>
      <c r="M248" s="372"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29</v>
      </c>
      <c r="Q248" s="17">
        <f t="shared" ref="Q248" si="376">COUNTIF((O248:O252), "C")</f>
        <v>0</v>
      </c>
      <c r="R248" s="17">
        <f t="shared" ref="R248:R251" si="377">Q248</f>
        <v>0</v>
      </c>
      <c r="S248" s="17" t="str">
        <f t="shared" ref="S248" si="378">IF(ISBLANK(K248),"",IF(L248&lt;2,"S1","S2"))</f>
        <v/>
      </c>
      <c r="T248" s="50"/>
      <c r="U248" s="374"/>
      <c r="V248" s="54"/>
      <c r="W248" s="17" t="str">
        <f>IF(ISBLANK(V248),"",VLOOKUP(V248,'(Linked) Hazard Risk Number HRN'!$B$6:$C$13,2,FALSE))</f>
        <v/>
      </c>
      <c r="X248" s="372" t="str">
        <f>IF(X250="","",IF(X250&gt;500,'(Linked) Hazard Risk Number HRN'!$C$37,IF(X250&gt;50,'(Linked) Hazard Risk Number HRN'!$C$36,IF(X250&gt;25,'(Linked) Hazard Risk Number HRN'!$C$35,IF(X250&gt;5,'(Linked) Hazard Risk Number HRN'!$C$34,IF(X250&gt;0,'(Linked) Hazard Risk Number HRN'!$C$33,""))))))</f>
        <v/>
      </c>
      <c r="Y248" s="374"/>
      <c r="Z248" s="54"/>
      <c r="AA248" s="17" t="str">
        <f>IF(ISBLANK(Z248),"",VLOOKUP(Z248,'(Linked) Hazard Risk Number HRN'!$B$6:$C$13,2,FALSE))</f>
        <v/>
      </c>
      <c r="AB248" s="372" t="str">
        <f>IF(AB250="","",IF(AB250&gt;500,'(Linked) Hazard Risk Number HRN'!$C$37,IF(AB250&gt;50,'(Linked) Hazard Risk Number HRN'!$C$36,IF(AB250&gt;25,'(Linked) Hazard Risk Number HRN'!$C$35,IF(AB250&gt;5,'(Linked) Hazard Risk Number HRN'!$C$34,IF(AB250&gt;0,'(Linked) Hazard Risk Number HRN'!$C$33,""))))))</f>
        <v/>
      </c>
      <c r="AC248" s="374"/>
      <c r="AD248" s="380"/>
      <c r="AE248" s="54"/>
      <c r="AF248" s="17" t="str">
        <f>IF(ISBLANK(AE248),"",VLOOKUP(AE248,'(Linked) Hazard Risk Number HRN'!$B$6:$C$13,2,FALSE))</f>
        <v/>
      </c>
      <c r="AG248" s="372"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378"/>
      <c r="C249" s="375"/>
      <c r="D249" s="375"/>
      <c r="E249" s="381"/>
      <c r="F249" s="381"/>
      <c r="G249" s="370"/>
      <c r="H249" s="370"/>
      <c r="I249" s="370"/>
      <c r="J249" s="370"/>
      <c r="K249" s="55"/>
      <c r="L249" s="18" t="str">
        <f>IF(ISBLANK(K249),"",VLOOKUP(K249,'(Linked) Hazard Risk Number HRN'!$B$16:$C$26,2,FALSE))</f>
        <v/>
      </c>
      <c r="M249" s="373"/>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375"/>
      <c r="V249" s="55"/>
      <c r="W249" s="18" t="str">
        <f>IF(ISBLANK(V249),"",VLOOKUP(V249,'(Linked) Hazard Risk Number HRN'!$B$16:$C$26,2,FALSE))</f>
        <v/>
      </c>
      <c r="X249" s="373"/>
      <c r="Y249" s="375"/>
      <c r="Z249" s="55"/>
      <c r="AA249" s="18" t="str">
        <f>IF(ISBLANK(Z249),"",VLOOKUP(Z249,'(Linked) Hazard Risk Number HRN'!$B$16:$C$26,2,FALSE))</f>
        <v/>
      </c>
      <c r="AB249" s="373"/>
      <c r="AC249" s="375"/>
      <c r="AD249" s="436"/>
      <c r="AE249" s="55"/>
      <c r="AF249" s="18" t="str">
        <f>IF(ISBLANK(AE249),"",VLOOKUP(AE249,'(Linked) Hazard Risk Number HRN'!$B$16:$C$26,2,FALSE))</f>
        <v/>
      </c>
      <c r="AG249" s="373"/>
      <c r="AH249" s="10"/>
      <c r="AI249" s="10"/>
      <c r="AJ249" s="19"/>
    </row>
    <row r="250" spans="2:36" s="2" customFormat="1" ht="28.2" customHeight="1" thickTop="1">
      <c r="B250" s="378"/>
      <c r="C250" s="375"/>
      <c r="D250" s="375"/>
      <c r="E250" s="381"/>
      <c r="F250" s="381"/>
      <c r="G250" s="370"/>
      <c r="H250" s="370"/>
      <c r="I250" s="370"/>
      <c r="J250" s="370"/>
      <c r="K250" s="56"/>
      <c r="L250" s="18" t="str">
        <f>IF(ISBLANK(K250),"",VLOOKUP(K250,'(Linked) Hazard Risk Number HRN'!$D$6:$E$14,2,FALSE))</f>
        <v/>
      </c>
      <c r="M250" s="366" t="str">
        <f>IF(OR(ISBLANK(K248),ISBLANK(K249),ISBLANK(K250),ISBLANK(K251)),"",L248*L249*L250*L251)</f>
        <v/>
      </c>
      <c r="N250" s="56"/>
      <c r="O250" s="18" t="str">
        <f>IF(ISBLANK(N250),"",VLOOKUP(N250,'(Linked) PLr Probability Factor'!$B$17:$C$20,2,FALSE))</f>
        <v/>
      </c>
      <c r="P250" s="18" t="s">
        <v>3</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375"/>
      <c r="V250" s="56"/>
      <c r="W250" s="18" t="str">
        <f>IF(ISBLANK(V250),"",VLOOKUP(V250,'(Linked) Hazard Risk Number HRN'!$D$6:$E$14,2,FALSE))</f>
        <v/>
      </c>
      <c r="X250" s="366" t="str">
        <f>IF(OR(ISBLANK(V248),ISBLANK(V249),ISBLANK(V250),ISBLANK(V251)),"",W248*W249*W250*W251)</f>
        <v/>
      </c>
      <c r="Y250" s="375"/>
      <c r="Z250" s="56"/>
      <c r="AA250" s="18" t="str">
        <f>IF(ISBLANK(Z250),"",VLOOKUP(Z250,'(Linked) Hazard Risk Number HRN'!$D$6:$E$14,2,FALSE))</f>
        <v/>
      </c>
      <c r="AB250" s="366" t="str">
        <f>IF(OR(ISBLANK(Z248),ISBLANK(Z249),ISBLANK(Z250),ISBLANK(Z251)),"",AA248*AA249*AA250*AA251)</f>
        <v/>
      </c>
      <c r="AC250" s="375"/>
      <c r="AD250" s="436"/>
      <c r="AE250" s="56"/>
      <c r="AF250" s="18" t="str">
        <f>IF(ISBLANK(AE250),"",VLOOKUP(AE250,'(Linked) Hazard Risk Number HRN'!$D$6:$E$14,2,FALSE))</f>
        <v/>
      </c>
      <c r="AG250" s="366" t="str">
        <f>IF(OR(ISBLANK(AE248),ISBLANK(AE249),ISBLANK(AE250),ISBLANK(AE251)),"",AF248*AF249*AF250*AF251)</f>
        <v/>
      </c>
      <c r="AH250" s="10"/>
      <c r="AI250" s="10"/>
      <c r="AJ250" s="20"/>
    </row>
    <row r="251" spans="2:36" s="2" customFormat="1" ht="28.2" customHeight="1">
      <c r="B251" s="378"/>
      <c r="C251" s="375"/>
      <c r="D251" s="375"/>
      <c r="E251" s="381"/>
      <c r="F251" s="381"/>
      <c r="G251" s="370"/>
      <c r="H251" s="370"/>
      <c r="I251" s="370"/>
      <c r="J251" s="370"/>
      <c r="K251" s="57"/>
      <c r="L251" s="30" t="str">
        <f>IF(ISBLANK(K251),"",VLOOKUP(K251,'(Linked) Hazard Risk Number HRN'!$D$17:$E$22,2,FALSE))</f>
        <v/>
      </c>
      <c r="M251" s="367"/>
      <c r="N251" s="56"/>
      <c r="O251" s="18" t="str">
        <f>IF(ISBLANK(N251),"",VLOOKUP(N251,'(Linked) PLr Probability Factor'!$B$23:$C$26,2,FALSE))</f>
        <v/>
      </c>
      <c r="P251" s="25" t="s">
        <v>33</v>
      </c>
      <c r="Q251" s="25">
        <f t="shared" ref="Q251" si="382">SUM(R248:R250)</f>
        <v>0</v>
      </c>
      <c r="R251" s="25">
        <f t="shared" si="377"/>
        <v>0</v>
      </c>
      <c r="S251" s="25"/>
      <c r="T251" s="51"/>
      <c r="U251" s="375"/>
      <c r="V251" s="57"/>
      <c r="W251" s="30" t="str">
        <f>IF(ISBLANK(V251),"",VLOOKUP(V251,'(Linked) Hazard Risk Number HRN'!$D$17:$E$22,2,FALSE))</f>
        <v/>
      </c>
      <c r="X251" s="367"/>
      <c r="Y251" s="375"/>
      <c r="Z251" s="57"/>
      <c r="AA251" s="30" t="str">
        <f>IF(ISBLANK(Z251),"",VLOOKUP(Z251,'(Linked) Hazard Risk Number HRN'!$D$17:$E$22,2,FALSE))</f>
        <v/>
      </c>
      <c r="AB251" s="367"/>
      <c r="AC251" s="375"/>
      <c r="AD251" s="436"/>
      <c r="AE251" s="57"/>
      <c r="AF251" s="30" t="str">
        <f>IF(ISBLANK(AE251),"",VLOOKUP(AE251,'(Linked) Hazard Risk Number HRN'!$D$17:$E$22,2,FALSE))</f>
        <v/>
      </c>
      <c r="AG251" s="367"/>
      <c r="AH251" s="10"/>
      <c r="AI251" s="10"/>
      <c r="AJ251" s="21"/>
    </row>
    <row r="252" spans="2:36" s="2" customFormat="1" ht="28.2" customHeight="1" thickBot="1">
      <c r="B252" s="379"/>
      <c r="C252" s="376"/>
      <c r="D252" s="376"/>
      <c r="E252" s="382"/>
      <c r="F252" s="382"/>
      <c r="G252" s="371"/>
      <c r="H252" s="371"/>
      <c r="I252" s="371"/>
      <c r="J252" s="371"/>
      <c r="K252" s="135"/>
      <c r="L252" s="18"/>
      <c r="M252" s="368"/>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376"/>
      <c r="V252" s="135"/>
      <c r="W252" s="18"/>
      <c r="X252" s="368"/>
      <c r="Y252" s="376"/>
      <c r="Z252" s="135"/>
      <c r="AA252" s="18"/>
      <c r="AB252" s="368"/>
      <c r="AC252" s="376"/>
      <c r="AD252" s="437"/>
      <c r="AE252" s="135"/>
      <c r="AF252" s="18"/>
      <c r="AG252" s="368"/>
      <c r="AH252" s="10"/>
      <c r="AI252" s="10"/>
      <c r="AJ252" s="7"/>
    </row>
    <row r="253" spans="2:36" s="2" customFormat="1" ht="28.2" customHeight="1" thickTop="1">
      <c r="B253" s="377">
        <v>50</v>
      </c>
      <c r="C253" s="374"/>
      <c r="D253" s="374"/>
      <c r="E253" s="380"/>
      <c r="F253" s="380"/>
      <c r="G253" s="369"/>
      <c r="H253" s="369"/>
      <c r="I253" s="369"/>
      <c r="J253" s="369"/>
      <c r="K253" s="54"/>
      <c r="L253" s="17" t="str">
        <f>IF(ISBLANK(K253),"",VLOOKUP(K253,'(Linked) Hazard Risk Number HRN'!$B$6:$C$13,2,FALSE))</f>
        <v/>
      </c>
      <c r="M253" s="372"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29</v>
      </c>
      <c r="Q253" s="17">
        <f t="shared" ref="Q253" si="384">COUNTIF((O253:O257), "C")</f>
        <v>0</v>
      </c>
      <c r="R253" s="17">
        <f t="shared" ref="R253:R256" si="385">Q253</f>
        <v>0</v>
      </c>
      <c r="S253" s="17" t="str">
        <f t="shared" ref="S253" si="386">IF(ISBLANK(K253),"",IF(L253&lt;2,"S1","S2"))</f>
        <v/>
      </c>
      <c r="T253" s="50"/>
      <c r="U253" s="374"/>
      <c r="V253" s="54"/>
      <c r="W253" s="17" t="str">
        <f>IF(ISBLANK(V253),"",VLOOKUP(V253,'(Linked) Hazard Risk Number HRN'!$B$6:$C$13,2,FALSE))</f>
        <v/>
      </c>
      <c r="X253" s="372" t="str">
        <f>IF(X255="","",IF(X255&gt;500,'(Linked) Hazard Risk Number HRN'!$C$37,IF(X255&gt;50,'(Linked) Hazard Risk Number HRN'!$C$36,IF(X255&gt;25,'(Linked) Hazard Risk Number HRN'!$C$35,IF(X255&gt;5,'(Linked) Hazard Risk Number HRN'!$C$34,IF(X255&gt;0,'(Linked) Hazard Risk Number HRN'!$C$33,""))))))</f>
        <v/>
      </c>
      <c r="Y253" s="374"/>
      <c r="Z253" s="54"/>
      <c r="AA253" s="17" t="str">
        <f>IF(ISBLANK(Z253),"",VLOOKUP(Z253,'(Linked) Hazard Risk Number HRN'!$B$6:$C$13,2,FALSE))</f>
        <v/>
      </c>
      <c r="AB253" s="372" t="str">
        <f>IF(AB255="","",IF(AB255&gt;500,'(Linked) Hazard Risk Number HRN'!$C$37,IF(AB255&gt;50,'(Linked) Hazard Risk Number HRN'!$C$36,IF(AB255&gt;25,'(Linked) Hazard Risk Number HRN'!$C$35,IF(AB255&gt;5,'(Linked) Hazard Risk Number HRN'!$C$34,IF(AB255&gt;0,'(Linked) Hazard Risk Number HRN'!$C$33,""))))))</f>
        <v/>
      </c>
      <c r="AC253" s="374"/>
      <c r="AD253" s="380"/>
      <c r="AE253" s="54"/>
      <c r="AF253" s="17" t="str">
        <f>IF(ISBLANK(AE253),"",VLOOKUP(AE253,'(Linked) Hazard Risk Number HRN'!$B$6:$C$13,2,FALSE))</f>
        <v/>
      </c>
      <c r="AG253" s="372"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378"/>
      <c r="C254" s="375"/>
      <c r="D254" s="375"/>
      <c r="E254" s="381"/>
      <c r="F254" s="381"/>
      <c r="G254" s="370"/>
      <c r="H254" s="370"/>
      <c r="I254" s="370"/>
      <c r="J254" s="370"/>
      <c r="K254" s="55"/>
      <c r="L254" s="18" t="str">
        <f>IF(ISBLANK(K254),"",VLOOKUP(K254,'(Linked) Hazard Risk Number HRN'!$B$16:$C$26,2,FALSE))</f>
        <v/>
      </c>
      <c r="M254" s="373"/>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375"/>
      <c r="V254" s="55"/>
      <c r="W254" s="18" t="str">
        <f>IF(ISBLANK(V254),"",VLOOKUP(V254,'(Linked) Hazard Risk Number HRN'!$B$16:$C$26,2,FALSE))</f>
        <v/>
      </c>
      <c r="X254" s="373"/>
      <c r="Y254" s="375"/>
      <c r="Z254" s="55"/>
      <c r="AA254" s="18" t="str">
        <f>IF(ISBLANK(Z254),"",VLOOKUP(Z254,'(Linked) Hazard Risk Number HRN'!$B$16:$C$26,2,FALSE))</f>
        <v/>
      </c>
      <c r="AB254" s="373"/>
      <c r="AC254" s="375"/>
      <c r="AD254" s="436"/>
      <c r="AE254" s="55"/>
      <c r="AF254" s="18" t="str">
        <f>IF(ISBLANK(AE254),"",VLOOKUP(AE254,'(Linked) Hazard Risk Number HRN'!$B$16:$C$26,2,FALSE))</f>
        <v/>
      </c>
      <c r="AG254" s="373"/>
      <c r="AH254" s="10"/>
      <c r="AI254" s="10"/>
      <c r="AJ254" s="19"/>
    </row>
    <row r="255" spans="2:36" s="2" customFormat="1" ht="28.2" customHeight="1" thickTop="1">
      <c r="B255" s="378"/>
      <c r="C255" s="375"/>
      <c r="D255" s="375"/>
      <c r="E255" s="381"/>
      <c r="F255" s="381"/>
      <c r="G255" s="370"/>
      <c r="H255" s="370"/>
      <c r="I255" s="370"/>
      <c r="J255" s="370"/>
      <c r="K255" s="56"/>
      <c r="L255" s="18" t="str">
        <f>IF(ISBLANK(K255),"",VLOOKUP(K255,'(Linked) Hazard Risk Number HRN'!$D$6:$E$14,2,FALSE))</f>
        <v/>
      </c>
      <c r="M255" s="366" t="str">
        <f>IF(OR(ISBLANK(K253),ISBLANK(K254),ISBLANK(K255),ISBLANK(K256)),"",L253*L254*L255*L256)</f>
        <v/>
      </c>
      <c r="N255" s="56"/>
      <c r="O255" s="18" t="str">
        <f>IF(ISBLANK(N255),"",VLOOKUP(N255,'(Linked) PLr Probability Factor'!$B$17:$C$20,2,FALSE))</f>
        <v/>
      </c>
      <c r="P255" s="18" t="s">
        <v>3</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375"/>
      <c r="V255" s="56"/>
      <c r="W255" s="18" t="str">
        <f>IF(ISBLANK(V255),"",VLOOKUP(V255,'(Linked) Hazard Risk Number HRN'!$D$6:$E$14,2,FALSE))</f>
        <v/>
      </c>
      <c r="X255" s="366" t="str">
        <f>IF(OR(ISBLANK(V253),ISBLANK(V254),ISBLANK(V255),ISBLANK(V256)),"",W253*W254*W255*W256)</f>
        <v/>
      </c>
      <c r="Y255" s="375"/>
      <c r="Z255" s="56"/>
      <c r="AA255" s="18" t="str">
        <f>IF(ISBLANK(Z255),"",VLOOKUP(Z255,'(Linked) Hazard Risk Number HRN'!$D$6:$E$14,2,FALSE))</f>
        <v/>
      </c>
      <c r="AB255" s="366" t="str">
        <f>IF(OR(ISBLANK(Z253),ISBLANK(Z254),ISBLANK(Z255),ISBLANK(Z256)),"",AA253*AA254*AA255*AA256)</f>
        <v/>
      </c>
      <c r="AC255" s="375"/>
      <c r="AD255" s="436"/>
      <c r="AE255" s="56"/>
      <c r="AF255" s="18" t="str">
        <f>IF(ISBLANK(AE255),"",VLOOKUP(AE255,'(Linked) Hazard Risk Number HRN'!$D$6:$E$14,2,FALSE))</f>
        <v/>
      </c>
      <c r="AG255" s="366" t="str">
        <f>IF(OR(ISBLANK(AE253),ISBLANK(AE254),ISBLANK(AE255),ISBLANK(AE256)),"",AF253*AF254*AF255*AF256)</f>
        <v/>
      </c>
      <c r="AH255" s="10"/>
      <c r="AI255" s="10"/>
      <c r="AJ255" s="20"/>
    </row>
    <row r="256" spans="2:36" s="2" customFormat="1" ht="28.2" customHeight="1">
      <c r="B256" s="378"/>
      <c r="C256" s="375"/>
      <c r="D256" s="375"/>
      <c r="E256" s="381"/>
      <c r="F256" s="381"/>
      <c r="G256" s="370"/>
      <c r="H256" s="370"/>
      <c r="I256" s="370"/>
      <c r="J256" s="370"/>
      <c r="K256" s="57"/>
      <c r="L256" s="30" t="str">
        <f>IF(ISBLANK(K256),"",VLOOKUP(K256,'(Linked) Hazard Risk Number HRN'!$D$17:$E$22,2,FALSE))</f>
        <v/>
      </c>
      <c r="M256" s="367"/>
      <c r="N256" s="56"/>
      <c r="O256" s="18" t="str">
        <f>IF(ISBLANK(N256),"",VLOOKUP(N256,'(Linked) PLr Probability Factor'!$B$23:$C$26,2,FALSE))</f>
        <v/>
      </c>
      <c r="P256" s="25" t="s">
        <v>33</v>
      </c>
      <c r="Q256" s="25">
        <f t="shared" ref="Q256" si="390">SUM(R253:R255)</f>
        <v>0</v>
      </c>
      <c r="R256" s="25">
        <f t="shared" si="385"/>
        <v>0</v>
      </c>
      <c r="S256" s="25"/>
      <c r="T256" s="51"/>
      <c r="U256" s="375"/>
      <c r="V256" s="57"/>
      <c r="W256" s="30" t="str">
        <f>IF(ISBLANK(V256),"",VLOOKUP(V256,'(Linked) Hazard Risk Number HRN'!$D$17:$E$22,2,FALSE))</f>
        <v/>
      </c>
      <c r="X256" s="367"/>
      <c r="Y256" s="375"/>
      <c r="Z256" s="57"/>
      <c r="AA256" s="30" t="str">
        <f>IF(ISBLANK(Z256),"",VLOOKUP(Z256,'(Linked) Hazard Risk Number HRN'!$D$17:$E$22,2,FALSE))</f>
        <v/>
      </c>
      <c r="AB256" s="367"/>
      <c r="AC256" s="375"/>
      <c r="AD256" s="436"/>
      <c r="AE256" s="57"/>
      <c r="AF256" s="30" t="str">
        <f>IF(ISBLANK(AE256),"",VLOOKUP(AE256,'(Linked) Hazard Risk Number HRN'!$D$17:$E$22,2,FALSE))</f>
        <v/>
      </c>
      <c r="AG256" s="367"/>
      <c r="AH256" s="10"/>
      <c r="AI256" s="10"/>
      <c r="AJ256" s="21"/>
    </row>
    <row r="257" spans="2:36" s="2" customFormat="1" ht="28.2" customHeight="1" thickBot="1">
      <c r="B257" s="379"/>
      <c r="C257" s="376"/>
      <c r="D257" s="376"/>
      <c r="E257" s="382"/>
      <c r="F257" s="382"/>
      <c r="G257" s="371"/>
      <c r="H257" s="371"/>
      <c r="I257" s="371"/>
      <c r="J257" s="371"/>
      <c r="K257" s="135"/>
      <c r="L257" s="18"/>
      <c r="M257" s="368"/>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376"/>
      <c r="V257" s="135"/>
      <c r="W257" s="18"/>
      <c r="X257" s="368"/>
      <c r="Y257" s="376"/>
      <c r="Z257" s="135"/>
      <c r="AA257" s="18"/>
      <c r="AB257" s="368"/>
      <c r="AC257" s="376"/>
      <c r="AD257" s="437"/>
      <c r="AE257" s="135"/>
      <c r="AF257" s="18"/>
      <c r="AG257" s="368"/>
      <c r="AH257" s="10"/>
      <c r="AI257" s="10"/>
      <c r="AJ257" s="7"/>
    </row>
    <row r="258" spans="2:36" s="2" customFormat="1" ht="28.2" customHeight="1" thickTop="1">
      <c r="B258" s="377">
        <v>51</v>
      </c>
      <c r="C258" s="374"/>
      <c r="D258" s="374"/>
      <c r="E258" s="380"/>
      <c r="F258" s="380"/>
      <c r="G258" s="369"/>
      <c r="H258" s="369"/>
      <c r="I258" s="369"/>
      <c r="J258" s="369"/>
      <c r="K258" s="54"/>
      <c r="L258" s="17" t="str">
        <f>IF(ISBLANK(K258),"",VLOOKUP(K258,'(Linked) Hazard Risk Number HRN'!$B$6:$C$13,2,FALSE))</f>
        <v/>
      </c>
      <c r="M258" s="372"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29</v>
      </c>
      <c r="Q258" s="17">
        <f t="shared" ref="Q258" si="392">COUNTIF((O258:O262), "C")</f>
        <v>0</v>
      </c>
      <c r="R258" s="17">
        <f t="shared" ref="R258:R261" si="393">Q258</f>
        <v>0</v>
      </c>
      <c r="S258" s="17" t="str">
        <f t="shared" ref="S258" si="394">IF(ISBLANK(K258),"",IF(L258&lt;2,"S1","S2"))</f>
        <v/>
      </c>
      <c r="T258" s="50"/>
      <c r="U258" s="374"/>
      <c r="V258" s="54"/>
      <c r="W258" s="17" t="str">
        <f>IF(ISBLANK(V258),"",VLOOKUP(V258,'(Linked) Hazard Risk Number HRN'!$B$6:$C$13,2,FALSE))</f>
        <v/>
      </c>
      <c r="X258" s="372" t="str">
        <f>IF(X260="","",IF(X260&gt;500,'(Linked) Hazard Risk Number HRN'!$C$37,IF(X260&gt;50,'(Linked) Hazard Risk Number HRN'!$C$36,IF(X260&gt;25,'(Linked) Hazard Risk Number HRN'!$C$35,IF(X260&gt;5,'(Linked) Hazard Risk Number HRN'!$C$34,IF(X260&gt;0,'(Linked) Hazard Risk Number HRN'!$C$33,""))))))</f>
        <v/>
      </c>
      <c r="Y258" s="374"/>
      <c r="Z258" s="54"/>
      <c r="AA258" s="17" t="str">
        <f>IF(ISBLANK(Z258),"",VLOOKUP(Z258,'(Linked) Hazard Risk Number HRN'!$B$6:$C$13,2,FALSE))</f>
        <v/>
      </c>
      <c r="AB258" s="372" t="str">
        <f>IF(AB260="","",IF(AB260&gt;500,'(Linked) Hazard Risk Number HRN'!$C$37,IF(AB260&gt;50,'(Linked) Hazard Risk Number HRN'!$C$36,IF(AB260&gt;25,'(Linked) Hazard Risk Number HRN'!$C$35,IF(AB260&gt;5,'(Linked) Hazard Risk Number HRN'!$C$34,IF(AB260&gt;0,'(Linked) Hazard Risk Number HRN'!$C$33,""))))))</f>
        <v/>
      </c>
      <c r="AC258" s="374"/>
      <c r="AD258" s="380"/>
      <c r="AE258" s="54"/>
      <c r="AF258" s="17" t="str">
        <f>IF(ISBLANK(AE258),"",VLOOKUP(AE258,'(Linked) Hazard Risk Number HRN'!$B$6:$C$13,2,FALSE))</f>
        <v/>
      </c>
      <c r="AG258" s="372"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378"/>
      <c r="C259" s="375"/>
      <c r="D259" s="375"/>
      <c r="E259" s="381"/>
      <c r="F259" s="381"/>
      <c r="G259" s="370"/>
      <c r="H259" s="370"/>
      <c r="I259" s="370"/>
      <c r="J259" s="370"/>
      <c r="K259" s="55"/>
      <c r="L259" s="18" t="str">
        <f>IF(ISBLANK(K259),"",VLOOKUP(K259,'(Linked) Hazard Risk Number HRN'!$B$16:$C$26,2,FALSE))</f>
        <v/>
      </c>
      <c r="M259" s="373"/>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375"/>
      <c r="V259" s="55"/>
      <c r="W259" s="18" t="str">
        <f>IF(ISBLANK(V259),"",VLOOKUP(V259,'(Linked) Hazard Risk Number HRN'!$B$16:$C$26,2,FALSE))</f>
        <v/>
      </c>
      <c r="X259" s="373"/>
      <c r="Y259" s="375"/>
      <c r="Z259" s="55"/>
      <c r="AA259" s="18" t="str">
        <f>IF(ISBLANK(Z259),"",VLOOKUP(Z259,'(Linked) Hazard Risk Number HRN'!$B$16:$C$26,2,FALSE))</f>
        <v/>
      </c>
      <c r="AB259" s="373"/>
      <c r="AC259" s="375"/>
      <c r="AD259" s="436"/>
      <c r="AE259" s="55"/>
      <c r="AF259" s="18" t="str">
        <f>IF(ISBLANK(AE259),"",VLOOKUP(AE259,'(Linked) Hazard Risk Number HRN'!$B$16:$C$26,2,FALSE))</f>
        <v/>
      </c>
      <c r="AG259" s="373"/>
      <c r="AH259" s="10"/>
      <c r="AI259" s="10"/>
      <c r="AJ259" s="19"/>
    </row>
    <row r="260" spans="2:36" s="2" customFormat="1" ht="28.2" customHeight="1" thickTop="1">
      <c r="B260" s="378"/>
      <c r="C260" s="375"/>
      <c r="D260" s="375"/>
      <c r="E260" s="381"/>
      <c r="F260" s="381"/>
      <c r="G260" s="370"/>
      <c r="H260" s="370"/>
      <c r="I260" s="370"/>
      <c r="J260" s="370"/>
      <c r="K260" s="56"/>
      <c r="L260" s="18" t="str">
        <f>IF(ISBLANK(K260),"",VLOOKUP(K260,'(Linked) Hazard Risk Number HRN'!$D$6:$E$14,2,FALSE))</f>
        <v/>
      </c>
      <c r="M260" s="366" t="str">
        <f>IF(OR(ISBLANK(K258),ISBLANK(K259),ISBLANK(K260),ISBLANK(K261)),"",L258*L259*L260*L261)</f>
        <v/>
      </c>
      <c r="N260" s="56"/>
      <c r="O260" s="18" t="str">
        <f>IF(ISBLANK(N260),"",VLOOKUP(N260,'(Linked) PLr Probability Factor'!$B$17:$C$20,2,FALSE))</f>
        <v/>
      </c>
      <c r="P260" s="18" t="s">
        <v>3</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375"/>
      <c r="V260" s="56"/>
      <c r="W260" s="18" t="str">
        <f>IF(ISBLANK(V260),"",VLOOKUP(V260,'(Linked) Hazard Risk Number HRN'!$D$6:$E$14,2,FALSE))</f>
        <v/>
      </c>
      <c r="X260" s="366" t="str">
        <f>IF(OR(ISBLANK(V258),ISBLANK(V259),ISBLANK(V260),ISBLANK(V261)),"",W258*W259*W260*W261)</f>
        <v/>
      </c>
      <c r="Y260" s="375"/>
      <c r="Z260" s="56"/>
      <c r="AA260" s="18" t="str">
        <f>IF(ISBLANK(Z260),"",VLOOKUP(Z260,'(Linked) Hazard Risk Number HRN'!$D$6:$E$14,2,FALSE))</f>
        <v/>
      </c>
      <c r="AB260" s="366" t="str">
        <f>IF(OR(ISBLANK(Z258),ISBLANK(Z259),ISBLANK(Z260),ISBLANK(Z261)),"",AA258*AA259*AA260*AA261)</f>
        <v/>
      </c>
      <c r="AC260" s="375"/>
      <c r="AD260" s="436"/>
      <c r="AE260" s="56"/>
      <c r="AF260" s="18" t="str">
        <f>IF(ISBLANK(AE260),"",VLOOKUP(AE260,'(Linked) Hazard Risk Number HRN'!$D$6:$E$14,2,FALSE))</f>
        <v/>
      </c>
      <c r="AG260" s="366" t="str">
        <f>IF(OR(ISBLANK(AE258),ISBLANK(AE259),ISBLANK(AE260),ISBLANK(AE261)),"",AF258*AF259*AF260*AF261)</f>
        <v/>
      </c>
      <c r="AH260" s="10"/>
      <c r="AI260" s="10"/>
      <c r="AJ260" s="20"/>
    </row>
    <row r="261" spans="2:36" s="2" customFormat="1" ht="28.2" customHeight="1">
      <c r="B261" s="378"/>
      <c r="C261" s="375"/>
      <c r="D261" s="375"/>
      <c r="E261" s="381"/>
      <c r="F261" s="381"/>
      <c r="G261" s="370"/>
      <c r="H261" s="370"/>
      <c r="I261" s="370"/>
      <c r="J261" s="370"/>
      <c r="K261" s="57"/>
      <c r="L261" s="30" t="str">
        <f>IF(ISBLANK(K261),"",VLOOKUP(K261,'(Linked) Hazard Risk Number HRN'!$D$17:$E$22,2,FALSE))</f>
        <v/>
      </c>
      <c r="M261" s="367"/>
      <c r="N261" s="56"/>
      <c r="O261" s="18" t="str">
        <f>IF(ISBLANK(N261),"",VLOOKUP(N261,'(Linked) PLr Probability Factor'!$B$23:$C$26,2,FALSE))</f>
        <v/>
      </c>
      <c r="P261" s="25" t="s">
        <v>33</v>
      </c>
      <c r="Q261" s="25">
        <f t="shared" ref="Q261" si="398">SUM(R258:R260)</f>
        <v>0</v>
      </c>
      <c r="R261" s="25">
        <f t="shared" si="393"/>
        <v>0</v>
      </c>
      <c r="S261" s="25"/>
      <c r="T261" s="51"/>
      <c r="U261" s="375"/>
      <c r="V261" s="57"/>
      <c r="W261" s="30" t="str">
        <f>IF(ISBLANK(V261),"",VLOOKUP(V261,'(Linked) Hazard Risk Number HRN'!$D$17:$E$22,2,FALSE))</f>
        <v/>
      </c>
      <c r="X261" s="367"/>
      <c r="Y261" s="375"/>
      <c r="Z261" s="57"/>
      <c r="AA261" s="30" t="str">
        <f>IF(ISBLANK(Z261),"",VLOOKUP(Z261,'(Linked) Hazard Risk Number HRN'!$D$17:$E$22,2,FALSE))</f>
        <v/>
      </c>
      <c r="AB261" s="367"/>
      <c r="AC261" s="375"/>
      <c r="AD261" s="436"/>
      <c r="AE261" s="57"/>
      <c r="AF261" s="30" t="str">
        <f>IF(ISBLANK(AE261),"",VLOOKUP(AE261,'(Linked) Hazard Risk Number HRN'!$D$17:$E$22,2,FALSE))</f>
        <v/>
      </c>
      <c r="AG261" s="367"/>
      <c r="AH261" s="10"/>
      <c r="AI261" s="10"/>
      <c r="AJ261" s="21"/>
    </row>
    <row r="262" spans="2:36" s="2" customFormat="1" ht="28.2" customHeight="1" thickBot="1">
      <c r="B262" s="379"/>
      <c r="C262" s="376"/>
      <c r="D262" s="376"/>
      <c r="E262" s="382"/>
      <c r="F262" s="382"/>
      <c r="G262" s="371"/>
      <c r="H262" s="371"/>
      <c r="I262" s="371"/>
      <c r="J262" s="371"/>
      <c r="K262" s="135"/>
      <c r="L262" s="18"/>
      <c r="M262" s="368"/>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376"/>
      <c r="V262" s="135"/>
      <c r="W262" s="18"/>
      <c r="X262" s="368"/>
      <c r="Y262" s="376"/>
      <c r="Z262" s="135"/>
      <c r="AA262" s="18"/>
      <c r="AB262" s="368"/>
      <c r="AC262" s="376"/>
      <c r="AD262" s="437"/>
      <c r="AE262" s="135"/>
      <c r="AF262" s="18"/>
      <c r="AG262" s="368"/>
      <c r="AH262" s="10"/>
      <c r="AI262" s="10"/>
      <c r="AJ262" s="7"/>
    </row>
    <row r="263" spans="2:36" s="2" customFormat="1" ht="28.2" customHeight="1" thickTop="1">
      <c r="B263" s="377">
        <v>52</v>
      </c>
      <c r="C263" s="374"/>
      <c r="D263" s="374"/>
      <c r="E263" s="380"/>
      <c r="F263" s="380"/>
      <c r="G263" s="369"/>
      <c r="H263" s="369"/>
      <c r="I263" s="369"/>
      <c r="J263" s="369"/>
      <c r="K263" s="54"/>
      <c r="L263" s="17" t="str">
        <f>IF(ISBLANK(K263),"",VLOOKUP(K263,'(Linked) Hazard Risk Number HRN'!$B$6:$C$13,2,FALSE))</f>
        <v/>
      </c>
      <c r="M263" s="372"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29</v>
      </c>
      <c r="Q263" s="17">
        <f t="shared" ref="Q263" si="400">COUNTIF((O263:O267), "C")</f>
        <v>0</v>
      </c>
      <c r="R263" s="17">
        <f t="shared" ref="R263:R266" si="401">Q263</f>
        <v>0</v>
      </c>
      <c r="S263" s="17" t="str">
        <f t="shared" ref="S263" si="402">IF(ISBLANK(K263),"",IF(L263&lt;2,"S1","S2"))</f>
        <v/>
      </c>
      <c r="T263" s="50"/>
      <c r="U263" s="374"/>
      <c r="V263" s="54"/>
      <c r="W263" s="17" t="str">
        <f>IF(ISBLANK(V263),"",VLOOKUP(V263,'(Linked) Hazard Risk Number HRN'!$B$6:$C$13,2,FALSE))</f>
        <v/>
      </c>
      <c r="X263" s="372" t="str">
        <f>IF(X265="","",IF(X265&gt;500,'(Linked) Hazard Risk Number HRN'!$C$37,IF(X265&gt;50,'(Linked) Hazard Risk Number HRN'!$C$36,IF(X265&gt;25,'(Linked) Hazard Risk Number HRN'!$C$35,IF(X265&gt;5,'(Linked) Hazard Risk Number HRN'!$C$34,IF(X265&gt;0,'(Linked) Hazard Risk Number HRN'!$C$33,""))))))</f>
        <v/>
      </c>
      <c r="Y263" s="374"/>
      <c r="Z263" s="54"/>
      <c r="AA263" s="17" t="str">
        <f>IF(ISBLANK(Z263),"",VLOOKUP(Z263,'(Linked) Hazard Risk Number HRN'!$B$6:$C$13,2,FALSE))</f>
        <v/>
      </c>
      <c r="AB263" s="372" t="str">
        <f>IF(AB265="","",IF(AB265&gt;500,'(Linked) Hazard Risk Number HRN'!$C$37,IF(AB265&gt;50,'(Linked) Hazard Risk Number HRN'!$C$36,IF(AB265&gt;25,'(Linked) Hazard Risk Number HRN'!$C$35,IF(AB265&gt;5,'(Linked) Hazard Risk Number HRN'!$C$34,IF(AB265&gt;0,'(Linked) Hazard Risk Number HRN'!$C$33,""))))))</f>
        <v/>
      </c>
      <c r="AC263" s="374"/>
      <c r="AD263" s="380"/>
      <c r="AE263" s="54"/>
      <c r="AF263" s="17" t="str">
        <f>IF(ISBLANK(AE263),"",VLOOKUP(AE263,'(Linked) Hazard Risk Number HRN'!$B$6:$C$13,2,FALSE))</f>
        <v/>
      </c>
      <c r="AG263" s="372"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378"/>
      <c r="C264" s="375"/>
      <c r="D264" s="375"/>
      <c r="E264" s="381"/>
      <c r="F264" s="381"/>
      <c r="G264" s="370"/>
      <c r="H264" s="370"/>
      <c r="I264" s="370"/>
      <c r="J264" s="370"/>
      <c r="K264" s="55"/>
      <c r="L264" s="18" t="str">
        <f>IF(ISBLANK(K264),"",VLOOKUP(K264,'(Linked) Hazard Risk Number HRN'!$B$16:$C$26,2,FALSE))</f>
        <v/>
      </c>
      <c r="M264" s="373"/>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375"/>
      <c r="V264" s="55"/>
      <c r="W264" s="18" t="str">
        <f>IF(ISBLANK(V264),"",VLOOKUP(V264,'(Linked) Hazard Risk Number HRN'!$B$16:$C$26,2,FALSE))</f>
        <v/>
      </c>
      <c r="X264" s="373"/>
      <c r="Y264" s="375"/>
      <c r="Z264" s="55"/>
      <c r="AA264" s="18" t="str">
        <f>IF(ISBLANK(Z264),"",VLOOKUP(Z264,'(Linked) Hazard Risk Number HRN'!$B$16:$C$26,2,FALSE))</f>
        <v/>
      </c>
      <c r="AB264" s="373"/>
      <c r="AC264" s="375"/>
      <c r="AD264" s="436"/>
      <c r="AE264" s="55"/>
      <c r="AF264" s="18" t="str">
        <f>IF(ISBLANK(AE264),"",VLOOKUP(AE264,'(Linked) Hazard Risk Number HRN'!$B$16:$C$26,2,FALSE))</f>
        <v/>
      </c>
      <c r="AG264" s="373"/>
      <c r="AH264" s="10"/>
      <c r="AI264" s="10"/>
      <c r="AJ264" s="19"/>
    </row>
    <row r="265" spans="2:36" s="2" customFormat="1" ht="28.2" customHeight="1" thickTop="1">
      <c r="B265" s="378"/>
      <c r="C265" s="375"/>
      <c r="D265" s="375"/>
      <c r="E265" s="381"/>
      <c r="F265" s="381"/>
      <c r="G265" s="370"/>
      <c r="H265" s="370"/>
      <c r="I265" s="370"/>
      <c r="J265" s="370"/>
      <c r="K265" s="56"/>
      <c r="L265" s="18" t="str">
        <f>IF(ISBLANK(K265),"",VLOOKUP(K265,'(Linked) Hazard Risk Number HRN'!$D$6:$E$14,2,FALSE))</f>
        <v/>
      </c>
      <c r="M265" s="366" t="str">
        <f>IF(OR(ISBLANK(K263),ISBLANK(K264),ISBLANK(K265),ISBLANK(K266)),"",L263*L264*L265*L266)</f>
        <v/>
      </c>
      <c r="N265" s="56"/>
      <c r="O265" s="18" t="str">
        <f>IF(ISBLANK(N265),"",VLOOKUP(N265,'(Linked) PLr Probability Factor'!$B$17:$C$20,2,FALSE))</f>
        <v/>
      </c>
      <c r="P265" s="18" t="s">
        <v>3</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375"/>
      <c r="V265" s="56"/>
      <c r="W265" s="18" t="str">
        <f>IF(ISBLANK(V265),"",VLOOKUP(V265,'(Linked) Hazard Risk Number HRN'!$D$6:$E$14,2,FALSE))</f>
        <v/>
      </c>
      <c r="X265" s="366" t="str">
        <f>IF(OR(ISBLANK(V263),ISBLANK(V264),ISBLANK(V265),ISBLANK(V266)),"",W263*W264*W265*W266)</f>
        <v/>
      </c>
      <c r="Y265" s="375"/>
      <c r="Z265" s="56"/>
      <c r="AA265" s="18" t="str">
        <f>IF(ISBLANK(Z265),"",VLOOKUP(Z265,'(Linked) Hazard Risk Number HRN'!$D$6:$E$14,2,FALSE))</f>
        <v/>
      </c>
      <c r="AB265" s="366" t="str">
        <f>IF(OR(ISBLANK(Z263),ISBLANK(Z264),ISBLANK(Z265),ISBLANK(Z266)),"",AA263*AA264*AA265*AA266)</f>
        <v/>
      </c>
      <c r="AC265" s="375"/>
      <c r="AD265" s="436"/>
      <c r="AE265" s="56"/>
      <c r="AF265" s="18" t="str">
        <f>IF(ISBLANK(AE265),"",VLOOKUP(AE265,'(Linked) Hazard Risk Number HRN'!$D$6:$E$14,2,FALSE))</f>
        <v/>
      </c>
      <c r="AG265" s="366" t="str">
        <f>IF(OR(ISBLANK(AE263),ISBLANK(AE264),ISBLANK(AE265),ISBLANK(AE266)),"",AF263*AF264*AF265*AF266)</f>
        <v/>
      </c>
      <c r="AH265" s="10"/>
      <c r="AI265" s="10"/>
      <c r="AJ265" s="20"/>
    </row>
    <row r="266" spans="2:36" s="2" customFormat="1" ht="28.2" customHeight="1">
      <c r="B266" s="378"/>
      <c r="C266" s="375"/>
      <c r="D266" s="375"/>
      <c r="E266" s="381"/>
      <c r="F266" s="381"/>
      <c r="G266" s="370"/>
      <c r="H266" s="370"/>
      <c r="I266" s="370"/>
      <c r="J266" s="370"/>
      <c r="K266" s="57"/>
      <c r="L266" s="30" t="str">
        <f>IF(ISBLANK(K266),"",VLOOKUP(K266,'(Linked) Hazard Risk Number HRN'!$D$17:$E$22,2,FALSE))</f>
        <v/>
      </c>
      <c r="M266" s="367"/>
      <c r="N266" s="56"/>
      <c r="O266" s="18" t="str">
        <f>IF(ISBLANK(N266),"",VLOOKUP(N266,'(Linked) PLr Probability Factor'!$B$23:$C$26,2,FALSE))</f>
        <v/>
      </c>
      <c r="P266" s="25" t="s">
        <v>33</v>
      </c>
      <c r="Q266" s="25">
        <f t="shared" ref="Q266" si="406">SUM(R263:R265)</f>
        <v>0</v>
      </c>
      <c r="R266" s="25">
        <f t="shared" si="401"/>
        <v>0</v>
      </c>
      <c r="S266" s="25"/>
      <c r="T266" s="51"/>
      <c r="U266" s="375"/>
      <c r="V266" s="57"/>
      <c r="W266" s="30" t="str">
        <f>IF(ISBLANK(V266),"",VLOOKUP(V266,'(Linked) Hazard Risk Number HRN'!$D$17:$E$22,2,FALSE))</f>
        <v/>
      </c>
      <c r="X266" s="367"/>
      <c r="Y266" s="375"/>
      <c r="Z266" s="57"/>
      <c r="AA266" s="30" t="str">
        <f>IF(ISBLANK(Z266),"",VLOOKUP(Z266,'(Linked) Hazard Risk Number HRN'!$D$17:$E$22,2,FALSE))</f>
        <v/>
      </c>
      <c r="AB266" s="367"/>
      <c r="AC266" s="375"/>
      <c r="AD266" s="436"/>
      <c r="AE266" s="57"/>
      <c r="AF266" s="30" t="str">
        <f>IF(ISBLANK(AE266),"",VLOOKUP(AE266,'(Linked) Hazard Risk Number HRN'!$D$17:$E$22,2,FALSE))</f>
        <v/>
      </c>
      <c r="AG266" s="367"/>
      <c r="AH266" s="10"/>
      <c r="AI266" s="10"/>
      <c r="AJ266" s="21"/>
    </row>
    <row r="267" spans="2:36" s="2" customFormat="1" ht="28.2" customHeight="1" thickBot="1">
      <c r="B267" s="379"/>
      <c r="C267" s="376"/>
      <c r="D267" s="376"/>
      <c r="E267" s="382"/>
      <c r="F267" s="382"/>
      <c r="G267" s="371"/>
      <c r="H267" s="371"/>
      <c r="I267" s="371"/>
      <c r="J267" s="371"/>
      <c r="K267" s="135"/>
      <c r="L267" s="18"/>
      <c r="M267" s="368"/>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376"/>
      <c r="V267" s="135"/>
      <c r="W267" s="18"/>
      <c r="X267" s="368"/>
      <c r="Y267" s="376"/>
      <c r="Z267" s="135"/>
      <c r="AA267" s="18"/>
      <c r="AB267" s="368"/>
      <c r="AC267" s="376"/>
      <c r="AD267" s="437"/>
      <c r="AE267" s="135"/>
      <c r="AF267" s="18"/>
      <c r="AG267" s="368"/>
      <c r="AH267" s="10"/>
      <c r="AI267" s="10"/>
      <c r="AJ267" s="7"/>
    </row>
    <row r="268" spans="2:36" s="2" customFormat="1" ht="28.2" customHeight="1" thickTop="1">
      <c r="B268" s="377">
        <v>53</v>
      </c>
      <c r="C268" s="374"/>
      <c r="D268" s="374"/>
      <c r="E268" s="380"/>
      <c r="F268" s="380"/>
      <c r="G268" s="369"/>
      <c r="H268" s="369"/>
      <c r="I268" s="369"/>
      <c r="J268" s="369"/>
      <c r="K268" s="54"/>
      <c r="L268" s="17" t="str">
        <f>IF(ISBLANK(K268),"",VLOOKUP(K268,'(Linked) Hazard Risk Number HRN'!$B$6:$C$13,2,FALSE))</f>
        <v/>
      </c>
      <c r="M268" s="372"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29</v>
      </c>
      <c r="Q268" s="17">
        <f t="shared" ref="Q268" si="408">COUNTIF((O268:O272), "C")</f>
        <v>0</v>
      </c>
      <c r="R268" s="17">
        <f t="shared" ref="R268:R271" si="409">Q268</f>
        <v>0</v>
      </c>
      <c r="S268" s="17" t="str">
        <f t="shared" ref="S268" si="410">IF(ISBLANK(K268),"",IF(L268&lt;2,"S1","S2"))</f>
        <v/>
      </c>
      <c r="T268" s="50"/>
      <c r="U268" s="374"/>
      <c r="V268" s="54"/>
      <c r="W268" s="17" t="str">
        <f>IF(ISBLANK(V268),"",VLOOKUP(V268,'(Linked) Hazard Risk Number HRN'!$B$6:$C$13,2,FALSE))</f>
        <v/>
      </c>
      <c r="X268" s="372" t="str">
        <f>IF(X270="","",IF(X270&gt;500,'(Linked) Hazard Risk Number HRN'!$C$37,IF(X270&gt;50,'(Linked) Hazard Risk Number HRN'!$C$36,IF(X270&gt;25,'(Linked) Hazard Risk Number HRN'!$C$35,IF(X270&gt;5,'(Linked) Hazard Risk Number HRN'!$C$34,IF(X270&gt;0,'(Linked) Hazard Risk Number HRN'!$C$33,""))))))</f>
        <v/>
      </c>
      <c r="Y268" s="374"/>
      <c r="Z268" s="54"/>
      <c r="AA268" s="17" t="str">
        <f>IF(ISBLANK(Z268),"",VLOOKUP(Z268,'(Linked) Hazard Risk Number HRN'!$B$6:$C$13,2,FALSE))</f>
        <v/>
      </c>
      <c r="AB268" s="372" t="str">
        <f>IF(AB270="","",IF(AB270&gt;500,'(Linked) Hazard Risk Number HRN'!$C$37,IF(AB270&gt;50,'(Linked) Hazard Risk Number HRN'!$C$36,IF(AB270&gt;25,'(Linked) Hazard Risk Number HRN'!$C$35,IF(AB270&gt;5,'(Linked) Hazard Risk Number HRN'!$C$34,IF(AB270&gt;0,'(Linked) Hazard Risk Number HRN'!$C$33,""))))))</f>
        <v/>
      </c>
      <c r="AC268" s="374"/>
      <c r="AD268" s="380"/>
      <c r="AE268" s="54"/>
      <c r="AF268" s="17" t="str">
        <f>IF(ISBLANK(AE268),"",VLOOKUP(AE268,'(Linked) Hazard Risk Number HRN'!$B$6:$C$13,2,FALSE))</f>
        <v/>
      </c>
      <c r="AG268" s="372"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378"/>
      <c r="C269" s="375"/>
      <c r="D269" s="375"/>
      <c r="E269" s="381"/>
      <c r="F269" s="381"/>
      <c r="G269" s="370"/>
      <c r="H269" s="370"/>
      <c r="I269" s="370"/>
      <c r="J269" s="370"/>
      <c r="K269" s="55"/>
      <c r="L269" s="18" t="str">
        <f>IF(ISBLANK(K269),"",VLOOKUP(K269,'(Linked) Hazard Risk Number HRN'!$B$16:$C$26,2,FALSE))</f>
        <v/>
      </c>
      <c r="M269" s="373"/>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375"/>
      <c r="V269" s="55"/>
      <c r="W269" s="18" t="str">
        <f>IF(ISBLANK(V269),"",VLOOKUP(V269,'(Linked) Hazard Risk Number HRN'!$B$16:$C$26,2,FALSE))</f>
        <v/>
      </c>
      <c r="X269" s="373"/>
      <c r="Y269" s="375"/>
      <c r="Z269" s="55"/>
      <c r="AA269" s="18" t="str">
        <f>IF(ISBLANK(Z269),"",VLOOKUP(Z269,'(Linked) Hazard Risk Number HRN'!$B$16:$C$26,2,FALSE))</f>
        <v/>
      </c>
      <c r="AB269" s="373"/>
      <c r="AC269" s="375"/>
      <c r="AD269" s="436"/>
      <c r="AE269" s="55"/>
      <c r="AF269" s="18" t="str">
        <f>IF(ISBLANK(AE269),"",VLOOKUP(AE269,'(Linked) Hazard Risk Number HRN'!$B$16:$C$26,2,FALSE))</f>
        <v/>
      </c>
      <c r="AG269" s="373"/>
      <c r="AH269" s="10"/>
      <c r="AI269" s="10"/>
      <c r="AJ269" s="19"/>
    </row>
    <row r="270" spans="2:36" s="2" customFormat="1" ht="28.2" customHeight="1" thickTop="1">
      <c r="B270" s="378"/>
      <c r="C270" s="375"/>
      <c r="D270" s="375"/>
      <c r="E270" s="381"/>
      <c r="F270" s="381"/>
      <c r="G270" s="370"/>
      <c r="H270" s="370"/>
      <c r="I270" s="370"/>
      <c r="J270" s="370"/>
      <c r="K270" s="56"/>
      <c r="L270" s="18" t="str">
        <f>IF(ISBLANK(K270),"",VLOOKUP(K270,'(Linked) Hazard Risk Number HRN'!$D$6:$E$14,2,FALSE))</f>
        <v/>
      </c>
      <c r="M270" s="366" t="str">
        <f>IF(OR(ISBLANK(K268),ISBLANK(K269),ISBLANK(K270),ISBLANK(K271)),"",L268*L269*L270*L271)</f>
        <v/>
      </c>
      <c r="N270" s="56"/>
      <c r="O270" s="18" t="str">
        <f>IF(ISBLANK(N270),"",VLOOKUP(N270,'(Linked) PLr Probability Factor'!$B$17:$C$20,2,FALSE))</f>
        <v/>
      </c>
      <c r="P270" s="18" t="s">
        <v>3</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375"/>
      <c r="V270" s="56"/>
      <c r="W270" s="18" t="str">
        <f>IF(ISBLANK(V270),"",VLOOKUP(V270,'(Linked) Hazard Risk Number HRN'!$D$6:$E$14,2,FALSE))</f>
        <v/>
      </c>
      <c r="X270" s="366" t="str">
        <f>IF(OR(ISBLANK(V268),ISBLANK(V269),ISBLANK(V270),ISBLANK(V271)),"",W268*W269*W270*W271)</f>
        <v/>
      </c>
      <c r="Y270" s="375"/>
      <c r="Z270" s="56"/>
      <c r="AA270" s="18" t="str">
        <f>IF(ISBLANK(Z270),"",VLOOKUP(Z270,'(Linked) Hazard Risk Number HRN'!$D$6:$E$14,2,FALSE))</f>
        <v/>
      </c>
      <c r="AB270" s="366" t="str">
        <f>IF(OR(ISBLANK(Z268),ISBLANK(Z269),ISBLANK(Z270),ISBLANK(Z271)),"",AA268*AA269*AA270*AA271)</f>
        <v/>
      </c>
      <c r="AC270" s="375"/>
      <c r="AD270" s="436"/>
      <c r="AE270" s="56"/>
      <c r="AF270" s="18" t="str">
        <f>IF(ISBLANK(AE270),"",VLOOKUP(AE270,'(Linked) Hazard Risk Number HRN'!$D$6:$E$14,2,FALSE))</f>
        <v/>
      </c>
      <c r="AG270" s="366" t="str">
        <f>IF(OR(ISBLANK(AE268),ISBLANK(AE269),ISBLANK(AE270),ISBLANK(AE271)),"",AF268*AF269*AF270*AF271)</f>
        <v/>
      </c>
      <c r="AH270" s="10"/>
      <c r="AI270" s="10"/>
      <c r="AJ270" s="20"/>
    </row>
    <row r="271" spans="2:36" s="2" customFormat="1" ht="28.2" customHeight="1">
      <c r="B271" s="378"/>
      <c r="C271" s="375"/>
      <c r="D271" s="375"/>
      <c r="E271" s="381"/>
      <c r="F271" s="381"/>
      <c r="G271" s="370"/>
      <c r="H271" s="370"/>
      <c r="I271" s="370"/>
      <c r="J271" s="370"/>
      <c r="K271" s="57"/>
      <c r="L271" s="30" t="str">
        <f>IF(ISBLANK(K271),"",VLOOKUP(K271,'(Linked) Hazard Risk Number HRN'!$D$17:$E$22,2,FALSE))</f>
        <v/>
      </c>
      <c r="M271" s="367"/>
      <c r="N271" s="56"/>
      <c r="O271" s="18" t="str">
        <f>IF(ISBLANK(N271),"",VLOOKUP(N271,'(Linked) PLr Probability Factor'!$B$23:$C$26,2,FALSE))</f>
        <v/>
      </c>
      <c r="P271" s="25" t="s">
        <v>33</v>
      </c>
      <c r="Q271" s="25">
        <f t="shared" ref="Q271" si="414">SUM(R268:R270)</f>
        <v>0</v>
      </c>
      <c r="R271" s="25">
        <f t="shared" si="409"/>
        <v>0</v>
      </c>
      <c r="S271" s="25"/>
      <c r="T271" s="51"/>
      <c r="U271" s="375"/>
      <c r="V271" s="57"/>
      <c r="W271" s="30" t="str">
        <f>IF(ISBLANK(V271),"",VLOOKUP(V271,'(Linked) Hazard Risk Number HRN'!$D$17:$E$22,2,FALSE))</f>
        <v/>
      </c>
      <c r="X271" s="367"/>
      <c r="Y271" s="375"/>
      <c r="Z271" s="57"/>
      <c r="AA271" s="30" t="str">
        <f>IF(ISBLANK(Z271),"",VLOOKUP(Z271,'(Linked) Hazard Risk Number HRN'!$D$17:$E$22,2,FALSE))</f>
        <v/>
      </c>
      <c r="AB271" s="367"/>
      <c r="AC271" s="375"/>
      <c r="AD271" s="436"/>
      <c r="AE271" s="57"/>
      <c r="AF271" s="30" t="str">
        <f>IF(ISBLANK(AE271),"",VLOOKUP(AE271,'(Linked) Hazard Risk Number HRN'!$D$17:$E$22,2,FALSE))</f>
        <v/>
      </c>
      <c r="AG271" s="367"/>
      <c r="AH271" s="10"/>
      <c r="AI271" s="10"/>
      <c r="AJ271" s="21"/>
    </row>
    <row r="272" spans="2:36" s="2" customFormat="1" ht="28.2" customHeight="1" thickBot="1">
      <c r="B272" s="379"/>
      <c r="C272" s="376"/>
      <c r="D272" s="376"/>
      <c r="E272" s="382"/>
      <c r="F272" s="382"/>
      <c r="G272" s="371"/>
      <c r="H272" s="371"/>
      <c r="I272" s="371"/>
      <c r="J272" s="371"/>
      <c r="K272" s="135"/>
      <c r="L272" s="18"/>
      <c r="M272" s="368"/>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376"/>
      <c r="V272" s="135"/>
      <c r="W272" s="18"/>
      <c r="X272" s="368"/>
      <c r="Y272" s="376"/>
      <c r="Z272" s="135"/>
      <c r="AA272" s="18"/>
      <c r="AB272" s="368"/>
      <c r="AC272" s="376"/>
      <c r="AD272" s="437"/>
      <c r="AE272" s="135"/>
      <c r="AF272" s="18"/>
      <c r="AG272" s="368"/>
      <c r="AH272" s="10"/>
      <c r="AI272" s="10"/>
      <c r="AJ272" s="7"/>
    </row>
    <row r="273" spans="2:36" s="2" customFormat="1" ht="28.2" customHeight="1" thickTop="1">
      <c r="B273" s="377">
        <v>54</v>
      </c>
      <c r="C273" s="374"/>
      <c r="D273" s="374"/>
      <c r="E273" s="380"/>
      <c r="F273" s="380"/>
      <c r="G273" s="369"/>
      <c r="H273" s="369"/>
      <c r="I273" s="369"/>
      <c r="J273" s="369"/>
      <c r="K273" s="54"/>
      <c r="L273" s="17" t="str">
        <f>IF(ISBLANK(K273),"",VLOOKUP(K273,'(Linked) Hazard Risk Number HRN'!$B$6:$C$13,2,FALSE))</f>
        <v/>
      </c>
      <c r="M273" s="372"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29</v>
      </c>
      <c r="Q273" s="17">
        <f t="shared" ref="Q273" si="416">COUNTIF((O273:O277), "C")</f>
        <v>0</v>
      </c>
      <c r="R273" s="17">
        <f t="shared" ref="R273:R276" si="417">Q273</f>
        <v>0</v>
      </c>
      <c r="S273" s="17" t="str">
        <f t="shared" ref="S273" si="418">IF(ISBLANK(K273),"",IF(L273&lt;2,"S1","S2"))</f>
        <v/>
      </c>
      <c r="T273" s="50"/>
      <c r="U273" s="374"/>
      <c r="V273" s="54"/>
      <c r="W273" s="17" t="str">
        <f>IF(ISBLANK(V273),"",VLOOKUP(V273,'(Linked) Hazard Risk Number HRN'!$B$6:$C$13,2,FALSE))</f>
        <v/>
      </c>
      <c r="X273" s="372" t="str">
        <f>IF(X275="","",IF(X275&gt;500,'(Linked) Hazard Risk Number HRN'!$C$37,IF(X275&gt;50,'(Linked) Hazard Risk Number HRN'!$C$36,IF(X275&gt;25,'(Linked) Hazard Risk Number HRN'!$C$35,IF(X275&gt;5,'(Linked) Hazard Risk Number HRN'!$C$34,IF(X275&gt;0,'(Linked) Hazard Risk Number HRN'!$C$33,""))))))</f>
        <v/>
      </c>
      <c r="Y273" s="374"/>
      <c r="Z273" s="54"/>
      <c r="AA273" s="17" t="str">
        <f>IF(ISBLANK(Z273),"",VLOOKUP(Z273,'(Linked) Hazard Risk Number HRN'!$B$6:$C$13,2,FALSE))</f>
        <v/>
      </c>
      <c r="AB273" s="372" t="str">
        <f>IF(AB275="","",IF(AB275&gt;500,'(Linked) Hazard Risk Number HRN'!$C$37,IF(AB275&gt;50,'(Linked) Hazard Risk Number HRN'!$C$36,IF(AB275&gt;25,'(Linked) Hazard Risk Number HRN'!$C$35,IF(AB275&gt;5,'(Linked) Hazard Risk Number HRN'!$C$34,IF(AB275&gt;0,'(Linked) Hazard Risk Number HRN'!$C$33,""))))))</f>
        <v/>
      </c>
      <c r="AC273" s="374"/>
      <c r="AD273" s="380"/>
      <c r="AE273" s="54"/>
      <c r="AF273" s="17" t="str">
        <f>IF(ISBLANK(AE273),"",VLOOKUP(AE273,'(Linked) Hazard Risk Number HRN'!$B$6:$C$13,2,FALSE))</f>
        <v/>
      </c>
      <c r="AG273" s="372"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378"/>
      <c r="C274" s="375"/>
      <c r="D274" s="375"/>
      <c r="E274" s="381"/>
      <c r="F274" s="381"/>
      <c r="G274" s="370"/>
      <c r="H274" s="370"/>
      <c r="I274" s="370"/>
      <c r="J274" s="370"/>
      <c r="K274" s="55"/>
      <c r="L274" s="18" t="str">
        <f>IF(ISBLANK(K274),"",VLOOKUP(K274,'(Linked) Hazard Risk Number HRN'!$B$16:$C$26,2,FALSE))</f>
        <v/>
      </c>
      <c r="M274" s="373"/>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375"/>
      <c r="V274" s="55"/>
      <c r="W274" s="18" t="str">
        <f>IF(ISBLANK(V274),"",VLOOKUP(V274,'(Linked) Hazard Risk Number HRN'!$B$16:$C$26,2,FALSE))</f>
        <v/>
      </c>
      <c r="X274" s="373"/>
      <c r="Y274" s="375"/>
      <c r="Z274" s="55"/>
      <c r="AA274" s="18" t="str">
        <f>IF(ISBLANK(Z274),"",VLOOKUP(Z274,'(Linked) Hazard Risk Number HRN'!$B$16:$C$26,2,FALSE))</f>
        <v/>
      </c>
      <c r="AB274" s="373"/>
      <c r="AC274" s="375"/>
      <c r="AD274" s="436"/>
      <c r="AE274" s="55"/>
      <c r="AF274" s="18" t="str">
        <f>IF(ISBLANK(AE274),"",VLOOKUP(AE274,'(Linked) Hazard Risk Number HRN'!$B$16:$C$26,2,FALSE))</f>
        <v/>
      </c>
      <c r="AG274" s="373"/>
      <c r="AH274" s="10"/>
      <c r="AI274" s="10"/>
      <c r="AJ274" s="19"/>
    </row>
    <row r="275" spans="2:36" s="2" customFormat="1" ht="28.2" customHeight="1" thickTop="1">
      <c r="B275" s="378"/>
      <c r="C275" s="375"/>
      <c r="D275" s="375"/>
      <c r="E275" s="381"/>
      <c r="F275" s="381"/>
      <c r="G275" s="370"/>
      <c r="H275" s="370"/>
      <c r="I275" s="370"/>
      <c r="J275" s="370"/>
      <c r="K275" s="56"/>
      <c r="L275" s="18" t="str">
        <f>IF(ISBLANK(K275),"",VLOOKUP(K275,'(Linked) Hazard Risk Number HRN'!$D$6:$E$14,2,FALSE))</f>
        <v/>
      </c>
      <c r="M275" s="366" t="str">
        <f>IF(OR(ISBLANK(K273),ISBLANK(K274),ISBLANK(K275),ISBLANK(K276)),"",L273*L274*L275*L276)</f>
        <v/>
      </c>
      <c r="N275" s="56"/>
      <c r="O275" s="18" t="str">
        <f>IF(ISBLANK(N275),"",VLOOKUP(N275,'(Linked) PLr Probability Factor'!$B$17:$C$20,2,FALSE))</f>
        <v/>
      </c>
      <c r="P275" s="18" t="s">
        <v>3</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375"/>
      <c r="V275" s="56"/>
      <c r="W275" s="18" t="str">
        <f>IF(ISBLANK(V275),"",VLOOKUP(V275,'(Linked) Hazard Risk Number HRN'!$D$6:$E$14,2,FALSE))</f>
        <v/>
      </c>
      <c r="X275" s="366" t="str">
        <f>IF(OR(ISBLANK(V273),ISBLANK(V274),ISBLANK(V275),ISBLANK(V276)),"",W273*W274*W275*W276)</f>
        <v/>
      </c>
      <c r="Y275" s="375"/>
      <c r="Z275" s="56"/>
      <c r="AA275" s="18" t="str">
        <f>IF(ISBLANK(Z275),"",VLOOKUP(Z275,'(Linked) Hazard Risk Number HRN'!$D$6:$E$14,2,FALSE))</f>
        <v/>
      </c>
      <c r="AB275" s="366" t="str">
        <f>IF(OR(ISBLANK(Z273),ISBLANK(Z274),ISBLANK(Z275),ISBLANK(Z276)),"",AA273*AA274*AA275*AA276)</f>
        <v/>
      </c>
      <c r="AC275" s="375"/>
      <c r="AD275" s="436"/>
      <c r="AE275" s="56"/>
      <c r="AF275" s="18" t="str">
        <f>IF(ISBLANK(AE275),"",VLOOKUP(AE275,'(Linked) Hazard Risk Number HRN'!$D$6:$E$14,2,FALSE))</f>
        <v/>
      </c>
      <c r="AG275" s="366" t="str">
        <f>IF(OR(ISBLANK(AE273),ISBLANK(AE274),ISBLANK(AE275),ISBLANK(AE276)),"",AF273*AF274*AF275*AF276)</f>
        <v/>
      </c>
      <c r="AH275" s="10"/>
      <c r="AI275" s="10"/>
      <c r="AJ275" s="20"/>
    </row>
    <row r="276" spans="2:36" s="2" customFormat="1" ht="28.2" customHeight="1">
      <c r="B276" s="378"/>
      <c r="C276" s="375"/>
      <c r="D276" s="375"/>
      <c r="E276" s="381"/>
      <c r="F276" s="381"/>
      <c r="G276" s="370"/>
      <c r="H276" s="370"/>
      <c r="I276" s="370"/>
      <c r="J276" s="370"/>
      <c r="K276" s="57"/>
      <c r="L276" s="30" t="str">
        <f>IF(ISBLANK(K276),"",VLOOKUP(K276,'(Linked) Hazard Risk Number HRN'!$D$17:$E$22,2,FALSE))</f>
        <v/>
      </c>
      <c r="M276" s="367"/>
      <c r="N276" s="56"/>
      <c r="O276" s="18" t="str">
        <f>IF(ISBLANK(N276),"",VLOOKUP(N276,'(Linked) PLr Probability Factor'!$B$23:$C$26,2,FALSE))</f>
        <v/>
      </c>
      <c r="P276" s="25" t="s">
        <v>33</v>
      </c>
      <c r="Q276" s="25">
        <f t="shared" ref="Q276" si="422">SUM(R273:R275)</f>
        <v>0</v>
      </c>
      <c r="R276" s="25">
        <f t="shared" si="417"/>
        <v>0</v>
      </c>
      <c r="S276" s="25"/>
      <c r="T276" s="51"/>
      <c r="U276" s="375"/>
      <c r="V276" s="57"/>
      <c r="W276" s="30" t="str">
        <f>IF(ISBLANK(V276),"",VLOOKUP(V276,'(Linked) Hazard Risk Number HRN'!$D$17:$E$22,2,FALSE))</f>
        <v/>
      </c>
      <c r="X276" s="367"/>
      <c r="Y276" s="375"/>
      <c r="Z276" s="57"/>
      <c r="AA276" s="30" t="str">
        <f>IF(ISBLANK(Z276),"",VLOOKUP(Z276,'(Linked) Hazard Risk Number HRN'!$D$17:$E$22,2,FALSE))</f>
        <v/>
      </c>
      <c r="AB276" s="367"/>
      <c r="AC276" s="375"/>
      <c r="AD276" s="436"/>
      <c r="AE276" s="57"/>
      <c r="AF276" s="30" t="str">
        <f>IF(ISBLANK(AE276),"",VLOOKUP(AE276,'(Linked) Hazard Risk Number HRN'!$D$17:$E$22,2,FALSE))</f>
        <v/>
      </c>
      <c r="AG276" s="367"/>
      <c r="AH276" s="10"/>
      <c r="AI276" s="10"/>
      <c r="AJ276" s="21"/>
    </row>
    <row r="277" spans="2:36" s="2" customFormat="1" ht="28.2" customHeight="1" thickBot="1">
      <c r="B277" s="379"/>
      <c r="C277" s="376"/>
      <c r="D277" s="376"/>
      <c r="E277" s="382"/>
      <c r="F277" s="382"/>
      <c r="G277" s="371"/>
      <c r="H277" s="371"/>
      <c r="I277" s="371"/>
      <c r="J277" s="371"/>
      <c r="K277" s="135"/>
      <c r="L277" s="18"/>
      <c r="M277" s="368"/>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376"/>
      <c r="V277" s="135"/>
      <c r="W277" s="18"/>
      <c r="X277" s="368"/>
      <c r="Y277" s="376"/>
      <c r="Z277" s="135"/>
      <c r="AA277" s="18"/>
      <c r="AB277" s="368"/>
      <c r="AC277" s="376"/>
      <c r="AD277" s="437"/>
      <c r="AE277" s="135"/>
      <c r="AF277" s="18"/>
      <c r="AG277" s="368"/>
      <c r="AH277" s="10"/>
      <c r="AI277" s="10"/>
      <c r="AJ277" s="7"/>
    </row>
    <row r="278" spans="2:36" s="2" customFormat="1" ht="28.2" customHeight="1" thickTop="1">
      <c r="B278" s="377">
        <v>55</v>
      </c>
      <c r="C278" s="374"/>
      <c r="D278" s="374"/>
      <c r="E278" s="380"/>
      <c r="F278" s="380"/>
      <c r="G278" s="369"/>
      <c r="H278" s="369"/>
      <c r="I278" s="369"/>
      <c r="J278" s="369"/>
      <c r="K278" s="54"/>
      <c r="L278" s="17" t="str">
        <f>IF(ISBLANK(K278),"",VLOOKUP(K278,'(Linked) Hazard Risk Number HRN'!$B$6:$C$13,2,FALSE))</f>
        <v/>
      </c>
      <c r="M278" s="372"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29</v>
      </c>
      <c r="Q278" s="17">
        <f t="shared" ref="Q278" si="424">COUNTIF((O278:O282), "C")</f>
        <v>0</v>
      </c>
      <c r="R278" s="17">
        <f t="shared" ref="R278:R281" si="425">Q278</f>
        <v>0</v>
      </c>
      <c r="S278" s="17" t="str">
        <f t="shared" ref="S278" si="426">IF(ISBLANK(K278),"",IF(L278&lt;2,"S1","S2"))</f>
        <v/>
      </c>
      <c r="T278" s="50"/>
      <c r="U278" s="374"/>
      <c r="V278" s="54"/>
      <c r="W278" s="17" t="str">
        <f>IF(ISBLANK(V278),"",VLOOKUP(V278,'(Linked) Hazard Risk Number HRN'!$B$6:$C$13,2,FALSE))</f>
        <v/>
      </c>
      <c r="X278" s="372" t="str">
        <f>IF(X280="","",IF(X280&gt;500,'(Linked) Hazard Risk Number HRN'!$C$37,IF(X280&gt;50,'(Linked) Hazard Risk Number HRN'!$C$36,IF(X280&gt;25,'(Linked) Hazard Risk Number HRN'!$C$35,IF(X280&gt;5,'(Linked) Hazard Risk Number HRN'!$C$34,IF(X280&gt;0,'(Linked) Hazard Risk Number HRN'!$C$33,""))))))</f>
        <v/>
      </c>
      <c r="Y278" s="374"/>
      <c r="Z278" s="54"/>
      <c r="AA278" s="17" t="str">
        <f>IF(ISBLANK(Z278),"",VLOOKUP(Z278,'(Linked) Hazard Risk Number HRN'!$B$6:$C$13,2,FALSE))</f>
        <v/>
      </c>
      <c r="AB278" s="372" t="str">
        <f>IF(AB280="","",IF(AB280&gt;500,'(Linked) Hazard Risk Number HRN'!$C$37,IF(AB280&gt;50,'(Linked) Hazard Risk Number HRN'!$C$36,IF(AB280&gt;25,'(Linked) Hazard Risk Number HRN'!$C$35,IF(AB280&gt;5,'(Linked) Hazard Risk Number HRN'!$C$34,IF(AB280&gt;0,'(Linked) Hazard Risk Number HRN'!$C$33,""))))))</f>
        <v/>
      </c>
      <c r="AC278" s="374"/>
      <c r="AD278" s="380"/>
      <c r="AE278" s="54"/>
      <c r="AF278" s="17" t="str">
        <f>IF(ISBLANK(AE278),"",VLOOKUP(AE278,'(Linked) Hazard Risk Number HRN'!$B$6:$C$13,2,FALSE))</f>
        <v/>
      </c>
      <c r="AG278" s="372"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378"/>
      <c r="C279" s="375"/>
      <c r="D279" s="375"/>
      <c r="E279" s="381"/>
      <c r="F279" s="381"/>
      <c r="G279" s="370"/>
      <c r="H279" s="370"/>
      <c r="I279" s="370"/>
      <c r="J279" s="370"/>
      <c r="K279" s="55"/>
      <c r="L279" s="18" t="str">
        <f>IF(ISBLANK(K279),"",VLOOKUP(K279,'(Linked) Hazard Risk Number HRN'!$B$16:$C$26,2,FALSE))</f>
        <v/>
      </c>
      <c r="M279" s="373"/>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375"/>
      <c r="V279" s="55"/>
      <c r="W279" s="18" t="str">
        <f>IF(ISBLANK(V279),"",VLOOKUP(V279,'(Linked) Hazard Risk Number HRN'!$B$16:$C$26,2,FALSE))</f>
        <v/>
      </c>
      <c r="X279" s="373"/>
      <c r="Y279" s="375"/>
      <c r="Z279" s="55"/>
      <c r="AA279" s="18" t="str">
        <f>IF(ISBLANK(Z279),"",VLOOKUP(Z279,'(Linked) Hazard Risk Number HRN'!$B$16:$C$26,2,FALSE))</f>
        <v/>
      </c>
      <c r="AB279" s="373"/>
      <c r="AC279" s="375"/>
      <c r="AD279" s="436"/>
      <c r="AE279" s="55"/>
      <c r="AF279" s="18" t="str">
        <f>IF(ISBLANK(AE279),"",VLOOKUP(AE279,'(Linked) Hazard Risk Number HRN'!$B$16:$C$26,2,FALSE))</f>
        <v/>
      </c>
      <c r="AG279" s="373"/>
      <c r="AH279" s="10"/>
      <c r="AI279" s="10"/>
      <c r="AJ279" s="19"/>
    </row>
    <row r="280" spans="2:36" s="2" customFormat="1" ht="28.2" customHeight="1" thickTop="1">
      <c r="B280" s="378"/>
      <c r="C280" s="375"/>
      <c r="D280" s="375"/>
      <c r="E280" s="381"/>
      <c r="F280" s="381"/>
      <c r="G280" s="370"/>
      <c r="H280" s="370"/>
      <c r="I280" s="370"/>
      <c r="J280" s="370"/>
      <c r="K280" s="56"/>
      <c r="L280" s="18" t="str">
        <f>IF(ISBLANK(K280),"",VLOOKUP(K280,'(Linked) Hazard Risk Number HRN'!$D$6:$E$14,2,FALSE))</f>
        <v/>
      </c>
      <c r="M280" s="366" t="str">
        <f>IF(OR(ISBLANK(K278),ISBLANK(K279),ISBLANK(K280),ISBLANK(K281)),"",L278*L279*L280*L281)</f>
        <v/>
      </c>
      <c r="N280" s="56"/>
      <c r="O280" s="18" t="str">
        <f>IF(ISBLANK(N280),"",VLOOKUP(N280,'(Linked) PLr Probability Factor'!$B$17:$C$20,2,FALSE))</f>
        <v/>
      </c>
      <c r="P280" s="18" t="s">
        <v>3</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375"/>
      <c r="V280" s="56"/>
      <c r="W280" s="18" t="str">
        <f>IF(ISBLANK(V280),"",VLOOKUP(V280,'(Linked) Hazard Risk Number HRN'!$D$6:$E$14,2,FALSE))</f>
        <v/>
      </c>
      <c r="X280" s="366" t="str">
        <f>IF(OR(ISBLANK(V278),ISBLANK(V279),ISBLANK(V280),ISBLANK(V281)),"",W278*W279*W280*W281)</f>
        <v/>
      </c>
      <c r="Y280" s="375"/>
      <c r="Z280" s="56"/>
      <c r="AA280" s="18" t="str">
        <f>IF(ISBLANK(Z280),"",VLOOKUP(Z280,'(Linked) Hazard Risk Number HRN'!$D$6:$E$14,2,FALSE))</f>
        <v/>
      </c>
      <c r="AB280" s="366" t="str">
        <f>IF(OR(ISBLANK(Z278),ISBLANK(Z279),ISBLANK(Z280),ISBLANK(Z281)),"",AA278*AA279*AA280*AA281)</f>
        <v/>
      </c>
      <c r="AC280" s="375"/>
      <c r="AD280" s="436"/>
      <c r="AE280" s="56"/>
      <c r="AF280" s="18" t="str">
        <f>IF(ISBLANK(AE280),"",VLOOKUP(AE280,'(Linked) Hazard Risk Number HRN'!$D$6:$E$14,2,FALSE))</f>
        <v/>
      </c>
      <c r="AG280" s="366" t="str">
        <f>IF(OR(ISBLANK(AE278),ISBLANK(AE279),ISBLANK(AE280),ISBLANK(AE281)),"",AF278*AF279*AF280*AF281)</f>
        <v/>
      </c>
      <c r="AH280" s="10"/>
      <c r="AI280" s="10"/>
      <c r="AJ280" s="20"/>
    </row>
    <row r="281" spans="2:36" s="2" customFormat="1" ht="28.2" customHeight="1">
      <c r="B281" s="378"/>
      <c r="C281" s="375"/>
      <c r="D281" s="375"/>
      <c r="E281" s="381"/>
      <c r="F281" s="381"/>
      <c r="G281" s="370"/>
      <c r="H281" s="370"/>
      <c r="I281" s="370"/>
      <c r="J281" s="370"/>
      <c r="K281" s="57"/>
      <c r="L281" s="30" t="str">
        <f>IF(ISBLANK(K281),"",VLOOKUP(K281,'(Linked) Hazard Risk Number HRN'!$D$17:$E$22,2,FALSE))</f>
        <v/>
      </c>
      <c r="M281" s="367"/>
      <c r="N281" s="56"/>
      <c r="O281" s="18" t="str">
        <f>IF(ISBLANK(N281),"",VLOOKUP(N281,'(Linked) PLr Probability Factor'!$B$23:$C$26,2,FALSE))</f>
        <v/>
      </c>
      <c r="P281" s="25" t="s">
        <v>33</v>
      </c>
      <c r="Q281" s="25">
        <f t="shared" ref="Q281" si="430">SUM(R278:R280)</f>
        <v>0</v>
      </c>
      <c r="R281" s="25">
        <f t="shared" si="425"/>
        <v>0</v>
      </c>
      <c r="S281" s="25"/>
      <c r="T281" s="51"/>
      <c r="U281" s="375"/>
      <c r="V281" s="57"/>
      <c r="W281" s="30" t="str">
        <f>IF(ISBLANK(V281),"",VLOOKUP(V281,'(Linked) Hazard Risk Number HRN'!$D$17:$E$22,2,FALSE))</f>
        <v/>
      </c>
      <c r="X281" s="367"/>
      <c r="Y281" s="375"/>
      <c r="Z281" s="57"/>
      <c r="AA281" s="30" t="str">
        <f>IF(ISBLANK(Z281),"",VLOOKUP(Z281,'(Linked) Hazard Risk Number HRN'!$D$17:$E$22,2,FALSE))</f>
        <v/>
      </c>
      <c r="AB281" s="367"/>
      <c r="AC281" s="375"/>
      <c r="AD281" s="436"/>
      <c r="AE281" s="57"/>
      <c r="AF281" s="30" t="str">
        <f>IF(ISBLANK(AE281),"",VLOOKUP(AE281,'(Linked) Hazard Risk Number HRN'!$D$17:$E$22,2,FALSE))</f>
        <v/>
      </c>
      <c r="AG281" s="367"/>
      <c r="AH281" s="10"/>
      <c r="AI281" s="10"/>
      <c r="AJ281" s="21"/>
    </row>
    <row r="282" spans="2:36" s="2" customFormat="1" ht="28.2" customHeight="1" thickBot="1">
      <c r="B282" s="379"/>
      <c r="C282" s="376"/>
      <c r="D282" s="376"/>
      <c r="E282" s="382"/>
      <c r="F282" s="382"/>
      <c r="G282" s="371"/>
      <c r="H282" s="371"/>
      <c r="I282" s="371"/>
      <c r="J282" s="371"/>
      <c r="K282" s="135"/>
      <c r="L282" s="18"/>
      <c r="M282" s="368"/>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376"/>
      <c r="V282" s="135"/>
      <c r="W282" s="18"/>
      <c r="X282" s="368"/>
      <c r="Y282" s="376"/>
      <c r="Z282" s="135"/>
      <c r="AA282" s="18"/>
      <c r="AB282" s="368"/>
      <c r="AC282" s="376"/>
      <c r="AD282" s="437"/>
      <c r="AE282" s="135"/>
      <c r="AF282" s="18"/>
      <c r="AG282" s="368"/>
      <c r="AH282" s="10"/>
      <c r="AI282" s="10"/>
      <c r="AJ282" s="7"/>
    </row>
    <row r="283" spans="2:36" s="2" customFormat="1" ht="28.2" customHeight="1" thickTop="1">
      <c r="B283" s="377">
        <v>56</v>
      </c>
      <c r="C283" s="374"/>
      <c r="D283" s="374"/>
      <c r="E283" s="380"/>
      <c r="F283" s="380"/>
      <c r="G283" s="369"/>
      <c r="H283" s="369"/>
      <c r="I283" s="369"/>
      <c r="J283" s="369"/>
      <c r="K283" s="54"/>
      <c r="L283" s="17" t="str">
        <f>IF(ISBLANK(K283),"",VLOOKUP(K283,'(Linked) Hazard Risk Number HRN'!$B$6:$C$13,2,FALSE))</f>
        <v/>
      </c>
      <c r="M283" s="372"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29</v>
      </c>
      <c r="Q283" s="17">
        <f t="shared" ref="Q283" si="432">COUNTIF((O283:O287), "C")</f>
        <v>0</v>
      </c>
      <c r="R283" s="17">
        <f t="shared" ref="R283:R286" si="433">Q283</f>
        <v>0</v>
      </c>
      <c r="S283" s="17" t="str">
        <f t="shared" ref="S283" si="434">IF(ISBLANK(K283),"",IF(L283&lt;2,"S1","S2"))</f>
        <v/>
      </c>
      <c r="T283" s="50"/>
      <c r="U283" s="374"/>
      <c r="V283" s="54"/>
      <c r="W283" s="17" t="str">
        <f>IF(ISBLANK(V283),"",VLOOKUP(V283,'(Linked) Hazard Risk Number HRN'!$B$6:$C$13,2,FALSE))</f>
        <v/>
      </c>
      <c r="X283" s="372" t="str">
        <f>IF(X285="","",IF(X285&gt;500,'(Linked) Hazard Risk Number HRN'!$C$37,IF(X285&gt;50,'(Linked) Hazard Risk Number HRN'!$C$36,IF(X285&gt;25,'(Linked) Hazard Risk Number HRN'!$C$35,IF(X285&gt;5,'(Linked) Hazard Risk Number HRN'!$C$34,IF(X285&gt;0,'(Linked) Hazard Risk Number HRN'!$C$33,""))))))</f>
        <v/>
      </c>
      <c r="Y283" s="374"/>
      <c r="Z283" s="54"/>
      <c r="AA283" s="17" t="str">
        <f>IF(ISBLANK(Z283),"",VLOOKUP(Z283,'(Linked) Hazard Risk Number HRN'!$B$6:$C$13,2,FALSE))</f>
        <v/>
      </c>
      <c r="AB283" s="372" t="str">
        <f>IF(AB285="","",IF(AB285&gt;500,'(Linked) Hazard Risk Number HRN'!$C$37,IF(AB285&gt;50,'(Linked) Hazard Risk Number HRN'!$C$36,IF(AB285&gt;25,'(Linked) Hazard Risk Number HRN'!$C$35,IF(AB285&gt;5,'(Linked) Hazard Risk Number HRN'!$C$34,IF(AB285&gt;0,'(Linked) Hazard Risk Number HRN'!$C$33,""))))))</f>
        <v/>
      </c>
      <c r="AC283" s="374"/>
      <c r="AD283" s="380"/>
      <c r="AE283" s="54"/>
      <c r="AF283" s="17" t="str">
        <f>IF(ISBLANK(AE283),"",VLOOKUP(AE283,'(Linked) Hazard Risk Number HRN'!$B$6:$C$13,2,FALSE))</f>
        <v/>
      </c>
      <c r="AG283" s="372"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378"/>
      <c r="C284" s="375"/>
      <c r="D284" s="375"/>
      <c r="E284" s="381"/>
      <c r="F284" s="381"/>
      <c r="G284" s="370"/>
      <c r="H284" s="370"/>
      <c r="I284" s="370"/>
      <c r="J284" s="370"/>
      <c r="K284" s="55"/>
      <c r="L284" s="18" t="str">
        <f>IF(ISBLANK(K284),"",VLOOKUP(K284,'(Linked) Hazard Risk Number HRN'!$B$16:$C$26,2,FALSE))</f>
        <v/>
      </c>
      <c r="M284" s="373"/>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375"/>
      <c r="V284" s="55"/>
      <c r="W284" s="18" t="str">
        <f>IF(ISBLANK(V284),"",VLOOKUP(V284,'(Linked) Hazard Risk Number HRN'!$B$16:$C$26,2,FALSE))</f>
        <v/>
      </c>
      <c r="X284" s="373"/>
      <c r="Y284" s="375"/>
      <c r="Z284" s="55"/>
      <c r="AA284" s="18" t="str">
        <f>IF(ISBLANK(Z284),"",VLOOKUP(Z284,'(Linked) Hazard Risk Number HRN'!$B$16:$C$26,2,FALSE))</f>
        <v/>
      </c>
      <c r="AB284" s="373"/>
      <c r="AC284" s="375"/>
      <c r="AD284" s="436"/>
      <c r="AE284" s="55"/>
      <c r="AF284" s="18" t="str">
        <f>IF(ISBLANK(AE284),"",VLOOKUP(AE284,'(Linked) Hazard Risk Number HRN'!$B$16:$C$26,2,FALSE))</f>
        <v/>
      </c>
      <c r="AG284" s="373"/>
      <c r="AH284" s="10"/>
      <c r="AI284" s="10"/>
      <c r="AJ284" s="19"/>
    </row>
    <row r="285" spans="2:36" s="2" customFormat="1" ht="28.2" customHeight="1" thickTop="1">
      <c r="B285" s="378"/>
      <c r="C285" s="375"/>
      <c r="D285" s="375"/>
      <c r="E285" s="381"/>
      <c r="F285" s="381"/>
      <c r="G285" s="370"/>
      <c r="H285" s="370"/>
      <c r="I285" s="370"/>
      <c r="J285" s="370"/>
      <c r="K285" s="56"/>
      <c r="L285" s="18" t="str">
        <f>IF(ISBLANK(K285),"",VLOOKUP(K285,'(Linked) Hazard Risk Number HRN'!$D$6:$E$14,2,FALSE))</f>
        <v/>
      </c>
      <c r="M285" s="366" t="str">
        <f>IF(OR(ISBLANK(K283),ISBLANK(K284),ISBLANK(K285),ISBLANK(K286)),"",L283*L284*L285*L286)</f>
        <v/>
      </c>
      <c r="N285" s="56"/>
      <c r="O285" s="18" t="str">
        <f>IF(ISBLANK(N285),"",VLOOKUP(N285,'(Linked) PLr Probability Factor'!$B$17:$C$20,2,FALSE))</f>
        <v/>
      </c>
      <c r="P285" s="18" t="s">
        <v>3</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375"/>
      <c r="V285" s="56"/>
      <c r="W285" s="18" t="str">
        <f>IF(ISBLANK(V285),"",VLOOKUP(V285,'(Linked) Hazard Risk Number HRN'!$D$6:$E$14,2,FALSE))</f>
        <v/>
      </c>
      <c r="X285" s="366" t="str">
        <f>IF(OR(ISBLANK(V283),ISBLANK(V284),ISBLANK(V285),ISBLANK(V286)),"",W283*W284*W285*W286)</f>
        <v/>
      </c>
      <c r="Y285" s="375"/>
      <c r="Z285" s="56"/>
      <c r="AA285" s="18" t="str">
        <f>IF(ISBLANK(Z285),"",VLOOKUP(Z285,'(Linked) Hazard Risk Number HRN'!$D$6:$E$14,2,FALSE))</f>
        <v/>
      </c>
      <c r="AB285" s="366" t="str">
        <f>IF(OR(ISBLANK(Z283),ISBLANK(Z284),ISBLANK(Z285),ISBLANK(Z286)),"",AA283*AA284*AA285*AA286)</f>
        <v/>
      </c>
      <c r="AC285" s="375"/>
      <c r="AD285" s="436"/>
      <c r="AE285" s="56"/>
      <c r="AF285" s="18" t="str">
        <f>IF(ISBLANK(AE285),"",VLOOKUP(AE285,'(Linked) Hazard Risk Number HRN'!$D$6:$E$14,2,FALSE))</f>
        <v/>
      </c>
      <c r="AG285" s="366" t="str">
        <f>IF(OR(ISBLANK(AE283),ISBLANK(AE284),ISBLANK(AE285),ISBLANK(AE286)),"",AF283*AF284*AF285*AF286)</f>
        <v/>
      </c>
      <c r="AH285" s="10"/>
      <c r="AI285" s="10"/>
      <c r="AJ285" s="20"/>
    </row>
    <row r="286" spans="2:36" s="2" customFormat="1" ht="28.2" customHeight="1">
      <c r="B286" s="378"/>
      <c r="C286" s="375"/>
      <c r="D286" s="375"/>
      <c r="E286" s="381"/>
      <c r="F286" s="381"/>
      <c r="G286" s="370"/>
      <c r="H286" s="370"/>
      <c r="I286" s="370"/>
      <c r="J286" s="370"/>
      <c r="K286" s="57"/>
      <c r="L286" s="30" t="str">
        <f>IF(ISBLANK(K286),"",VLOOKUP(K286,'(Linked) Hazard Risk Number HRN'!$D$17:$E$22,2,FALSE))</f>
        <v/>
      </c>
      <c r="M286" s="367"/>
      <c r="N286" s="56"/>
      <c r="O286" s="18" t="str">
        <f>IF(ISBLANK(N286),"",VLOOKUP(N286,'(Linked) PLr Probability Factor'!$B$23:$C$26,2,FALSE))</f>
        <v/>
      </c>
      <c r="P286" s="25" t="s">
        <v>33</v>
      </c>
      <c r="Q286" s="25">
        <f t="shared" ref="Q286" si="438">SUM(R283:R285)</f>
        <v>0</v>
      </c>
      <c r="R286" s="25">
        <f t="shared" si="433"/>
        <v>0</v>
      </c>
      <c r="S286" s="25"/>
      <c r="T286" s="51"/>
      <c r="U286" s="375"/>
      <c r="V286" s="57"/>
      <c r="W286" s="30" t="str">
        <f>IF(ISBLANK(V286),"",VLOOKUP(V286,'(Linked) Hazard Risk Number HRN'!$D$17:$E$22,2,FALSE))</f>
        <v/>
      </c>
      <c r="X286" s="367"/>
      <c r="Y286" s="375"/>
      <c r="Z286" s="57"/>
      <c r="AA286" s="30" t="str">
        <f>IF(ISBLANK(Z286),"",VLOOKUP(Z286,'(Linked) Hazard Risk Number HRN'!$D$17:$E$22,2,FALSE))</f>
        <v/>
      </c>
      <c r="AB286" s="367"/>
      <c r="AC286" s="375"/>
      <c r="AD286" s="436"/>
      <c r="AE286" s="57"/>
      <c r="AF286" s="30" t="str">
        <f>IF(ISBLANK(AE286),"",VLOOKUP(AE286,'(Linked) Hazard Risk Number HRN'!$D$17:$E$22,2,FALSE))</f>
        <v/>
      </c>
      <c r="AG286" s="367"/>
      <c r="AH286" s="10"/>
      <c r="AI286" s="10"/>
      <c r="AJ286" s="21"/>
    </row>
    <row r="287" spans="2:36" s="2" customFormat="1" ht="28.2" customHeight="1" thickBot="1">
      <c r="B287" s="379"/>
      <c r="C287" s="376"/>
      <c r="D287" s="376"/>
      <c r="E287" s="382"/>
      <c r="F287" s="382"/>
      <c r="G287" s="371"/>
      <c r="H287" s="371"/>
      <c r="I287" s="371"/>
      <c r="J287" s="371"/>
      <c r="K287" s="135"/>
      <c r="L287" s="18"/>
      <c r="M287" s="368"/>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376"/>
      <c r="V287" s="135"/>
      <c r="W287" s="18"/>
      <c r="X287" s="368"/>
      <c r="Y287" s="376"/>
      <c r="Z287" s="135"/>
      <c r="AA287" s="18"/>
      <c r="AB287" s="368"/>
      <c r="AC287" s="376"/>
      <c r="AD287" s="437"/>
      <c r="AE287" s="135"/>
      <c r="AF287" s="18"/>
      <c r="AG287" s="368"/>
      <c r="AH287" s="10"/>
      <c r="AI287" s="10"/>
      <c r="AJ287" s="7"/>
    </row>
    <row r="288" spans="2:36" s="2" customFormat="1" ht="28.2" customHeight="1" thickTop="1">
      <c r="B288" s="377">
        <v>57</v>
      </c>
      <c r="C288" s="374"/>
      <c r="D288" s="374"/>
      <c r="E288" s="380"/>
      <c r="F288" s="380"/>
      <c r="G288" s="369"/>
      <c r="H288" s="369"/>
      <c r="I288" s="369"/>
      <c r="J288" s="369"/>
      <c r="K288" s="54"/>
      <c r="L288" s="17" t="str">
        <f>IF(ISBLANK(K288),"",VLOOKUP(K288,'(Linked) Hazard Risk Number HRN'!$B$6:$C$13,2,FALSE))</f>
        <v/>
      </c>
      <c r="M288" s="372"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29</v>
      </c>
      <c r="Q288" s="17">
        <f t="shared" ref="Q288" si="440">COUNTIF((O288:O292), "C")</f>
        <v>0</v>
      </c>
      <c r="R288" s="17">
        <f t="shared" ref="R288:R291" si="441">Q288</f>
        <v>0</v>
      </c>
      <c r="S288" s="17" t="str">
        <f t="shared" ref="S288" si="442">IF(ISBLANK(K288),"",IF(L288&lt;2,"S1","S2"))</f>
        <v/>
      </c>
      <c r="T288" s="50"/>
      <c r="U288" s="374"/>
      <c r="V288" s="54"/>
      <c r="W288" s="17" t="str">
        <f>IF(ISBLANK(V288),"",VLOOKUP(V288,'(Linked) Hazard Risk Number HRN'!$B$6:$C$13,2,FALSE))</f>
        <v/>
      </c>
      <c r="X288" s="372" t="str">
        <f>IF(X290="","",IF(X290&gt;500,'(Linked) Hazard Risk Number HRN'!$C$37,IF(X290&gt;50,'(Linked) Hazard Risk Number HRN'!$C$36,IF(X290&gt;25,'(Linked) Hazard Risk Number HRN'!$C$35,IF(X290&gt;5,'(Linked) Hazard Risk Number HRN'!$C$34,IF(X290&gt;0,'(Linked) Hazard Risk Number HRN'!$C$33,""))))))</f>
        <v/>
      </c>
      <c r="Y288" s="374"/>
      <c r="Z288" s="54"/>
      <c r="AA288" s="17" t="str">
        <f>IF(ISBLANK(Z288),"",VLOOKUP(Z288,'(Linked) Hazard Risk Number HRN'!$B$6:$C$13,2,FALSE))</f>
        <v/>
      </c>
      <c r="AB288" s="372" t="str">
        <f>IF(AB290="","",IF(AB290&gt;500,'(Linked) Hazard Risk Number HRN'!$C$37,IF(AB290&gt;50,'(Linked) Hazard Risk Number HRN'!$C$36,IF(AB290&gt;25,'(Linked) Hazard Risk Number HRN'!$C$35,IF(AB290&gt;5,'(Linked) Hazard Risk Number HRN'!$C$34,IF(AB290&gt;0,'(Linked) Hazard Risk Number HRN'!$C$33,""))))))</f>
        <v/>
      </c>
      <c r="AC288" s="374"/>
      <c r="AD288" s="380"/>
      <c r="AE288" s="54"/>
      <c r="AF288" s="17" t="str">
        <f>IF(ISBLANK(AE288),"",VLOOKUP(AE288,'(Linked) Hazard Risk Number HRN'!$B$6:$C$13,2,FALSE))</f>
        <v/>
      </c>
      <c r="AG288" s="372"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378"/>
      <c r="C289" s="375"/>
      <c r="D289" s="375"/>
      <c r="E289" s="381"/>
      <c r="F289" s="381"/>
      <c r="G289" s="370"/>
      <c r="H289" s="370"/>
      <c r="I289" s="370"/>
      <c r="J289" s="370"/>
      <c r="K289" s="55"/>
      <c r="L289" s="18" t="str">
        <f>IF(ISBLANK(K289),"",VLOOKUP(K289,'(Linked) Hazard Risk Number HRN'!$B$16:$C$26,2,FALSE))</f>
        <v/>
      </c>
      <c r="M289" s="373"/>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375"/>
      <c r="V289" s="55"/>
      <c r="W289" s="18" t="str">
        <f>IF(ISBLANK(V289),"",VLOOKUP(V289,'(Linked) Hazard Risk Number HRN'!$B$16:$C$26,2,FALSE))</f>
        <v/>
      </c>
      <c r="X289" s="373"/>
      <c r="Y289" s="375"/>
      <c r="Z289" s="55"/>
      <c r="AA289" s="18" t="str">
        <f>IF(ISBLANK(Z289),"",VLOOKUP(Z289,'(Linked) Hazard Risk Number HRN'!$B$16:$C$26,2,FALSE))</f>
        <v/>
      </c>
      <c r="AB289" s="373"/>
      <c r="AC289" s="375"/>
      <c r="AD289" s="436"/>
      <c r="AE289" s="55"/>
      <c r="AF289" s="18" t="str">
        <f>IF(ISBLANK(AE289),"",VLOOKUP(AE289,'(Linked) Hazard Risk Number HRN'!$B$16:$C$26,2,FALSE))</f>
        <v/>
      </c>
      <c r="AG289" s="373"/>
      <c r="AH289" s="10"/>
      <c r="AI289" s="10"/>
      <c r="AJ289" s="19"/>
    </row>
    <row r="290" spans="2:36" s="2" customFormat="1" ht="28.2" customHeight="1" thickTop="1">
      <c r="B290" s="378"/>
      <c r="C290" s="375"/>
      <c r="D290" s="375"/>
      <c r="E290" s="381"/>
      <c r="F290" s="381"/>
      <c r="G290" s="370"/>
      <c r="H290" s="370"/>
      <c r="I290" s="370"/>
      <c r="J290" s="370"/>
      <c r="K290" s="56"/>
      <c r="L290" s="18" t="str">
        <f>IF(ISBLANK(K290),"",VLOOKUP(K290,'(Linked) Hazard Risk Number HRN'!$D$6:$E$14,2,FALSE))</f>
        <v/>
      </c>
      <c r="M290" s="366" t="str">
        <f>IF(OR(ISBLANK(K288),ISBLANK(K289),ISBLANK(K290),ISBLANK(K291)),"",L288*L289*L290*L291)</f>
        <v/>
      </c>
      <c r="N290" s="56"/>
      <c r="O290" s="18" t="str">
        <f>IF(ISBLANK(N290),"",VLOOKUP(N290,'(Linked) PLr Probability Factor'!$B$17:$C$20,2,FALSE))</f>
        <v/>
      </c>
      <c r="P290" s="18" t="s">
        <v>3</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375"/>
      <c r="V290" s="56"/>
      <c r="W290" s="18" t="str">
        <f>IF(ISBLANK(V290),"",VLOOKUP(V290,'(Linked) Hazard Risk Number HRN'!$D$6:$E$14,2,FALSE))</f>
        <v/>
      </c>
      <c r="X290" s="366" t="str">
        <f>IF(OR(ISBLANK(V288),ISBLANK(V289),ISBLANK(V290),ISBLANK(V291)),"",W288*W289*W290*W291)</f>
        <v/>
      </c>
      <c r="Y290" s="375"/>
      <c r="Z290" s="56"/>
      <c r="AA290" s="18" t="str">
        <f>IF(ISBLANK(Z290),"",VLOOKUP(Z290,'(Linked) Hazard Risk Number HRN'!$D$6:$E$14,2,FALSE))</f>
        <v/>
      </c>
      <c r="AB290" s="366" t="str">
        <f>IF(OR(ISBLANK(Z288),ISBLANK(Z289),ISBLANK(Z290),ISBLANK(Z291)),"",AA288*AA289*AA290*AA291)</f>
        <v/>
      </c>
      <c r="AC290" s="375"/>
      <c r="AD290" s="436"/>
      <c r="AE290" s="56"/>
      <c r="AF290" s="18" t="str">
        <f>IF(ISBLANK(AE290),"",VLOOKUP(AE290,'(Linked) Hazard Risk Number HRN'!$D$6:$E$14,2,FALSE))</f>
        <v/>
      </c>
      <c r="AG290" s="366" t="str">
        <f>IF(OR(ISBLANK(AE288),ISBLANK(AE289),ISBLANK(AE290),ISBLANK(AE291)),"",AF288*AF289*AF290*AF291)</f>
        <v/>
      </c>
      <c r="AH290" s="10"/>
      <c r="AI290" s="10"/>
      <c r="AJ290" s="20"/>
    </row>
    <row r="291" spans="2:36" s="2" customFormat="1" ht="28.2" customHeight="1">
      <c r="B291" s="378"/>
      <c r="C291" s="375"/>
      <c r="D291" s="375"/>
      <c r="E291" s="381"/>
      <c r="F291" s="381"/>
      <c r="G291" s="370"/>
      <c r="H291" s="370"/>
      <c r="I291" s="370"/>
      <c r="J291" s="370"/>
      <c r="K291" s="57"/>
      <c r="L291" s="30" t="str">
        <f>IF(ISBLANK(K291),"",VLOOKUP(K291,'(Linked) Hazard Risk Number HRN'!$D$17:$E$22,2,FALSE))</f>
        <v/>
      </c>
      <c r="M291" s="367"/>
      <c r="N291" s="56"/>
      <c r="O291" s="18" t="str">
        <f>IF(ISBLANK(N291),"",VLOOKUP(N291,'(Linked) PLr Probability Factor'!$B$23:$C$26,2,FALSE))</f>
        <v/>
      </c>
      <c r="P291" s="25" t="s">
        <v>33</v>
      </c>
      <c r="Q291" s="25">
        <f t="shared" ref="Q291" si="446">SUM(R288:R290)</f>
        <v>0</v>
      </c>
      <c r="R291" s="25">
        <f t="shared" si="441"/>
        <v>0</v>
      </c>
      <c r="S291" s="25"/>
      <c r="T291" s="51"/>
      <c r="U291" s="375"/>
      <c r="V291" s="57"/>
      <c r="W291" s="30" t="str">
        <f>IF(ISBLANK(V291),"",VLOOKUP(V291,'(Linked) Hazard Risk Number HRN'!$D$17:$E$22,2,FALSE))</f>
        <v/>
      </c>
      <c r="X291" s="367"/>
      <c r="Y291" s="375"/>
      <c r="Z291" s="57"/>
      <c r="AA291" s="30" t="str">
        <f>IF(ISBLANK(Z291),"",VLOOKUP(Z291,'(Linked) Hazard Risk Number HRN'!$D$17:$E$22,2,FALSE))</f>
        <v/>
      </c>
      <c r="AB291" s="367"/>
      <c r="AC291" s="375"/>
      <c r="AD291" s="436"/>
      <c r="AE291" s="57"/>
      <c r="AF291" s="30" t="str">
        <f>IF(ISBLANK(AE291),"",VLOOKUP(AE291,'(Linked) Hazard Risk Number HRN'!$D$17:$E$22,2,FALSE))</f>
        <v/>
      </c>
      <c r="AG291" s="367"/>
      <c r="AH291" s="10"/>
      <c r="AI291" s="10"/>
      <c r="AJ291" s="21"/>
    </row>
    <row r="292" spans="2:36" s="2" customFormat="1" ht="28.2" customHeight="1" thickBot="1">
      <c r="B292" s="379"/>
      <c r="C292" s="376"/>
      <c r="D292" s="376"/>
      <c r="E292" s="382"/>
      <c r="F292" s="382"/>
      <c r="G292" s="371"/>
      <c r="H292" s="371"/>
      <c r="I292" s="371"/>
      <c r="J292" s="371"/>
      <c r="K292" s="135"/>
      <c r="L292" s="18"/>
      <c r="M292" s="368"/>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376"/>
      <c r="V292" s="135"/>
      <c r="W292" s="18"/>
      <c r="X292" s="368"/>
      <c r="Y292" s="376"/>
      <c r="Z292" s="135"/>
      <c r="AA292" s="18"/>
      <c r="AB292" s="368"/>
      <c r="AC292" s="376"/>
      <c r="AD292" s="437"/>
      <c r="AE292" s="135"/>
      <c r="AF292" s="18"/>
      <c r="AG292" s="368"/>
      <c r="AH292" s="10"/>
      <c r="AI292" s="10"/>
      <c r="AJ292" s="7"/>
    </row>
    <row r="293" spans="2:36" s="2" customFormat="1" ht="28.2" customHeight="1" thickTop="1">
      <c r="B293" s="377">
        <v>58</v>
      </c>
      <c r="C293" s="374"/>
      <c r="D293" s="374"/>
      <c r="E293" s="380"/>
      <c r="F293" s="380"/>
      <c r="G293" s="369"/>
      <c r="H293" s="369"/>
      <c r="I293" s="369"/>
      <c r="J293" s="369"/>
      <c r="K293" s="54"/>
      <c r="L293" s="17" t="str">
        <f>IF(ISBLANK(K293),"",VLOOKUP(K293,'(Linked) Hazard Risk Number HRN'!$B$6:$C$13,2,FALSE))</f>
        <v/>
      </c>
      <c r="M293" s="372"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29</v>
      </c>
      <c r="Q293" s="17">
        <f t="shared" ref="Q293" si="448">COUNTIF((O293:O297), "C")</f>
        <v>0</v>
      </c>
      <c r="R293" s="17">
        <f t="shared" ref="R293:R296" si="449">Q293</f>
        <v>0</v>
      </c>
      <c r="S293" s="17" t="str">
        <f t="shared" ref="S293" si="450">IF(ISBLANK(K293),"",IF(L293&lt;2,"S1","S2"))</f>
        <v/>
      </c>
      <c r="T293" s="50"/>
      <c r="U293" s="374"/>
      <c r="V293" s="54"/>
      <c r="W293" s="17" t="str">
        <f>IF(ISBLANK(V293),"",VLOOKUP(V293,'(Linked) Hazard Risk Number HRN'!$B$6:$C$13,2,FALSE))</f>
        <v/>
      </c>
      <c r="X293" s="372" t="str">
        <f>IF(X295="","",IF(X295&gt;500,'(Linked) Hazard Risk Number HRN'!$C$37,IF(X295&gt;50,'(Linked) Hazard Risk Number HRN'!$C$36,IF(X295&gt;25,'(Linked) Hazard Risk Number HRN'!$C$35,IF(X295&gt;5,'(Linked) Hazard Risk Number HRN'!$C$34,IF(X295&gt;0,'(Linked) Hazard Risk Number HRN'!$C$33,""))))))</f>
        <v/>
      </c>
      <c r="Y293" s="374"/>
      <c r="Z293" s="54"/>
      <c r="AA293" s="17" t="str">
        <f>IF(ISBLANK(Z293),"",VLOOKUP(Z293,'(Linked) Hazard Risk Number HRN'!$B$6:$C$13,2,FALSE))</f>
        <v/>
      </c>
      <c r="AB293" s="372" t="str">
        <f>IF(AB295="","",IF(AB295&gt;500,'(Linked) Hazard Risk Number HRN'!$C$37,IF(AB295&gt;50,'(Linked) Hazard Risk Number HRN'!$C$36,IF(AB295&gt;25,'(Linked) Hazard Risk Number HRN'!$C$35,IF(AB295&gt;5,'(Linked) Hazard Risk Number HRN'!$C$34,IF(AB295&gt;0,'(Linked) Hazard Risk Number HRN'!$C$33,""))))))</f>
        <v/>
      </c>
      <c r="AC293" s="374"/>
      <c r="AD293" s="380"/>
      <c r="AE293" s="54"/>
      <c r="AF293" s="17" t="str">
        <f>IF(ISBLANK(AE293),"",VLOOKUP(AE293,'(Linked) Hazard Risk Number HRN'!$B$6:$C$13,2,FALSE))</f>
        <v/>
      </c>
      <c r="AG293" s="372"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378"/>
      <c r="C294" s="375"/>
      <c r="D294" s="375"/>
      <c r="E294" s="381"/>
      <c r="F294" s="381"/>
      <c r="G294" s="370"/>
      <c r="H294" s="370"/>
      <c r="I294" s="370"/>
      <c r="J294" s="370"/>
      <c r="K294" s="55"/>
      <c r="L294" s="18" t="str">
        <f>IF(ISBLANK(K294),"",VLOOKUP(K294,'(Linked) Hazard Risk Number HRN'!$B$16:$C$26,2,FALSE))</f>
        <v/>
      </c>
      <c r="M294" s="373"/>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375"/>
      <c r="V294" s="55"/>
      <c r="W294" s="18" t="str">
        <f>IF(ISBLANK(V294),"",VLOOKUP(V294,'(Linked) Hazard Risk Number HRN'!$B$16:$C$26,2,FALSE))</f>
        <v/>
      </c>
      <c r="X294" s="373"/>
      <c r="Y294" s="375"/>
      <c r="Z294" s="55"/>
      <c r="AA294" s="18" t="str">
        <f>IF(ISBLANK(Z294),"",VLOOKUP(Z294,'(Linked) Hazard Risk Number HRN'!$B$16:$C$26,2,FALSE))</f>
        <v/>
      </c>
      <c r="AB294" s="373"/>
      <c r="AC294" s="375"/>
      <c r="AD294" s="436"/>
      <c r="AE294" s="55"/>
      <c r="AF294" s="18" t="str">
        <f>IF(ISBLANK(AE294),"",VLOOKUP(AE294,'(Linked) Hazard Risk Number HRN'!$B$16:$C$26,2,FALSE))</f>
        <v/>
      </c>
      <c r="AG294" s="373"/>
      <c r="AH294" s="24"/>
      <c r="AI294" s="24"/>
      <c r="AJ294" s="53"/>
    </row>
    <row r="295" spans="2:36" s="2" customFormat="1" ht="28.2" customHeight="1" thickTop="1">
      <c r="B295" s="378"/>
      <c r="C295" s="375"/>
      <c r="D295" s="375"/>
      <c r="E295" s="381"/>
      <c r="F295" s="381"/>
      <c r="G295" s="370"/>
      <c r="H295" s="370"/>
      <c r="I295" s="370"/>
      <c r="J295" s="370"/>
      <c r="K295" s="56"/>
      <c r="L295" s="18" t="str">
        <f>IF(ISBLANK(K295),"",VLOOKUP(K295,'(Linked) Hazard Risk Number HRN'!$D$6:$E$14,2,FALSE))</f>
        <v/>
      </c>
      <c r="M295" s="366" t="str">
        <f>IF(OR(ISBLANK(K293),ISBLANK(K294),ISBLANK(K295),ISBLANK(K296)),"",L293*L294*L295*L296)</f>
        <v/>
      </c>
      <c r="N295" s="56"/>
      <c r="O295" s="18" t="str">
        <f>IF(ISBLANK(N295),"",VLOOKUP(N295,'(Linked) PLr Probability Factor'!$B$17:$C$20,2,FALSE))</f>
        <v/>
      </c>
      <c r="P295" s="18" t="s">
        <v>3</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375"/>
      <c r="V295" s="56"/>
      <c r="W295" s="18" t="str">
        <f>IF(ISBLANK(V295),"",VLOOKUP(V295,'(Linked) Hazard Risk Number HRN'!$D$6:$E$14,2,FALSE))</f>
        <v/>
      </c>
      <c r="X295" s="366" t="str">
        <f>IF(OR(ISBLANK(V293),ISBLANK(V294),ISBLANK(V295),ISBLANK(V296)),"",W293*W294*W295*W296)</f>
        <v/>
      </c>
      <c r="Y295" s="375"/>
      <c r="Z295" s="56"/>
      <c r="AA295" s="18" t="str">
        <f>IF(ISBLANK(Z295),"",VLOOKUP(Z295,'(Linked) Hazard Risk Number HRN'!$D$6:$E$14,2,FALSE))</f>
        <v/>
      </c>
      <c r="AB295" s="366" t="str">
        <f>IF(OR(ISBLANK(Z293),ISBLANK(Z294),ISBLANK(Z295),ISBLANK(Z296)),"",AA293*AA294*AA295*AA296)</f>
        <v/>
      </c>
      <c r="AC295" s="375"/>
      <c r="AD295" s="436"/>
      <c r="AE295" s="56"/>
      <c r="AF295" s="18" t="str">
        <f>IF(ISBLANK(AE295),"",VLOOKUP(AE295,'(Linked) Hazard Risk Number HRN'!$D$6:$E$14,2,FALSE))</f>
        <v/>
      </c>
      <c r="AG295" s="366" t="str">
        <f>IF(OR(ISBLANK(AE293),ISBLANK(AE294),ISBLANK(AE295),ISBLANK(AE296)),"",AF293*AF294*AF295*AF296)</f>
        <v/>
      </c>
      <c r="AH295" s="24"/>
      <c r="AI295" s="24"/>
      <c r="AJ295" s="53"/>
    </row>
    <row r="296" spans="2:36" s="2" customFormat="1" ht="28.2" customHeight="1">
      <c r="B296" s="378"/>
      <c r="C296" s="375"/>
      <c r="D296" s="375"/>
      <c r="E296" s="381"/>
      <c r="F296" s="381"/>
      <c r="G296" s="370"/>
      <c r="H296" s="370"/>
      <c r="I296" s="370"/>
      <c r="J296" s="370"/>
      <c r="K296" s="57"/>
      <c r="L296" s="30" t="str">
        <f>IF(ISBLANK(K296),"",VLOOKUP(K296,'(Linked) Hazard Risk Number HRN'!$D$17:$E$22,2,FALSE))</f>
        <v/>
      </c>
      <c r="M296" s="367"/>
      <c r="N296" s="56"/>
      <c r="O296" s="18" t="str">
        <f>IF(ISBLANK(N296),"",VLOOKUP(N296,'(Linked) PLr Probability Factor'!$B$23:$C$26,2,FALSE))</f>
        <v/>
      </c>
      <c r="P296" s="25" t="s">
        <v>33</v>
      </c>
      <c r="Q296" s="25">
        <f t="shared" ref="Q296" si="454">SUM(R293:R295)</f>
        <v>0</v>
      </c>
      <c r="R296" s="25">
        <f t="shared" si="449"/>
        <v>0</v>
      </c>
      <c r="S296" s="25"/>
      <c r="T296" s="51"/>
      <c r="U296" s="375"/>
      <c r="V296" s="57"/>
      <c r="W296" s="30" t="str">
        <f>IF(ISBLANK(V296),"",VLOOKUP(V296,'(Linked) Hazard Risk Number HRN'!$D$17:$E$22,2,FALSE))</f>
        <v/>
      </c>
      <c r="X296" s="367"/>
      <c r="Y296" s="375"/>
      <c r="Z296" s="57"/>
      <c r="AA296" s="30" t="str">
        <f>IF(ISBLANK(Z296),"",VLOOKUP(Z296,'(Linked) Hazard Risk Number HRN'!$D$17:$E$22,2,FALSE))</f>
        <v/>
      </c>
      <c r="AB296" s="367"/>
      <c r="AC296" s="375"/>
      <c r="AD296" s="436"/>
      <c r="AE296" s="57"/>
      <c r="AF296" s="30" t="str">
        <f>IF(ISBLANK(AE296),"",VLOOKUP(AE296,'(Linked) Hazard Risk Number HRN'!$D$17:$E$22,2,FALSE))</f>
        <v/>
      </c>
      <c r="AG296" s="367"/>
      <c r="AH296" s="24"/>
      <c r="AI296" s="24"/>
      <c r="AJ296" s="53"/>
    </row>
    <row r="297" spans="2:36" s="2" customFormat="1" ht="28.2" customHeight="1" thickBot="1">
      <c r="B297" s="379"/>
      <c r="C297" s="376"/>
      <c r="D297" s="376"/>
      <c r="E297" s="382"/>
      <c r="F297" s="382"/>
      <c r="G297" s="371"/>
      <c r="H297" s="371"/>
      <c r="I297" s="371"/>
      <c r="J297" s="371"/>
      <c r="K297" s="135"/>
      <c r="L297" s="18"/>
      <c r="M297" s="368"/>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376"/>
      <c r="V297" s="135"/>
      <c r="W297" s="18"/>
      <c r="X297" s="368"/>
      <c r="Y297" s="376"/>
      <c r="Z297" s="135"/>
      <c r="AA297" s="18"/>
      <c r="AB297" s="368"/>
      <c r="AC297" s="376"/>
      <c r="AD297" s="437"/>
      <c r="AE297" s="135"/>
      <c r="AF297" s="18"/>
      <c r="AG297" s="368"/>
      <c r="AH297" s="24"/>
      <c r="AI297" s="24"/>
      <c r="AJ297" s="53"/>
    </row>
    <row r="298" spans="2:36" s="2" customFormat="1" ht="28.2" customHeight="1" thickTop="1">
      <c r="B298" s="377">
        <v>59</v>
      </c>
      <c r="C298" s="374"/>
      <c r="D298" s="374"/>
      <c r="E298" s="380"/>
      <c r="F298" s="380"/>
      <c r="G298" s="369"/>
      <c r="H298" s="369"/>
      <c r="I298" s="369"/>
      <c r="J298" s="369"/>
      <c r="K298" s="54"/>
      <c r="L298" s="17" t="str">
        <f>IF(ISBLANK(K298),"",VLOOKUP(K298,'(Linked) Hazard Risk Number HRN'!$B$6:$C$13,2,FALSE))</f>
        <v/>
      </c>
      <c r="M298" s="372"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29</v>
      </c>
      <c r="Q298" s="17">
        <f t="shared" ref="Q298" si="456">COUNTIF((O298:O302), "C")</f>
        <v>0</v>
      </c>
      <c r="R298" s="17">
        <f t="shared" ref="R298:R301" si="457">Q298</f>
        <v>0</v>
      </c>
      <c r="S298" s="17" t="str">
        <f t="shared" ref="S298" si="458">IF(ISBLANK(K298),"",IF(L298&lt;2,"S1","S2"))</f>
        <v/>
      </c>
      <c r="T298" s="50"/>
      <c r="U298" s="374"/>
      <c r="V298" s="54"/>
      <c r="W298" s="17" t="str">
        <f>IF(ISBLANK(V298),"",VLOOKUP(V298,'(Linked) Hazard Risk Number HRN'!$B$6:$C$13,2,FALSE))</f>
        <v/>
      </c>
      <c r="X298" s="372" t="str">
        <f>IF(X300="","",IF(X300&gt;500,'(Linked) Hazard Risk Number HRN'!$C$37,IF(X300&gt;50,'(Linked) Hazard Risk Number HRN'!$C$36,IF(X300&gt;25,'(Linked) Hazard Risk Number HRN'!$C$35,IF(X300&gt;5,'(Linked) Hazard Risk Number HRN'!$C$34,IF(X300&gt;0,'(Linked) Hazard Risk Number HRN'!$C$33,""))))))</f>
        <v/>
      </c>
      <c r="Y298" s="374"/>
      <c r="Z298" s="54"/>
      <c r="AA298" s="17" t="str">
        <f>IF(ISBLANK(Z298),"",VLOOKUP(Z298,'(Linked) Hazard Risk Number HRN'!$B$6:$C$13,2,FALSE))</f>
        <v/>
      </c>
      <c r="AB298" s="372" t="str">
        <f>IF(AB300="","",IF(AB300&gt;500,'(Linked) Hazard Risk Number HRN'!$C$37,IF(AB300&gt;50,'(Linked) Hazard Risk Number HRN'!$C$36,IF(AB300&gt;25,'(Linked) Hazard Risk Number HRN'!$C$35,IF(AB300&gt;5,'(Linked) Hazard Risk Number HRN'!$C$34,IF(AB300&gt;0,'(Linked) Hazard Risk Number HRN'!$C$33,""))))))</f>
        <v/>
      </c>
      <c r="AC298" s="374"/>
      <c r="AD298" s="380"/>
      <c r="AE298" s="54"/>
      <c r="AF298" s="17" t="str">
        <f>IF(ISBLANK(AE298),"",VLOOKUP(AE298,'(Linked) Hazard Risk Number HRN'!$B$6:$C$13,2,FALSE))</f>
        <v/>
      </c>
      <c r="AG298" s="372"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378"/>
      <c r="C299" s="375"/>
      <c r="D299" s="375"/>
      <c r="E299" s="381"/>
      <c r="F299" s="381"/>
      <c r="G299" s="370"/>
      <c r="H299" s="370"/>
      <c r="I299" s="370"/>
      <c r="J299" s="370"/>
      <c r="K299" s="55"/>
      <c r="L299" s="18" t="str">
        <f>IF(ISBLANK(K299),"",VLOOKUP(K299,'(Linked) Hazard Risk Number HRN'!$B$16:$C$26,2,FALSE))</f>
        <v/>
      </c>
      <c r="M299" s="373"/>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375"/>
      <c r="V299" s="55"/>
      <c r="W299" s="18" t="str">
        <f>IF(ISBLANK(V299),"",VLOOKUP(V299,'(Linked) Hazard Risk Number HRN'!$B$16:$C$26,2,FALSE))</f>
        <v/>
      </c>
      <c r="X299" s="373"/>
      <c r="Y299" s="375"/>
      <c r="Z299" s="55"/>
      <c r="AA299" s="18" t="str">
        <f>IF(ISBLANK(Z299),"",VLOOKUP(Z299,'(Linked) Hazard Risk Number HRN'!$B$16:$C$26,2,FALSE))</f>
        <v/>
      </c>
      <c r="AB299" s="373"/>
      <c r="AC299" s="375"/>
      <c r="AD299" s="436"/>
      <c r="AE299" s="55"/>
      <c r="AF299" s="18" t="str">
        <f>IF(ISBLANK(AE299),"",VLOOKUP(AE299,'(Linked) Hazard Risk Number HRN'!$B$16:$C$26,2,FALSE))</f>
        <v/>
      </c>
      <c r="AG299" s="373"/>
      <c r="AH299" s="10"/>
      <c r="AI299" s="10"/>
      <c r="AJ299" s="19"/>
    </row>
    <row r="300" spans="2:36" s="2" customFormat="1" ht="28.2" customHeight="1" thickTop="1">
      <c r="B300" s="378"/>
      <c r="C300" s="375"/>
      <c r="D300" s="375"/>
      <c r="E300" s="381"/>
      <c r="F300" s="381"/>
      <c r="G300" s="370"/>
      <c r="H300" s="370"/>
      <c r="I300" s="370"/>
      <c r="J300" s="370"/>
      <c r="K300" s="56"/>
      <c r="L300" s="18" t="str">
        <f>IF(ISBLANK(K300),"",VLOOKUP(K300,'(Linked) Hazard Risk Number HRN'!$D$6:$E$14,2,FALSE))</f>
        <v/>
      </c>
      <c r="M300" s="366" t="str">
        <f>IF(OR(ISBLANK(K298),ISBLANK(K299),ISBLANK(K300),ISBLANK(K301)),"",L298*L299*L300*L301)</f>
        <v/>
      </c>
      <c r="N300" s="56"/>
      <c r="O300" s="18" t="str">
        <f>IF(ISBLANK(N300),"",VLOOKUP(N300,'(Linked) PLr Probability Factor'!$B$17:$C$20,2,FALSE))</f>
        <v/>
      </c>
      <c r="P300" s="18" t="s">
        <v>3</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375"/>
      <c r="V300" s="56"/>
      <c r="W300" s="18" t="str">
        <f>IF(ISBLANK(V300),"",VLOOKUP(V300,'(Linked) Hazard Risk Number HRN'!$D$6:$E$14,2,FALSE))</f>
        <v/>
      </c>
      <c r="X300" s="366" t="str">
        <f>IF(OR(ISBLANK(V298),ISBLANK(V299),ISBLANK(V300),ISBLANK(V301)),"",W298*W299*W300*W301)</f>
        <v/>
      </c>
      <c r="Y300" s="375"/>
      <c r="Z300" s="56"/>
      <c r="AA300" s="18" t="str">
        <f>IF(ISBLANK(Z300),"",VLOOKUP(Z300,'(Linked) Hazard Risk Number HRN'!$D$6:$E$14,2,FALSE))</f>
        <v/>
      </c>
      <c r="AB300" s="366" t="str">
        <f>IF(OR(ISBLANK(Z298),ISBLANK(Z299),ISBLANK(Z300),ISBLANK(Z301)),"",AA298*AA299*AA300*AA301)</f>
        <v/>
      </c>
      <c r="AC300" s="375"/>
      <c r="AD300" s="436"/>
      <c r="AE300" s="56"/>
      <c r="AF300" s="18" t="str">
        <f>IF(ISBLANK(AE300),"",VLOOKUP(AE300,'(Linked) Hazard Risk Number HRN'!$D$6:$E$14,2,FALSE))</f>
        <v/>
      </c>
      <c r="AG300" s="366" t="str">
        <f>IF(OR(ISBLANK(AE298),ISBLANK(AE299),ISBLANK(AE300),ISBLANK(AE301)),"",AF298*AF299*AF300*AF301)</f>
        <v/>
      </c>
      <c r="AH300" s="10"/>
      <c r="AI300" s="10"/>
      <c r="AJ300" s="20"/>
    </row>
    <row r="301" spans="2:36" s="2" customFormat="1" ht="28.2" customHeight="1">
      <c r="B301" s="378"/>
      <c r="C301" s="375"/>
      <c r="D301" s="375"/>
      <c r="E301" s="381"/>
      <c r="F301" s="381"/>
      <c r="G301" s="370"/>
      <c r="H301" s="370"/>
      <c r="I301" s="370"/>
      <c r="J301" s="370"/>
      <c r="K301" s="57"/>
      <c r="L301" s="30" t="str">
        <f>IF(ISBLANK(K301),"",VLOOKUP(K301,'(Linked) Hazard Risk Number HRN'!$D$17:$E$22,2,FALSE))</f>
        <v/>
      </c>
      <c r="M301" s="367"/>
      <c r="N301" s="56"/>
      <c r="O301" s="18" t="str">
        <f>IF(ISBLANK(N301),"",VLOOKUP(N301,'(Linked) PLr Probability Factor'!$B$23:$C$26,2,FALSE))</f>
        <v/>
      </c>
      <c r="P301" s="25" t="s">
        <v>33</v>
      </c>
      <c r="Q301" s="25">
        <f t="shared" ref="Q301" si="462">SUM(R298:R300)</f>
        <v>0</v>
      </c>
      <c r="R301" s="25">
        <f t="shared" si="457"/>
        <v>0</v>
      </c>
      <c r="S301" s="25"/>
      <c r="T301" s="51"/>
      <c r="U301" s="375"/>
      <c r="V301" s="57"/>
      <c r="W301" s="30" t="str">
        <f>IF(ISBLANK(V301),"",VLOOKUP(V301,'(Linked) Hazard Risk Number HRN'!$D$17:$E$22,2,FALSE))</f>
        <v/>
      </c>
      <c r="X301" s="367"/>
      <c r="Y301" s="375"/>
      <c r="Z301" s="57"/>
      <c r="AA301" s="30" t="str">
        <f>IF(ISBLANK(Z301),"",VLOOKUP(Z301,'(Linked) Hazard Risk Number HRN'!$D$17:$E$22,2,FALSE))</f>
        <v/>
      </c>
      <c r="AB301" s="367"/>
      <c r="AC301" s="375"/>
      <c r="AD301" s="436"/>
      <c r="AE301" s="57"/>
      <c r="AF301" s="30" t="str">
        <f>IF(ISBLANK(AE301),"",VLOOKUP(AE301,'(Linked) Hazard Risk Number HRN'!$D$17:$E$22,2,FALSE))</f>
        <v/>
      </c>
      <c r="AG301" s="367"/>
      <c r="AH301" s="10"/>
      <c r="AI301" s="10"/>
      <c r="AJ301" s="21"/>
    </row>
    <row r="302" spans="2:36" s="2" customFormat="1" ht="28.2" customHeight="1" thickBot="1">
      <c r="B302" s="379"/>
      <c r="C302" s="376"/>
      <c r="D302" s="376"/>
      <c r="E302" s="382"/>
      <c r="F302" s="382"/>
      <c r="G302" s="371"/>
      <c r="H302" s="371"/>
      <c r="I302" s="371"/>
      <c r="J302" s="371"/>
      <c r="K302" s="135"/>
      <c r="L302" s="18"/>
      <c r="M302" s="368"/>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376"/>
      <c r="V302" s="135"/>
      <c r="W302" s="18"/>
      <c r="X302" s="368"/>
      <c r="Y302" s="376"/>
      <c r="Z302" s="135"/>
      <c r="AA302" s="18"/>
      <c r="AB302" s="368"/>
      <c r="AC302" s="376"/>
      <c r="AD302" s="437"/>
      <c r="AE302" s="135"/>
      <c r="AF302" s="18"/>
      <c r="AG302" s="368"/>
      <c r="AH302" s="10"/>
      <c r="AI302" s="10"/>
      <c r="AJ302" s="7"/>
    </row>
    <row r="303" spans="2:36" s="2" customFormat="1" ht="28.2" customHeight="1" thickTop="1">
      <c r="B303" s="377">
        <v>60</v>
      </c>
      <c r="C303" s="374"/>
      <c r="D303" s="374"/>
      <c r="E303" s="380"/>
      <c r="F303" s="380"/>
      <c r="G303" s="369"/>
      <c r="H303" s="369"/>
      <c r="I303" s="369"/>
      <c r="J303" s="369"/>
      <c r="K303" s="54"/>
      <c r="L303" s="17" t="str">
        <f>IF(ISBLANK(K303),"",VLOOKUP(K303,'(Linked) Hazard Risk Number HRN'!$B$6:$C$13,2,FALSE))</f>
        <v/>
      </c>
      <c r="M303" s="372"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29</v>
      </c>
      <c r="Q303" s="17">
        <f t="shared" ref="Q303" si="464">COUNTIF((O303:O307), "C")</f>
        <v>0</v>
      </c>
      <c r="R303" s="17">
        <f t="shared" ref="R303:R306" si="465">Q303</f>
        <v>0</v>
      </c>
      <c r="S303" s="17" t="str">
        <f t="shared" ref="S303" si="466">IF(ISBLANK(K303),"",IF(L303&lt;2,"S1","S2"))</f>
        <v/>
      </c>
      <c r="T303" s="50"/>
      <c r="U303" s="374"/>
      <c r="V303" s="54"/>
      <c r="W303" s="17" t="str">
        <f>IF(ISBLANK(V303),"",VLOOKUP(V303,'(Linked) Hazard Risk Number HRN'!$B$6:$C$13,2,FALSE))</f>
        <v/>
      </c>
      <c r="X303" s="372" t="str">
        <f>IF(X305="","",IF(X305&gt;500,'(Linked) Hazard Risk Number HRN'!$C$37,IF(X305&gt;50,'(Linked) Hazard Risk Number HRN'!$C$36,IF(X305&gt;25,'(Linked) Hazard Risk Number HRN'!$C$35,IF(X305&gt;5,'(Linked) Hazard Risk Number HRN'!$C$34,IF(X305&gt;0,'(Linked) Hazard Risk Number HRN'!$C$33,""))))))</f>
        <v/>
      </c>
      <c r="Y303" s="374"/>
      <c r="Z303" s="54"/>
      <c r="AA303" s="17" t="str">
        <f>IF(ISBLANK(Z303),"",VLOOKUP(Z303,'(Linked) Hazard Risk Number HRN'!$B$6:$C$13,2,FALSE))</f>
        <v/>
      </c>
      <c r="AB303" s="372" t="str">
        <f>IF(AB305="","",IF(AB305&gt;500,'(Linked) Hazard Risk Number HRN'!$C$37,IF(AB305&gt;50,'(Linked) Hazard Risk Number HRN'!$C$36,IF(AB305&gt;25,'(Linked) Hazard Risk Number HRN'!$C$35,IF(AB305&gt;5,'(Linked) Hazard Risk Number HRN'!$C$34,IF(AB305&gt;0,'(Linked) Hazard Risk Number HRN'!$C$33,""))))))</f>
        <v/>
      </c>
      <c r="AC303" s="374"/>
      <c r="AD303" s="380"/>
      <c r="AE303" s="54"/>
      <c r="AF303" s="17" t="str">
        <f>IF(ISBLANK(AE303),"",VLOOKUP(AE303,'(Linked) Hazard Risk Number HRN'!$B$6:$C$13,2,FALSE))</f>
        <v/>
      </c>
      <c r="AG303" s="372"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378"/>
      <c r="C304" s="375"/>
      <c r="D304" s="375"/>
      <c r="E304" s="381"/>
      <c r="F304" s="381"/>
      <c r="G304" s="370"/>
      <c r="H304" s="370"/>
      <c r="I304" s="370"/>
      <c r="J304" s="370"/>
      <c r="K304" s="55"/>
      <c r="L304" s="18" t="str">
        <f>IF(ISBLANK(K304),"",VLOOKUP(K304,'(Linked) Hazard Risk Number HRN'!$B$16:$C$26,2,FALSE))</f>
        <v/>
      </c>
      <c r="M304" s="373"/>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375"/>
      <c r="V304" s="55"/>
      <c r="W304" s="18" t="str">
        <f>IF(ISBLANK(V304),"",VLOOKUP(V304,'(Linked) Hazard Risk Number HRN'!$B$16:$C$26,2,FALSE))</f>
        <v/>
      </c>
      <c r="X304" s="373"/>
      <c r="Y304" s="375"/>
      <c r="Z304" s="55"/>
      <c r="AA304" s="18" t="str">
        <f>IF(ISBLANK(Z304),"",VLOOKUP(Z304,'(Linked) Hazard Risk Number HRN'!$B$16:$C$26,2,FALSE))</f>
        <v/>
      </c>
      <c r="AB304" s="373"/>
      <c r="AC304" s="375"/>
      <c r="AD304" s="436"/>
      <c r="AE304" s="55"/>
      <c r="AF304" s="18" t="str">
        <f>IF(ISBLANK(AE304),"",VLOOKUP(AE304,'(Linked) Hazard Risk Number HRN'!$B$16:$C$26,2,FALSE))</f>
        <v/>
      </c>
      <c r="AG304" s="373"/>
      <c r="AH304" s="10"/>
      <c r="AI304" s="10"/>
      <c r="AJ304" s="19"/>
    </row>
    <row r="305" spans="2:36" s="2" customFormat="1" ht="28.2" customHeight="1" thickTop="1">
      <c r="B305" s="378"/>
      <c r="C305" s="375"/>
      <c r="D305" s="375"/>
      <c r="E305" s="381"/>
      <c r="F305" s="381"/>
      <c r="G305" s="370"/>
      <c r="H305" s="370"/>
      <c r="I305" s="370"/>
      <c r="J305" s="370"/>
      <c r="K305" s="56"/>
      <c r="L305" s="18" t="str">
        <f>IF(ISBLANK(K305),"",VLOOKUP(K305,'(Linked) Hazard Risk Number HRN'!$D$6:$E$14,2,FALSE))</f>
        <v/>
      </c>
      <c r="M305" s="366" t="str">
        <f>IF(OR(ISBLANK(K303),ISBLANK(K304),ISBLANK(K305),ISBLANK(K306)),"",L303*L304*L305*L306)</f>
        <v/>
      </c>
      <c r="N305" s="56"/>
      <c r="O305" s="18" t="str">
        <f>IF(ISBLANK(N305),"",VLOOKUP(N305,'(Linked) PLr Probability Factor'!$B$17:$C$20,2,FALSE))</f>
        <v/>
      </c>
      <c r="P305" s="18" t="s">
        <v>3</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375"/>
      <c r="V305" s="56"/>
      <c r="W305" s="18" t="str">
        <f>IF(ISBLANK(V305),"",VLOOKUP(V305,'(Linked) Hazard Risk Number HRN'!$D$6:$E$14,2,FALSE))</f>
        <v/>
      </c>
      <c r="X305" s="366" t="str">
        <f>IF(OR(ISBLANK(V303),ISBLANK(V304),ISBLANK(V305),ISBLANK(V306)),"",W303*W304*W305*W306)</f>
        <v/>
      </c>
      <c r="Y305" s="375"/>
      <c r="Z305" s="56"/>
      <c r="AA305" s="18" t="str">
        <f>IF(ISBLANK(Z305),"",VLOOKUP(Z305,'(Linked) Hazard Risk Number HRN'!$D$6:$E$14,2,FALSE))</f>
        <v/>
      </c>
      <c r="AB305" s="366" t="str">
        <f>IF(OR(ISBLANK(Z303),ISBLANK(Z304),ISBLANK(Z305),ISBLANK(Z306)),"",AA303*AA304*AA305*AA306)</f>
        <v/>
      </c>
      <c r="AC305" s="375"/>
      <c r="AD305" s="436"/>
      <c r="AE305" s="56"/>
      <c r="AF305" s="18" t="str">
        <f>IF(ISBLANK(AE305),"",VLOOKUP(AE305,'(Linked) Hazard Risk Number HRN'!$D$6:$E$14,2,FALSE))</f>
        <v/>
      </c>
      <c r="AG305" s="366" t="str">
        <f>IF(OR(ISBLANK(AE303),ISBLANK(AE304),ISBLANK(AE305),ISBLANK(AE306)),"",AF303*AF304*AF305*AF306)</f>
        <v/>
      </c>
      <c r="AH305" s="10"/>
      <c r="AI305" s="10"/>
      <c r="AJ305" s="20"/>
    </row>
    <row r="306" spans="2:36" s="2" customFormat="1" ht="28.2" customHeight="1">
      <c r="B306" s="378"/>
      <c r="C306" s="375"/>
      <c r="D306" s="375"/>
      <c r="E306" s="381"/>
      <c r="F306" s="381"/>
      <c r="G306" s="370"/>
      <c r="H306" s="370"/>
      <c r="I306" s="370"/>
      <c r="J306" s="370"/>
      <c r="K306" s="57"/>
      <c r="L306" s="30" t="str">
        <f>IF(ISBLANK(K306),"",VLOOKUP(K306,'(Linked) Hazard Risk Number HRN'!$D$17:$E$22,2,FALSE))</f>
        <v/>
      </c>
      <c r="M306" s="367"/>
      <c r="N306" s="56"/>
      <c r="O306" s="18" t="str">
        <f>IF(ISBLANK(N306),"",VLOOKUP(N306,'(Linked) PLr Probability Factor'!$B$23:$C$26,2,FALSE))</f>
        <v/>
      </c>
      <c r="P306" s="25" t="s">
        <v>33</v>
      </c>
      <c r="Q306" s="25">
        <f t="shared" ref="Q306" si="470">SUM(R303:R305)</f>
        <v>0</v>
      </c>
      <c r="R306" s="25">
        <f t="shared" si="465"/>
        <v>0</v>
      </c>
      <c r="S306" s="25"/>
      <c r="T306" s="51"/>
      <c r="U306" s="375"/>
      <c r="V306" s="57"/>
      <c r="W306" s="30" t="str">
        <f>IF(ISBLANK(V306),"",VLOOKUP(V306,'(Linked) Hazard Risk Number HRN'!$D$17:$E$22,2,FALSE))</f>
        <v/>
      </c>
      <c r="X306" s="367"/>
      <c r="Y306" s="375"/>
      <c r="Z306" s="57"/>
      <c r="AA306" s="30" t="str">
        <f>IF(ISBLANK(Z306),"",VLOOKUP(Z306,'(Linked) Hazard Risk Number HRN'!$D$17:$E$22,2,FALSE))</f>
        <v/>
      </c>
      <c r="AB306" s="367"/>
      <c r="AC306" s="375"/>
      <c r="AD306" s="436"/>
      <c r="AE306" s="57"/>
      <c r="AF306" s="30" t="str">
        <f>IF(ISBLANK(AE306),"",VLOOKUP(AE306,'(Linked) Hazard Risk Number HRN'!$D$17:$E$22,2,FALSE))</f>
        <v/>
      </c>
      <c r="AG306" s="367"/>
      <c r="AH306" s="10"/>
      <c r="AI306" s="10"/>
      <c r="AJ306" s="21"/>
    </row>
    <row r="307" spans="2:36" s="2" customFormat="1" ht="28.2" customHeight="1" thickBot="1">
      <c r="B307" s="379"/>
      <c r="C307" s="376"/>
      <c r="D307" s="376"/>
      <c r="E307" s="382"/>
      <c r="F307" s="382"/>
      <c r="G307" s="371"/>
      <c r="H307" s="371"/>
      <c r="I307" s="371"/>
      <c r="J307" s="371"/>
      <c r="K307" s="135"/>
      <c r="L307" s="18"/>
      <c r="M307" s="368"/>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376"/>
      <c r="V307" s="135"/>
      <c r="W307" s="18"/>
      <c r="X307" s="368"/>
      <c r="Y307" s="376"/>
      <c r="Z307" s="135"/>
      <c r="AA307" s="18"/>
      <c r="AB307" s="368"/>
      <c r="AC307" s="376"/>
      <c r="AD307" s="437"/>
      <c r="AE307" s="135"/>
      <c r="AF307" s="18"/>
      <c r="AG307" s="368"/>
      <c r="AH307" s="10"/>
      <c r="AI307" s="10"/>
      <c r="AJ307" s="7"/>
    </row>
    <row r="308" spans="2:36" s="2" customFormat="1" ht="28.2" customHeight="1" thickTop="1">
      <c r="B308" s="377">
        <v>61</v>
      </c>
      <c r="C308" s="374"/>
      <c r="D308" s="374"/>
      <c r="E308" s="380"/>
      <c r="F308" s="380"/>
      <c r="G308" s="369"/>
      <c r="H308" s="369"/>
      <c r="I308" s="369"/>
      <c r="J308" s="369"/>
      <c r="K308" s="54"/>
      <c r="L308" s="17" t="str">
        <f>IF(ISBLANK(K308),"",VLOOKUP(K308,'(Linked) Hazard Risk Number HRN'!$B$6:$C$13,2,FALSE))</f>
        <v/>
      </c>
      <c r="M308" s="372"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29</v>
      </c>
      <c r="Q308" s="17">
        <f t="shared" ref="Q308" si="472">COUNTIF((O308:O312), "C")</f>
        <v>0</v>
      </c>
      <c r="R308" s="17">
        <f t="shared" ref="R308:R311" si="473">Q308</f>
        <v>0</v>
      </c>
      <c r="S308" s="17" t="str">
        <f t="shared" ref="S308" si="474">IF(ISBLANK(K308),"",IF(L308&lt;2,"S1","S2"))</f>
        <v/>
      </c>
      <c r="T308" s="50"/>
      <c r="U308" s="374"/>
      <c r="V308" s="54"/>
      <c r="W308" s="17" t="str">
        <f>IF(ISBLANK(V308),"",VLOOKUP(V308,'(Linked) Hazard Risk Number HRN'!$B$6:$C$13,2,FALSE))</f>
        <v/>
      </c>
      <c r="X308" s="372" t="str">
        <f>IF(X310="","",IF(X310&gt;500,'(Linked) Hazard Risk Number HRN'!$C$37,IF(X310&gt;50,'(Linked) Hazard Risk Number HRN'!$C$36,IF(X310&gt;25,'(Linked) Hazard Risk Number HRN'!$C$35,IF(X310&gt;5,'(Linked) Hazard Risk Number HRN'!$C$34,IF(X310&gt;0,'(Linked) Hazard Risk Number HRN'!$C$33,""))))))</f>
        <v/>
      </c>
      <c r="Y308" s="374"/>
      <c r="Z308" s="54"/>
      <c r="AA308" s="17" t="str">
        <f>IF(ISBLANK(Z308),"",VLOOKUP(Z308,'(Linked) Hazard Risk Number HRN'!$B$6:$C$13,2,FALSE))</f>
        <v/>
      </c>
      <c r="AB308" s="372" t="str">
        <f>IF(AB310="","",IF(AB310&gt;500,'(Linked) Hazard Risk Number HRN'!$C$37,IF(AB310&gt;50,'(Linked) Hazard Risk Number HRN'!$C$36,IF(AB310&gt;25,'(Linked) Hazard Risk Number HRN'!$C$35,IF(AB310&gt;5,'(Linked) Hazard Risk Number HRN'!$C$34,IF(AB310&gt;0,'(Linked) Hazard Risk Number HRN'!$C$33,""))))))</f>
        <v/>
      </c>
      <c r="AC308" s="374"/>
      <c r="AD308" s="380"/>
      <c r="AE308" s="54"/>
      <c r="AF308" s="17" t="str">
        <f>IF(ISBLANK(AE308),"",VLOOKUP(AE308,'(Linked) Hazard Risk Number HRN'!$B$6:$C$13,2,FALSE))</f>
        <v/>
      </c>
      <c r="AG308" s="372"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378"/>
      <c r="C309" s="375"/>
      <c r="D309" s="375"/>
      <c r="E309" s="381"/>
      <c r="F309" s="381"/>
      <c r="G309" s="370"/>
      <c r="H309" s="370"/>
      <c r="I309" s="370"/>
      <c r="J309" s="370"/>
      <c r="K309" s="55"/>
      <c r="L309" s="18" t="str">
        <f>IF(ISBLANK(K309),"",VLOOKUP(K309,'(Linked) Hazard Risk Number HRN'!$B$16:$C$26,2,FALSE))</f>
        <v/>
      </c>
      <c r="M309" s="373"/>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375"/>
      <c r="V309" s="55"/>
      <c r="W309" s="18" t="str">
        <f>IF(ISBLANK(V309),"",VLOOKUP(V309,'(Linked) Hazard Risk Number HRN'!$B$16:$C$26,2,FALSE))</f>
        <v/>
      </c>
      <c r="X309" s="373"/>
      <c r="Y309" s="375"/>
      <c r="Z309" s="55"/>
      <c r="AA309" s="18" t="str">
        <f>IF(ISBLANK(Z309),"",VLOOKUP(Z309,'(Linked) Hazard Risk Number HRN'!$B$16:$C$26,2,FALSE))</f>
        <v/>
      </c>
      <c r="AB309" s="373"/>
      <c r="AC309" s="375"/>
      <c r="AD309" s="436"/>
      <c r="AE309" s="55"/>
      <c r="AF309" s="18" t="str">
        <f>IF(ISBLANK(AE309),"",VLOOKUP(AE309,'(Linked) Hazard Risk Number HRN'!$B$16:$C$26,2,FALSE))</f>
        <v/>
      </c>
      <c r="AG309" s="373"/>
      <c r="AH309" s="10"/>
      <c r="AI309" s="10"/>
      <c r="AJ309" s="19"/>
    </row>
    <row r="310" spans="2:36" s="2" customFormat="1" ht="28.2" customHeight="1" thickTop="1">
      <c r="B310" s="378"/>
      <c r="C310" s="375"/>
      <c r="D310" s="375"/>
      <c r="E310" s="381"/>
      <c r="F310" s="381"/>
      <c r="G310" s="370"/>
      <c r="H310" s="370"/>
      <c r="I310" s="370"/>
      <c r="J310" s="370"/>
      <c r="K310" s="56"/>
      <c r="L310" s="18" t="str">
        <f>IF(ISBLANK(K310),"",VLOOKUP(K310,'(Linked) Hazard Risk Number HRN'!$D$6:$E$14,2,FALSE))</f>
        <v/>
      </c>
      <c r="M310" s="366" t="str">
        <f>IF(OR(ISBLANK(K308),ISBLANK(K309),ISBLANK(K310),ISBLANK(K311)),"",L308*L309*L310*L311)</f>
        <v/>
      </c>
      <c r="N310" s="56"/>
      <c r="O310" s="18" t="str">
        <f>IF(ISBLANK(N310),"",VLOOKUP(N310,'(Linked) PLr Probability Factor'!$B$17:$C$20,2,FALSE))</f>
        <v/>
      </c>
      <c r="P310" s="18" t="s">
        <v>3</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375"/>
      <c r="V310" s="56"/>
      <c r="W310" s="18" t="str">
        <f>IF(ISBLANK(V310),"",VLOOKUP(V310,'(Linked) Hazard Risk Number HRN'!$D$6:$E$14,2,FALSE))</f>
        <v/>
      </c>
      <c r="X310" s="366" t="str">
        <f>IF(OR(ISBLANK(V308),ISBLANK(V309),ISBLANK(V310),ISBLANK(V311)),"",W308*W309*W310*W311)</f>
        <v/>
      </c>
      <c r="Y310" s="375"/>
      <c r="Z310" s="56"/>
      <c r="AA310" s="18" t="str">
        <f>IF(ISBLANK(Z310),"",VLOOKUP(Z310,'(Linked) Hazard Risk Number HRN'!$D$6:$E$14,2,FALSE))</f>
        <v/>
      </c>
      <c r="AB310" s="366" t="str">
        <f>IF(OR(ISBLANK(Z308),ISBLANK(Z309),ISBLANK(Z310),ISBLANK(Z311)),"",AA308*AA309*AA310*AA311)</f>
        <v/>
      </c>
      <c r="AC310" s="375"/>
      <c r="AD310" s="436"/>
      <c r="AE310" s="56"/>
      <c r="AF310" s="18" t="str">
        <f>IF(ISBLANK(AE310),"",VLOOKUP(AE310,'(Linked) Hazard Risk Number HRN'!$D$6:$E$14,2,FALSE))</f>
        <v/>
      </c>
      <c r="AG310" s="366" t="str">
        <f>IF(OR(ISBLANK(AE308),ISBLANK(AE309),ISBLANK(AE310),ISBLANK(AE311)),"",AF308*AF309*AF310*AF311)</f>
        <v/>
      </c>
      <c r="AH310" s="10"/>
      <c r="AI310" s="10"/>
      <c r="AJ310" s="20"/>
    </row>
    <row r="311" spans="2:36" s="2" customFormat="1" ht="28.2" customHeight="1">
      <c r="B311" s="378"/>
      <c r="C311" s="375"/>
      <c r="D311" s="375"/>
      <c r="E311" s="381"/>
      <c r="F311" s="381"/>
      <c r="G311" s="370"/>
      <c r="H311" s="370"/>
      <c r="I311" s="370"/>
      <c r="J311" s="370"/>
      <c r="K311" s="57"/>
      <c r="L311" s="30" t="str">
        <f>IF(ISBLANK(K311),"",VLOOKUP(K311,'(Linked) Hazard Risk Number HRN'!$D$17:$E$22,2,FALSE))</f>
        <v/>
      </c>
      <c r="M311" s="367"/>
      <c r="N311" s="56"/>
      <c r="O311" s="18" t="str">
        <f>IF(ISBLANK(N311),"",VLOOKUP(N311,'(Linked) PLr Probability Factor'!$B$23:$C$26,2,FALSE))</f>
        <v/>
      </c>
      <c r="P311" s="25" t="s">
        <v>33</v>
      </c>
      <c r="Q311" s="25">
        <f t="shared" ref="Q311" si="478">SUM(R308:R310)</f>
        <v>0</v>
      </c>
      <c r="R311" s="25">
        <f t="shared" si="473"/>
        <v>0</v>
      </c>
      <c r="S311" s="25"/>
      <c r="T311" s="51"/>
      <c r="U311" s="375"/>
      <c r="V311" s="57"/>
      <c r="W311" s="30" t="str">
        <f>IF(ISBLANK(V311),"",VLOOKUP(V311,'(Linked) Hazard Risk Number HRN'!$D$17:$E$22,2,FALSE))</f>
        <v/>
      </c>
      <c r="X311" s="367"/>
      <c r="Y311" s="375"/>
      <c r="Z311" s="57"/>
      <c r="AA311" s="30" t="str">
        <f>IF(ISBLANK(Z311),"",VLOOKUP(Z311,'(Linked) Hazard Risk Number HRN'!$D$17:$E$22,2,FALSE))</f>
        <v/>
      </c>
      <c r="AB311" s="367"/>
      <c r="AC311" s="375"/>
      <c r="AD311" s="436"/>
      <c r="AE311" s="57"/>
      <c r="AF311" s="30" t="str">
        <f>IF(ISBLANK(AE311),"",VLOOKUP(AE311,'(Linked) Hazard Risk Number HRN'!$D$17:$E$22,2,FALSE))</f>
        <v/>
      </c>
      <c r="AG311" s="367"/>
      <c r="AH311" s="10"/>
      <c r="AI311" s="10"/>
      <c r="AJ311" s="21"/>
    </row>
    <row r="312" spans="2:36" s="2" customFormat="1" ht="28.2" customHeight="1" thickBot="1">
      <c r="B312" s="379"/>
      <c r="C312" s="376"/>
      <c r="D312" s="376"/>
      <c r="E312" s="382"/>
      <c r="F312" s="382"/>
      <c r="G312" s="371"/>
      <c r="H312" s="371"/>
      <c r="I312" s="371"/>
      <c r="J312" s="371"/>
      <c r="K312" s="135"/>
      <c r="L312" s="18"/>
      <c r="M312" s="368"/>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376"/>
      <c r="V312" s="135"/>
      <c r="W312" s="18"/>
      <c r="X312" s="368"/>
      <c r="Y312" s="376"/>
      <c r="Z312" s="135"/>
      <c r="AA312" s="18"/>
      <c r="AB312" s="368"/>
      <c r="AC312" s="376"/>
      <c r="AD312" s="437"/>
      <c r="AE312" s="135"/>
      <c r="AF312" s="18"/>
      <c r="AG312" s="368"/>
      <c r="AH312" s="10"/>
      <c r="AI312" s="10"/>
      <c r="AJ312" s="7"/>
    </row>
    <row r="313" spans="2:36" s="2" customFormat="1" ht="28.2" customHeight="1" thickTop="1">
      <c r="B313" s="377">
        <v>62</v>
      </c>
      <c r="C313" s="374"/>
      <c r="D313" s="374"/>
      <c r="E313" s="380"/>
      <c r="F313" s="380"/>
      <c r="G313" s="369"/>
      <c r="H313" s="369"/>
      <c r="I313" s="369"/>
      <c r="J313" s="369"/>
      <c r="K313" s="54"/>
      <c r="L313" s="17" t="str">
        <f>IF(ISBLANK(K313),"",VLOOKUP(K313,'(Linked) Hazard Risk Number HRN'!$B$6:$C$13,2,FALSE))</f>
        <v/>
      </c>
      <c r="M313" s="372"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29</v>
      </c>
      <c r="Q313" s="17">
        <f t="shared" ref="Q313" si="480">COUNTIF((O313:O317), "C")</f>
        <v>0</v>
      </c>
      <c r="R313" s="17">
        <f t="shared" ref="R313:R316" si="481">Q313</f>
        <v>0</v>
      </c>
      <c r="S313" s="17" t="str">
        <f t="shared" ref="S313" si="482">IF(ISBLANK(K313),"",IF(L313&lt;2,"S1","S2"))</f>
        <v/>
      </c>
      <c r="T313" s="50"/>
      <c r="U313" s="374"/>
      <c r="V313" s="54"/>
      <c r="W313" s="17" t="str">
        <f>IF(ISBLANK(V313),"",VLOOKUP(V313,'(Linked) Hazard Risk Number HRN'!$B$6:$C$13,2,FALSE))</f>
        <v/>
      </c>
      <c r="X313" s="372" t="str">
        <f>IF(X315="","",IF(X315&gt;500,'(Linked) Hazard Risk Number HRN'!$C$37,IF(X315&gt;50,'(Linked) Hazard Risk Number HRN'!$C$36,IF(X315&gt;25,'(Linked) Hazard Risk Number HRN'!$C$35,IF(X315&gt;5,'(Linked) Hazard Risk Number HRN'!$C$34,IF(X315&gt;0,'(Linked) Hazard Risk Number HRN'!$C$33,""))))))</f>
        <v/>
      </c>
      <c r="Y313" s="374"/>
      <c r="Z313" s="54"/>
      <c r="AA313" s="17" t="str">
        <f>IF(ISBLANK(Z313),"",VLOOKUP(Z313,'(Linked) Hazard Risk Number HRN'!$B$6:$C$13,2,FALSE))</f>
        <v/>
      </c>
      <c r="AB313" s="372" t="str">
        <f>IF(AB315="","",IF(AB315&gt;500,'(Linked) Hazard Risk Number HRN'!$C$37,IF(AB315&gt;50,'(Linked) Hazard Risk Number HRN'!$C$36,IF(AB315&gt;25,'(Linked) Hazard Risk Number HRN'!$C$35,IF(AB315&gt;5,'(Linked) Hazard Risk Number HRN'!$C$34,IF(AB315&gt;0,'(Linked) Hazard Risk Number HRN'!$C$33,""))))))</f>
        <v/>
      </c>
      <c r="AC313" s="374"/>
      <c r="AD313" s="380"/>
      <c r="AE313" s="54"/>
      <c r="AF313" s="17" t="str">
        <f>IF(ISBLANK(AE313),"",VLOOKUP(AE313,'(Linked) Hazard Risk Number HRN'!$B$6:$C$13,2,FALSE))</f>
        <v/>
      </c>
      <c r="AG313" s="372"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378"/>
      <c r="C314" s="375"/>
      <c r="D314" s="375"/>
      <c r="E314" s="381"/>
      <c r="F314" s="381"/>
      <c r="G314" s="370"/>
      <c r="H314" s="370"/>
      <c r="I314" s="370"/>
      <c r="J314" s="370"/>
      <c r="K314" s="55"/>
      <c r="L314" s="18" t="str">
        <f>IF(ISBLANK(K314),"",VLOOKUP(K314,'(Linked) Hazard Risk Number HRN'!$B$16:$C$26,2,FALSE))</f>
        <v/>
      </c>
      <c r="M314" s="373"/>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375"/>
      <c r="V314" s="55"/>
      <c r="W314" s="18" t="str">
        <f>IF(ISBLANK(V314),"",VLOOKUP(V314,'(Linked) Hazard Risk Number HRN'!$B$16:$C$26,2,FALSE))</f>
        <v/>
      </c>
      <c r="X314" s="373"/>
      <c r="Y314" s="375"/>
      <c r="Z314" s="55"/>
      <c r="AA314" s="18" t="str">
        <f>IF(ISBLANK(Z314),"",VLOOKUP(Z314,'(Linked) Hazard Risk Number HRN'!$B$16:$C$26,2,FALSE))</f>
        <v/>
      </c>
      <c r="AB314" s="373"/>
      <c r="AC314" s="375"/>
      <c r="AD314" s="436"/>
      <c r="AE314" s="55"/>
      <c r="AF314" s="18" t="str">
        <f>IF(ISBLANK(AE314),"",VLOOKUP(AE314,'(Linked) Hazard Risk Number HRN'!$B$16:$C$26,2,FALSE))</f>
        <v/>
      </c>
      <c r="AG314" s="373"/>
      <c r="AH314" s="10"/>
      <c r="AI314" s="10"/>
      <c r="AJ314" s="19"/>
    </row>
    <row r="315" spans="2:36" s="2" customFormat="1" ht="28.2" customHeight="1" thickTop="1">
      <c r="B315" s="378"/>
      <c r="C315" s="375"/>
      <c r="D315" s="375"/>
      <c r="E315" s="381"/>
      <c r="F315" s="381"/>
      <c r="G315" s="370"/>
      <c r="H315" s="370"/>
      <c r="I315" s="370"/>
      <c r="J315" s="370"/>
      <c r="K315" s="56"/>
      <c r="L315" s="18" t="str">
        <f>IF(ISBLANK(K315),"",VLOOKUP(K315,'(Linked) Hazard Risk Number HRN'!$D$6:$E$14,2,FALSE))</f>
        <v/>
      </c>
      <c r="M315" s="366" t="str">
        <f>IF(OR(ISBLANK(K313),ISBLANK(K314),ISBLANK(K315),ISBLANK(K316)),"",L313*L314*L315*L316)</f>
        <v/>
      </c>
      <c r="N315" s="56"/>
      <c r="O315" s="18" t="str">
        <f>IF(ISBLANK(N315),"",VLOOKUP(N315,'(Linked) PLr Probability Factor'!$B$17:$C$20,2,FALSE))</f>
        <v/>
      </c>
      <c r="P315" s="18" t="s">
        <v>3</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375"/>
      <c r="V315" s="56"/>
      <c r="W315" s="18" t="str">
        <f>IF(ISBLANK(V315),"",VLOOKUP(V315,'(Linked) Hazard Risk Number HRN'!$D$6:$E$14,2,FALSE))</f>
        <v/>
      </c>
      <c r="X315" s="366" t="str">
        <f>IF(OR(ISBLANK(V313),ISBLANK(V314),ISBLANK(V315),ISBLANK(V316)),"",W313*W314*W315*W316)</f>
        <v/>
      </c>
      <c r="Y315" s="375"/>
      <c r="Z315" s="56"/>
      <c r="AA315" s="18" t="str">
        <f>IF(ISBLANK(Z315),"",VLOOKUP(Z315,'(Linked) Hazard Risk Number HRN'!$D$6:$E$14,2,FALSE))</f>
        <v/>
      </c>
      <c r="AB315" s="366" t="str">
        <f>IF(OR(ISBLANK(Z313),ISBLANK(Z314),ISBLANK(Z315),ISBLANK(Z316)),"",AA313*AA314*AA315*AA316)</f>
        <v/>
      </c>
      <c r="AC315" s="375"/>
      <c r="AD315" s="436"/>
      <c r="AE315" s="56"/>
      <c r="AF315" s="18" t="str">
        <f>IF(ISBLANK(AE315),"",VLOOKUP(AE315,'(Linked) Hazard Risk Number HRN'!$D$6:$E$14,2,FALSE))</f>
        <v/>
      </c>
      <c r="AG315" s="366" t="str">
        <f>IF(OR(ISBLANK(AE313),ISBLANK(AE314),ISBLANK(AE315),ISBLANK(AE316)),"",AF313*AF314*AF315*AF316)</f>
        <v/>
      </c>
      <c r="AH315" s="10"/>
      <c r="AI315" s="10"/>
      <c r="AJ315" s="20"/>
    </row>
    <row r="316" spans="2:36" s="2" customFormat="1" ht="28.2" customHeight="1">
      <c r="B316" s="378"/>
      <c r="C316" s="375"/>
      <c r="D316" s="375"/>
      <c r="E316" s="381"/>
      <c r="F316" s="381"/>
      <c r="G316" s="370"/>
      <c r="H316" s="370"/>
      <c r="I316" s="370"/>
      <c r="J316" s="370"/>
      <c r="K316" s="57"/>
      <c r="L316" s="30" t="str">
        <f>IF(ISBLANK(K316),"",VLOOKUP(K316,'(Linked) Hazard Risk Number HRN'!$D$17:$E$22,2,FALSE))</f>
        <v/>
      </c>
      <c r="M316" s="367"/>
      <c r="N316" s="56"/>
      <c r="O316" s="18" t="str">
        <f>IF(ISBLANK(N316),"",VLOOKUP(N316,'(Linked) PLr Probability Factor'!$B$23:$C$26,2,FALSE))</f>
        <v/>
      </c>
      <c r="P316" s="25" t="s">
        <v>33</v>
      </c>
      <c r="Q316" s="25">
        <f t="shared" ref="Q316" si="486">SUM(R313:R315)</f>
        <v>0</v>
      </c>
      <c r="R316" s="25">
        <f t="shared" si="481"/>
        <v>0</v>
      </c>
      <c r="S316" s="25"/>
      <c r="T316" s="51"/>
      <c r="U316" s="375"/>
      <c r="V316" s="57"/>
      <c r="W316" s="30" t="str">
        <f>IF(ISBLANK(V316),"",VLOOKUP(V316,'(Linked) Hazard Risk Number HRN'!$D$17:$E$22,2,FALSE))</f>
        <v/>
      </c>
      <c r="X316" s="367"/>
      <c r="Y316" s="375"/>
      <c r="Z316" s="57"/>
      <c r="AA316" s="30" t="str">
        <f>IF(ISBLANK(Z316),"",VLOOKUP(Z316,'(Linked) Hazard Risk Number HRN'!$D$17:$E$22,2,FALSE))</f>
        <v/>
      </c>
      <c r="AB316" s="367"/>
      <c r="AC316" s="375"/>
      <c r="AD316" s="436"/>
      <c r="AE316" s="57"/>
      <c r="AF316" s="30" t="str">
        <f>IF(ISBLANK(AE316),"",VLOOKUP(AE316,'(Linked) Hazard Risk Number HRN'!$D$17:$E$22,2,FALSE))</f>
        <v/>
      </c>
      <c r="AG316" s="367"/>
      <c r="AH316" s="10"/>
      <c r="AI316" s="10"/>
      <c r="AJ316" s="21"/>
    </row>
    <row r="317" spans="2:36" s="2" customFormat="1" ht="28.2" customHeight="1" thickBot="1">
      <c r="B317" s="379"/>
      <c r="C317" s="376"/>
      <c r="D317" s="376"/>
      <c r="E317" s="382"/>
      <c r="F317" s="382"/>
      <c r="G317" s="371"/>
      <c r="H317" s="371"/>
      <c r="I317" s="371"/>
      <c r="J317" s="371"/>
      <c r="K317" s="135"/>
      <c r="L317" s="18"/>
      <c r="M317" s="368"/>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376"/>
      <c r="V317" s="135"/>
      <c r="W317" s="18"/>
      <c r="X317" s="368"/>
      <c r="Y317" s="376"/>
      <c r="Z317" s="135"/>
      <c r="AA317" s="18"/>
      <c r="AB317" s="368"/>
      <c r="AC317" s="376"/>
      <c r="AD317" s="437"/>
      <c r="AE317" s="135"/>
      <c r="AF317" s="18"/>
      <c r="AG317" s="368"/>
      <c r="AH317" s="10"/>
      <c r="AI317" s="10"/>
      <c r="AJ317" s="7"/>
    </row>
    <row r="318" spans="2:36" s="2" customFormat="1" ht="28.2" customHeight="1" thickTop="1">
      <c r="B318" s="377">
        <v>63</v>
      </c>
      <c r="C318" s="374"/>
      <c r="D318" s="374"/>
      <c r="E318" s="380"/>
      <c r="F318" s="380"/>
      <c r="G318" s="369"/>
      <c r="H318" s="369"/>
      <c r="I318" s="369"/>
      <c r="J318" s="369"/>
      <c r="K318" s="54"/>
      <c r="L318" s="17" t="str">
        <f>IF(ISBLANK(K318),"",VLOOKUP(K318,'(Linked) Hazard Risk Number HRN'!$B$6:$C$13,2,FALSE))</f>
        <v/>
      </c>
      <c r="M318" s="372"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29</v>
      </c>
      <c r="Q318" s="17">
        <f t="shared" ref="Q318" si="488">COUNTIF((O318:O322), "C")</f>
        <v>0</v>
      </c>
      <c r="R318" s="17">
        <f t="shared" ref="R318:R321" si="489">Q318</f>
        <v>0</v>
      </c>
      <c r="S318" s="17" t="str">
        <f t="shared" ref="S318" si="490">IF(ISBLANK(K318),"",IF(L318&lt;2,"S1","S2"))</f>
        <v/>
      </c>
      <c r="T318" s="50"/>
      <c r="U318" s="374"/>
      <c r="V318" s="54"/>
      <c r="W318" s="17" t="str">
        <f>IF(ISBLANK(V318),"",VLOOKUP(V318,'(Linked) Hazard Risk Number HRN'!$B$6:$C$13,2,FALSE))</f>
        <v/>
      </c>
      <c r="X318" s="372" t="str">
        <f>IF(X320="","",IF(X320&gt;500,'(Linked) Hazard Risk Number HRN'!$C$37,IF(X320&gt;50,'(Linked) Hazard Risk Number HRN'!$C$36,IF(X320&gt;25,'(Linked) Hazard Risk Number HRN'!$C$35,IF(X320&gt;5,'(Linked) Hazard Risk Number HRN'!$C$34,IF(X320&gt;0,'(Linked) Hazard Risk Number HRN'!$C$33,""))))))</f>
        <v/>
      </c>
      <c r="Y318" s="374"/>
      <c r="Z318" s="54"/>
      <c r="AA318" s="17" t="str">
        <f>IF(ISBLANK(Z318),"",VLOOKUP(Z318,'(Linked) Hazard Risk Number HRN'!$B$6:$C$13,2,FALSE))</f>
        <v/>
      </c>
      <c r="AB318" s="372" t="str">
        <f>IF(AB320="","",IF(AB320&gt;500,'(Linked) Hazard Risk Number HRN'!$C$37,IF(AB320&gt;50,'(Linked) Hazard Risk Number HRN'!$C$36,IF(AB320&gt;25,'(Linked) Hazard Risk Number HRN'!$C$35,IF(AB320&gt;5,'(Linked) Hazard Risk Number HRN'!$C$34,IF(AB320&gt;0,'(Linked) Hazard Risk Number HRN'!$C$33,""))))))</f>
        <v/>
      </c>
      <c r="AC318" s="374"/>
      <c r="AD318" s="380"/>
      <c r="AE318" s="54"/>
      <c r="AF318" s="17" t="str">
        <f>IF(ISBLANK(AE318),"",VLOOKUP(AE318,'(Linked) Hazard Risk Number HRN'!$B$6:$C$13,2,FALSE))</f>
        <v/>
      </c>
      <c r="AG318" s="372"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378"/>
      <c r="C319" s="375"/>
      <c r="D319" s="375"/>
      <c r="E319" s="381"/>
      <c r="F319" s="381"/>
      <c r="G319" s="370"/>
      <c r="H319" s="370"/>
      <c r="I319" s="370"/>
      <c r="J319" s="370"/>
      <c r="K319" s="55"/>
      <c r="L319" s="18" t="str">
        <f>IF(ISBLANK(K319),"",VLOOKUP(K319,'(Linked) Hazard Risk Number HRN'!$B$16:$C$26,2,FALSE))</f>
        <v/>
      </c>
      <c r="M319" s="373"/>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375"/>
      <c r="V319" s="55"/>
      <c r="W319" s="18" t="str">
        <f>IF(ISBLANK(V319),"",VLOOKUP(V319,'(Linked) Hazard Risk Number HRN'!$B$16:$C$26,2,FALSE))</f>
        <v/>
      </c>
      <c r="X319" s="373"/>
      <c r="Y319" s="375"/>
      <c r="Z319" s="55"/>
      <c r="AA319" s="18" t="str">
        <f>IF(ISBLANK(Z319),"",VLOOKUP(Z319,'(Linked) Hazard Risk Number HRN'!$B$16:$C$26,2,FALSE))</f>
        <v/>
      </c>
      <c r="AB319" s="373"/>
      <c r="AC319" s="375"/>
      <c r="AD319" s="436"/>
      <c r="AE319" s="55"/>
      <c r="AF319" s="18" t="str">
        <f>IF(ISBLANK(AE319),"",VLOOKUP(AE319,'(Linked) Hazard Risk Number HRN'!$B$16:$C$26,2,FALSE))</f>
        <v/>
      </c>
      <c r="AG319" s="373"/>
      <c r="AH319" s="10"/>
      <c r="AI319" s="10"/>
      <c r="AJ319" s="19"/>
    </row>
    <row r="320" spans="2:36" s="2" customFormat="1" ht="28.2" customHeight="1" thickTop="1">
      <c r="B320" s="378"/>
      <c r="C320" s="375"/>
      <c r="D320" s="375"/>
      <c r="E320" s="381"/>
      <c r="F320" s="381"/>
      <c r="G320" s="370"/>
      <c r="H320" s="370"/>
      <c r="I320" s="370"/>
      <c r="J320" s="370"/>
      <c r="K320" s="56"/>
      <c r="L320" s="18" t="str">
        <f>IF(ISBLANK(K320),"",VLOOKUP(K320,'(Linked) Hazard Risk Number HRN'!$D$6:$E$14,2,FALSE))</f>
        <v/>
      </c>
      <c r="M320" s="366" t="str">
        <f>IF(OR(ISBLANK(K318),ISBLANK(K319),ISBLANK(K320),ISBLANK(K321)),"",L318*L319*L320*L321)</f>
        <v/>
      </c>
      <c r="N320" s="56"/>
      <c r="O320" s="18" t="str">
        <f>IF(ISBLANK(N320),"",VLOOKUP(N320,'(Linked) PLr Probability Factor'!$B$17:$C$20,2,FALSE))</f>
        <v/>
      </c>
      <c r="P320" s="18" t="s">
        <v>3</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375"/>
      <c r="V320" s="56"/>
      <c r="W320" s="18" t="str">
        <f>IF(ISBLANK(V320),"",VLOOKUP(V320,'(Linked) Hazard Risk Number HRN'!$D$6:$E$14,2,FALSE))</f>
        <v/>
      </c>
      <c r="X320" s="366" t="str">
        <f>IF(OR(ISBLANK(V318),ISBLANK(V319),ISBLANK(V320),ISBLANK(V321)),"",W318*W319*W320*W321)</f>
        <v/>
      </c>
      <c r="Y320" s="375"/>
      <c r="Z320" s="56"/>
      <c r="AA320" s="18" t="str">
        <f>IF(ISBLANK(Z320),"",VLOOKUP(Z320,'(Linked) Hazard Risk Number HRN'!$D$6:$E$14,2,FALSE))</f>
        <v/>
      </c>
      <c r="AB320" s="366" t="str">
        <f>IF(OR(ISBLANK(Z318),ISBLANK(Z319),ISBLANK(Z320),ISBLANK(Z321)),"",AA318*AA319*AA320*AA321)</f>
        <v/>
      </c>
      <c r="AC320" s="375"/>
      <c r="AD320" s="436"/>
      <c r="AE320" s="56"/>
      <c r="AF320" s="18" t="str">
        <f>IF(ISBLANK(AE320),"",VLOOKUP(AE320,'(Linked) Hazard Risk Number HRN'!$D$6:$E$14,2,FALSE))</f>
        <v/>
      </c>
      <c r="AG320" s="366" t="str">
        <f>IF(OR(ISBLANK(AE318),ISBLANK(AE319),ISBLANK(AE320),ISBLANK(AE321)),"",AF318*AF319*AF320*AF321)</f>
        <v/>
      </c>
      <c r="AH320" s="10"/>
      <c r="AI320" s="10"/>
      <c r="AJ320" s="20"/>
    </row>
    <row r="321" spans="2:36" s="2" customFormat="1" ht="28.2" customHeight="1">
      <c r="B321" s="378"/>
      <c r="C321" s="375"/>
      <c r="D321" s="375"/>
      <c r="E321" s="381"/>
      <c r="F321" s="381"/>
      <c r="G321" s="370"/>
      <c r="H321" s="370"/>
      <c r="I321" s="370"/>
      <c r="J321" s="370"/>
      <c r="K321" s="57"/>
      <c r="L321" s="30" t="str">
        <f>IF(ISBLANK(K321),"",VLOOKUP(K321,'(Linked) Hazard Risk Number HRN'!$D$17:$E$22,2,FALSE))</f>
        <v/>
      </c>
      <c r="M321" s="367"/>
      <c r="N321" s="56"/>
      <c r="O321" s="18" t="str">
        <f>IF(ISBLANK(N321),"",VLOOKUP(N321,'(Linked) PLr Probability Factor'!$B$23:$C$26,2,FALSE))</f>
        <v/>
      </c>
      <c r="P321" s="25" t="s">
        <v>33</v>
      </c>
      <c r="Q321" s="25">
        <f t="shared" ref="Q321" si="494">SUM(R318:R320)</f>
        <v>0</v>
      </c>
      <c r="R321" s="25">
        <f t="shared" si="489"/>
        <v>0</v>
      </c>
      <c r="S321" s="25"/>
      <c r="T321" s="51"/>
      <c r="U321" s="375"/>
      <c r="V321" s="57"/>
      <c r="W321" s="30" t="str">
        <f>IF(ISBLANK(V321),"",VLOOKUP(V321,'(Linked) Hazard Risk Number HRN'!$D$17:$E$22,2,FALSE))</f>
        <v/>
      </c>
      <c r="X321" s="367"/>
      <c r="Y321" s="375"/>
      <c r="Z321" s="57"/>
      <c r="AA321" s="30" t="str">
        <f>IF(ISBLANK(Z321),"",VLOOKUP(Z321,'(Linked) Hazard Risk Number HRN'!$D$17:$E$22,2,FALSE))</f>
        <v/>
      </c>
      <c r="AB321" s="367"/>
      <c r="AC321" s="375"/>
      <c r="AD321" s="436"/>
      <c r="AE321" s="57"/>
      <c r="AF321" s="30" t="str">
        <f>IF(ISBLANK(AE321),"",VLOOKUP(AE321,'(Linked) Hazard Risk Number HRN'!$D$17:$E$22,2,FALSE))</f>
        <v/>
      </c>
      <c r="AG321" s="367"/>
      <c r="AH321" s="10"/>
      <c r="AI321" s="10"/>
      <c r="AJ321" s="21"/>
    </row>
    <row r="322" spans="2:36" s="2" customFormat="1" ht="28.2" customHeight="1" thickBot="1">
      <c r="B322" s="379"/>
      <c r="C322" s="376"/>
      <c r="D322" s="376"/>
      <c r="E322" s="382"/>
      <c r="F322" s="382"/>
      <c r="G322" s="371"/>
      <c r="H322" s="371"/>
      <c r="I322" s="371"/>
      <c r="J322" s="371"/>
      <c r="K322" s="135"/>
      <c r="L322" s="18"/>
      <c r="M322" s="368"/>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376"/>
      <c r="V322" s="135"/>
      <c r="W322" s="18"/>
      <c r="X322" s="368"/>
      <c r="Y322" s="376"/>
      <c r="Z322" s="135"/>
      <c r="AA322" s="18"/>
      <c r="AB322" s="368"/>
      <c r="AC322" s="376"/>
      <c r="AD322" s="437"/>
      <c r="AE322" s="135"/>
      <c r="AF322" s="18"/>
      <c r="AG322" s="368"/>
      <c r="AH322" s="10"/>
      <c r="AI322" s="10"/>
      <c r="AJ322" s="7"/>
    </row>
    <row r="323" spans="2:36" s="2" customFormat="1" ht="28.2" customHeight="1" thickTop="1">
      <c r="B323" s="377">
        <v>64</v>
      </c>
      <c r="C323" s="374"/>
      <c r="D323" s="374"/>
      <c r="E323" s="380"/>
      <c r="F323" s="380"/>
      <c r="G323" s="369"/>
      <c r="H323" s="369"/>
      <c r="I323" s="369"/>
      <c r="J323" s="369"/>
      <c r="K323" s="54"/>
      <c r="L323" s="17" t="str">
        <f>IF(ISBLANK(K323),"",VLOOKUP(K323,'(Linked) Hazard Risk Number HRN'!$B$6:$C$13,2,FALSE))</f>
        <v/>
      </c>
      <c r="M323" s="372"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29</v>
      </c>
      <c r="Q323" s="17">
        <f t="shared" ref="Q323" si="496">COUNTIF((O323:O327), "C")</f>
        <v>0</v>
      </c>
      <c r="R323" s="17">
        <f t="shared" ref="R323:R326" si="497">Q323</f>
        <v>0</v>
      </c>
      <c r="S323" s="17" t="str">
        <f t="shared" ref="S323" si="498">IF(ISBLANK(K323),"",IF(L323&lt;2,"S1","S2"))</f>
        <v/>
      </c>
      <c r="T323" s="50"/>
      <c r="U323" s="374"/>
      <c r="V323" s="54"/>
      <c r="W323" s="17" t="str">
        <f>IF(ISBLANK(V323),"",VLOOKUP(V323,'(Linked) Hazard Risk Number HRN'!$B$6:$C$13,2,FALSE))</f>
        <v/>
      </c>
      <c r="X323" s="372" t="str">
        <f>IF(X325="","",IF(X325&gt;500,'(Linked) Hazard Risk Number HRN'!$C$37,IF(X325&gt;50,'(Linked) Hazard Risk Number HRN'!$C$36,IF(X325&gt;25,'(Linked) Hazard Risk Number HRN'!$C$35,IF(X325&gt;5,'(Linked) Hazard Risk Number HRN'!$C$34,IF(X325&gt;0,'(Linked) Hazard Risk Number HRN'!$C$33,""))))))</f>
        <v/>
      </c>
      <c r="Y323" s="374"/>
      <c r="Z323" s="54"/>
      <c r="AA323" s="17" t="str">
        <f>IF(ISBLANK(Z323),"",VLOOKUP(Z323,'(Linked) Hazard Risk Number HRN'!$B$6:$C$13,2,FALSE))</f>
        <v/>
      </c>
      <c r="AB323" s="372" t="str">
        <f>IF(AB325="","",IF(AB325&gt;500,'(Linked) Hazard Risk Number HRN'!$C$37,IF(AB325&gt;50,'(Linked) Hazard Risk Number HRN'!$C$36,IF(AB325&gt;25,'(Linked) Hazard Risk Number HRN'!$C$35,IF(AB325&gt;5,'(Linked) Hazard Risk Number HRN'!$C$34,IF(AB325&gt;0,'(Linked) Hazard Risk Number HRN'!$C$33,""))))))</f>
        <v/>
      </c>
      <c r="AC323" s="374"/>
      <c r="AD323" s="380"/>
      <c r="AE323" s="54"/>
      <c r="AF323" s="17" t="str">
        <f>IF(ISBLANK(AE323),"",VLOOKUP(AE323,'(Linked) Hazard Risk Number HRN'!$B$6:$C$13,2,FALSE))</f>
        <v/>
      </c>
      <c r="AG323" s="372"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378"/>
      <c r="C324" s="375"/>
      <c r="D324" s="375"/>
      <c r="E324" s="381"/>
      <c r="F324" s="381"/>
      <c r="G324" s="370"/>
      <c r="H324" s="370"/>
      <c r="I324" s="370"/>
      <c r="J324" s="370"/>
      <c r="K324" s="55"/>
      <c r="L324" s="18" t="str">
        <f>IF(ISBLANK(K324),"",VLOOKUP(K324,'(Linked) Hazard Risk Number HRN'!$B$16:$C$26,2,FALSE))</f>
        <v/>
      </c>
      <c r="M324" s="373"/>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375"/>
      <c r="V324" s="55"/>
      <c r="W324" s="18" t="str">
        <f>IF(ISBLANK(V324),"",VLOOKUP(V324,'(Linked) Hazard Risk Number HRN'!$B$16:$C$26,2,FALSE))</f>
        <v/>
      </c>
      <c r="X324" s="373"/>
      <c r="Y324" s="375"/>
      <c r="Z324" s="55"/>
      <c r="AA324" s="18" t="str">
        <f>IF(ISBLANK(Z324),"",VLOOKUP(Z324,'(Linked) Hazard Risk Number HRN'!$B$16:$C$26,2,FALSE))</f>
        <v/>
      </c>
      <c r="AB324" s="373"/>
      <c r="AC324" s="375"/>
      <c r="AD324" s="436"/>
      <c r="AE324" s="55"/>
      <c r="AF324" s="18" t="str">
        <f>IF(ISBLANK(AE324),"",VLOOKUP(AE324,'(Linked) Hazard Risk Number HRN'!$B$16:$C$26,2,FALSE))</f>
        <v/>
      </c>
      <c r="AG324" s="373"/>
      <c r="AH324" s="10"/>
      <c r="AI324" s="10"/>
      <c r="AJ324" s="19"/>
    </row>
    <row r="325" spans="2:36" s="2" customFormat="1" ht="28.2" customHeight="1" thickTop="1">
      <c r="B325" s="378"/>
      <c r="C325" s="375"/>
      <c r="D325" s="375"/>
      <c r="E325" s="381"/>
      <c r="F325" s="381"/>
      <c r="G325" s="370"/>
      <c r="H325" s="370"/>
      <c r="I325" s="370"/>
      <c r="J325" s="370"/>
      <c r="K325" s="56"/>
      <c r="L325" s="18" t="str">
        <f>IF(ISBLANK(K325),"",VLOOKUP(K325,'(Linked) Hazard Risk Number HRN'!$D$6:$E$14,2,FALSE))</f>
        <v/>
      </c>
      <c r="M325" s="366" t="str">
        <f>IF(OR(ISBLANK(K323),ISBLANK(K324),ISBLANK(K325),ISBLANK(K326)),"",L323*L324*L325*L326)</f>
        <v/>
      </c>
      <c r="N325" s="56"/>
      <c r="O325" s="18" t="str">
        <f>IF(ISBLANK(N325),"",VLOOKUP(N325,'(Linked) PLr Probability Factor'!$B$17:$C$20,2,FALSE))</f>
        <v/>
      </c>
      <c r="P325" s="18" t="s">
        <v>3</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375"/>
      <c r="V325" s="56"/>
      <c r="W325" s="18" t="str">
        <f>IF(ISBLANK(V325),"",VLOOKUP(V325,'(Linked) Hazard Risk Number HRN'!$D$6:$E$14,2,FALSE))</f>
        <v/>
      </c>
      <c r="X325" s="366" t="str">
        <f>IF(OR(ISBLANK(V323),ISBLANK(V324),ISBLANK(V325),ISBLANK(V326)),"",W323*W324*W325*W326)</f>
        <v/>
      </c>
      <c r="Y325" s="375"/>
      <c r="Z325" s="56"/>
      <c r="AA325" s="18" t="str">
        <f>IF(ISBLANK(Z325),"",VLOOKUP(Z325,'(Linked) Hazard Risk Number HRN'!$D$6:$E$14,2,FALSE))</f>
        <v/>
      </c>
      <c r="AB325" s="366" t="str">
        <f>IF(OR(ISBLANK(Z323),ISBLANK(Z324),ISBLANK(Z325),ISBLANK(Z326)),"",AA323*AA324*AA325*AA326)</f>
        <v/>
      </c>
      <c r="AC325" s="375"/>
      <c r="AD325" s="436"/>
      <c r="AE325" s="56"/>
      <c r="AF325" s="18" t="str">
        <f>IF(ISBLANK(AE325),"",VLOOKUP(AE325,'(Linked) Hazard Risk Number HRN'!$D$6:$E$14,2,FALSE))</f>
        <v/>
      </c>
      <c r="AG325" s="366" t="str">
        <f>IF(OR(ISBLANK(AE323),ISBLANK(AE324),ISBLANK(AE325),ISBLANK(AE326)),"",AF323*AF324*AF325*AF326)</f>
        <v/>
      </c>
      <c r="AH325" s="10"/>
      <c r="AI325" s="10"/>
      <c r="AJ325" s="20"/>
    </row>
    <row r="326" spans="2:36" s="2" customFormat="1" ht="28.2" customHeight="1">
      <c r="B326" s="378"/>
      <c r="C326" s="375"/>
      <c r="D326" s="375"/>
      <c r="E326" s="381"/>
      <c r="F326" s="381"/>
      <c r="G326" s="370"/>
      <c r="H326" s="370"/>
      <c r="I326" s="370"/>
      <c r="J326" s="370"/>
      <c r="K326" s="57"/>
      <c r="L326" s="30" t="str">
        <f>IF(ISBLANK(K326),"",VLOOKUP(K326,'(Linked) Hazard Risk Number HRN'!$D$17:$E$22,2,FALSE))</f>
        <v/>
      </c>
      <c r="M326" s="367"/>
      <c r="N326" s="56"/>
      <c r="O326" s="18" t="str">
        <f>IF(ISBLANK(N326),"",VLOOKUP(N326,'(Linked) PLr Probability Factor'!$B$23:$C$26,2,FALSE))</f>
        <v/>
      </c>
      <c r="P326" s="25" t="s">
        <v>33</v>
      </c>
      <c r="Q326" s="25">
        <f t="shared" ref="Q326" si="502">SUM(R323:R325)</f>
        <v>0</v>
      </c>
      <c r="R326" s="25">
        <f t="shared" si="497"/>
        <v>0</v>
      </c>
      <c r="S326" s="25"/>
      <c r="T326" s="51"/>
      <c r="U326" s="375"/>
      <c r="V326" s="57"/>
      <c r="W326" s="30" t="str">
        <f>IF(ISBLANK(V326),"",VLOOKUP(V326,'(Linked) Hazard Risk Number HRN'!$D$17:$E$22,2,FALSE))</f>
        <v/>
      </c>
      <c r="X326" s="367"/>
      <c r="Y326" s="375"/>
      <c r="Z326" s="57"/>
      <c r="AA326" s="30" t="str">
        <f>IF(ISBLANK(Z326),"",VLOOKUP(Z326,'(Linked) Hazard Risk Number HRN'!$D$17:$E$22,2,FALSE))</f>
        <v/>
      </c>
      <c r="AB326" s="367"/>
      <c r="AC326" s="375"/>
      <c r="AD326" s="436"/>
      <c r="AE326" s="57"/>
      <c r="AF326" s="30" t="str">
        <f>IF(ISBLANK(AE326),"",VLOOKUP(AE326,'(Linked) Hazard Risk Number HRN'!$D$17:$E$22,2,FALSE))</f>
        <v/>
      </c>
      <c r="AG326" s="367"/>
      <c r="AH326" s="10"/>
      <c r="AI326" s="10"/>
      <c r="AJ326" s="21"/>
    </row>
    <row r="327" spans="2:36" s="2" customFormat="1" ht="28.2" customHeight="1" thickBot="1">
      <c r="B327" s="379"/>
      <c r="C327" s="376"/>
      <c r="D327" s="376"/>
      <c r="E327" s="382"/>
      <c r="F327" s="382"/>
      <c r="G327" s="371"/>
      <c r="H327" s="371"/>
      <c r="I327" s="371"/>
      <c r="J327" s="371"/>
      <c r="K327" s="135"/>
      <c r="L327" s="18"/>
      <c r="M327" s="368"/>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376"/>
      <c r="V327" s="135"/>
      <c r="W327" s="18"/>
      <c r="X327" s="368"/>
      <c r="Y327" s="376"/>
      <c r="Z327" s="135"/>
      <c r="AA327" s="18"/>
      <c r="AB327" s="368"/>
      <c r="AC327" s="376"/>
      <c r="AD327" s="437"/>
      <c r="AE327" s="135"/>
      <c r="AF327" s="18"/>
      <c r="AG327" s="368"/>
      <c r="AH327" s="10"/>
      <c r="AI327" s="10"/>
      <c r="AJ327" s="7"/>
    </row>
    <row r="328" spans="2:36" s="2" customFormat="1" ht="28.2" customHeight="1" thickTop="1">
      <c r="B328" s="377">
        <v>65</v>
      </c>
      <c r="C328" s="374"/>
      <c r="D328" s="374"/>
      <c r="E328" s="380"/>
      <c r="F328" s="380"/>
      <c r="G328" s="369"/>
      <c r="H328" s="369"/>
      <c r="I328" s="369"/>
      <c r="J328" s="369"/>
      <c r="K328" s="54"/>
      <c r="L328" s="17" t="str">
        <f>IF(ISBLANK(K328),"",VLOOKUP(K328,'(Linked) Hazard Risk Number HRN'!$B$6:$C$13,2,FALSE))</f>
        <v/>
      </c>
      <c r="M328" s="372"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29</v>
      </c>
      <c r="Q328" s="17">
        <f t="shared" ref="Q328" si="504">COUNTIF((O328:O332), "C")</f>
        <v>0</v>
      </c>
      <c r="R328" s="17">
        <f t="shared" ref="R328:R331" si="505">Q328</f>
        <v>0</v>
      </c>
      <c r="S328" s="17" t="str">
        <f t="shared" ref="S328" si="506">IF(ISBLANK(K328),"",IF(L328&lt;2,"S1","S2"))</f>
        <v/>
      </c>
      <c r="T328" s="50"/>
      <c r="U328" s="374"/>
      <c r="V328" s="54"/>
      <c r="W328" s="17" t="str">
        <f>IF(ISBLANK(V328),"",VLOOKUP(V328,'(Linked) Hazard Risk Number HRN'!$B$6:$C$13,2,FALSE))</f>
        <v/>
      </c>
      <c r="X328" s="372" t="str">
        <f>IF(X330="","",IF(X330&gt;500,'(Linked) Hazard Risk Number HRN'!$C$37,IF(X330&gt;50,'(Linked) Hazard Risk Number HRN'!$C$36,IF(X330&gt;25,'(Linked) Hazard Risk Number HRN'!$C$35,IF(X330&gt;5,'(Linked) Hazard Risk Number HRN'!$C$34,IF(X330&gt;0,'(Linked) Hazard Risk Number HRN'!$C$33,""))))))</f>
        <v/>
      </c>
      <c r="Y328" s="374"/>
      <c r="Z328" s="54"/>
      <c r="AA328" s="17" t="str">
        <f>IF(ISBLANK(Z328),"",VLOOKUP(Z328,'(Linked) Hazard Risk Number HRN'!$B$6:$C$13,2,FALSE))</f>
        <v/>
      </c>
      <c r="AB328" s="372" t="str">
        <f>IF(AB330="","",IF(AB330&gt;500,'(Linked) Hazard Risk Number HRN'!$C$37,IF(AB330&gt;50,'(Linked) Hazard Risk Number HRN'!$C$36,IF(AB330&gt;25,'(Linked) Hazard Risk Number HRN'!$C$35,IF(AB330&gt;5,'(Linked) Hazard Risk Number HRN'!$C$34,IF(AB330&gt;0,'(Linked) Hazard Risk Number HRN'!$C$33,""))))))</f>
        <v/>
      </c>
      <c r="AC328" s="374"/>
      <c r="AD328" s="380"/>
      <c r="AE328" s="54"/>
      <c r="AF328" s="17" t="str">
        <f>IF(ISBLANK(AE328),"",VLOOKUP(AE328,'(Linked) Hazard Risk Number HRN'!$B$6:$C$13,2,FALSE))</f>
        <v/>
      </c>
      <c r="AG328" s="372"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378"/>
      <c r="C329" s="375"/>
      <c r="D329" s="375"/>
      <c r="E329" s="381"/>
      <c r="F329" s="381"/>
      <c r="G329" s="370"/>
      <c r="H329" s="370"/>
      <c r="I329" s="370"/>
      <c r="J329" s="370"/>
      <c r="K329" s="55"/>
      <c r="L329" s="18" t="str">
        <f>IF(ISBLANK(K329),"",VLOOKUP(K329,'(Linked) Hazard Risk Number HRN'!$B$16:$C$26,2,FALSE))</f>
        <v/>
      </c>
      <c r="M329" s="373"/>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375"/>
      <c r="V329" s="55"/>
      <c r="W329" s="18" t="str">
        <f>IF(ISBLANK(V329),"",VLOOKUP(V329,'(Linked) Hazard Risk Number HRN'!$B$16:$C$26,2,FALSE))</f>
        <v/>
      </c>
      <c r="X329" s="373"/>
      <c r="Y329" s="375"/>
      <c r="Z329" s="55"/>
      <c r="AA329" s="18" t="str">
        <f>IF(ISBLANK(Z329),"",VLOOKUP(Z329,'(Linked) Hazard Risk Number HRN'!$B$16:$C$26,2,FALSE))</f>
        <v/>
      </c>
      <c r="AB329" s="373"/>
      <c r="AC329" s="375"/>
      <c r="AD329" s="436"/>
      <c r="AE329" s="55"/>
      <c r="AF329" s="18" t="str">
        <f>IF(ISBLANK(AE329),"",VLOOKUP(AE329,'(Linked) Hazard Risk Number HRN'!$B$16:$C$26,2,FALSE))</f>
        <v/>
      </c>
      <c r="AG329" s="373"/>
      <c r="AH329" s="10"/>
      <c r="AI329" s="10"/>
      <c r="AJ329" s="19"/>
    </row>
    <row r="330" spans="2:36" s="2" customFormat="1" ht="28.2" customHeight="1" thickTop="1">
      <c r="B330" s="378"/>
      <c r="C330" s="375"/>
      <c r="D330" s="375"/>
      <c r="E330" s="381"/>
      <c r="F330" s="381"/>
      <c r="G330" s="370"/>
      <c r="H330" s="370"/>
      <c r="I330" s="370"/>
      <c r="J330" s="370"/>
      <c r="K330" s="56"/>
      <c r="L330" s="18" t="str">
        <f>IF(ISBLANK(K330),"",VLOOKUP(K330,'(Linked) Hazard Risk Number HRN'!$D$6:$E$14,2,FALSE))</f>
        <v/>
      </c>
      <c r="M330" s="366" t="str">
        <f>IF(OR(ISBLANK(K328),ISBLANK(K329),ISBLANK(K330),ISBLANK(K331)),"",L328*L329*L330*L331)</f>
        <v/>
      </c>
      <c r="N330" s="56"/>
      <c r="O330" s="18" t="str">
        <f>IF(ISBLANK(N330),"",VLOOKUP(N330,'(Linked) PLr Probability Factor'!$B$17:$C$20,2,FALSE))</f>
        <v/>
      </c>
      <c r="P330" s="18" t="s">
        <v>3</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375"/>
      <c r="V330" s="56"/>
      <c r="W330" s="18" t="str">
        <f>IF(ISBLANK(V330),"",VLOOKUP(V330,'(Linked) Hazard Risk Number HRN'!$D$6:$E$14,2,FALSE))</f>
        <v/>
      </c>
      <c r="X330" s="366" t="str">
        <f>IF(OR(ISBLANK(V328),ISBLANK(V329),ISBLANK(V330),ISBLANK(V331)),"",W328*W329*W330*W331)</f>
        <v/>
      </c>
      <c r="Y330" s="375"/>
      <c r="Z330" s="56"/>
      <c r="AA330" s="18" t="str">
        <f>IF(ISBLANK(Z330),"",VLOOKUP(Z330,'(Linked) Hazard Risk Number HRN'!$D$6:$E$14,2,FALSE))</f>
        <v/>
      </c>
      <c r="AB330" s="366" t="str">
        <f>IF(OR(ISBLANK(Z328),ISBLANK(Z329),ISBLANK(Z330),ISBLANK(Z331)),"",AA328*AA329*AA330*AA331)</f>
        <v/>
      </c>
      <c r="AC330" s="375"/>
      <c r="AD330" s="436"/>
      <c r="AE330" s="56"/>
      <c r="AF330" s="18" t="str">
        <f>IF(ISBLANK(AE330),"",VLOOKUP(AE330,'(Linked) Hazard Risk Number HRN'!$D$6:$E$14,2,FALSE))</f>
        <v/>
      </c>
      <c r="AG330" s="366" t="str">
        <f>IF(OR(ISBLANK(AE328),ISBLANK(AE329),ISBLANK(AE330),ISBLANK(AE331)),"",AF328*AF329*AF330*AF331)</f>
        <v/>
      </c>
      <c r="AH330" s="10"/>
      <c r="AI330" s="10"/>
      <c r="AJ330" s="20"/>
    </row>
    <row r="331" spans="2:36" s="2" customFormat="1" ht="28.2" customHeight="1">
      <c r="B331" s="378"/>
      <c r="C331" s="375"/>
      <c r="D331" s="375"/>
      <c r="E331" s="381"/>
      <c r="F331" s="381"/>
      <c r="G331" s="370"/>
      <c r="H331" s="370"/>
      <c r="I331" s="370"/>
      <c r="J331" s="370"/>
      <c r="K331" s="57"/>
      <c r="L331" s="30" t="str">
        <f>IF(ISBLANK(K331),"",VLOOKUP(K331,'(Linked) Hazard Risk Number HRN'!$D$17:$E$22,2,FALSE))</f>
        <v/>
      </c>
      <c r="M331" s="367"/>
      <c r="N331" s="56"/>
      <c r="O331" s="18" t="str">
        <f>IF(ISBLANK(N331),"",VLOOKUP(N331,'(Linked) PLr Probability Factor'!$B$23:$C$26,2,FALSE))</f>
        <v/>
      </c>
      <c r="P331" s="25" t="s">
        <v>33</v>
      </c>
      <c r="Q331" s="25">
        <f t="shared" ref="Q331" si="510">SUM(R328:R330)</f>
        <v>0</v>
      </c>
      <c r="R331" s="25">
        <f t="shared" si="505"/>
        <v>0</v>
      </c>
      <c r="S331" s="25"/>
      <c r="T331" s="51"/>
      <c r="U331" s="375"/>
      <c r="V331" s="57"/>
      <c r="W331" s="30" t="str">
        <f>IF(ISBLANK(V331),"",VLOOKUP(V331,'(Linked) Hazard Risk Number HRN'!$D$17:$E$22,2,FALSE))</f>
        <v/>
      </c>
      <c r="X331" s="367"/>
      <c r="Y331" s="375"/>
      <c r="Z331" s="57"/>
      <c r="AA331" s="30" t="str">
        <f>IF(ISBLANK(Z331),"",VLOOKUP(Z331,'(Linked) Hazard Risk Number HRN'!$D$17:$E$22,2,FALSE))</f>
        <v/>
      </c>
      <c r="AB331" s="367"/>
      <c r="AC331" s="375"/>
      <c r="AD331" s="436"/>
      <c r="AE331" s="57"/>
      <c r="AF331" s="30" t="str">
        <f>IF(ISBLANK(AE331),"",VLOOKUP(AE331,'(Linked) Hazard Risk Number HRN'!$D$17:$E$22,2,FALSE))</f>
        <v/>
      </c>
      <c r="AG331" s="367"/>
      <c r="AH331" s="10"/>
      <c r="AI331" s="10"/>
      <c r="AJ331" s="21"/>
    </row>
    <row r="332" spans="2:36" s="2" customFormat="1" ht="28.2" customHeight="1" thickBot="1">
      <c r="B332" s="379"/>
      <c r="C332" s="376"/>
      <c r="D332" s="376"/>
      <c r="E332" s="382"/>
      <c r="F332" s="382"/>
      <c r="G332" s="371"/>
      <c r="H332" s="371"/>
      <c r="I332" s="371"/>
      <c r="J332" s="371"/>
      <c r="K332" s="135"/>
      <c r="L332" s="18"/>
      <c r="M332" s="368"/>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376"/>
      <c r="V332" s="135"/>
      <c r="W332" s="18"/>
      <c r="X332" s="368"/>
      <c r="Y332" s="376"/>
      <c r="Z332" s="135"/>
      <c r="AA332" s="18"/>
      <c r="AB332" s="368"/>
      <c r="AC332" s="376"/>
      <c r="AD332" s="437"/>
      <c r="AE332" s="135"/>
      <c r="AF332" s="18"/>
      <c r="AG332" s="368"/>
      <c r="AH332" s="10"/>
      <c r="AI332" s="10"/>
      <c r="AJ332" s="7"/>
    </row>
    <row r="333" spans="2:36" s="2" customFormat="1" ht="28.2" customHeight="1" thickTop="1">
      <c r="B333" s="377">
        <v>66</v>
      </c>
      <c r="C333" s="374"/>
      <c r="D333" s="374"/>
      <c r="E333" s="380"/>
      <c r="F333" s="380"/>
      <c r="G333" s="369"/>
      <c r="H333" s="369"/>
      <c r="I333" s="369"/>
      <c r="J333" s="369"/>
      <c r="K333" s="54"/>
      <c r="L333" s="17" t="str">
        <f>IF(ISBLANK(K333),"",VLOOKUP(K333,'(Linked) Hazard Risk Number HRN'!$B$6:$C$13,2,FALSE))</f>
        <v/>
      </c>
      <c r="M333" s="372"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29</v>
      </c>
      <c r="Q333" s="17">
        <f t="shared" ref="Q333" si="512">COUNTIF((O333:O337), "C")</f>
        <v>0</v>
      </c>
      <c r="R333" s="17">
        <f t="shared" ref="R333:R336" si="513">Q333</f>
        <v>0</v>
      </c>
      <c r="S333" s="17" t="str">
        <f t="shared" ref="S333" si="514">IF(ISBLANK(K333),"",IF(L333&lt;2,"S1","S2"))</f>
        <v/>
      </c>
      <c r="T333" s="50"/>
      <c r="U333" s="374"/>
      <c r="V333" s="54"/>
      <c r="W333" s="17" t="str">
        <f>IF(ISBLANK(V333),"",VLOOKUP(V333,'(Linked) Hazard Risk Number HRN'!$B$6:$C$13,2,FALSE))</f>
        <v/>
      </c>
      <c r="X333" s="372" t="str">
        <f>IF(X335="","",IF(X335&gt;500,'(Linked) Hazard Risk Number HRN'!$C$37,IF(X335&gt;50,'(Linked) Hazard Risk Number HRN'!$C$36,IF(X335&gt;25,'(Linked) Hazard Risk Number HRN'!$C$35,IF(X335&gt;5,'(Linked) Hazard Risk Number HRN'!$C$34,IF(X335&gt;0,'(Linked) Hazard Risk Number HRN'!$C$33,""))))))</f>
        <v/>
      </c>
      <c r="Y333" s="374"/>
      <c r="Z333" s="54"/>
      <c r="AA333" s="17" t="str">
        <f>IF(ISBLANK(Z333),"",VLOOKUP(Z333,'(Linked) Hazard Risk Number HRN'!$B$6:$C$13,2,FALSE))</f>
        <v/>
      </c>
      <c r="AB333" s="372" t="str">
        <f>IF(AB335="","",IF(AB335&gt;500,'(Linked) Hazard Risk Number HRN'!$C$37,IF(AB335&gt;50,'(Linked) Hazard Risk Number HRN'!$C$36,IF(AB335&gt;25,'(Linked) Hazard Risk Number HRN'!$C$35,IF(AB335&gt;5,'(Linked) Hazard Risk Number HRN'!$C$34,IF(AB335&gt;0,'(Linked) Hazard Risk Number HRN'!$C$33,""))))))</f>
        <v/>
      </c>
      <c r="AC333" s="374"/>
      <c r="AD333" s="380"/>
      <c r="AE333" s="54"/>
      <c r="AF333" s="17" t="str">
        <f>IF(ISBLANK(AE333),"",VLOOKUP(AE333,'(Linked) Hazard Risk Number HRN'!$B$6:$C$13,2,FALSE))</f>
        <v/>
      </c>
      <c r="AG333" s="372"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378"/>
      <c r="C334" s="375"/>
      <c r="D334" s="375"/>
      <c r="E334" s="381"/>
      <c r="F334" s="381"/>
      <c r="G334" s="370"/>
      <c r="H334" s="370"/>
      <c r="I334" s="370"/>
      <c r="J334" s="370"/>
      <c r="K334" s="55"/>
      <c r="L334" s="18" t="str">
        <f>IF(ISBLANK(K334),"",VLOOKUP(K334,'(Linked) Hazard Risk Number HRN'!$B$16:$C$26,2,FALSE))</f>
        <v/>
      </c>
      <c r="M334" s="373"/>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375"/>
      <c r="V334" s="55"/>
      <c r="W334" s="18" t="str">
        <f>IF(ISBLANK(V334),"",VLOOKUP(V334,'(Linked) Hazard Risk Number HRN'!$B$16:$C$26,2,FALSE))</f>
        <v/>
      </c>
      <c r="X334" s="373"/>
      <c r="Y334" s="375"/>
      <c r="Z334" s="55"/>
      <c r="AA334" s="18" t="str">
        <f>IF(ISBLANK(Z334),"",VLOOKUP(Z334,'(Linked) Hazard Risk Number HRN'!$B$16:$C$26,2,FALSE))</f>
        <v/>
      </c>
      <c r="AB334" s="373"/>
      <c r="AC334" s="375"/>
      <c r="AD334" s="436"/>
      <c r="AE334" s="55"/>
      <c r="AF334" s="18" t="str">
        <f>IF(ISBLANK(AE334),"",VLOOKUP(AE334,'(Linked) Hazard Risk Number HRN'!$B$16:$C$26,2,FALSE))</f>
        <v/>
      </c>
      <c r="AG334" s="373"/>
      <c r="AH334" s="10"/>
      <c r="AI334" s="10"/>
      <c r="AJ334" s="19"/>
    </row>
    <row r="335" spans="2:36" s="2" customFormat="1" ht="28.2" customHeight="1" thickTop="1">
      <c r="B335" s="378"/>
      <c r="C335" s="375"/>
      <c r="D335" s="375"/>
      <c r="E335" s="381"/>
      <c r="F335" s="381"/>
      <c r="G335" s="370"/>
      <c r="H335" s="370"/>
      <c r="I335" s="370"/>
      <c r="J335" s="370"/>
      <c r="K335" s="56"/>
      <c r="L335" s="18" t="str">
        <f>IF(ISBLANK(K335),"",VLOOKUP(K335,'(Linked) Hazard Risk Number HRN'!$D$6:$E$14,2,FALSE))</f>
        <v/>
      </c>
      <c r="M335" s="366" t="str">
        <f>IF(OR(ISBLANK(K333),ISBLANK(K334),ISBLANK(K335),ISBLANK(K336)),"",L333*L334*L335*L336)</f>
        <v/>
      </c>
      <c r="N335" s="56"/>
      <c r="O335" s="18" t="str">
        <f>IF(ISBLANK(N335),"",VLOOKUP(N335,'(Linked) PLr Probability Factor'!$B$17:$C$20,2,FALSE))</f>
        <v/>
      </c>
      <c r="P335" s="18" t="s">
        <v>3</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375"/>
      <c r="V335" s="56"/>
      <c r="W335" s="18" t="str">
        <f>IF(ISBLANK(V335),"",VLOOKUP(V335,'(Linked) Hazard Risk Number HRN'!$D$6:$E$14,2,FALSE))</f>
        <v/>
      </c>
      <c r="X335" s="366" t="str">
        <f>IF(OR(ISBLANK(V333),ISBLANK(V334),ISBLANK(V335),ISBLANK(V336)),"",W333*W334*W335*W336)</f>
        <v/>
      </c>
      <c r="Y335" s="375"/>
      <c r="Z335" s="56"/>
      <c r="AA335" s="18" t="str">
        <f>IF(ISBLANK(Z335),"",VLOOKUP(Z335,'(Linked) Hazard Risk Number HRN'!$D$6:$E$14,2,FALSE))</f>
        <v/>
      </c>
      <c r="AB335" s="366" t="str">
        <f>IF(OR(ISBLANK(Z333),ISBLANK(Z334),ISBLANK(Z335),ISBLANK(Z336)),"",AA333*AA334*AA335*AA336)</f>
        <v/>
      </c>
      <c r="AC335" s="375"/>
      <c r="AD335" s="436"/>
      <c r="AE335" s="56"/>
      <c r="AF335" s="18" t="str">
        <f>IF(ISBLANK(AE335),"",VLOOKUP(AE335,'(Linked) Hazard Risk Number HRN'!$D$6:$E$14,2,FALSE))</f>
        <v/>
      </c>
      <c r="AG335" s="366" t="str">
        <f>IF(OR(ISBLANK(AE333),ISBLANK(AE334),ISBLANK(AE335),ISBLANK(AE336)),"",AF333*AF334*AF335*AF336)</f>
        <v/>
      </c>
      <c r="AH335" s="10"/>
      <c r="AI335" s="10"/>
      <c r="AJ335" s="20"/>
    </row>
    <row r="336" spans="2:36" s="2" customFormat="1" ht="28.2" customHeight="1">
      <c r="B336" s="378"/>
      <c r="C336" s="375"/>
      <c r="D336" s="375"/>
      <c r="E336" s="381"/>
      <c r="F336" s="381"/>
      <c r="G336" s="370"/>
      <c r="H336" s="370"/>
      <c r="I336" s="370"/>
      <c r="J336" s="370"/>
      <c r="K336" s="57"/>
      <c r="L336" s="30" t="str">
        <f>IF(ISBLANK(K336),"",VLOOKUP(K336,'(Linked) Hazard Risk Number HRN'!$D$17:$E$22,2,FALSE))</f>
        <v/>
      </c>
      <c r="M336" s="367"/>
      <c r="N336" s="56"/>
      <c r="O336" s="18" t="str">
        <f>IF(ISBLANK(N336),"",VLOOKUP(N336,'(Linked) PLr Probability Factor'!$B$23:$C$26,2,FALSE))</f>
        <v/>
      </c>
      <c r="P336" s="25" t="s">
        <v>33</v>
      </c>
      <c r="Q336" s="25">
        <f t="shared" ref="Q336" si="518">SUM(R333:R335)</f>
        <v>0</v>
      </c>
      <c r="R336" s="25">
        <f t="shared" si="513"/>
        <v>0</v>
      </c>
      <c r="S336" s="25"/>
      <c r="T336" s="51"/>
      <c r="U336" s="375"/>
      <c r="V336" s="57"/>
      <c r="W336" s="30" t="str">
        <f>IF(ISBLANK(V336),"",VLOOKUP(V336,'(Linked) Hazard Risk Number HRN'!$D$17:$E$22,2,FALSE))</f>
        <v/>
      </c>
      <c r="X336" s="367"/>
      <c r="Y336" s="375"/>
      <c r="Z336" s="57"/>
      <c r="AA336" s="30" t="str">
        <f>IF(ISBLANK(Z336),"",VLOOKUP(Z336,'(Linked) Hazard Risk Number HRN'!$D$17:$E$22,2,FALSE))</f>
        <v/>
      </c>
      <c r="AB336" s="367"/>
      <c r="AC336" s="375"/>
      <c r="AD336" s="436"/>
      <c r="AE336" s="57"/>
      <c r="AF336" s="30" t="str">
        <f>IF(ISBLANK(AE336),"",VLOOKUP(AE336,'(Linked) Hazard Risk Number HRN'!$D$17:$E$22,2,FALSE))</f>
        <v/>
      </c>
      <c r="AG336" s="367"/>
      <c r="AH336" s="10"/>
      <c r="AI336" s="10"/>
      <c r="AJ336" s="21"/>
    </row>
    <row r="337" spans="2:36" s="2" customFormat="1" ht="28.2" customHeight="1" thickBot="1">
      <c r="B337" s="379"/>
      <c r="C337" s="376"/>
      <c r="D337" s="376"/>
      <c r="E337" s="382"/>
      <c r="F337" s="382"/>
      <c r="G337" s="371"/>
      <c r="H337" s="371"/>
      <c r="I337" s="371"/>
      <c r="J337" s="371"/>
      <c r="K337" s="135"/>
      <c r="L337" s="18"/>
      <c r="M337" s="368"/>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376"/>
      <c r="V337" s="135"/>
      <c r="W337" s="18"/>
      <c r="X337" s="368"/>
      <c r="Y337" s="376"/>
      <c r="Z337" s="135"/>
      <c r="AA337" s="18"/>
      <c r="AB337" s="368"/>
      <c r="AC337" s="376"/>
      <c r="AD337" s="437"/>
      <c r="AE337" s="135"/>
      <c r="AF337" s="18"/>
      <c r="AG337" s="368"/>
      <c r="AH337" s="10"/>
      <c r="AI337" s="10"/>
      <c r="AJ337" s="7"/>
    </row>
    <row r="338" spans="2:36" s="2" customFormat="1" ht="28.2" customHeight="1" thickTop="1">
      <c r="B338" s="377">
        <v>67</v>
      </c>
      <c r="C338" s="374"/>
      <c r="D338" s="374"/>
      <c r="E338" s="380"/>
      <c r="F338" s="380"/>
      <c r="G338" s="369"/>
      <c r="H338" s="369"/>
      <c r="I338" s="369"/>
      <c r="J338" s="369"/>
      <c r="K338" s="54"/>
      <c r="L338" s="17" t="str">
        <f>IF(ISBLANK(K338),"",VLOOKUP(K338,'(Linked) Hazard Risk Number HRN'!$B$6:$C$13,2,FALSE))</f>
        <v/>
      </c>
      <c r="M338" s="372"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29</v>
      </c>
      <c r="Q338" s="17">
        <f t="shared" ref="Q338" si="520">COUNTIF((O338:O342), "C")</f>
        <v>0</v>
      </c>
      <c r="R338" s="17">
        <f t="shared" ref="R338:R341" si="521">Q338</f>
        <v>0</v>
      </c>
      <c r="S338" s="17" t="str">
        <f t="shared" ref="S338" si="522">IF(ISBLANK(K338),"",IF(L338&lt;2,"S1","S2"))</f>
        <v/>
      </c>
      <c r="T338" s="50"/>
      <c r="U338" s="374"/>
      <c r="V338" s="54"/>
      <c r="W338" s="17" t="str">
        <f>IF(ISBLANK(V338),"",VLOOKUP(V338,'(Linked) Hazard Risk Number HRN'!$B$6:$C$13,2,FALSE))</f>
        <v/>
      </c>
      <c r="X338" s="372" t="str">
        <f>IF(X340="","",IF(X340&gt;500,'(Linked) Hazard Risk Number HRN'!$C$37,IF(X340&gt;50,'(Linked) Hazard Risk Number HRN'!$C$36,IF(X340&gt;25,'(Linked) Hazard Risk Number HRN'!$C$35,IF(X340&gt;5,'(Linked) Hazard Risk Number HRN'!$C$34,IF(X340&gt;0,'(Linked) Hazard Risk Number HRN'!$C$33,""))))))</f>
        <v/>
      </c>
      <c r="Y338" s="374"/>
      <c r="Z338" s="54"/>
      <c r="AA338" s="17" t="str">
        <f>IF(ISBLANK(Z338),"",VLOOKUP(Z338,'(Linked) Hazard Risk Number HRN'!$B$6:$C$13,2,FALSE))</f>
        <v/>
      </c>
      <c r="AB338" s="372" t="str">
        <f>IF(AB340="","",IF(AB340&gt;500,'(Linked) Hazard Risk Number HRN'!$C$37,IF(AB340&gt;50,'(Linked) Hazard Risk Number HRN'!$C$36,IF(AB340&gt;25,'(Linked) Hazard Risk Number HRN'!$C$35,IF(AB340&gt;5,'(Linked) Hazard Risk Number HRN'!$C$34,IF(AB340&gt;0,'(Linked) Hazard Risk Number HRN'!$C$33,""))))))</f>
        <v/>
      </c>
      <c r="AC338" s="374"/>
      <c r="AD338" s="380"/>
      <c r="AE338" s="54"/>
      <c r="AF338" s="17" t="str">
        <f>IF(ISBLANK(AE338),"",VLOOKUP(AE338,'(Linked) Hazard Risk Number HRN'!$B$6:$C$13,2,FALSE))</f>
        <v/>
      </c>
      <c r="AG338" s="372"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378"/>
      <c r="C339" s="375"/>
      <c r="D339" s="375"/>
      <c r="E339" s="381"/>
      <c r="F339" s="381"/>
      <c r="G339" s="370"/>
      <c r="H339" s="370"/>
      <c r="I339" s="370"/>
      <c r="J339" s="370"/>
      <c r="K339" s="55"/>
      <c r="L339" s="18" t="str">
        <f>IF(ISBLANK(K339),"",VLOOKUP(K339,'(Linked) Hazard Risk Number HRN'!$B$16:$C$26,2,FALSE))</f>
        <v/>
      </c>
      <c r="M339" s="373"/>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375"/>
      <c r="V339" s="55"/>
      <c r="W339" s="18" t="str">
        <f>IF(ISBLANK(V339),"",VLOOKUP(V339,'(Linked) Hazard Risk Number HRN'!$B$16:$C$26,2,FALSE))</f>
        <v/>
      </c>
      <c r="X339" s="373"/>
      <c r="Y339" s="375"/>
      <c r="Z339" s="55"/>
      <c r="AA339" s="18" t="str">
        <f>IF(ISBLANK(Z339),"",VLOOKUP(Z339,'(Linked) Hazard Risk Number HRN'!$B$16:$C$26,2,FALSE))</f>
        <v/>
      </c>
      <c r="AB339" s="373"/>
      <c r="AC339" s="375"/>
      <c r="AD339" s="436"/>
      <c r="AE339" s="55"/>
      <c r="AF339" s="18" t="str">
        <f>IF(ISBLANK(AE339),"",VLOOKUP(AE339,'(Linked) Hazard Risk Number HRN'!$B$16:$C$26,2,FALSE))</f>
        <v/>
      </c>
      <c r="AG339" s="373"/>
      <c r="AH339" s="24"/>
      <c r="AI339" s="24"/>
      <c r="AJ339" s="53"/>
    </row>
    <row r="340" spans="2:36" s="2" customFormat="1" ht="28.2" customHeight="1" thickTop="1">
      <c r="B340" s="378"/>
      <c r="C340" s="375"/>
      <c r="D340" s="375"/>
      <c r="E340" s="381"/>
      <c r="F340" s="381"/>
      <c r="G340" s="370"/>
      <c r="H340" s="370"/>
      <c r="I340" s="370"/>
      <c r="J340" s="370"/>
      <c r="K340" s="56"/>
      <c r="L340" s="18" t="str">
        <f>IF(ISBLANK(K340),"",VLOOKUP(K340,'(Linked) Hazard Risk Number HRN'!$D$6:$E$14,2,FALSE))</f>
        <v/>
      </c>
      <c r="M340" s="366" t="str">
        <f>IF(OR(ISBLANK(K338),ISBLANK(K339),ISBLANK(K340),ISBLANK(K341)),"",L338*L339*L340*L341)</f>
        <v/>
      </c>
      <c r="N340" s="56"/>
      <c r="O340" s="18" t="str">
        <f>IF(ISBLANK(N340),"",VLOOKUP(N340,'(Linked) PLr Probability Factor'!$B$17:$C$20,2,FALSE))</f>
        <v/>
      </c>
      <c r="P340" s="18" t="s">
        <v>3</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375"/>
      <c r="V340" s="56"/>
      <c r="W340" s="18" t="str">
        <f>IF(ISBLANK(V340),"",VLOOKUP(V340,'(Linked) Hazard Risk Number HRN'!$D$6:$E$14,2,FALSE))</f>
        <v/>
      </c>
      <c r="X340" s="366" t="str">
        <f>IF(OR(ISBLANK(V338),ISBLANK(V339),ISBLANK(V340),ISBLANK(V341)),"",W338*W339*W340*W341)</f>
        <v/>
      </c>
      <c r="Y340" s="375"/>
      <c r="Z340" s="56"/>
      <c r="AA340" s="18" t="str">
        <f>IF(ISBLANK(Z340),"",VLOOKUP(Z340,'(Linked) Hazard Risk Number HRN'!$D$6:$E$14,2,FALSE))</f>
        <v/>
      </c>
      <c r="AB340" s="366" t="str">
        <f>IF(OR(ISBLANK(Z338),ISBLANK(Z339),ISBLANK(Z340),ISBLANK(Z341)),"",AA338*AA339*AA340*AA341)</f>
        <v/>
      </c>
      <c r="AC340" s="375"/>
      <c r="AD340" s="436"/>
      <c r="AE340" s="56"/>
      <c r="AF340" s="18" t="str">
        <f>IF(ISBLANK(AE340),"",VLOOKUP(AE340,'(Linked) Hazard Risk Number HRN'!$D$6:$E$14,2,FALSE))</f>
        <v/>
      </c>
      <c r="AG340" s="366" t="str">
        <f>IF(OR(ISBLANK(AE338),ISBLANK(AE339),ISBLANK(AE340),ISBLANK(AE341)),"",AF338*AF339*AF340*AF341)</f>
        <v/>
      </c>
      <c r="AH340" s="24"/>
      <c r="AI340" s="24"/>
      <c r="AJ340" s="53"/>
    </row>
    <row r="341" spans="2:36" s="2" customFormat="1" ht="28.2" customHeight="1">
      <c r="B341" s="378"/>
      <c r="C341" s="375"/>
      <c r="D341" s="375"/>
      <c r="E341" s="381"/>
      <c r="F341" s="381"/>
      <c r="G341" s="370"/>
      <c r="H341" s="370"/>
      <c r="I341" s="370"/>
      <c r="J341" s="370"/>
      <c r="K341" s="57"/>
      <c r="L341" s="30" t="str">
        <f>IF(ISBLANK(K341),"",VLOOKUP(K341,'(Linked) Hazard Risk Number HRN'!$D$17:$E$22,2,FALSE))</f>
        <v/>
      </c>
      <c r="M341" s="367"/>
      <c r="N341" s="56"/>
      <c r="O341" s="18" t="str">
        <f>IF(ISBLANK(N341),"",VLOOKUP(N341,'(Linked) PLr Probability Factor'!$B$23:$C$26,2,FALSE))</f>
        <v/>
      </c>
      <c r="P341" s="25" t="s">
        <v>33</v>
      </c>
      <c r="Q341" s="25">
        <f t="shared" ref="Q341" si="526">SUM(R338:R340)</f>
        <v>0</v>
      </c>
      <c r="R341" s="25">
        <f t="shared" si="521"/>
        <v>0</v>
      </c>
      <c r="S341" s="25"/>
      <c r="T341" s="51"/>
      <c r="U341" s="375"/>
      <c r="V341" s="57"/>
      <c r="W341" s="30" t="str">
        <f>IF(ISBLANK(V341),"",VLOOKUP(V341,'(Linked) Hazard Risk Number HRN'!$D$17:$E$22,2,FALSE))</f>
        <v/>
      </c>
      <c r="X341" s="367"/>
      <c r="Y341" s="375"/>
      <c r="Z341" s="57"/>
      <c r="AA341" s="30" t="str">
        <f>IF(ISBLANK(Z341),"",VLOOKUP(Z341,'(Linked) Hazard Risk Number HRN'!$D$17:$E$22,2,FALSE))</f>
        <v/>
      </c>
      <c r="AB341" s="367"/>
      <c r="AC341" s="375"/>
      <c r="AD341" s="436"/>
      <c r="AE341" s="57"/>
      <c r="AF341" s="30" t="str">
        <f>IF(ISBLANK(AE341),"",VLOOKUP(AE341,'(Linked) Hazard Risk Number HRN'!$D$17:$E$22,2,FALSE))</f>
        <v/>
      </c>
      <c r="AG341" s="367"/>
      <c r="AH341" s="24"/>
      <c r="AI341" s="24"/>
      <c r="AJ341" s="53"/>
    </row>
    <row r="342" spans="2:36" s="2" customFormat="1" ht="28.2" customHeight="1" thickBot="1">
      <c r="B342" s="379"/>
      <c r="C342" s="376"/>
      <c r="D342" s="376"/>
      <c r="E342" s="382"/>
      <c r="F342" s="382"/>
      <c r="G342" s="371"/>
      <c r="H342" s="371"/>
      <c r="I342" s="371"/>
      <c r="J342" s="371"/>
      <c r="K342" s="135"/>
      <c r="L342" s="18"/>
      <c r="M342" s="368"/>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376"/>
      <c r="V342" s="135"/>
      <c r="W342" s="18"/>
      <c r="X342" s="368"/>
      <c r="Y342" s="376"/>
      <c r="Z342" s="135"/>
      <c r="AA342" s="18"/>
      <c r="AB342" s="368"/>
      <c r="AC342" s="376"/>
      <c r="AD342" s="437"/>
      <c r="AE342" s="135"/>
      <c r="AF342" s="18"/>
      <c r="AG342" s="368"/>
      <c r="AH342" s="24"/>
      <c r="AI342" s="24"/>
      <c r="AJ342" s="53"/>
    </row>
    <row r="343" spans="2:36" s="2" customFormat="1" ht="28.2" customHeight="1" thickTop="1">
      <c r="B343" s="377">
        <v>68</v>
      </c>
      <c r="C343" s="374"/>
      <c r="D343" s="374"/>
      <c r="E343" s="380"/>
      <c r="F343" s="380"/>
      <c r="G343" s="369"/>
      <c r="H343" s="369"/>
      <c r="I343" s="369"/>
      <c r="J343" s="369"/>
      <c r="K343" s="54"/>
      <c r="L343" s="17" t="str">
        <f>IF(ISBLANK(K343),"",VLOOKUP(K343,'(Linked) Hazard Risk Number HRN'!$B$6:$C$13,2,FALSE))</f>
        <v/>
      </c>
      <c r="M343" s="372"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29</v>
      </c>
      <c r="Q343" s="17">
        <f t="shared" ref="Q343" si="528">COUNTIF((O343:O347), "C")</f>
        <v>0</v>
      </c>
      <c r="R343" s="17">
        <f t="shared" ref="R343:R346" si="529">Q343</f>
        <v>0</v>
      </c>
      <c r="S343" s="17" t="str">
        <f t="shared" ref="S343" si="530">IF(ISBLANK(K343),"",IF(L343&lt;2,"S1","S2"))</f>
        <v/>
      </c>
      <c r="T343" s="50"/>
      <c r="U343" s="374"/>
      <c r="V343" s="54"/>
      <c r="W343" s="17" t="str">
        <f>IF(ISBLANK(V343),"",VLOOKUP(V343,'(Linked) Hazard Risk Number HRN'!$B$6:$C$13,2,FALSE))</f>
        <v/>
      </c>
      <c r="X343" s="372" t="str">
        <f>IF(X345="","",IF(X345&gt;500,'(Linked) Hazard Risk Number HRN'!$C$37,IF(X345&gt;50,'(Linked) Hazard Risk Number HRN'!$C$36,IF(X345&gt;25,'(Linked) Hazard Risk Number HRN'!$C$35,IF(X345&gt;5,'(Linked) Hazard Risk Number HRN'!$C$34,IF(X345&gt;0,'(Linked) Hazard Risk Number HRN'!$C$33,""))))))</f>
        <v/>
      </c>
      <c r="Y343" s="374"/>
      <c r="Z343" s="54"/>
      <c r="AA343" s="17" t="str">
        <f>IF(ISBLANK(Z343),"",VLOOKUP(Z343,'(Linked) Hazard Risk Number HRN'!$B$6:$C$13,2,FALSE))</f>
        <v/>
      </c>
      <c r="AB343" s="372" t="str">
        <f>IF(AB345="","",IF(AB345&gt;500,'(Linked) Hazard Risk Number HRN'!$C$37,IF(AB345&gt;50,'(Linked) Hazard Risk Number HRN'!$C$36,IF(AB345&gt;25,'(Linked) Hazard Risk Number HRN'!$C$35,IF(AB345&gt;5,'(Linked) Hazard Risk Number HRN'!$C$34,IF(AB345&gt;0,'(Linked) Hazard Risk Number HRN'!$C$33,""))))))</f>
        <v/>
      </c>
      <c r="AC343" s="374"/>
      <c r="AD343" s="380"/>
      <c r="AE343" s="54"/>
      <c r="AF343" s="17" t="str">
        <f>IF(ISBLANK(AE343),"",VLOOKUP(AE343,'(Linked) Hazard Risk Number HRN'!$B$6:$C$13,2,FALSE))</f>
        <v/>
      </c>
      <c r="AG343" s="372"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378"/>
      <c r="C344" s="375"/>
      <c r="D344" s="375"/>
      <c r="E344" s="381"/>
      <c r="F344" s="381"/>
      <c r="G344" s="370"/>
      <c r="H344" s="370"/>
      <c r="I344" s="370"/>
      <c r="J344" s="370"/>
      <c r="K344" s="55"/>
      <c r="L344" s="18" t="str">
        <f>IF(ISBLANK(K344),"",VLOOKUP(K344,'(Linked) Hazard Risk Number HRN'!$B$16:$C$26,2,FALSE))</f>
        <v/>
      </c>
      <c r="M344" s="373"/>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375"/>
      <c r="V344" s="55"/>
      <c r="W344" s="18" t="str">
        <f>IF(ISBLANK(V344),"",VLOOKUP(V344,'(Linked) Hazard Risk Number HRN'!$B$16:$C$26,2,FALSE))</f>
        <v/>
      </c>
      <c r="X344" s="373"/>
      <c r="Y344" s="375"/>
      <c r="Z344" s="55"/>
      <c r="AA344" s="18" t="str">
        <f>IF(ISBLANK(Z344),"",VLOOKUP(Z344,'(Linked) Hazard Risk Number HRN'!$B$16:$C$26,2,FALSE))</f>
        <v/>
      </c>
      <c r="AB344" s="373"/>
      <c r="AC344" s="375"/>
      <c r="AD344" s="436"/>
      <c r="AE344" s="55"/>
      <c r="AF344" s="18" t="str">
        <f>IF(ISBLANK(AE344),"",VLOOKUP(AE344,'(Linked) Hazard Risk Number HRN'!$B$16:$C$26,2,FALSE))</f>
        <v/>
      </c>
      <c r="AG344" s="373"/>
      <c r="AH344" s="10"/>
      <c r="AI344" s="10"/>
      <c r="AJ344" s="19"/>
    </row>
    <row r="345" spans="2:36" s="2" customFormat="1" ht="28.2" customHeight="1" thickTop="1">
      <c r="B345" s="378"/>
      <c r="C345" s="375"/>
      <c r="D345" s="375"/>
      <c r="E345" s="381"/>
      <c r="F345" s="381"/>
      <c r="G345" s="370"/>
      <c r="H345" s="370"/>
      <c r="I345" s="370"/>
      <c r="J345" s="370"/>
      <c r="K345" s="56"/>
      <c r="L345" s="18" t="str">
        <f>IF(ISBLANK(K345),"",VLOOKUP(K345,'(Linked) Hazard Risk Number HRN'!$D$6:$E$14,2,FALSE))</f>
        <v/>
      </c>
      <c r="M345" s="366" t="str">
        <f>IF(OR(ISBLANK(K343),ISBLANK(K344),ISBLANK(K345),ISBLANK(K346)),"",L343*L344*L345*L346)</f>
        <v/>
      </c>
      <c r="N345" s="56"/>
      <c r="O345" s="18" t="str">
        <f>IF(ISBLANK(N345),"",VLOOKUP(N345,'(Linked) PLr Probability Factor'!$B$17:$C$20,2,FALSE))</f>
        <v/>
      </c>
      <c r="P345" s="18" t="s">
        <v>3</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375"/>
      <c r="V345" s="56"/>
      <c r="W345" s="18" t="str">
        <f>IF(ISBLANK(V345),"",VLOOKUP(V345,'(Linked) Hazard Risk Number HRN'!$D$6:$E$14,2,FALSE))</f>
        <v/>
      </c>
      <c r="X345" s="366" t="str">
        <f>IF(OR(ISBLANK(V343),ISBLANK(V344),ISBLANK(V345),ISBLANK(V346)),"",W343*W344*W345*W346)</f>
        <v/>
      </c>
      <c r="Y345" s="375"/>
      <c r="Z345" s="56"/>
      <c r="AA345" s="18" t="str">
        <f>IF(ISBLANK(Z345),"",VLOOKUP(Z345,'(Linked) Hazard Risk Number HRN'!$D$6:$E$14,2,FALSE))</f>
        <v/>
      </c>
      <c r="AB345" s="366" t="str">
        <f>IF(OR(ISBLANK(Z343),ISBLANK(Z344),ISBLANK(Z345),ISBLANK(Z346)),"",AA343*AA344*AA345*AA346)</f>
        <v/>
      </c>
      <c r="AC345" s="375"/>
      <c r="AD345" s="436"/>
      <c r="AE345" s="56"/>
      <c r="AF345" s="18" t="str">
        <f>IF(ISBLANK(AE345),"",VLOOKUP(AE345,'(Linked) Hazard Risk Number HRN'!$D$6:$E$14,2,FALSE))</f>
        <v/>
      </c>
      <c r="AG345" s="366" t="str">
        <f>IF(OR(ISBLANK(AE343),ISBLANK(AE344),ISBLANK(AE345),ISBLANK(AE346)),"",AF343*AF344*AF345*AF346)</f>
        <v/>
      </c>
      <c r="AH345" s="10"/>
      <c r="AI345" s="10"/>
      <c r="AJ345" s="20"/>
    </row>
    <row r="346" spans="2:36" s="2" customFormat="1" ht="28.2" customHeight="1">
      <c r="B346" s="378"/>
      <c r="C346" s="375"/>
      <c r="D346" s="375"/>
      <c r="E346" s="381"/>
      <c r="F346" s="381"/>
      <c r="G346" s="370"/>
      <c r="H346" s="370"/>
      <c r="I346" s="370"/>
      <c r="J346" s="370"/>
      <c r="K346" s="57"/>
      <c r="L346" s="30" t="str">
        <f>IF(ISBLANK(K346),"",VLOOKUP(K346,'(Linked) Hazard Risk Number HRN'!$D$17:$E$22,2,FALSE))</f>
        <v/>
      </c>
      <c r="M346" s="367"/>
      <c r="N346" s="56"/>
      <c r="O346" s="18" t="str">
        <f>IF(ISBLANK(N346),"",VLOOKUP(N346,'(Linked) PLr Probability Factor'!$B$23:$C$26,2,FALSE))</f>
        <v/>
      </c>
      <c r="P346" s="25" t="s">
        <v>33</v>
      </c>
      <c r="Q346" s="25">
        <f t="shared" ref="Q346" si="534">SUM(R343:R345)</f>
        <v>0</v>
      </c>
      <c r="R346" s="25">
        <f t="shared" si="529"/>
        <v>0</v>
      </c>
      <c r="S346" s="25"/>
      <c r="T346" s="51"/>
      <c r="U346" s="375"/>
      <c r="V346" s="57"/>
      <c r="W346" s="30" t="str">
        <f>IF(ISBLANK(V346),"",VLOOKUP(V346,'(Linked) Hazard Risk Number HRN'!$D$17:$E$22,2,FALSE))</f>
        <v/>
      </c>
      <c r="X346" s="367"/>
      <c r="Y346" s="375"/>
      <c r="Z346" s="57"/>
      <c r="AA346" s="30" t="str">
        <f>IF(ISBLANK(Z346),"",VLOOKUP(Z346,'(Linked) Hazard Risk Number HRN'!$D$17:$E$22,2,FALSE))</f>
        <v/>
      </c>
      <c r="AB346" s="367"/>
      <c r="AC346" s="375"/>
      <c r="AD346" s="436"/>
      <c r="AE346" s="57"/>
      <c r="AF346" s="30" t="str">
        <f>IF(ISBLANK(AE346),"",VLOOKUP(AE346,'(Linked) Hazard Risk Number HRN'!$D$17:$E$22,2,FALSE))</f>
        <v/>
      </c>
      <c r="AG346" s="367"/>
      <c r="AH346" s="10"/>
      <c r="AI346" s="10"/>
      <c r="AJ346" s="21"/>
    </row>
    <row r="347" spans="2:36" s="2" customFormat="1" ht="28.2" customHeight="1" thickBot="1">
      <c r="B347" s="379"/>
      <c r="C347" s="376"/>
      <c r="D347" s="376"/>
      <c r="E347" s="382"/>
      <c r="F347" s="382"/>
      <c r="G347" s="371"/>
      <c r="H347" s="371"/>
      <c r="I347" s="371"/>
      <c r="J347" s="371"/>
      <c r="K347" s="135"/>
      <c r="L347" s="18"/>
      <c r="M347" s="368"/>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376"/>
      <c r="V347" s="135"/>
      <c r="W347" s="18"/>
      <c r="X347" s="368"/>
      <c r="Y347" s="376"/>
      <c r="Z347" s="135"/>
      <c r="AA347" s="18"/>
      <c r="AB347" s="368"/>
      <c r="AC347" s="376"/>
      <c r="AD347" s="437"/>
      <c r="AE347" s="135"/>
      <c r="AF347" s="18"/>
      <c r="AG347" s="368"/>
      <c r="AH347" s="10"/>
      <c r="AI347" s="10"/>
      <c r="AJ347" s="7"/>
    </row>
    <row r="348" spans="2:36" s="2" customFormat="1" ht="28.2" customHeight="1" thickTop="1">
      <c r="B348" s="377">
        <v>69</v>
      </c>
      <c r="C348" s="374"/>
      <c r="D348" s="374"/>
      <c r="E348" s="380"/>
      <c r="F348" s="380"/>
      <c r="G348" s="369"/>
      <c r="H348" s="369"/>
      <c r="I348" s="369"/>
      <c r="J348" s="369"/>
      <c r="K348" s="54"/>
      <c r="L348" s="17" t="str">
        <f>IF(ISBLANK(K348),"",VLOOKUP(K348,'(Linked) Hazard Risk Number HRN'!$B$6:$C$13,2,FALSE))</f>
        <v/>
      </c>
      <c r="M348" s="372"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29</v>
      </c>
      <c r="Q348" s="17">
        <f t="shared" ref="Q348" si="536">COUNTIF((O348:O352), "C")</f>
        <v>0</v>
      </c>
      <c r="R348" s="17">
        <f t="shared" ref="R348:R351" si="537">Q348</f>
        <v>0</v>
      </c>
      <c r="S348" s="17" t="str">
        <f t="shared" ref="S348" si="538">IF(ISBLANK(K348),"",IF(L348&lt;2,"S1","S2"))</f>
        <v/>
      </c>
      <c r="T348" s="50"/>
      <c r="U348" s="374"/>
      <c r="V348" s="54"/>
      <c r="W348" s="17" t="str">
        <f>IF(ISBLANK(V348),"",VLOOKUP(V348,'(Linked) Hazard Risk Number HRN'!$B$6:$C$13,2,FALSE))</f>
        <v/>
      </c>
      <c r="X348" s="372" t="str">
        <f>IF(X350="","",IF(X350&gt;500,'(Linked) Hazard Risk Number HRN'!$C$37,IF(X350&gt;50,'(Linked) Hazard Risk Number HRN'!$C$36,IF(X350&gt;25,'(Linked) Hazard Risk Number HRN'!$C$35,IF(X350&gt;5,'(Linked) Hazard Risk Number HRN'!$C$34,IF(X350&gt;0,'(Linked) Hazard Risk Number HRN'!$C$33,""))))))</f>
        <v/>
      </c>
      <c r="Y348" s="374"/>
      <c r="Z348" s="54"/>
      <c r="AA348" s="17" t="str">
        <f>IF(ISBLANK(Z348),"",VLOOKUP(Z348,'(Linked) Hazard Risk Number HRN'!$B$6:$C$13,2,FALSE))</f>
        <v/>
      </c>
      <c r="AB348" s="372" t="str">
        <f>IF(AB350="","",IF(AB350&gt;500,'(Linked) Hazard Risk Number HRN'!$C$37,IF(AB350&gt;50,'(Linked) Hazard Risk Number HRN'!$C$36,IF(AB350&gt;25,'(Linked) Hazard Risk Number HRN'!$C$35,IF(AB350&gt;5,'(Linked) Hazard Risk Number HRN'!$C$34,IF(AB350&gt;0,'(Linked) Hazard Risk Number HRN'!$C$33,""))))))</f>
        <v/>
      </c>
      <c r="AC348" s="374"/>
      <c r="AD348" s="380"/>
      <c r="AE348" s="54"/>
      <c r="AF348" s="17" t="str">
        <f>IF(ISBLANK(AE348),"",VLOOKUP(AE348,'(Linked) Hazard Risk Number HRN'!$B$6:$C$13,2,FALSE))</f>
        <v/>
      </c>
      <c r="AG348" s="372"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378"/>
      <c r="C349" s="375"/>
      <c r="D349" s="375"/>
      <c r="E349" s="381"/>
      <c r="F349" s="381"/>
      <c r="G349" s="370"/>
      <c r="H349" s="370"/>
      <c r="I349" s="370"/>
      <c r="J349" s="370"/>
      <c r="K349" s="55"/>
      <c r="L349" s="18" t="str">
        <f>IF(ISBLANK(K349),"",VLOOKUP(K349,'(Linked) Hazard Risk Number HRN'!$B$16:$C$26,2,FALSE))</f>
        <v/>
      </c>
      <c r="M349" s="373"/>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375"/>
      <c r="V349" s="55"/>
      <c r="W349" s="18" t="str">
        <f>IF(ISBLANK(V349),"",VLOOKUP(V349,'(Linked) Hazard Risk Number HRN'!$B$16:$C$26,2,FALSE))</f>
        <v/>
      </c>
      <c r="X349" s="373"/>
      <c r="Y349" s="375"/>
      <c r="Z349" s="55"/>
      <c r="AA349" s="18" t="str">
        <f>IF(ISBLANK(Z349),"",VLOOKUP(Z349,'(Linked) Hazard Risk Number HRN'!$B$16:$C$26,2,FALSE))</f>
        <v/>
      </c>
      <c r="AB349" s="373"/>
      <c r="AC349" s="375"/>
      <c r="AD349" s="436"/>
      <c r="AE349" s="55"/>
      <c r="AF349" s="18" t="str">
        <f>IF(ISBLANK(AE349),"",VLOOKUP(AE349,'(Linked) Hazard Risk Number HRN'!$B$16:$C$26,2,FALSE))</f>
        <v/>
      </c>
      <c r="AG349" s="373"/>
      <c r="AH349" s="24"/>
      <c r="AI349" s="24"/>
      <c r="AJ349" s="53"/>
    </row>
    <row r="350" spans="2:36" s="2" customFormat="1" ht="28.2" customHeight="1" thickTop="1">
      <c r="B350" s="378"/>
      <c r="C350" s="375"/>
      <c r="D350" s="375"/>
      <c r="E350" s="381"/>
      <c r="F350" s="381"/>
      <c r="G350" s="370"/>
      <c r="H350" s="370"/>
      <c r="I350" s="370"/>
      <c r="J350" s="370"/>
      <c r="K350" s="56"/>
      <c r="L350" s="18" t="str">
        <f>IF(ISBLANK(K350),"",VLOOKUP(K350,'(Linked) Hazard Risk Number HRN'!$D$6:$E$14,2,FALSE))</f>
        <v/>
      </c>
      <c r="M350" s="366" t="str">
        <f>IF(OR(ISBLANK(K348),ISBLANK(K349),ISBLANK(K350),ISBLANK(K351)),"",L348*L349*L350*L351)</f>
        <v/>
      </c>
      <c r="N350" s="56"/>
      <c r="O350" s="18" t="str">
        <f>IF(ISBLANK(N350),"",VLOOKUP(N350,'(Linked) PLr Probability Factor'!$B$17:$C$20,2,FALSE))</f>
        <v/>
      </c>
      <c r="P350" s="18" t="s">
        <v>3</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375"/>
      <c r="V350" s="56"/>
      <c r="W350" s="18" t="str">
        <f>IF(ISBLANK(V350),"",VLOOKUP(V350,'(Linked) Hazard Risk Number HRN'!$D$6:$E$14,2,FALSE))</f>
        <v/>
      </c>
      <c r="X350" s="366" t="str">
        <f>IF(OR(ISBLANK(V348),ISBLANK(V349),ISBLANK(V350),ISBLANK(V351)),"",W348*W349*W350*W351)</f>
        <v/>
      </c>
      <c r="Y350" s="375"/>
      <c r="Z350" s="56"/>
      <c r="AA350" s="18" t="str">
        <f>IF(ISBLANK(Z350),"",VLOOKUP(Z350,'(Linked) Hazard Risk Number HRN'!$D$6:$E$14,2,FALSE))</f>
        <v/>
      </c>
      <c r="AB350" s="366" t="str">
        <f>IF(OR(ISBLANK(Z348),ISBLANK(Z349),ISBLANK(Z350),ISBLANK(Z351)),"",AA348*AA349*AA350*AA351)</f>
        <v/>
      </c>
      <c r="AC350" s="375"/>
      <c r="AD350" s="436"/>
      <c r="AE350" s="56"/>
      <c r="AF350" s="18" t="str">
        <f>IF(ISBLANK(AE350),"",VLOOKUP(AE350,'(Linked) Hazard Risk Number HRN'!$D$6:$E$14,2,FALSE))</f>
        <v/>
      </c>
      <c r="AG350" s="366" t="str">
        <f>IF(OR(ISBLANK(AE348),ISBLANK(AE349),ISBLANK(AE350),ISBLANK(AE351)),"",AF348*AF349*AF350*AF351)</f>
        <v/>
      </c>
      <c r="AH350" s="24"/>
      <c r="AI350" s="24"/>
      <c r="AJ350" s="53"/>
    </row>
    <row r="351" spans="2:36" s="2" customFormat="1" ht="28.2" customHeight="1">
      <c r="B351" s="378"/>
      <c r="C351" s="375"/>
      <c r="D351" s="375"/>
      <c r="E351" s="381"/>
      <c r="F351" s="381"/>
      <c r="G351" s="370"/>
      <c r="H351" s="370"/>
      <c r="I351" s="370"/>
      <c r="J351" s="370"/>
      <c r="K351" s="57"/>
      <c r="L351" s="30" t="str">
        <f>IF(ISBLANK(K351),"",VLOOKUP(K351,'(Linked) Hazard Risk Number HRN'!$D$17:$E$22,2,FALSE))</f>
        <v/>
      </c>
      <c r="M351" s="367"/>
      <c r="N351" s="56"/>
      <c r="O351" s="18" t="str">
        <f>IF(ISBLANK(N351),"",VLOOKUP(N351,'(Linked) PLr Probability Factor'!$B$23:$C$26,2,FALSE))</f>
        <v/>
      </c>
      <c r="P351" s="25" t="s">
        <v>33</v>
      </c>
      <c r="Q351" s="25">
        <f t="shared" ref="Q351" si="542">SUM(R348:R350)</f>
        <v>0</v>
      </c>
      <c r="R351" s="25">
        <f t="shared" si="537"/>
        <v>0</v>
      </c>
      <c r="S351" s="25"/>
      <c r="T351" s="51"/>
      <c r="U351" s="375"/>
      <c r="V351" s="57"/>
      <c r="W351" s="30" t="str">
        <f>IF(ISBLANK(V351),"",VLOOKUP(V351,'(Linked) Hazard Risk Number HRN'!$D$17:$E$22,2,FALSE))</f>
        <v/>
      </c>
      <c r="X351" s="367"/>
      <c r="Y351" s="375"/>
      <c r="Z351" s="57"/>
      <c r="AA351" s="30" t="str">
        <f>IF(ISBLANK(Z351),"",VLOOKUP(Z351,'(Linked) Hazard Risk Number HRN'!$D$17:$E$22,2,FALSE))</f>
        <v/>
      </c>
      <c r="AB351" s="367"/>
      <c r="AC351" s="375"/>
      <c r="AD351" s="436"/>
      <c r="AE351" s="57"/>
      <c r="AF351" s="30" t="str">
        <f>IF(ISBLANK(AE351),"",VLOOKUP(AE351,'(Linked) Hazard Risk Number HRN'!$D$17:$E$22,2,FALSE))</f>
        <v/>
      </c>
      <c r="AG351" s="367"/>
      <c r="AH351" s="24"/>
      <c r="AI351" s="24"/>
      <c r="AJ351" s="53"/>
    </row>
    <row r="352" spans="2:36" s="2" customFormat="1" ht="28.2" customHeight="1" thickBot="1">
      <c r="B352" s="379"/>
      <c r="C352" s="376"/>
      <c r="D352" s="376"/>
      <c r="E352" s="382"/>
      <c r="F352" s="382"/>
      <c r="G352" s="371"/>
      <c r="H352" s="371"/>
      <c r="I352" s="371"/>
      <c r="J352" s="371"/>
      <c r="K352" s="135"/>
      <c r="L352" s="18"/>
      <c r="M352" s="368"/>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376"/>
      <c r="V352" s="135"/>
      <c r="W352" s="18"/>
      <c r="X352" s="368"/>
      <c r="Y352" s="376"/>
      <c r="Z352" s="135"/>
      <c r="AA352" s="18"/>
      <c r="AB352" s="368"/>
      <c r="AC352" s="376"/>
      <c r="AD352" s="437"/>
      <c r="AE352" s="135"/>
      <c r="AF352" s="18"/>
      <c r="AG352" s="368"/>
      <c r="AH352" s="24"/>
      <c r="AI352" s="24"/>
      <c r="AJ352" s="53"/>
    </row>
    <row r="353" spans="2:36" s="2" customFormat="1" ht="28.2" customHeight="1" thickTop="1">
      <c r="B353" s="377">
        <v>70</v>
      </c>
      <c r="C353" s="374"/>
      <c r="D353" s="374"/>
      <c r="E353" s="380"/>
      <c r="F353" s="380"/>
      <c r="G353" s="369"/>
      <c r="H353" s="369"/>
      <c r="I353" s="369"/>
      <c r="J353" s="369"/>
      <c r="K353" s="54"/>
      <c r="L353" s="17" t="str">
        <f>IF(ISBLANK(K353),"",VLOOKUP(K353,'(Linked) Hazard Risk Number HRN'!$B$6:$C$13,2,FALSE))</f>
        <v/>
      </c>
      <c r="M353" s="372"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29</v>
      </c>
      <c r="Q353" s="17">
        <f t="shared" ref="Q353" si="544">COUNTIF((O353:O357), "C")</f>
        <v>0</v>
      </c>
      <c r="R353" s="17">
        <f t="shared" ref="R353:R356" si="545">Q353</f>
        <v>0</v>
      </c>
      <c r="S353" s="17" t="str">
        <f t="shared" ref="S353" si="546">IF(ISBLANK(K353),"",IF(L353&lt;2,"S1","S2"))</f>
        <v/>
      </c>
      <c r="T353" s="50"/>
      <c r="U353" s="374"/>
      <c r="V353" s="54"/>
      <c r="W353" s="17" t="str">
        <f>IF(ISBLANK(V353),"",VLOOKUP(V353,'(Linked) Hazard Risk Number HRN'!$B$6:$C$13,2,FALSE))</f>
        <v/>
      </c>
      <c r="X353" s="372" t="str">
        <f>IF(X355="","",IF(X355&gt;500,'(Linked) Hazard Risk Number HRN'!$C$37,IF(X355&gt;50,'(Linked) Hazard Risk Number HRN'!$C$36,IF(X355&gt;25,'(Linked) Hazard Risk Number HRN'!$C$35,IF(X355&gt;5,'(Linked) Hazard Risk Number HRN'!$C$34,IF(X355&gt;0,'(Linked) Hazard Risk Number HRN'!$C$33,""))))))</f>
        <v/>
      </c>
      <c r="Y353" s="374"/>
      <c r="Z353" s="54"/>
      <c r="AA353" s="17" t="str">
        <f>IF(ISBLANK(Z353),"",VLOOKUP(Z353,'(Linked) Hazard Risk Number HRN'!$B$6:$C$13,2,FALSE))</f>
        <v/>
      </c>
      <c r="AB353" s="372" t="str">
        <f>IF(AB355="","",IF(AB355&gt;500,'(Linked) Hazard Risk Number HRN'!$C$37,IF(AB355&gt;50,'(Linked) Hazard Risk Number HRN'!$C$36,IF(AB355&gt;25,'(Linked) Hazard Risk Number HRN'!$C$35,IF(AB355&gt;5,'(Linked) Hazard Risk Number HRN'!$C$34,IF(AB355&gt;0,'(Linked) Hazard Risk Number HRN'!$C$33,""))))))</f>
        <v/>
      </c>
      <c r="AC353" s="374"/>
      <c r="AD353" s="380"/>
      <c r="AE353" s="54"/>
      <c r="AF353" s="17" t="str">
        <f>IF(ISBLANK(AE353),"",VLOOKUP(AE353,'(Linked) Hazard Risk Number HRN'!$B$6:$C$13,2,FALSE))</f>
        <v/>
      </c>
      <c r="AG353" s="372"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378"/>
      <c r="C354" s="375"/>
      <c r="D354" s="375"/>
      <c r="E354" s="381"/>
      <c r="F354" s="381"/>
      <c r="G354" s="370"/>
      <c r="H354" s="370"/>
      <c r="I354" s="370"/>
      <c r="J354" s="370"/>
      <c r="K354" s="55"/>
      <c r="L354" s="18" t="str">
        <f>IF(ISBLANK(K354),"",VLOOKUP(K354,'(Linked) Hazard Risk Number HRN'!$B$16:$C$26,2,FALSE))</f>
        <v/>
      </c>
      <c r="M354" s="373"/>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375"/>
      <c r="V354" s="55"/>
      <c r="W354" s="18" t="str">
        <f>IF(ISBLANK(V354),"",VLOOKUP(V354,'(Linked) Hazard Risk Number HRN'!$B$16:$C$26,2,FALSE))</f>
        <v/>
      </c>
      <c r="X354" s="373"/>
      <c r="Y354" s="375"/>
      <c r="Z354" s="55"/>
      <c r="AA354" s="18" t="str">
        <f>IF(ISBLANK(Z354),"",VLOOKUP(Z354,'(Linked) Hazard Risk Number HRN'!$B$16:$C$26,2,FALSE))</f>
        <v/>
      </c>
      <c r="AB354" s="373"/>
      <c r="AC354" s="375"/>
      <c r="AD354" s="436"/>
      <c r="AE354" s="55"/>
      <c r="AF354" s="18" t="str">
        <f>IF(ISBLANK(AE354),"",VLOOKUP(AE354,'(Linked) Hazard Risk Number HRN'!$B$16:$C$26,2,FALSE))</f>
        <v/>
      </c>
      <c r="AG354" s="373"/>
      <c r="AH354" s="10"/>
      <c r="AI354" s="10"/>
      <c r="AJ354" s="19"/>
    </row>
    <row r="355" spans="2:36" s="2" customFormat="1" ht="28.2" customHeight="1" thickTop="1">
      <c r="B355" s="378"/>
      <c r="C355" s="375"/>
      <c r="D355" s="375"/>
      <c r="E355" s="381"/>
      <c r="F355" s="381"/>
      <c r="G355" s="370"/>
      <c r="H355" s="370"/>
      <c r="I355" s="370"/>
      <c r="J355" s="370"/>
      <c r="K355" s="56"/>
      <c r="L355" s="18" t="str">
        <f>IF(ISBLANK(K355),"",VLOOKUP(K355,'(Linked) Hazard Risk Number HRN'!$D$6:$E$14,2,FALSE))</f>
        <v/>
      </c>
      <c r="M355" s="366" t="str">
        <f>IF(OR(ISBLANK(K353),ISBLANK(K354),ISBLANK(K355),ISBLANK(K356)),"",L353*L354*L355*L356)</f>
        <v/>
      </c>
      <c r="N355" s="56"/>
      <c r="O355" s="18" t="str">
        <f>IF(ISBLANK(N355),"",VLOOKUP(N355,'(Linked) PLr Probability Factor'!$B$17:$C$20,2,FALSE))</f>
        <v/>
      </c>
      <c r="P355" s="18" t="s">
        <v>3</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375"/>
      <c r="V355" s="56"/>
      <c r="W355" s="18" t="str">
        <f>IF(ISBLANK(V355),"",VLOOKUP(V355,'(Linked) Hazard Risk Number HRN'!$D$6:$E$14,2,FALSE))</f>
        <v/>
      </c>
      <c r="X355" s="366" t="str">
        <f>IF(OR(ISBLANK(V353),ISBLANK(V354),ISBLANK(V355),ISBLANK(V356)),"",W353*W354*W355*W356)</f>
        <v/>
      </c>
      <c r="Y355" s="375"/>
      <c r="Z355" s="56"/>
      <c r="AA355" s="18" t="str">
        <f>IF(ISBLANK(Z355),"",VLOOKUP(Z355,'(Linked) Hazard Risk Number HRN'!$D$6:$E$14,2,FALSE))</f>
        <v/>
      </c>
      <c r="AB355" s="366" t="str">
        <f>IF(OR(ISBLANK(Z353),ISBLANK(Z354),ISBLANK(Z355),ISBLANK(Z356)),"",AA353*AA354*AA355*AA356)</f>
        <v/>
      </c>
      <c r="AC355" s="375"/>
      <c r="AD355" s="436"/>
      <c r="AE355" s="56"/>
      <c r="AF355" s="18" t="str">
        <f>IF(ISBLANK(AE355),"",VLOOKUP(AE355,'(Linked) Hazard Risk Number HRN'!$D$6:$E$14,2,FALSE))</f>
        <v/>
      </c>
      <c r="AG355" s="366" t="str">
        <f>IF(OR(ISBLANK(AE353),ISBLANK(AE354),ISBLANK(AE355),ISBLANK(AE356)),"",AF353*AF354*AF355*AF356)</f>
        <v/>
      </c>
      <c r="AH355" s="10"/>
      <c r="AI355" s="10"/>
      <c r="AJ355" s="20"/>
    </row>
    <row r="356" spans="2:36" s="2" customFormat="1" ht="28.2" customHeight="1">
      <c r="B356" s="378"/>
      <c r="C356" s="375"/>
      <c r="D356" s="375"/>
      <c r="E356" s="381"/>
      <c r="F356" s="381"/>
      <c r="G356" s="370"/>
      <c r="H356" s="370"/>
      <c r="I356" s="370"/>
      <c r="J356" s="370"/>
      <c r="K356" s="57"/>
      <c r="L356" s="30" t="str">
        <f>IF(ISBLANK(K356),"",VLOOKUP(K356,'(Linked) Hazard Risk Number HRN'!$D$17:$E$22,2,FALSE))</f>
        <v/>
      </c>
      <c r="M356" s="367"/>
      <c r="N356" s="56"/>
      <c r="O356" s="18" t="str">
        <f>IF(ISBLANK(N356),"",VLOOKUP(N356,'(Linked) PLr Probability Factor'!$B$23:$C$26,2,FALSE))</f>
        <v/>
      </c>
      <c r="P356" s="25" t="s">
        <v>33</v>
      </c>
      <c r="Q356" s="25">
        <f t="shared" ref="Q356" si="550">SUM(R353:R355)</f>
        <v>0</v>
      </c>
      <c r="R356" s="25">
        <f t="shared" si="545"/>
        <v>0</v>
      </c>
      <c r="S356" s="25"/>
      <c r="T356" s="51"/>
      <c r="U356" s="375"/>
      <c r="V356" s="57"/>
      <c r="W356" s="30" t="str">
        <f>IF(ISBLANK(V356),"",VLOOKUP(V356,'(Linked) Hazard Risk Number HRN'!$D$17:$E$22,2,FALSE))</f>
        <v/>
      </c>
      <c r="X356" s="367"/>
      <c r="Y356" s="375"/>
      <c r="Z356" s="57"/>
      <c r="AA356" s="30" t="str">
        <f>IF(ISBLANK(Z356),"",VLOOKUP(Z356,'(Linked) Hazard Risk Number HRN'!$D$17:$E$22,2,FALSE))</f>
        <v/>
      </c>
      <c r="AB356" s="367"/>
      <c r="AC356" s="375"/>
      <c r="AD356" s="436"/>
      <c r="AE356" s="57"/>
      <c r="AF356" s="30" t="str">
        <f>IF(ISBLANK(AE356),"",VLOOKUP(AE356,'(Linked) Hazard Risk Number HRN'!$D$17:$E$22,2,FALSE))</f>
        <v/>
      </c>
      <c r="AG356" s="367"/>
      <c r="AH356" s="10"/>
      <c r="AI356" s="10"/>
      <c r="AJ356" s="21"/>
    </row>
    <row r="357" spans="2:36" s="2" customFormat="1" ht="28.2" customHeight="1" thickBot="1">
      <c r="B357" s="379"/>
      <c r="C357" s="376"/>
      <c r="D357" s="376"/>
      <c r="E357" s="382"/>
      <c r="F357" s="382"/>
      <c r="G357" s="371"/>
      <c r="H357" s="371"/>
      <c r="I357" s="371"/>
      <c r="J357" s="371"/>
      <c r="K357" s="135"/>
      <c r="L357" s="18"/>
      <c r="M357" s="368"/>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376"/>
      <c r="V357" s="135"/>
      <c r="W357" s="18"/>
      <c r="X357" s="368"/>
      <c r="Y357" s="376"/>
      <c r="Z357" s="135"/>
      <c r="AA357" s="18"/>
      <c r="AB357" s="368"/>
      <c r="AC357" s="376"/>
      <c r="AD357" s="437"/>
      <c r="AE357" s="135"/>
      <c r="AF357" s="18"/>
      <c r="AG357" s="368"/>
      <c r="AH357" s="10"/>
      <c r="AI357" s="10"/>
      <c r="AJ357" s="7"/>
    </row>
    <row r="358" spans="2:36" s="2" customFormat="1" ht="28.2" customHeight="1" thickTop="1">
      <c r="B358" s="377">
        <v>71</v>
      </c>
      <c r="C358" s="374"/>
      <c r="D358" s="374"/>
      <c r="E358" s="380"/>
      <c r="F358" s="380"/>
      <c r="G358" s="369"/>
      <c r="H358" s="369"/>
      <c r="I358" s="369"/>
      <c r="J358" s="369"/>
      <c r="K358" s="54"/>
      <c r="L358" s="17" t="str">
        <f>IF(ISBLANK(K358),"",VLOOKUP(K358,'(Linked) Hazard Risk Number HRN'!$B$6:$C$13,2,FALSE))</f>
        <v/>
      </c>
      <c r="M358" s="372"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29</v>
      </c>
      <c r="Q358" s="17">
        <f t="shared" ref="Q358" si="552">COUNTIF((O358:O362), "C")</f>
        <v>0</v>
      </c>
      <c r="R358" s="17">
        <f t="shared" ref="R358:R361" si="553">Q358</f>
        <v>0</v>
      </c>
      <c r="S358" s="17" t="str">
        <f t="shared" ref="S358" si="554">IF(ISBLANK(K358),"",IF(L358&lt;2,"S1","S2"))</f>
        <v/>
      </c>
      <c r="T358" s="50"/>
      <c r="U358" s="374"/>
      <c r="V358" s="54"/>
      <c r="W358" s="17" t="str">
        <f>IF(ISBLANK(V358),"",VLOOKUP(V358,'(Linked) Hazard Risk Number HRN'!$B$6:$C$13,2,FALSE))</f>
        <v/>
      </c>
      <c r="X358" s="372" t="str">
        <f>IF(X360="","",IF(X360&gt;500,'(Linked) Hazard Risk Number HRN'!$C$37,IF(X360&gt;50,'(Linked) Hazard Risk Number HRN'!$C$36,IF(X360&gt;25,'(Linked) Hazard Risk Number HRN'!$C$35,IF(X360&gt;5,'(Linked) Hazard Risk Number HRN'!$C$34,IF(X360&gt;0,'(Linked) Hazard Risk Number HRN'!$C$33,""))))))</f>
        <v/>
      </c>
      <c r="Y358" s="374"/>
      <c r="Z358" s="54"/>
      <c r="AA358" s="17" t="str">
        <f>IF(ISBLANK(Z358),"",VLOOKUP(Z358,'(Linked) Hazard Risk Number HRN'!$B$6:$C$13,2,FALSE))</f>
        <v/>
      </c>
      <c r="AB358" s="372" t="str">
        <f>IF(AB360="","",IF(AB360&gt;500,'(Linked) Hazard Risk Number HRN'!$C$37,IF(AB360&gt;50,'(Linked) Hazard Risk Number HRN'!$C$36,IF(AB360&gt;25,'(Linked) Hazard Risk Number HRN'!$C$35,IF(AB360&gt;5,'(Linked) Hazard Risk Number HRN'!$C$34,IF(AB360&gt;0,'(Linked) Hazard Risk Number HRN'!$C$33,""))))))</f>
        <v/>
      </c>
      <c r="AC358" s="374"/>
      <c r="AD358" s="380"/>
      <c r="AE358" s="54"/>
      <c r="AF358" s="17" t="str">
        <f>IF(ISBLANK(AE358),"",VLOOKUP(AE358,'(Linked) Hazard Risk Number HRN'!$B$6:$C$13,2,FALSE))</f>
        <v/>
      </c>
      <c r="AG358" s="372"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378"/>
      <c r="C359" s="375"/>
      <c r="D359" s="375"/>
      <c r="E359" s="381"/>
      <c r="F359" s="381"/>
      <c r="G359" s="370"/>
      <c r="H359" s="370"/>
      <c r="I359" s="370"/>
      <c r="J359" s="370"/>
      <c r="K359" s="55"/>
      <c r="L359" s="18" t="str">
        <f>IF(ISBLANK(K359),"",VLOOKUP(K359,'(Linked) Hazard Risk Number HRN'!$B$16:$C$26,2,FALSE))</f>
        <v/>
      </c>
      <c r="M359" s="373"/>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375"/>
      <c r="V359" s="55"/>
      <c r="W359" s="18" t="str">
        <f>IF(ISBLANK(V359),"",VLOOKUP(V359,'(Linked) Hazard Risk Number HRN'!$B$16:$C$26,2,FALSE))</f>
        <v/>
      </c>
      <c r="X359" s="373"/>
      <c r="Y359" s="375"/>
      <c r="Z359" s="55"/>
      <c r="AA359" s="18" t="str">
        <f>IF(ISBLANK(Z359),"",VLOOKUP(Z359,'(Linked) Hazard Risk Number HRN'!$B$16:$C$26,2,FALSE))</f>
        <v/>
      </c>
      <c r="AB359" s="373"/>
      <c r="AC359" s="375"/>
      <c r="AD359" s="436"/>
      <c r="AE359" s="55"/>
      <c r="AF359" s="18" t="str">
        <f>IF(ISBLANK(AE359),"",VLOOKUP(AE359,'(Linked) Hazard Risk Number HRN'!$B$16:$C$26,2,FALSE))</f>
        <v/>
      </c>
      <c r="AG359" s="373"/>
      <c r="AH359" s="10"/>
      <c r="AI359" s="10"/>
      <c r="AJ359" s="19"/>
    </row>
    <row r="360" spans="2:36" s="2" customFormat="1" ht="28.2" customHeight="1" thickTop="1">
      <c r="B360" s="378"/>
      <c r="C360" s="375"/>
      <c r="D360" s="375"/>
      <c r="E360" s="381"/>
      <c r="F360" s="381"/>
      <c r="G360" s="370"/>
      <c r="H360" s="370"/>
      <c r="I360" s="370"/>
      <c r="J360" s="370"/>
      <c r="K360" s="56"/>
      <c r="L360" s="18" t="str">
        <f>IF(ISBLANK(K360),"",VLOOKUP(K360,'(Linked) Hazard Risk Number HRN'!$D$6:$E$14,2,FALSE))</f>
        <v/>
      </c>
      <c r="M360" s="366" t="str">
        <f>IF(OR(ISBLANK(K358),ISBLANK(K359),ISBLANK(K360),ISBLANK(K361)),"",L358*L359*L360*L361)</f>
        <v/>
      </c>
      <c r="N360" s="56"/>
      <c r="O360" s="18" t="str">
        <f>IF(ISBLANK(N360),"",VLOOKUP(N360,'(Linked) PLr Probability Factor'!$B$17:$C$20,2,FALSE))</f>
        <v/>
      </c>
      <c r="P360" s="18" t="s">
        <v>3</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375"/>
      <c r="V360" s="56"/>
      <c r="W360" s="18" t="str">
        <f>IF(ISBLANK(V360),"",VLOOKUP(V360,'(Linked) Hazard Risk Number HRN'!$D$6:$E$14,2,FALSE))</f>
        <v/>
      </c>
      <c r="X360" s="366" t="str">
        <f>IF(OR(ISBLANK(V358),ISBLANK(V359),ISBLANK(V360),ISBLANK(V361)),"",W358*W359*W360*W361)</f>
        <v/>
      </c>
      <c r="Y360" s="375"/>
      <c r="Z360" s="56"/>
      <c r="AA360" s="18" t="str">
        <f>IF(ISBLANK(Z360),"",VLOOKUP(Z360,'(Linked) Hazard Risk Number HRN'!$D$6:$E$14,2,FALSE))</f>
        <v/>
      </c>
      <c r="AB360" s="366" t="str">
        <f>IF(OR(ISBLANK(Z358),ISBLANK(Z359),ISBLANK(Z360),ISBLANK(Z361)),"",AA358*AA359*AA360*AA361)</f>
        <v/>
      </c>
      <c r="AC360" s="375"/>
      <c r="AD360" s="436"/>
      <c r="AE360" s="56"/>
      <c r="AF360" s="18" t="str">
        <f>IF(ISBLANK(AE360),"",VLOOKUP(AE360,'(Linked) Hazard Risk Number HRN'!$D$6:$E$14,2,FALSE))</f>
        <v/>
      </c>
      <c r="AG360" s="366" t="str">
        <f>IF(OR(ISBLANK(AE358),ISBLANK(AE359),ISBLANK(AE360),ISBLANK(AE361)),"",AF358*AF359*AF360*AF361)</f>
        <v/>
      </c>
      <c r="AH360" s="10"/>
      <c r="AI360" s="10"/>
      <c r="AJ360" s="20"/>
    </row>
    <row r="361" spans="2:36" s="2" customFormat="1" ht="28.2" customHeight="1">
      <c r="B361" s="378"/>
      <c r="C361" s="375"/>
      <c r="D361" s="375"/>
      <c r="E361" s="381"/>
      <c r="F361" s="381"/>
      <c r="G361" s="370"/>
      <c r="H361" s="370"/>
      <c r="I361" s="370"/>
      <c r="J361" s="370"/>
      <c r="K361" s="57"/>
      <c r="L361" s="30" t="str">
        <f>IF(ISBLANK(K361),"",VLOOKUP(K361,'(Linked) Hazard Risk Number HRN'!$D$17:$E$22,2,FALSE))</f>
        <v/>
      </c>
      <c r="M361" s="367"/>
      <c r="N361" s="56"/>
      <c r="O361" s="18" t="str">
        <f>IF(ISBLANK(N361),"",VLOOKUP(N361,'(Linked) PLr Probability Factor'!$B$23:$C$26,2,FALSE))</f>
        <v/>
      </c>
      <c r="P361" s="25" t="s">
        <v>33</v>
      </c>
      <c r="Q361" s="25">
        <f t="shared" ref="Q361" si="558">SUM(R358:R360)</f>
        <v>0</v>
      </c>
      <c r="R361" s="25">
        <f t="shared" si="553"/>
        <v>0</v>
      </c>
      <c r="S361" s="25"/>
      <c r="T361" s="51"/>
      <c r="U361" s="375"/>
      <c r="V361" s="57"/>
      <c r="W361" s="30" t="str">
        <f>IF(ISBLANK(V361),"",VLOOKUP(V361,'(Linked) Hazard Risk Number HRN'!$D$17:$E$22,2,FALSE))</f>
        <v/>
      </c>
      <c r="X361" s="367"/>
      <c r="Y361" s="375"/>
      <c r="Z361" s="57"/>
      <c r="AA361" s="30" t="str">
        <f>IF(ISBLANK(Z361),"",VLOOKUP(Z361,'(Linked) Hazard Risk Number HRN'!$D$17:$E$22,2,FALSE))</f>
        <v/>
      </c>
      <c r="AB361" s="367"/>
      <c r="AC361" s="375"/>
      <c r="AD361" s="436"/>
      <c r="AE361" s="57"/>
      <c r="AF361" s="30" t="str">
        <f>IF(ISBLANK(AE361),"",VLOOKUP(AE361,'(Linked) Hazard Risk Number HRN'!$D$17:$E$22,2,FALSE))</f>
        <v/>
      </c>
      <c r="AG361" s="367"/>
      <c r="AH361" s="10"/>
      <c r="AI361" s="10"/>
      <c r="AJ361" s="21"/>
    </row>
    <row r="362" spans="2:36" s="2" customFormat="1" ht="28.2" customHeight="1" thickBot="1">
      <c r="B362" s="379"/>
      <c r="C362" s="376"/>
      <c r="D362" s="376"/>
      <c r="E362" s="382"/>
      <c r="F362" s="382"/>
      <c r="G362" s="371"/>
      <c r="H362" s="371"/>
      <c r="I362" s="371"/>
      <c r="J362" s="371"/>
      <c r="K362" s="135"/>
      <c r="L362" s="18"/>
      <c r="M362" s="368"/>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376"/>
      <c r="V362" s="135"/>
      <c r="W362" s="18"/>
      <c r="X362" s="368"/>
      <c r="Y362" s="376"/>
      <c r="Z362" s="135"/>
      <c r="AA362" s="18"/>
      <c r="AB362" s="368"/>
      <c r="AC362" s="376"/>
      <c r="AD362" s="437"/>
      <c r="AE362" s="135"/>
      <c r="AF362" s="18"/>
      <c r="AG362" s="368"/>
      <c r="AH362" s="10"/>
      <c r="AI362" s="10"/>
      <c r="AJ362" s="7"/>
    </row>
    <row r="363" spans="2:36" s="2" customFormat="1" ht="28.2" customHeight="1" thickTop="1">
      <c r="B363" s="377">
        <v>72</v>
      </c>
      <c r="C363" s="374"/>
      <c r="D363" s="374"/>
      <c r="E363" s="380"/>
      <c r="F363" s="380"/>
      <c r="G363" s="369"/>
      <c r="H363" s="369"/>
      <c r="I363" s="369"/>
      <c r="J363" s="369"/>
      <c r="K363" s="54"/>
      <c r="L363" s="17" t="str">
        <f>IF(ISBLANK(K363),"",VLOOKUP(K363,'(Linked) Hazard Risk Number HRN'!$B$6:$C$13,2,FALSE))</f>
        <v/>
      </c>
      <c r="M363" s="372"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29</v>
      </c>
      <c r="Q363" s="17">
        <f t="shared" ref="Q363" si="560">COUNTIF((O363:O367), "C")</f>
        <v>0</v>
      </c>
      <c r="R363" s="17">
        <f t="shared" ref="R363:R366" si="561">Q363</f>
        <v>0</v>
      </c>
      <c r="S363" s="17" t="str">
        <f t="shared" ref="S363" si="562">IF(ISBLANK(K363),"",IF(L363&lt;2,"S1","S2"))</f>
        <v/>
      </c>
      <c r="T363" s="50"/>
      <c r="U363" s="374"/>
      <c r="V363" s="54"/>
      <c r="W363" s="17" t="str">
        <f>IF(ISBLANK(V363),"",VLOOKUP(V363,'(Linked) Hazard Risk Number HRN'!$B$6:$C$13,2,FALSE))</f>
        <v/>
      </c>
      <c r="X363" s="372" t="str">
        <f>IF(X365="","",IF(X365&gt;500,'(Linked) Hazard Risk Number HRN'!$C$37,IF(X365&gt;50,'(Linked) Hazard Risk Number HRN'!$C$36,IF(X365&gt;25,'(Linked) Hazard Risk Number HRN'!$C$35,IF(X365&gt;5,'(Linked) Hazard Risk Number HRN'!$C$34,IF(X365&gt;0,'(Linked) Hazard Risk Number HRN'!$C$33,""))))))</f>
        <v/>
      </c>
      <c r="Y363" s="374"/>
      <c r="Z363" s="54"/>
      <c r="AA363" s="17" t="str">
        <f>IF(ISBLANK(Z363),"",VLOOKUP(Z363,'(Linked) Hazard Risk Number HRN'!$B$6:$C$13,2,FALSE))</f>
        <v/>
      </c>
      <c r="AB363" s="372" t="str">
        <f>IF(AB365="","",IF(AB365&gt;500,'(Linked) Hazard Risk Number HRN'!$C$37,IF(AB365&gt;50,'(Linked) Hazard Risk Number HRN'!$C$36,IF(AB365&gt;25,'(Linked) Hazard Risk Number HRN'!$C$35,IF(AB365&gt;5,'(Linked) Hazard Risk Number HRN'!$C$34,IF(AB365&gt;0,'(Linked) Hazard Risk Number HRN'!$C$33,""))))))</f>
        <v/>
      </c>
      <c r="AC363" s="374"/>
      <c r="AD363" s="380"/>
      <c r="AE363" s="54"/>
      <c r="AF363" s="17" t="str">
        <f>IF(ISBLANK(AE363),"",VLOOKUP(AE363,'(Linked) Hazard Risk Number HRN'!$B$6:$C$13,2,FALSE))</f>
        <v/>
      </c>
      <c r="AG363" s="372"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378"/>
      <c r="C364" s="375"/>
      <c r="D364" s="375"/>
      <c r="E364" s="381"/>
      <c r="F364" s="381"/>
      <c r="G364" s="370"/>
      <c r="H364" s="370"/>
      <c r="I364" s="370"/>
      <c r="J364" s="370"/>
      <c r="K364" s="55"/>
      <c r="L364" s="18" t="str">
        <f>IF(ISBLANK(K364),"",VLOOKUP(K364,'(Linked) Hazard Risk Number HRN'!$B$16:$C$26,2,FALSE))</f>
        <v/>
      </c>
      <c r="M364" s="373"/>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375"/>
      <c r="V364" s="55"/>
      <c r="W364" s="18" t="str">
        <f>IF(ISBLANK(V364),"",VLOOKUP(V364,'(Linked) Hazard Risk Number HRN'!$B$16:$C$26,2,FALSE))</f>
        <v/>
      </c>
      <c r="X364" s="373"/>
      <c r="Y364" s="375"/>
      <c r="Z364" s="55"/>
      <c r="AA364" s="18" t="str">
        <f>IF(ISBLANK(Z364),"",VLOOKUP(Z364,'(Linked) Hazard Risk Number HRN'!$B$16:$C$26,2,FALSE))</f>
        <v/>
      </c>
      <c r="AB364" s="373"/>
      <c r="AC364" s="375"/>
      <c r="AD364" s="436"/>
      <c r="AE364" s="55"/>
      <c r="AF364" s="18" t="str">
        <f>IF(ISBLANK(AE364),"",VLOOKUP(AE364,'(Linked) Hazard Risk Number HRN'!$B$16:$C$26,2,FALSE))</f>
        <v/>
      </c>
      <c r="AG364" s="373"/>
      <c r="AH364" s="10"/>
      <c r="AI364" s="10"/>
      <c r="AJ364" s="19"/>
    </row>
    <row r="365" spans="2:36" s="2" customFormat="1" ht="28.2" customHeight="1" thickTop="1">
      <c r="B365" s="378"/>
      <c r="C365" s="375"/>
      <c r="D365" s="375"/>
      <c r="E365" s="381"/>
      <c r="F365" s="381"/>
      <c r="G365" s="370"/>
      <c r="H365" s="370"/>
      <c r="I365" s="370"/>
      <c r="J365" s="370"/>
      <c r="K365" s="56"/>
      <c r="L365" s="18" t="str">
        <f>IF(ISBLANK(K365),"",VLOOKUP(K365,'(Linked) Hazard Risk Number HRN'!$D$6:$E$14,2,FALSE))</f>
        <v/>
      </c>
      <c r="M365" s="366" t="str">
        <f>IF(OR(ISBLANK(K363),ISBLANK(K364),ISBLANK(K365),ISBLANK(K366)),"",L363*L364*L365*L366)</f>
        <v/>
      </c>
      <c r="N365" s="56"/>
      <c r="O365" s="18" t="str">
        <f>IF(ISBLANK(N365),"",VLOOKUP(N365,'(Linked) PLr Probability Factor'!$B$17:$C$20,2,FALSE))</f>
        <v/>
      </c>
      <c r="P365" s="18" t="s">
        <v>3</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375"/>
      <c r="V365" s="56"/>
      <c r="W365" s="18" t="str">
        <f>IF(ISBLANK(V365),"",VLOOKUP(V365,'(Linked) Hazard Risk Number HRN'!$D$6:$E$14,2,FALSE))</f>
        <v/>
      </c>
      <c r="X365" s="366" t="str">
        <f>IF(OR(ISBLANK(V363),ISBLANK(V364),ISBLANK(V365),ISBLANK(V366)),"",W363*W364*W365*W366)</f>
        <v/>
      </c>
      <c r="Y365" s="375"/>
      <c r="Z365" s="56"/>
      <c r="AA365" s="18" t="str">
        <f>IF(ISBLANK(Z365),"",VLOOKUP(Z365,'(Linked) Hazard Risk Number HRN'!$D$6:$E$14,2,FALSE))</f>
        <v/>
      </c>
      <c r="AB365" s="366" t="str">
        <f>IF(OR(ISBLANK(Z363),ISBLANK(Z364),ISBLANK(Z365),ISBLANK(Z366)),"",AA363*AA364*AA365*AA366)</f>
        <v/>
      </c>
      <c r="AC365" s="375"/>
      <c r="AD365" s="436"/>
      <c r="AE365" s="56"/>
      <c r="AF365" s="18" t="str">
        <f>IF(ISBLANK(AE365),"",VLOOKUP(AE365,'(Linked) Hazard Risk Number HRN'!$D$6:$E$14,2,FALSE))</f>
        <v/>
      </c>
      <c r="AG365" s="366" t="str">
        <f>IF(OR(ISBLANK(AE363),ISBLANK(AE364),ISBLANK(AE365),ISBLANK(AE366)),"",AF363*AF364*AF365*AF366)</f>
        <v/>
      </c>
      <c r="AH365" s="10"/>
      <c r="AI365" s="10"/>
      <c r="AJ365" s="20"/>
    </row>
    <row r="366" spans="2:36" s="2" customFormat="1" ht="28.2" customHeight="1">
      <c r="B366" s="378"/>
      <c r="C366" s="375"/>
      <c r="D366" s="375"/>
      <c r="E366" s="381"/>
      <c r="F366" s="381"/>
      <c r="G366" s="370"/>
      <c r="H366" s="370"/>
      <c r="I366" s="370"/>
      <c r="J366" s="370"/>
      <c r="K366" s="57"/>
      <c r="L366" s="30" t="str">
        <f>IF(ISBLANK(K366),"",VLOOKUP(K366,'(Linked) Hazard Risk Number HRN'!$D$17:$E$22,2,FALSE))</f>
        <v/>
      </c>
      <c r="M366" s="367"/>
      <c r="N366" s="56"/>
      <c r="O366" s="18" t="str">
        <f>IF(ISBLANK(N366),"",VLOOKUP(N366,'(Linked) PLr Probability Factor'!$B$23:$C$26,2,FALSE))</f>
        <v/>
      </c>
      <c r="P366" s="25" t="s">
        <v>33</v>
      </c>
      <c r="Q366" s="25">
        <f t="shared" ref="Q366" si="566">SUM(R363:R365)</f>
        <v>0</v>
      </c>
      <c r="R366" s="25">
        <f t="shared" si="561"/>
        <v>0</v>
      </c>
      <c r="S366" s="25"/>
      <c r="T366" s="51"/>
      <c r="U366" s="375"/>
      <c r="V366" s="57"/>
      <c r="W366" s="30" t="str">
        <f>IF(ISBLANK(V366),"",VLOOKUP(V366,'(Linked) Hazard Risk Number HRN'!$D$17:$E$22,2,FALSE))</f>
        <v/>
      </c>
      <c r="X366" s="367"/>
      <c r="Y366" s="375"/>
      <c r="Z366" s="57"/>
      <c r="AA366" s="30" t="str">
        <f>IF(ISBLANK(Z366),"",VLOOKUP(Z366,'(Linked) Hazard Risk Number HRN'!$D$17:$E$22,2,FALSE))</f>
        <v/>
      </c>
      <c r="AB366" s="367"/>
      <c r="AC366" s="375"/>
      <c r="AD366" s="436"/>
      <c r="AE366" s="57"/>
      <c r="AF366" s="30" t="str">
        <f>IF(ISBLANK(AE366),"",VLOOKUP(AE366,'(Linked) Hazard Risk Number HRN'!$D$17:$E$22,2,FALSE))</f>
        <v/>
      </c>
      <c r="AG366" s="367"/>
      <c r="AH366" s="10"/>
      <c r="AI366" s="10"/>
      <c r="AJ366" s="21"/>
    </row>
    <row r="367" spans="2:36" s="2" customFormat="1" ht="28.2" customHeight="1" thickBot="1">
      <c r="B367" s="379"/>
      <c r="C367" s="376"/>
      <c r="D367" s="376"/>
      <c r="E367" s="382"/>
      <c r="F367" s="382"/>
      <c r="G367" s="371"/>
      <c r="H367" s="371"/>
      <c r="I367" s="371"/>
      <c r="J367" s="371"/>
      <c r="K367" s="135"/>
      <c r="L367" s="18"/>
      <c r="M367" s="368"/>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376"/>
      <c r="V367" s="135"/>
      <c r="W367" s="18"/>
      <c r="X367" s="368"/>
      <c r="Y367" s="376"/>
      <c r="Z367" s="135"/>
      <c r="AA367" s="18"/>
      <c r="AB367" s="368"/>
      <c r="AC367" s="376"/>
      <c r="AD367" s="437"/>
      <c r="AE367" s="135"/>
      <c r="AF367" s="18"/>
      <c r="AG367" s="368"/>
      <c r="AH367" s="10"/>
      <c r="AI367" s="10"/>
      <c r="AJ367" s="7"/>
    </row>
    <row r="368" spans="2:36" s="2" customFormat="1" ht="28.2" customHeight="1" thickTop="1">
      <c r="B368" s="377">
        <v>73</v>
      </c>
      <c r="C368" s="374"/>
      <c r="D368" s="374"/>
      <c r="E368" s="380"/>
      <c r="F368" s="380"/>
      <c r="G368" s="369"/>
      <c r="H368" s="369"/>
      <c r="I368" s="369"/>
      <c r="J368" s="369"/>
      <c r="K368" s="54"/>
      <c r="L368" s="17" t="str">
        <f>IF(ISBLANK(K368),"",VLOOKUP(K368,'(Linked) Hazard Risk Number HRN'!$B$6:$C$13,2,FALSE))</f>
        <v/>
      </c>
      <c r="M368" s="372"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29</v>
      </c>
      <c r="Q368" s="17">
        <f t="shared" ref="Q368" si="568">COUNTIF((O368:O372), "C")</f>
        <v>0</v>
      </c>
      <c r="R368" s="17">
        <f t="shared" ref="R368:R371" si="569">Q368</f>
        <v>0</v>
      </c>
      <c r="S368" s="17" t="str">
        <f t="shared" ref="S368" si="570">IF(ISBLANK(K368),"",IF(L368&lt;2,"S1","S2"))</f>
        <v/>
      </c>
      <c r="T368" s="50"/>
      <c r="U368" s="374"/>
      <c r="V368" s="54"/>
      <c r="W368" s="17" t="str">
        <f>IF(ISBLANK(V368),"",VLOOKUP(V368,'(Linked) Hazard Risk Number HRN'!$B$6:$C$13,2,FALSE))</f>
        <v/>
      </c>
      <c r="X368" s="372" t="str">
        <f>IF(X370="","",IF(X370&gt;500,'(Linked) Hazard Risk Number HRN'!$C$37,IF(X370&gt;50,'(Linked) Hazard Risk Number HRN'!$C$36,IF(X370&gt;25,'(Linked) Hazard Risk Number HRN'!$C$35,IF(X370&gt;5,'(Linked) Hazard Risk Number HRN'!$C$34,IF(X370&gt;0,'(Linked) Hazard Risk Number HRN'!$C$33,""))))))</f>
        <v/>
      </c>
      <c r="Y368" s="374"/>
      <c r="Z368" s="54"/>
      <c r="AA368" s="17" t="str">
        <f>IF(ISBLANK(Z368),"",VLOOKUP(Z368,'(Linked) Hazard Risk Number HRN'!$B$6:$C$13,2,FALSE))</f>
        <v/>
      </c>
      <c r="AB368" s="372" t="str">
        <f>IF(AB370="","",IF(AB370&gt;500,'(Linked) Hazard Risk Number HRN'!$C$37,IF(AB370&gt;50,'(Linked) Hazard Risk Number HRN'!$C$36,IF(AB370&gt;25,'(Linked) Hazard Risk Number HRN'!$C$35,IF(AB370&gt;5,'(Linked) Hazard Risk Number HRN'!$C$34,IF(AB370&gt;0,'(Linked) Hazard Risk Number HRN'!$C$33,""))))))</f>
        <v/>
      </c>
      <c r="AC368" s="374"/>
      <c r="AD368" s="380"/>
      <c r="AE368" s="54"/>
      <c r="AF368" s="17" t="str">
        <f>IF(ISBLANK(AE368),"",VLOOKUP(AE368,'(Linked) Hazard Risk Number HRN'!$B$6:$C$13,2,FALSE))</f>
        <v/>
      </c>
      <c r="AG368" s="372"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378"/>
      <c r="C369" s="375"/>
      <c r="D369" s="375"/>
      <c r="E369" s="381"/>
      <c r="F369" s="381"/>
      <c r="G369" s="370"/>
      <c r="H369" s="370"/>
      <c r="I369" s="370"/>
      <c r="J369" s="370"/>
      <c r="K369" s="55"/>
      <c r="L369" s="18" t="str">
        <f>IF(ISBLANK(K369),"",VLOOKUP(K369,'(Linked) Hazard Risk Number HRN'!$B$16:$C$26,2,FALSE))</f>
        <v/>
      </c>
      <c r="M369" s="373"/>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375"/>
      <c r="V369" s="55"/>
      <c r="W369" s="18" t="str">
        <f>IF(ISBLANK(V369),"",VLOOKUP(V369,'(Linked) Hazard Risk Number HRN'!$B$16:$C$26,2,FALSE))</f>
        <v/>
      </c>
      <c r="X369" s="373"/>
      <c r="Y369" s="375"/>
      <c r="Z369" s="55"/>
      <c r="AA369" s="18" t="str">
        <f>IF(ISBLANK(Z369),"",VLOOKUP(Z369,'(Linked) Hazard Risk Number HRN'!$B$16:$C$26,2,FALSE))</f>
        <v/>
      </c>
      <c r="AB369" s="373"/>
      <c r="AC369" s="375"/>
      <c r="AD369" s="436"/>
      <c r="AE369" s="55"/>
      <c r="AF369" s="18" t="str">
        <f>IF(ISBLANK(AE369),"",VLOOKUP(AE369,'(Linked) Hazard Risk Number HRN'!$B$16:$C$26,2,FALSE))</f>
        <v/>
      </c>
      <c r="AG369" s="373"/>
      <c r="AH369" s="10"/>
      <c r="AI369" s="10"/>
      <c r="AJ369" s="19"/>
    </row>
    <row r="370" spans="2:36" s="2" customFormat="1" ht="28.2" customHeight="1" thickTop="1">
      <c r="B370" s="378"/>
      <c r="C370" s="375"/>
      <c r="D370" s="375"/>
      <c r="E370" s="381"/>
      <c r="F370" s="381"/>
      <c r="G370" s="370"/>
      <c r="H370" s="370"/>
      <c r="I370" s="370"/>
      <c r="J370" s="370"/>
      <c r="K370" s="56"/>
      <c r="L370" s="18" t="str">
        <f>IF(ISBLANK(K370),"",VLOOKUP(K370,'(Linked) Hazard Risk Number HRN'!$D$6:$E$14,2,FALSE))</f>
        <v/>
      </c>
      <c r="M370" s="366" t="str">
        <f>IF(OR(ISBLANK(K368),ISBLANK(K369),ISBLANK(K370),ISBLANK(K371)),"",L368*L369*L370*L371)</f>
        <v/>
      </c>
      <c r="N370" s="56"/>
      <c r="O370" s="18" t="str">
        <f>IF(ISBLANK(N370),"",VLOOKUP(N370,'(Linked) PLr Probability Factor'!$B$17:$C$20,2,FALSE))</f>
        <v/>
      </c>
      <c r="P370" s="18" t="s">
        <v>3</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375"/>
      <c r="V370" s="56"/>
      <c r="W370" s="18" t="str">
        <f>IF(ISBLANK(V370),"",VLOOKUP(V370,'(Linked) Hazard Risk Number HRN'!$D$6:$E$14,2,FALSE))</f>
        <v/>
      </c>
      <c r="X370" s="366" t="str">
        <f>IF(OR(ISBLANK(V368),ISBLANK(V369),ISBLANK(V370),ISBLANK(V371)),"",W368*W369*W370*W371)</f>
        <v/>
      </c>
      <c r="Y370" s="375"/>
      <c r="Z370" s="56"/>
      <c r="AA370" s="18" t="str">
        <f>IF(ISBLANK(Z370),"",VLOOKUP(Z370,'(Linked) Hazard Risk Number HRN'!$D$6:$E$14,2,FALSE))</f>
        <v/>
      </c>
      <c r="AB370" s="366" t="str">
        <f>IF(OR(ISBLANK(Z368),ISBLANK(Z369),ISBLANK(Z370),ISBLANK(Z371)),"",AA368*AA369*AA370*AA371)</f>
        <v/>
      </c>
      <c r="AC370" s="375"/>
      <c r="AD370" s="436"/>
      <c r="AE370" s="56"/>
      <c r="AF370" s="18" t="str">
        <f>IF(ISBLANK(AE370),"",VLOOKUP(AE370,'(Linked) Hazard Risk Number HRN'!$D$6:$E$14,2,FALSE))</f>
        <v/>
      </c>
      <c r="AG370" s="366" t="str">
        <f>IF(OR(ISBLANK(AE368),ISBLANK(AE369),ISBLANK(AE370),ISBLANK(AE371)),"",AF368*AF369*AF370*AF371)</f>
        <v/>
      </c>
      <c r="AH370" s="10"/>
      <c r="AI370" s="10"/>
      <c r="AJ370" s="20"/>
    </row>
    <row r="371" spans="2:36" s="2" customFormat="1" ht="28.2" customHeight="1">
      <c r="B371" s="378"/>
      <c r="C371" s="375"/>
      <c r="D371" s="375"/>
      <c r="E371" s="381"/>
      <c r="F371" s="381"/>
      <c r="G371" s="370"/>
      <c r="H371" s="370"/>
      <c r="I371" s="370"/>
      <c r="J371" s="370"/>
      <c r="K371" s="57"/>
      <c r="L371" s="30" t="str">
        <f>IF(ISBLANK(K371),"",VLOOKUP(K371,'(Linked) Hazard Risk Number HRN'!$D$17:$E$22,2,FALSE))</f>
        <v/>
      </c>
      <c r="M371" s="367"/>
      <c r="N371" s="56"/>
      <c r="O371" s="18" t="str">
        <f>IF(ISBLANK(N371),"",VLOOKUP(N371,'(Linked) PLr Probability Factor'!$B$23:$C$26,2,FALSE))</f>
        <v/>
      </c>
      <c r="P371" s="25" t="s">
        <v>33</v>
      </c>
      <c r="Q371" s="25">
        <f t="shared" ref="Q371" si="574">SUM(R368:R370)</f>
        <v>0</v>
      </c>
      <c r="R371" s="25">
        <f t="shared" si="569"/>
        <v>0</v>
      </c>
      <c r="S371" s="25"/>
      <c r="T371" s="51"/>
      <c r="U371" s="375"/>
      <c r="V371" s="57"/>
      <c r="W371" s="30" t="str">
        <f>IF(ISBLANK(V371),"",VLOOKUP(V371,'(Linked) Hazard Risk Number HRN'!$D$17:$E$22,2,FALSE))</f>
        <v/>
      </c>
      <c r="X371" s="367"/>
      <c r="Y371" s="375"/>
      <c r="Z371" s="57"/>
      <c r="AA371" s="30" t="str">
        <f>IF(ISBLANK(Z371),"",VLOOKUP(Z371,'(Linked) Hazard Risk Number HRN'!$D$17:$E$22,2,FALSE))</f>
        <v/>
      </c>
      <c r="AB371" s="367"/>
      <c r="AC371" s="375"/>
      <c r="AD371" s="436"/>
      <c r="AE371" s="57"/>
      <c r="AF371" s="30" t="str">
        <f>IF(ISBLANK(AE371),"",VLOOKUP(AE371,'(Linked) Hazard Risk Number HRN'!$D$17:$E$22,2,FALSE))</f>
        <v/>
      </c>
      <c r="AG371" s="367"/>
      <c r="AH371" s="10"/>
      <c r="AI371" s="10"/>
      <c r="AJ371" s="21"/>
    </row>
    <row r="372" spans="2:36" s="2" customFormat="1" ht="28.2" customHeight="1" thickBot="1">
      <c r="B372" s="379"/>
      <c r="C372" s="376"/>
      <c r="D372" s="376"/>
      <c r="E372" s="382"/>
      <c r="F372" s="382"/>
      <c r="G372" s="371"/>
      <c r="H372" s="371"/>
      <c r="I372" s="371"/>
      <c r="J372" s="371"/>
      <c r="K372" s="135"/>
      <c r="L372" s="18"/>
      <c r="M372" s="368"/>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376"/>
      <c r="V372" s="135"/>
      <c r="W372" s="18"/>
      <c r="X372" s="368"/>
      <c r="Y372" s="376"/>
      <c r="Z372" s="135"/>
      <c r="AA372" s="18"/>
      <c r="AB372" s="368"/>
      <c r="AC372" s="376"/>
      <c r="AD372" s="437"/>
      <c r="AE372" s="135"/>
      <c r="AF372" s="18"/>
      <c r="AG372" s="368"/>
      <c r="AH372" s="10"/>
      <c r="AI372" s="10"/>
      <c r="AJ372" s="7"/>
    </row>
    <row r="373" spans="2:36" s="2" customFormat="1" ht="28.2" customHeight="1" thickTop="1">
      <c r="B373" s="377">
        <v>74</v>
      </c>
      <c r="C373" s="374"/>
      <c r="D373" s="374"/>
      <c r="E373" s="380"/>
      <c r="F373" s="380"/>
      <c r="G373" s="369"/>
      <c r="H373" s="369"/>
      <c r="I373" s="369"/>
      <c r="J373" s="369"/>
      <c r="K373" s="54"/>
      <c r="L373" s="17" t="str">
        <f>IF(ISBLANK(K373),"",VLOOKUP(K373,'(Linked) Hazard Risk Number HRN'!$B$6:$C$13,2,FALSE))</f>
        <v/>
      </c>
      <c r="M373" s="372"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29</v>
      </c>
      <c r="Q373" s="17">
        <f t="shared" ref="Q373" si="576">COUNTIF((O373:O377), "C")</f>
        <v>0</v>
      </c>
      <c r="R373" s="17">
        <f t="shared" ref="R373:R376" si="577">Q373</f>
        <v>0</v>
      </c>
      <c r="S373" s="17" t="str">
        <f t="shared" ref="S373" si="578">IF(ISBLANK(K373),"",IF(L373&lt;2,"S1","S2"))</f>
        <v/>
      </c>
      <c r="T373" s="50"/>
      <c r="U373" s="374"/>
      <c r="V373" s="54"/>
      <c r="W373" s="17" t="str">
        <f>IF(ISBLANK(V373),"",VLOOKUP(V373,'(Linked) Hazard Risk Number HRN'!$B$6:$C$13,2,FALSE))</f>
        <v/>
      </c>
      <c r="X373" s="372" t="str">
        <f>IF(X375="","",IF(X375&gt;500,'(Linked) Hazard Risk Number HRN'!$C$37,IF(X375&gt;50,'(Linked) Hazard Risk Number HRN'!$C$36,IF(X375&gt;25,'(Linked) Hazard Risk Number HRN'!$C$35,IF(X375&gt;5,'(Linked) Hazard Risk Number HRN'!$C$34,IF(X375&gt;0,'(Linked) Hazard Risk Number HRN'!$C$33,""))))))</f>
        <v/>
      </c>
      <c r="Y373" s="374"/>
      <c r="Z373" s="54"/>
      <c r="AA373" s="17" t="str">
        <f>IF(ISBLANK(Z373),"",VLOOKUP(Z373,'(Linked) Hazard Risk Number HRN'!$B$6:$C$13,2,FALSE))</f>
        <v/>
      </c>
      <c r="AB373" s="372" t="str">
        <f>IF(AB375="","",IF(AB375&gt;500,'(Linked) Hazard Risk Number HRN'!$C$37,IF(AB375&gt;50,'(Linked) Hazard Risk Number HRN'!$C$36,IF(AB375&gt;25,'(Linked) Hazard Risk Number HRN'!$C$35,IF(AB375&gt;5,'(Linked) Hazard Risk Number HRN'!$C$34,IF(AB375&gt;0,'(Linked) Hazard Risk Number HRN'!$C$33,""))))))</f>
        <v/>
      </c>
      <c r="AC373" s="374"/>
      <c r="AD373" s="380"/>
      <c r="AE373" s="54"/>
      <c r="AF373" s="17" t="str">
        <f>IF(ISBLANK(AE373),"",VLOOKUP(AE373,'(Linked) Hazard Risk Number HRN'!$B$6:$C$13,2,FALSE))</f>
        <v/>
      </c>
      <c r="AG373" s="372"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378"/>
      <c r="C374" s="375"/>
      <c r="D374" s="375"/>
      <c r="E374" s="381"/>
      <c r="F374" s="381"/>
      <c r="G374" s="370"/>
      <c r="H374" s="370"/>
      <c r="I374" s="370"/>
      <c r="J374" s="370"/>
      <c r="K374" s="55"/>
      <c r="L374" s="18" t="str">
        <f>IF(ISBLANK(K374),"",VLOOKUP(K374,'(Linked) Hazard Risk Number HRN'!$B$16:$C$26,2,FALSE))</f>
        <v/>
      </c>
      <c r="M374" s="373"/>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375"/>
      <c r="V374" s="55"/>
      <c r="W374" s="18" t="str">
        <f>IF(ISBLANK(V374),"",VLOOKUP(V374,'(Linked) Hazard Risk Number HRN'!$B$16:$C$26,2,FALSE))</f>
        <v/>
      </c>
      <c r="X374" s="373"/>
      <c r="Y374" s="375"/>
      <c r="Z374" s="55"/>
      <c r="AA374" s="18" t="str">
        <f>IF(ISBLANK(Z374),"",VLOOKUP(Z374,'(Linked) Hazard Risk Number HRN'!$B$16:$C$26,2,FALSE))</f>
        <v/>
      </c>
      <c r="AB374" s="373"/>
      <c r="AC374" s="375"/>
      <c r="AD374" s="436"/>
      <c r="AE374" s="55"/>
      <c r="AF374" s="18" t="str">
        <f>IF(ISBLANK(AE374),"",VLOOKUP(AE374,'(Linked) Hazard Risk Number HRN'!$B$16:$C$26,2,FALSE))</f>
        <v/>
      </c>
      <c r="AG374" s="373"/>
      <c r="AH374" s="10"/>
      <c r="AI374" s="10"/>
      <c r="AJ374" s="19"/>
    </row>
    <row r="375" spans="2:36" s="2" customFormat="1" ht="28.2" customHeight="1" thickTop="1">
      <c r="B375" s="378"/>
      <c r="C375" s="375"/>
      <c r="D375" s="375"/>
      <c r="E375" s="381"/>
      <c r="F375" s="381"/>
      <c r="G375" s="370"/>
      <c r="H375" s="370"/>
      <c r="I375" s="370"/>
      <c r="J375" s="370"/>
      <c r="K375" s="56"/>
      <c r="L375" s="18" t="str">
        <f>IF(ISBLANK(K375),"",VLOOKUP(K375,'(Linked) Hazard Risk Number HRN'!$D$6:$E$14,2,FALSE))</f>
        <v/>
      </c>
      <c r="M375" s="366" t="str">
        <f>IF(OR(ISBLANK(K373),ISBLANK(K374),ISBLANK(K375),ISBLANK(K376)),"",L373*L374*L375*L376)</f>
        <v/>
      </c>
      <c r="N375" s="56"/>
      <c r="O375" s="18" t="str">
        <f>IF(ISBLANK(N375),"",VLOOKUP(N375,'(Linked) PLr Probability Factor'!$B$17:$C$20,2,FALSE))</f>
        <v/>
      </c>
      <c r="P375" s="18" t="s">
        <v>3</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375"/>
      <c r="V375" s="56"/>
      <c r="W375" s="18" t="str">
        <f>IF(ISBLANK(V375),"",VLOOKUP(V375,'(Linked) Hazard Risk Number HRN'!$D$6:$E$14,2,FALSE))</f>
        <v/>
      </c>
      <c r="X375" s="366" t="str">
        <f>IF(OR(ISBLANK(V373),ISBLANK(V374),ISBLANK(V375),ISBLANK(V376)),"",W373*W374*W375*W376)</f>
        <v/>
      </c>
      <c r="Y375" s="375"/>
      <c r="Z375" s="56"/>
      <c r="AA375" s="18" t="str">
        <f>IF(ISBLANK(Z375),"",VLOOKUP(Z375,'(Linked) Hazard Risk Number HRN'!$D$6:$E$14,2,FALSE))</f>
        <v/>
      </c>
      <c r="AB375" s="366" t="str">
        <f>IF(OR(ISBLANK(Z373),ISBLANK(Z374),ISBLANK(Z375),ISBLANK(Z376)),"",AA373*AA374*AA375*AA376)</f>
        <v/>
      </c>
      <c r="AC375" s="375"/>
      <c r="AD375" s="436"/>
      <c r="AE375" s="56"/>
      <c r="AF375" s="18" t="str">
        <f>IF(ISBLANK(AE375),"",VLOOKUP(AE375,'(Linked) Hazard Risk Number HRN'!$D$6:$E$14,2,FALSE))</f>
        <v/>
      </c>
      <c r="AG375" s="366" t="str">
        <f>IF(OR(ISBLANK(AE373),ISBLANK(AE374),ISBLANK(AE375),ISBLANK(AE376)),"",AF373*AF374*AF375*AF376)</f>
        <v/>
      </c>
      <c r="AH375" s="10"/>
      <c r="AI375" s="10"/>
      <c r="AJ375" s="20"/>
    </row>
    <row r="376" spans="2:36" s="2" customFormat="1" ht="28.2" customHeight="1">
      <c r="B376" s="378"/>
      <c r="C376" s="375"/>
      <c r="D376" s="375"/>
      <c r="E376" s="381"/>
      <c r="F376" s="381"/>
      <c r="G376" s="370"/>
      <c r="H376" s="370"/>
      <c r="I376" s="370"/>
      <c r="J376" s="370"/>
      <c r="K376" s="57"/>
      <c r="L376" s="30" t="str">
        <f>IF(ISBLANK(K376),"",VLOOKUP(K376,'(Linked) Hazard Risk Number HRN'!$D$17:$E$22,2,FALSE))</f>
        <v/>
      </c>
      <c r="M376" s="367"/>
      <c r="N376" s="56"/>
      <c r="O376" s="18" t="str">
        <f>IF(ISBLANK(N376),"",VLOOKUP(N376,'(Linked) PLr Probability Factor'!$B$23:$C$26,2,FALSE))</f>
        <v/>
      </c>
      <c r="P376" s="25" t="s">
        <v>33</v>
      </c>
      <c r="Q376" s="25">
        <f t="shared" ref="Q376" si="582">SUM(R373:R375)</f>
        <v>0</v>
      </c>
      <c r="R376" s="25">
        <f t="shared" si="577"/>
        <v>0</v>
      </c>
      <c r="S376" s="25"/>
      <c r="T376" s="51"/>
      <c r="U376" s="375"/>
      <c r="V376" s="57"/>
      <c r="W376" s="30" t="str">
        <f>IF(ISBLANK(V376),"",VLOOKUP(V376,'(Linked) Hazard Risk Number HRN'!$D$17:$E$22,2,FALSE))</f>
        <v/>
      </c>
      <c r="X376" s="367"/>
      <c r="Y376" s="375"/>
      <c r="Z376" s="57"/>
      <c r="AA376" s="30" t="str">
        <f>IF(ISBLANK(Z376),"",VLOOKUP(Z376,'(Linked) Hazard Risk Number HRN'!$D$17:$E$22,2,FALSE))</f>
        <v/>
      </c>
      <c r="AB376" s="367"/>
      <c r="AC376" s="375"/>
      <c r="AD376" s="436"/>
      <c r="AE376" s="57"/>
      <c r="AF376" s="30" t="str">
        <f>IF(ISBLANK(AE376),"",VLOOKUP(AE376,'(Linked) Hazard Risk Number HRN'!$D$17:$E$22,2,FALSE))</f>
        <v/>
      </c>
      <c r="AG376" s="367"/>
      <c r="AH376" s="10"/>
      <c r="AI376" s="10"/>
      <c r="AJ376" s="21"/>
    </row>
    <row r="377" spans="2:36" s="2" customFormat="1" ht="28.2" customHeight="1" thickBot="1">
      <c r="B377" s="379"/>
      <c r="C377" s="376"/>
      <c r="D377" s="376"/>
      <c r="E377" s="382"/>
      <c r="F377" s="382"/>
      <c r="G377" s="371"/>
      <c r="H377" s="371"/>
      <c r="I377" s="371"/>
      <c r="J377" s="371"/>
      <c r="K377" s="135"/>
      <c r="L377" s="18"/>
      <c r="M377" s="368"/>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376"/>
      <c r="V377" s="135"/>
      <c r="W377" s="18"/>
      <c r="X377" s="368"/>
      <c r="Y377" s="376"/>
      <c r="Z377" s="135"/>
      <c r="AA377" s="18"/>
      <c r="AB377" s="368"/>
      <c r="AC377" s="376"/>
      <c r="AD377" s="437"/>
      <c r="AE377" s="135"/>
      <c r="AF377" s="18"/>
      <c r="AG377" s="368"/>
      <c r="AH377" s="10"/>
      <c r="AI377" s="10"/>
      <c r="AJ377" s="7"/>
    </row>
    <row r="378" spans="2:36" s="2" customFormat="1" ht="28.2" customHeight="1" thickTop="1">
      <c r="B378" s="377">
        <v>75</v>
      </c>
      <c r="C378" s="374"/>
      <c r="D378" s="374"/>
      <c r="E378" s="380"/>
      <c r="F378" s="380"/>
      <c r="G378" s="369"/>
      <c r="H378" s="369"/>
      <c r="I378" s="369"/>
      <c r="J378" s="369"/>
      <c r="K378" s="54"/>
      <c r="L378" s="17" t="str">
        <f>IF(ISBLANK(K378),"",VLOOKUP(K378,'(Linked) Hazard Risk Number HRN'!$B$6:$C$13,2,FALSE))</f>
        <v/>
      </c>
      <c r="M378" s="372"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29</v>
      </c>
      <c r="Q378" s="17">
        <f t="shared" ref="Q378" si="584">COUNTIF((O378:O382), "C")</f>
        <v>0</v>
      </c>
      <c r="R378" s="17">
        <f t="shared" ref="R378:R381" si="585">Q378</f>
        <v>0</v>
      </c>
      <c r="S378" s="17" t="str">
        <f t="shared" ref="S378" si="586">IF(ISBLANK(K378),"",IF(L378&lt;2,"S1","S2"))</f>
        <v/>
      </c>
      <c r="T378" s="50"/>
      <c r="U378" s="374"/>
      <c r="V378" s="54"/>
      <c r="W378" s="17" t="str">
        <f>IF(ISBLANK(V378),"",VLOOKUP(V378,'(Linked) Hazard Risk Number HRN'!$B$6:$C$13,2,FALSE))</f>
        <v/>
      </c>
      <c r="X378" s="372" t="str">
        <f>IF(X380="","",IF(X380&gt;500,'(Linked) Hazard Risk Number HRN'!$C$37,IF(X380&gt;50,'(Linked) Hazard Risk Number HRN'!$C$36,IF(X380&gt;25,'(Linked) Hazard Risk Number HRN'!$C$35,IF(X380&gt;5,'(Linked) Hazard Risk Number HRN'!$C$34,IF(X380&gt;0,'(Linked) Hazard Risk Number HRN'!$C$33,""))))))</f>
        <v/>
      </c>
      <c r="Y378" s="374"/>
      <c r="Z378" s="54"/>
      <c r="AA378" s="17" t="str">
        <f>IF(ISBLANK(Z378),"",VLOOKUP(Z378,'(Linked) Hazard Risk Number HRN'!$B$6:$C$13,2,FALSE))</f>
        <v/>
      </c>
      <c r="AB378" s="372" t="str">
        <f>IF(AB380="","",IF(AB380&gt;500,'(Linked) Hazard Risk Number HRN'!$C$37,IF(AB380&gt;50,'(Linked) Hazard Risk Number HRN'!$C$36,IF(AB380&gt;25,'(Linked) Hazard Risk Number HRN'!$C$35,IF(AB380&gt;5,'(Linked) Hazard Risk Number HRN'!$C$34,IF(AB380&gt;0,'(Linked) Hazard Risk Number HRN'!$C$33,""))))))</f>
        <v/>
      </c>
      <c r="AC378" s="374"/>
      <c r="AD378" s="380"/>
      <c r="AE378" s="54"/>
      <c r="AF378" s="17" t="str">
        <f>IF(ISBLANK(AE378),"",VLOOKUP(AE378,'(Linked) Hazard Risk Number HRN'!$B$6:$C$13,2,FALSE))</f>
        <v/>
      </c>
      <c r="AG378" s="372"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378"/>
      <c r="C379" s="375"/>
      <c r="D379" s="375"/>
      <c r="E379" s="381"/>
      <c r="F379" s="381"/>
      <c r="G379" s="370"/>
      <c r="H379" s="370"/>
      <c r="I379" s="370"/>
      <c r="J379" s="370"/>
      <c r="K379" s="55"/>
      <c r="L379" s="18" t="str">
        <f>IF(ISBLANK(K379),"",VLOOKUP(K379,'(Linked) Hazard Risk Number HRN'!$B$16:$C$26,2,FALSE))</f>
        <v/>
      </c>
      <c r="M379" s="373"/>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375"/>
      <c r="V379" s="55"/>
      <c r="W379" s="18" t="str">
        <f>IF(ISBLANK(V379),"",VLOOKUP(V379,'(Linked) Hazard Risk Number HRN'!$B$16:$C$26,2,FALSE))</f>
        <v/>
      </c>
      <c r="X379" s="373"/>
      <c r="Y379" s="375"/>
      <c r="Z379" s="55"/>
      <c r="AA379" s="18" t="str">
        <f>IF(ISBLANK(Z379),"",VLOOKUP(Z379,'(Linked) Hazard Risk Number HRN'!$B$16:$C$26,2,FALSE))</f>
        <v/>
      </c>
      <c r="AB379" s="373"/>
      <c r="AC379" s="375"/>
      <c r="AD379" s="436"/>
      <c r="AE379" s="55"/>
      <c r="AF379" s="18" t="str">
        <f>IF(ISBLANK(AE379),"",VLOOKUP(AE379,'(Linked) Hazard Risk Number HRN'!$B$16:$C$26,2,FALSE))</f>
        <v/>
      </c>
      <c r="AG379" s="373"/>
      <c r="AH379" s="10"/>
      <c r="AI379" s="10"/>
      <c r="AJ379" s="19"/>
    </row>
    <row r="380" spans="2:36" s="2" customFormat="1" ht="28.2" customHeight="1" thickTop="1">
      <c r="B380" s="378"/>
      <c r="C380" s="375"/>
      <c r="D380" s="375"/>
      <c r="E380" s="381"/>
      <c r="F380" s="381"/>
      <c r="G380" s="370"/>
      <c r="H380" s="370"/>
      <c r="I380" s="370"/>
      <c r="J380" s="370"/>
      <c r="K380" s="56"/>
      <c r="L380" s="18" t="str">
        <f>IF(ISBLANK(K380),"",VLOOKUP(K380,'(Linked) Hazard Risk Number HRN'!$D$6:$E$14,2,FALSE))</f>
        <v/>
      </c>
      <c r="M380" s="366" t="str">
        <f>IF(OR(ISBLANK(K378),ISBLANK(K379),ISBLANK(K380),ISBLANK(K381)),"",L378*L379*L380*L381)</f>
        <v/>
      </c>
      <c r="N380" s="56"/>
      <c r="O380" s="18" t="str">
        <f>IF(ISBLANK(N380),"",VLOOKUP(N380,'(Linked) PLr Probability Factor'!$B$17:$C$20,2,FALSE))</f>
        <v/>
      </c>
      <c r="P380" s="18" t="s">
        <v>3</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375"/>
      <c r="V380" s="56"/>
      <c r="W380" s="18" t="str">
        <f>IF(ISBLANK(V380),"",VLOOKUP(V380,'(Linked) Hazard Risk Number HRN'!$D$6:$E$14,2,FALSE))</f>
        <v/>
      </c>
      <c r="X380" s="366" t="str">
        <f>IF(OR(ISBLANK(V378),ISBLANK(V379),ISBLANK(V380),ISBLANK(V381)),"",W378*W379*W380*W381)</f>
        <v/>
      </c>
      <c r="Y380" s="375"/>
      <c r="Z380" s="56"/>
      <c r="AA380" s="18" t="str">
        <f>IF(ISBLANK(Z380),"",VLOOKUP(Z380,'(Linked) Hazard Risk Number HRN'!$D$6:$E$14,2,FALSE))</f>
        <v/>
      </c>
      <c r="AB380" s="366" t="str">
        <f>IF(OR(ISBLANK(Z378),ISBLANK(Z379),ISBLANK(Z380),ISBLANK(Z381)),"",AA378*AA379*AA380*AA381)</f>
        <v/>
      </c>
      <c r="AC380" s="375"/>
      <c r="AD380" s="436"/>
      <c r="AE380" s="56"/>
      <c r="AF380" s="18" t="str">
        <f>IF(ISBLANK(AE380),"",VLOOKUP(AE380,'(Linked) Hazard Risk Number HRN'!$D$6:$E$14,2,FALSE))</f>
        <v/>
      </c>
      <c r="AG380" s="366" t="str">
        <f>IF(OR(ISBLANK(AE378),ISBLANK(AE379),ISBLANK(AE380),ISBLANK(AE381)),"",AF378*AF379*AF380*AF381)</f>
        <v/>
      </c>
      <c r="AH380" s="10"/>
      <c r="AI380" s="10"/>
      <c r="AJ380" s="20"/>
    </row>
    <row r="381" spans="2:36" s="2" customFormat="1" ht="28.2" customHeight="1">
      <c r="B381" s="378"/>
      <c r="C381" s="375"/>
      <c r="D381" s="375"/>
      <c r="E381" s="381"/>
      <c r="F381" s="381"/>
      <c r="G381" s="370"/>
      <c r="H381" s="370"/>
      <c r="I381" s="370"/>
      <c r="J381" s="370"/>
      <c r="K381" s="57"/>
      <c r="L381" s="30" t="str">
        <f>IF(ISBLANK(K381),"",VLOOKUP(K381,'(Linked) Hazard Risk Number HRN'!$D$17:$E$22,2,FALSE))</f>
        <v/>
      </c>
      <c r="M381" s="367"/>
      <c r="N381" s="56"/>
      <c r="O381" s="18" t="str">
        <f>IF(ISBLANK(N381),"",VLOOKUP(N381,'(Linked) PLr Probability Factor'!$B$23:$C$26,2,FALSE))</f>
        <v/>
      </c>
      <c r="P381" s="25" t="s">
        <v>33</v>
      </c>
      <c r="Q381" s="25">
        <f t="shared" ref="Q381" si="590">SUM(R378:R380)</f>
        <v>0</v>
      </c>
      <c r="R381" s="25">
        <f t="shared" si="585"/>
        <v>0</v>
      </c>
      <c r="S381" s="25"/>
      <c r="T381" s="51"/>
      <c r="U381" s="375"/>
      <c r="V381" s="57"/>
      <c r="W381" s="30" t="str">
        <f>IF(ISBLANK(V381),"",VLOOKUP(V381,'(Linked) Hazard Risk Number HRN'!$D$17:$E$22,2,FALSE))</f>
        <v/>
      </c>
      <c r="X381" s="367"/>
      <c r="Y381" s="375"/>
      <c r="Z381" s="57"/>
      <c r="AA381" s="30" t="str">
        <f>IF(ISBLANK(Z381),"",VLOOKUP(Z381,'(Linked) Hazard Risk Number HRN'!$D$17:$E$22,2,FALSE))</f>
        <v/>
      </c>
      <c r="AB381" s="367"/>
      <c r="AC381" s="375"/>
      <c r="AD381" s="436"/>
      <c r="AE381" s="57"/>
      <c r="AF381" s="30" t="str">
        <f>IF(ISBLANK(AE381),"",VLOOKUP(AE381,'(Linked) Hazard Risk Number HRN'!$D$17:$E$22,2,FALSE))</f>
        <v/>
      </c>
      <c r="AG381" s="367"/>
      <c r="AH381" s="10"/>
      <c r="AI381" s="10"/>
      <c r="AJ381" s="21"/>
    </row>
    <row r="382" spans="2:36" s="2" customFormat="1" ht="28.2" customHeight="1" thickBot="1">
      <c r="B382" s="379"/>
      <c r="C382" s="376"/>
      <c r="D382" s="376"/>
      <c r="E382" s="382"/>
      <c r="F382" s="382"/>
      <c r="G382" s="371"/>
      <c r="H382" s="371"/>
      <c r="I382" s="371"/>
      <c r="J382" s="371"/>
      <c r="K382" s="135"/>
      <c r="L382" s="18"/>
      <c r="M382" s="368"/>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376"/>
      <c r="V382" s="135"/>
      <c r="W382" s="18"/>
      <c r="X382" s="368"/>
      <c r="Y382" s="376"/>
      <c r="Z382" s="135"/>
      <c r="AA382" s="18"/>
      <c r="AB382" s="368"/>
      <c r="AC382" s="376"/>
      <c r="AD382" s="437"/>
      <c r="AE382" s="135"/>
      <c r="AF382" s="18"/>
      <c r="AG382" s="368"/>
      <c r="AH382" s="10"/>
      <c r="AI382" s="10"/>
      <c r="AJ382" s="7"/>
    </row>
    <row r="383" spans="2:36" s="2" customFormat="1" ht="28.2" customHeight="1" thickTop="1">
      <c r="B383" s="377">
        <v>76</v>
      </c>
      <c r="C383" s="374"/>
      <c r="D383" s="374"/>
      <c r="E383" s="380"/>
      <c r="F383" s="380"/>
      <c r="G383" s="369"/>
      <c r="H383" s="369"/>
      <c r="I383" s="369"/>
      <c r="J383" s="369"/>
      <c r="K383" s="54"/>
      <c r="L383" s="17" t="str">
        <f>IF(ISBLANK(K383),"",VLOOKUP(K383,'(Linked) Hazard Risk Number HRN'!$B$6:$C$13,2,FALSE))</f>
        <v/>
      </c>
      <c r="M383" s="372"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29</v>
      </c>
      <c r="Q383" s="17">
        <f t="shared" ref="Q383" si="592">COUNTIF((O383:O387), "C")</f>
        <v>0</v>
      </c>
      <c r="R383" s="17">
        <f t="shared" ref="R383:R386" si="593">Q383</f>
        <v>0</v>
      </c>
      <c r="S383" s="17" t="str">
        <f t="shared" ref="S383" si="594">IF(ISBLANK(K383),"",IF(L383&lt;2,"S1","S2"))</f>
        <v/>
      </c>
      <c r="T383" s="50"/>
      <c r="U383" s="374"/>
      <c r="V383" s="54"/>
      <c r="W383" s="17" t="str">
        <f>IF(ISBLANK(V383),"",VLOOKUP(V383,'(Linked) Hazard Risk Number HRN'!$B$6:$C$13,2,FALSE))</f>
        <v/>
      </c>
      <c r="X383" s="372" t="str">
        <f>IF(X385="","",IF(X385&gt;500,'(Linked) Hazard Risk Number HRN'!$C$37,IF(X385&gt;50,'(Linked) Hazard Risk Number HRN'!$C$36,IF(X385&gt;25,'(Linked) Hazard Risk Number HRN'!$C$35,IF(X385&gt;5,'(Linked) Hazard Risk Number HRN'!$C$34,IF(X385&gt;0,'(Linked) Hazard Risk Number HRN'!$C$33,""))))))</f>
        <v/>
      </c>
      <c r="Y383" s="374"/>
      <c r="Z383" s="54"/>
      <c r="AA383" s="17" t="str">
        <f>IF(ISBLANK(Z383),"",VLOOKUP(Z383,'(Linked) Hazard Risk Number HRN'!$B$6:$C$13,2,FALSE))</f>
        <v/>
      </c>
      <c r="AB383" s="372" t="str">
        <f>IF(AB385="","",IF(AB385&gt;500,'(Linked) Hazard Risk Number HRN'!$C$37,IF(AB385&gt;50,'(Linked) Hazard Risk Number HRN'!$C$36,IF(AB385&gt;25,'(Linked) Hazard Risk Number HRN'!$C$35,IF(AB385&gt;5,'(Linked) Hazard Risk Number HRN'!$C$34,IF(AB385&gt;0,'(Linked) Hazard Risk Number HRN'!$C$33,""))))))</f>
        <v/>
      </c>
      <c r="AC383" s="374"/>
      <c r="AD383" s="380"/>
      <c r="AE383" s="54"/>
      <c r="AF383" s="17" t="str">
        <f>IF(ISBLANK(AE383),"",VLOOKUP(AE383,'(Linked) Hazard Risk Number HRN'!$B$6:$C$13,2,FALSE))</f>
        <v/>
      </c>
      <c r="AG383" s="372"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378"/>
      <c r="C384" s="375"/>
      <c r="D384" s="375"/>
      <c r="E384" s="381"/>
      <c r="F384" s="381"/>
      <c r="G384" s="370"/>
      <c r="H384" s="370"/>
      <c r="I384" s="370"/>
      <c r="J384" s="370"/>
      <c r="K384" s="55"/>
      <c r="L384" s="18" t="str">
        <f>IF(ISBLANK(K384),"",VLOOKUP(K384,'(Linked) Hazard Risk Number HRN'!$B$16:$C$26,2,FALSE))</f>
        <v/>
      </c>
      <c r="M384" s="373"/>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375"/>
      <c r="V384" s="55"/>
      <c r="W384" s="18" t="str">
        <f>IF(ISBLANK(V384),"",VLOOKUP(V384,'(Linked) Hazard Risk Number HRN'!$B$16:$C$26,2,FALSE))</f>
        <v/>
      </c>
      <c r="X384" s="373"/>
      <c r="Y384" s="375"/>
      <c r="Z384" s="55"/>
      <c r="AA384" s="18" t="str">
        <f>IF(ISBLANK(Z384),"",VLOOKUP(Z384,'(Linked) Hazard Risk Number HRN'!$B$16:$C$26,2,FALSE))</f>
        <v/>
      </c>
      <c r="AB384" s="373"/>
      <c r="AC384" s="375"/>
      <c r="AD384" s="436"/>
      <c r="AE384" s="55"/>
      <c r="AF384" s="18" t="str">
        <f>IF(ISBLANK(AE384),"",VLOOKUP(AE384,'(Linked) Hazard Risk Number HRN'!$B$16:$C$26,2,FALSE))</f>
        <v/>
      </c>
      <c r="AG384" s="373"/>
      <c r="AH384" s="10"/>
      <c r="AI384" s="10"/>
      <c r="AJ384" s="19"/>
    </row>
    <row r="385" spans="2:36" s="2" customFormat="1" ht="28.2" customHeight="1" thickTop="1">
      <c r="B385" s="378"/>
      <c r="C385" s="375"/>
      <c r="D385" s="375"/>
      <c r="E385" s="381"/>
      <c r="F385" s="381"/>
      <c r="G385" s="370"/>
      <c r="H385" s="370"/>
      <c r="I385" s="370"/>
      <c r="J385" s="370"/>
      <c r="K385" s="56"/>
      <c r="L385" s="18" t="str">
        <f>IF(ISBLANK(K385),"",VLOOKUP(K385,'(Linked) Hazard Risk Number HRN'!$D$6:$E$14,2,FALSE))</f>
        <v/>
      </c>
      <c r="M385" s="366" t="str">
        <f>IF(OR(ISBLANK(K383),ISBLANK(K384),ISBLANK(K385),ISBLANK(K386)),"",L383*L384*L385*L386)</f>
        <v/>
      </c>
      <c r="N385" s="56"/>
      <c r="O385" s="18" t="str">
        <f>IF(ISBLANK(N385),"",VLOOKUP(N385,'(Linked) PLr Probability Factor'!$B$17:$C$20,2,FALSE))</f>
        <v/>
      </c>
      <c r="P385" s="18" t="s">
        <v>3</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375"/>
      <c r="V385" s="56"/>
      <c r="W385" s="18" t="str">
        <f>IF(ISBLANK(V385),"",VLOOKUP(V385,'(Linked) Hazard Risk Number HRN'!$D$6:$E$14,2,FALSE))</f>
        <v/>
      </c>
      <c r="X385" s="366" t="str">
        <f>IF(OR(ISBLANK(V383),ISBLANK(V384),ISBLANK(V385),ISBLANK(V386)),"",W383*W384*W385*W386)</f>
        <v/>
      </c>
      <c r="Y385" s="375"/>
      <c r="Z385" s="56"/>
      <c r="AA385" s="18" t="str">
        <f>IF(ISBLANK(Z385),"",VLOOKUP(Z385,'(Linked) Hazard Risk Number HRN'!$D$6:$E$14,2,FALSE))</f>
        <v/>
      </c>
      <c r="AB385" s="366" t="str">
        <f>IF(OR(ISBLANK(Z383),ISBLANK(Z384),ISBLANK(Z385),ISBLANK(Z386)),"",AA383*AA384*AA385*AA386)</f>
        <v/>
      </c>
      <c r="AC385" s="375"/>
      <c r="AD385" s="436"/>
      <c r="AE385" s="56"/>
      <c r="AF385" s="18" t="str">
        <f>IF(ISBLANK(AE385),"",VLOOKUP(AE385,'(Linked) Hazard Risk Number HRN'!$D$6:$E$14,2,FALSE))</f>
        <v/>
      </c>
      <c r="AG385" s="366" t="str">
        <f>IF(OR(ISBLANK(AE383),ISBLANK(AE384),ISBLANK(AE385),ISBLANK(AE386)),"",AF383*AF384*AF385*AF386)</f>
        <v/>
      </c>
      <c r="AH385" s="10"/>
      <c r="AI385" s="10"/>
      <c r="AJ385" s="20"/>
    </row>
    <row r="386" spans="2:36" s="2" customFormat="1" ht="28.2" customHeight="1">
      <c r="B386" s="378"/>
      <c r="C386" s="375"/>
      <c r="D386" s="375"/>
      <c r="E386" s="381"/>
      <c r="F386" s="381"/>
      <c r="G386" s="370"/>
      <c r="H386" s="370"/>
      <c r="I386" s="370"/>
      <c r="J386" s="370"/>
      <c r="K386" s="57"/>
      <c r="L386" s="30" t="str">
        <f>IF(ISBLANK(K386),"",VLOOKUP(K386,'(Linked) Hazard Risk Number HRN'!$D$17:$E$22,2,FALSE))</f>
        <v/>
      </c>
      <c r="M386" s="367"/>
      <c r="N386" s="56"/>
      <c r="O386" s="18" t="str">
        <f>IF(ISBLANK(N386),"",VLOOKUP(N386,'(Linked) PLr Probability Factor'!$B$23:$C$26,2,FALSE))</f>
        <v/>
      </c>
      <c r="P386" s="25" t="s">
        <v>33</v>
      </c>
      <c r="Q386" s="25">
        <f t="shared" ref="Q386" si="598">SUM(R383:R385)</f>
        <v>0</v>
      </c>
      <c r="R386" s="25">
        <f t="shared" si="593"/>
        <v>0</v>
      </c>
      <c r="S386" s="25"/>
      <c r="T386" s="51"/>
      <c r="U386" s="375"/>
      <c r="V386" s="57"/>
      <c r="W386" s="30" t="str">
        <f>IF(ISBLANK(V386),"",VLOOKUP(V386,'(Linked) Hazard Risk Number HRN'!$D$17:$E$22,2,FALSE))</f>
        <v/>
      </c>
      <c r="X386" s="367"/>
      <c r="Y386" s="375"/>
      <c r="Z386" s="57"/>
      <c r="AA386" s="30" t="str">
        <f>IF(ISBLANK(Z386),"",VLOOKUP(Z386,'(Linked) Hazard Risk Number HRN'!$D$17:$E$22,2,FALSE))</f>
        <v/>
      </c>
      <c r="AB386" s="367"/>
      <c r="AC386" s="375"/>
      <c r="AD386" s="436"/>
      <c r="AE386" s="57"/>
      <c r="AF386" s="30" t="str">
        <f>IF(ISBLANK(AE386),"",VLOOKUP(AE386,'(Linked) Hazard Risk Number HRN'!$D$17:$E$22,2,FALSE))</f>
        <v/>
      </c>
      <c r="AG386" s="367"/>
      <c r="AH386" s="10"/>
      <c r="AI386" s="10"/>
      <c r="AJ386" s="21"/>
    </row>
    <row r="387" spans="2:36" s="2" customFormat="1" ht="28.2" customHeight="1" thickBot="1">
      <c r="B387" s="379"/>
      <c r="C387" s="376"/>
      <c r="D387" s="376"/>
      <c r="E387" s="382"/>
      <c r="F387" s="382"/>
      <c r="G387" s="371"/>
      <c r="H387" s="371"/>
      <c r="I387" s="371"/>
      <c r="J387" s="371"/>
      <c r="K387" s="135"/>
      <c r="L387" s="18"/>
      <c r="M387" s="368"/>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376"/>
      <c r="V387" s="135"/>
      <c r="W387" s="18"/>
      <c r="X387" s="368"/>
      <c r="Y387" s="376"/>
      <c r="Z387" s="135"/>
      <c r="AA387" s="18"/>
      <c r="AB387" s="368"/>
      <c r="AC387" s="376"/>
      <c r="AD387" s="437"/>
      <c r="AE387" s="135"/>
      <c r="AF387" s="18"/>
      <c r="AG387" s="368"/>
      <c r="AH387" s="10"/>
      <c r="AI387" s="10"/>
      <c r="AJ387" s="7"/>
    </row>
    <row r="388" spans="2:36" s="2" customFormat="1" ht="28.2" customHeight="1" thickTop="1">
      <c r="B388" s="377">
        <v>77</v>
      </c>
      <c r="C388" s="374"/>
      <c r="D388" s="374"/>
      <c r="E388" s="380"/>
      <c r="F388" s="380"/>
      <c r="G388" s="369"/>
      <c r="H388" s="369"/>
      <c r="I388" s="369"/>
      <c r="J388" s="369"/>
      <c r="K388" s="54"/>
      <c r="L388" s="17" t="str">
        <f>IF(ISBLANK(K388),"",VLOOKUP(K388,'(Linked) Hazard Risk Number HRN'!$B$6:$C$13,2,FALSE))</f>
        <v/>
      </c>
      <c r="M388" s="372"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29</v>
      </c>
      <c r="Q388" s="17">
        <f t="shared" ref="Q388" si="600">COUNTIF((O388:O392), "C")</f>
        <v>0</v>
      </c>
      <c r="R388" s="17">
        <f t="shared" ref="R388:R391" si="601">Q388</f>
        <v>0</v>
      </c>
      <c r="S388" s="17" t="str">
        <f t="shared" ref="S388" si="602">IF(ISBLANK(K388),"",IF(L388&lt;2,"S1","S2"))</f>
        <v/>
      </c>
      <c r="T388" s="50"/>
      <c r="U388" s="374"/>
      <c r="V388" s="54"/>
      <c r="W388" s="17" t="str">
        <f>IF(ISBLANK(V388),"",VLOOKUP(V388,'(Linked) Hazard Risk Number HRN'!$B$6:$C$13,2,FALSE))</f>
        <v/>
      </c>
      <c r="X388" s="372" t="str">
        <f>IF(X390="","",IF(X390&gt;500,'(Linked) Hazard Risk Number HRN'!$C$37,IF(X390&gt;50,'(Linked) Hazard Risk Number HRN'!$C$36,IF(X390&gt;25,'(Linked) Hazard Risk Number HRN'!$C$35,IF(X390&gt;5,'(Linked) Hazard Risk Number HRN'!$C$34,IF(X390&gt;0,'(Linked) Hazard Risk Number HRN'!$C$33,""))))))</f>
        <v/>
      </c>
      <c r="Y388" s="374"/>
      <c r="Z388" s="54"/>
      <c r="AA388" s="17" t="str">
        <f>IF(ISBLANK(Z388),"",VLOOKUP(Z388,'(Linked) Hazard Risk Number HRN'!$B$6:$C$13,2,FALSE))</f>
        <v/>
      </c>
      <c r="AB388" s="372" t="str">
        <f>IF(AB390="","",IF(AB390&gt;500,'(Linked) Hazard Risk Number HRN'!$C$37,IF(AB390&gt;50,'(Linked) Hazard Risk Number HRN'!$C$36,IF(AB390&gt;25,'(Linked) Hazard Risk Number HRN'!$C$35,IF(AB390&gt;5,'(Linked) Hazard Risk Number HRN'!$C$34,IF(AB390&gt;0,'(Linked) Hazard Risk Number HRN'!$C$33,""))))))</f>
        <v/>
      </c>
      <c r="AC388" s="374"/>
      <c r="AD388" s="380"/>
      <c r="AE388" s="54"/>
      <c r="AF388" s="17" t="str">
        <f>IF(ISBLANK(AE388),"",VLOOKUP(AE388,'(Linked) Hazard Risk Number HRN'!$B$6:$C$13,2,FALSE))</f>
        <v/>
      </c>
      <c r="AG388" s="372"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378"/>
      <c r="C389" s="375"/>
      <c r="D389" s="375"/>
      <c r="E389" s="381"/>
      <c r="F389" s="381"/>
      <c r="G389" s="370"/>
      <c r="H389" s="370"/>
      <c r="I389" s="370"/>
      <c r="J389" s="370"/>
      <c r="K389" s="55"/>
      <c r="L389" s="18" t="str">
        <f>IF(ISBLANK(K389),"",VLOOKUP(K389,'(Linked) Hazard Risk Number HRN'!$B$16:$C$26,2,FALSE))</f>
        <v/>
      </c>
      <c r="M389" s="373"/>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375"/>
      <c r="V389" s="55"/>
      <c r="W389" s="18" t="str">
        <f>IF(ISBLANK(V389),"",VLOOKUP(V389,'(Linked) Hazard Risk Number HRN'!$B$16:$C$26,2,FALSE))</f>
        <v/>
      </c>
      <c r="X389" s="373"/>
      <c r="Y389" s="375"/>
      <c r="Z389" s="55"/>
      <c r="AA389" s="18" t="str">
        <f>IF(ISBLANK(Z389),"",VLOOKUP(Z389,'(Linked) Hazard Risk Number HRN'!$B$16:$C$26,2,FALSE))</f>
        <v/>
      </c>
      <c r="AB389" s="373"/>
      <c r="AC389" s="375"/>
      <c r="AD389" s="436"/>
      <c r="AE389" s="55"/>
      <c r="AF389" s="18" t="str">
        <f>IF(ISBLANK(AE389),"",VLOOKUP(AE389,'(Linked) Hazard Risk Number HRN'!$B$16:$C$26,2,FALSE))</f>
        <v/>
      </c>
      <c r="AG389" s="373"/>
      <c r="AH389" s="10"/>
      <c r="AI389" s="10"/>
      <c r="AJ389" s="19"/>
    </row>
    <row r="390" spans="2:36" s="2" customFormat="1" ht="28.2" customHeight="1" thickTop="1">
      <c r="B390" s="378"/>
      <c r="C390" s="375"/>
      <c r="D390" s="375"/>
      <c r="E390" s="381"/>
      <c r="F390" s="381"/>
      <c r="G390" s="370"/>
      <c r="H390" s="370"/>
      <c r="I390" s="370"/>
      <c r="J390" s="370"/>
      <c r="K390" s="56"/>
      <c r="L390" s="18" t="str">
        <f>IF(ISBLANK(K390),"",VLOOKUP(K390,'(Linked) Hazard Risk Number HRN'!$D$6:$E$14,2,FALSE))</f>
        <v/>
      </c>
      <c r="M390" s="366" t="str">
        <f>IF(OR(ISBLANK(K388),ISBLANK(K389),ISBLANK(K390),ISBLANK(K391)),"",L388*L389*L390*L391)</f>
        <v/>
      </c>
      <c r="N390" s="56"/>
      <c r="O390" s="18" t="str">
        <f>IF(ISBLANK(N390),"",VLOOKUP(N390,'(Linked) PLr Probability Factor'!$B$17:$C$20,2,FALSE))</f>
        <v/>
      </c>
      <c r="P390" s="18" t="s">
        <v>3</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375"/>
      <c r="V390" s="56"/>
      <c r="W390" s="18" t="str">
        <f>IF(ISBLANK(V390),"",VLOOKUP(V390,'(Linked) Hazard Risk Number HRN'!$D$6:$E$14,2,FALSE))</f>
        <v/>
      </c>
      <c r="X390" s="366" t="str">
        <f>IF(OR(ISBLANK(V388),ISBLANK(V389),ISBLANK(V390),ISBLANK(V391)),"",W388*W389*W390*W391)</f>
        <v/>
      </c>
      <c r="Y390" s="375"/>
      <c r="Z390" s="56"/>
      <c r="AA390" s="18" t="str">
        <f>IF(ISBLANK(Z390),"",VLOOKUP(Z390,'(Linked) Hazard Risk Number HRN'!$D$6:$E$14,2,FALSE))</f>
        <v/>
      </c>
      <c r="AB390" s="366" t="str">
        <f>IF(OR(ISBLANK(Z388),ISBLANK(Z389),ISBLANK(Z390),ISBLANK(Z391)),"",AA388*AA389*AA390*AA391)</f>
        <v/>
      </c>
      <c r="AC390" s="375"/>
      <c r="AD390" s="436"/>
      <c r="AE390" s="56"/>
      <c r="AF390" s="18" t="str">
        <f>IF(ISBLANK(AE390),"",VLOOKUP(AE390,'(Linked) Hazard Risk Number HRN'!$D$6:$E$14,2,FALSE))</f>
        <v/>
      </c>
      <c r="AG390" s="366" t="str">
        <f>IF(OR(ISBLANK(AE388),ISBLANK(AE389),ISBLANK(AE390),ISBLANK(AE391)),"",AF388*AF389*AF390*AF391)</f>
        <v/>
      </c>
      <c r="AH390" s="10"/>
      <c r="AI390" s="10"/>
      <c r="AJ390" s="20"/>
    </row>
    <row r="391" spans="2:36" s="2" customFormat="1" ht="28.2" customHeight="1">
      <c r="B391" s="378"/>
      <c r="C391" s="375"/>
      <c r="D391" s="375"/>
      <c r="E391" s="381"/>
      <c r="F391" s="381"/>
      <c r="G391" s="370"/>
      <c r="H391" s="370"/>
      <c r="I391" s="370"/>
      <c r="J391" s="370"/>
      <c r="K391" s="57"/>
      <c r="L391" s="30" t="str">
        <f>IF(ISBLANK(K391),"",VLOOKUP(K391,'(Linked) Hazard Risk Number HRN'!$D$17:$E$22,2,FALSE))</f>
        <v/>
      </c>
      <c r="M391" s="367"/>
      <c r="N391" s="56"/>
      <c r="O391" s="18" t="str">
        <f>IF(ISBLANK(N391),"",VLOOKUP(N391,'(Linked) PLr Probability Factor'!$B$23:$C$26,2,FALSE))</f>
        <v/>
      </c>
      <c r="P391" s="25" t="s">
        <v>33</v>
      </c>
      <c r="Q391" s="25">
        <f t="shared" ref="Q391" si="606">SUM(R388:R390)</f>
        <v>0</v>
      </c>
      <c r="R391" s="25">
        <f t="shared" si="601"/>
        <v>0</v>
      </c>
      <c r="S391" s="25"/>
      <c r="T391" s="51"/>
      <c r="U391" s="375"/>
      <c r="V391" s="57"/>
      <c r="W391" s="30" t="str">
        <f>IF(ISBLANK(V391),"",VLOOKUP(V391,'(Linked) Hazard Risk Number HRN'!$D$17:$E$22,2,FALSE))</f>
        <v/>
      </c>
      <c r="X391" s="367"/>
      <c r="Y391" s="375"/>
      <c r="Z391" s="57"/>
      <c r="AA391" s="30" t="str">
        <f>IF(ISBLANK(Z391),"",VLOOKUP(Z391,'(Linked) Hazard Risk Number HRN'!$D$17:$E$22,2,FALSE))</f>
        <v/>
      </c>
      <c r="AB391" s="367"/>
      <c r="AC391" s="375"/>
      <c r="AD391" s="436"/>
      <c r="AE391" s="57"/>
      <c r="AF391" s="30" t="str">
        <f>IF(ISBLANK(AE391),"",VLOOKUP(AE391,'(Linked) Hazard Risk Number HRN'!$D$17:$E$22,2,FALSE))</f>
        <v/>
      </c>
      <c r="AG391" s="367"/>
      <c r="AH391" s="10"/>
      <c r="AI391" s="10"/>
      <c r="AJ391" s="21"/>
    </row>
    <row r="392" spans="2:36" s="2" customFormat="1" ht="28.2" customHeight="1" thickBot="1">
      <c r="B392" s="379"/>
      <c r="C392" s="376"/>
      <c r="D392" s="376"/>
      <c r="E392" s="382"/>
      <c r="F392" s="382"/>
      <c r="G392" s="371"/>
      <c r="H392" s="371"/>
      <c r="I392" s="371"/>
      <c r="J392" s="371"/>
      <c r="K392" s="135"/>
      <c r="L392" s="18"/>
      <c r="M392" s="368"/>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376"/>
      <c r="V392" s="135"/>
      <c r="W392" s="18"/>
      <c r="X392" s="368"/>
      <c r="Y392" s="376"/>
      <c r="Z392" s="135"/>
      <c r="AA392" s="18"/>
      <c r="AB392" s="368"/>
      <c r="AC392" s="376"/>
      <c r="AD392" s="437"/>
      <c r="AE392" s="135"/>
      <c r="AF392" s="18"/>
      <c r="AG392" s="368"/>
      <c r="AH392" s="10"/>
      <c r="AI392" s="10"/>
      <c r="AJ392" s="7"/>
    </row>
    <row r="393" spans="2:36" s="2" customFormat="1" ht="28.2" customHeight="1" thickTop="1">
      <c r="B393" s="377">
        <v>78</v>
      </c>
      <c r="C393" s="374"/>
      <c r="D393" s="374"/>
      <c r="E393" s="380"/>
      <c r="F393" s="380"/>
      <c r="G393" s="369"/>
      <c r="H393" s="369"/>
      <c r="I393" s="369"/>
      <c r="J393" s="369"/>
      <c r="K393" s="54"/>
      <c r="L393" s="17" t="str">
        <f>IF(ISBLANK(K393),"",VLOOKUP(K393,'(Linked) Hazard Risk Number HRN'!$B$6:$C$13,2,FALSE))</f>
        <v/>
      </c>
      <c r="M393" s="372"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29</v>
      </c>
      <c r="Q393" s="17">
        <f t="shared" ref="Q393" si="608">COUNTIF((O393:O397), "C")</f>
        <v>0</v>
      </c>
      <c r="R393" s="17">
        <f t="shared" ref="R393:R396" si="609">Q393</f>
        <v>0</v>
      </c>
      <c r="S393" s="17" t="str">
        <f t="shared" ref="S393" si="610">IF(ISBLANK(K393),"",IF(L393&lt;2,"S1","S2"))</f>
        <v/>
      </c>
      <c r="T393" s="50"/>
      <c r="U393" s="374"/>
      <c r="V393" s="54"/>
      <c r="W393" s="17" t="str">
        <f>IF(ISBLANK(V393),"",VLOOKUP(V393,'(Linked) Hazard Risk Number HRN'!$B$6:$C$13,2,FALSE))</f>
        <v/>
      </c>
      <c r="X393" s="372" t="str">
        <f>IF(X395="","",IF(X395&gt;500,'(Linked) Hazard Risk Number HRN'!$C$37,IF(X395&gt;50,'(Linked) Hazard Risk Number HRN'!$C$36,IF(X395&gt;25,'(Linked) Hazard Risk Number HRN'!$C$35,IF(X395&gt;5,'(Linked) Hazard Risk Number HRN'!$C$34,IF(X395&gt;0,'(Linked) Hazard Risk Number HRN'!$C$33,""))))))</f>
        <v/>
      </c>
      <c r="Y393" s="374"/>
      <c r="Z393" s="54"/>
      <c r="AA393" s="17" t="str">
        <f>IF(ISBLANK(Z393),"",VLOOKUP(Z393,'(Linked) Hazard Risk Number HRN'!$B$6:$C$13,2,FALSE))</f>
        <v/>
      </c>
      <c r="AB393" s="372" t="str">
        <f>IF(AB395="","",IF(AB395&gt;500,'(Linked) Hazard Risk Number HRN'!$C$37,IF(AB395&gt;50,'(Linked) Hazard Risk Number HRN'!$C$36,IF(AB395&gt;25,'(Linked) Hazard Risk Number HRN'!$C$35,IF(AB395&gt;5,'(Linked) Hazard Risk Number HRN'!$C$34,IF(AB395&gt;0,'(Linked) Hazard Risk Number HRN'!$C$33,""))))))</f>
        <v/>
      </c>
      <c r="AC393" s="374"/>
      <c r="AD393" s="380"/>
      <c r="AE393" s="54"/>
      <c r="AF393" s="17" t="str">
        <f>IF(ISBLANK(AE393),"",VLOOKUP(AE393,'(Linked) Hazard Risk Number HRN'!$B$6:$C$13,2,FALSE))</f>
        <v/>
      </c>
      <c r="AG393" s="372"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378"/>
      <c r="C394" s="375"/>
      <c r="D394" s="375"/>
      <c r="E394" s="381"/>
      <c r="F394" s="381"/>
      <c r="G394" s="370"/>
      <c r="H394" s="370"/>
      <c r="I394" s="370"/>
      <c r="J394" s="370"/>
      <c r="K394" s="55"/>
      <c r="L394" s="18" t="str">
        <f>IF(ISBLANK(K394),"",VLOOKUP(K394,'(Linked) Hazard Risk Number HRN'!$B$16:$C$26,2,FALSE))</f>
        <v/>
      </c>
      <c r="M394" s="373"/>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375"/>
      <c r="V394" s="55"/>
      <c r="W394" s="18" t="str">
        <f>IF(ISBLANK(V394),"",VLOOKUP(V394,'(Linked) Hazard Risk Number HRN'!$B$16:$C$26,2,FALSE))</f>
        <v/>
      </c>
      <c r="X394" s="373"/>
      <c r="Y394" s="375"/>
      <c r="Z394" s="55"/>
      <c r="AA394" s="18" t="str">
        <f>IF(ISBLANK(Z394),"",VLOOKUP(Z394,'(Linked) Hazard Risk Number HRN'!$B$16:$C$26,2,FALSE))</f>
        <v/>
      </c>
      <c r="AB394" s="373"/>
      <c r="AC394" s="375"/>
      <c r="AD394" s="436"/>
      <c r="AE394" s="55"/>
      <c r="AF394" s="18" t="str">
        <f>IF(ISBLANK(AE394),"",VLOOKUP(AE394,'(Linked) Hazard Risk Number HRN'!$B$16:$C$26,2,FALSE))</f>
        <v/>
      </c>
      <c r="AG394" s="373"/>
      <c r="AH394" s="10"/>
      <c r="AI394" s="10"/>
      <c r="AJ394" s="19"/>
    </row>
    <row r="395" spans="2:36" s="2" customFormat="1" ht="28.2" customHeight="1" thickTop="1">
      <c r="B395" s="378"/>
      <c r="C395" s="375"/>
      <c r="D395" s="375"/>
      <c r="E395" s="381"/>
      <c r="F395" s="381"/>
      <c r="G395" s="370"/>
      <c r="H395" s="370"/>
      <c r="I395" s="370"/>
      <c r="J395" s="370"/>
      <c r="K395" s="56"/>
      <c r="L395" s="18" t="str">
        <f>IF(ISBLANK(K395),"",VLOOKUP(K395,'(Linked) Hazard Risk Number HRN'!$D$6:$E$14,2,FALSE))</f>
        <v/>
      </c>
      <c r="M395" s="366" t="str">
        <f>IF(OR(ISBLANK(K393),ISBLANK(K394),ISBLANK(K395),ISBLANK(K396)),"",L393*L394*L395*L396)</f>
        <v/>
      </c>
      <c r="N395" s="56"/>
      <c r="O395" s="18" t="str">
        <f>IF(ISBLANK(N395),"",VLOOKUP(N395,'(Linked) PLr Probability Factor'!$B$17:$C$20,2,FALSE))</f>
        <v/>
      </c>
      <c r="P395" s="18" t="s">
        <v>3</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375"/>
      <c r="V395" s="56"/>
      <c r="W395" s="18" t="str">
        <f>IF(ISBLANK(V395),"",VLOOKUP(V395,'(Linked) Hazard Risk Number HRN'!$D$6:$E$14,2,FALSE))</f>
        <v/>
      </c>
      <c r="X395" s="366" t="str">
        <f>IF(OR(ISBLANK(V393),ISBLANK(V394),ISBLANK(V395),ISBLANK(V396)),"",W393*W394*W395*W396)</f>
        <v/>
      </c>
      <c r="Y395" s="375"/>
      <c r="Z395" s="56"/>
      <c r="AA395" s="18" t="str">
        <f>IF(ISBLANK(Z395),"",VLOOKUP(Z395,'(Linked) Hazard Risk Number HRN'!$D$6:$E$14,2,FALSE))</f>
        <v/>
      </c>
      <c r="AB395" s="366" t="str">
        <f>IF(OR(ISBLANK(Z393),ISBLANK(Z394),ISBLANK(Z395),ISBLANK(Z396)),"",AA393*AA394*AA395*AA396)</f>
        <v/>
      </c>
      <c r="AC395" s="375"/>
      <c r="AD395" s="436"/>
      <c r="AE395" s="56"/>
      <c r="AF395" s="18" t="str">
        <f>IF(ISBLANK(AE395),"",VLOOKUP(AE395,'(Linked) Hazard Risk Number HRN'!$D$6:$E$14,2,FALSE))</f>
        <v/>
      </c>
      <c r="AG395" s="366" t="str">
        <f>IF(OR(ISBLANK(AE393),ISBLANK(AE394),ISBLANK(AE395),ISBLANK(AE396)),"",AF393*AF394*AF395*AF396)</f>
        <v/>
      </c>
      <c r="AH395" s="10"/>
      <c r="AI395" s="10"/>
      <c r="AJ395" s="20"/>
    </row>
    <row r="396" spans="2:36" s="2" customFormat="1" ht="28.2" customHeight="1">
      <c r="B396" s="378"/>
      <c r="C396" s="375"/>
      <c r="D396" s="375"/>
      <c r="E396" s="381"/>
      <c r="F396" s="381"/>
      <c r="G396" s="370"/>
      <c r="H396" s="370"/>
      <c r="I396" s="370"/>
      <c r="J396" s="370"/>
      <c r="K396" s="57"/>
      <c r="L396" s="30" t="str">
        <f>IF(ISBLANK(K396),"",VLOOKUP(K396,'(Linked) Hazard Risk Number HRN'!$D$17:$E$22,2,FALSE))</f>
        <v/>
      </c>
      <c r="M396" s="367"/>
      <c r="N396" s="56"/>
      <c r="O396" s="18" t="str">
        <f>IF(ISBLANK(N396),"",VLOOKUP(N396,'(Linked) PLr Probability Factor'!$B$23:$C$26,2,FALSE))</f>
        <v/>
      </c>
      <c r="P396" s="25" t="s">
        <v>33</v>
      </c>
      <c r="Q396" s="25">
        <f t="shared" ref="Q396" si="614">SUM(R393:R395)</f>
        <v>0</v>
      </c>
      <c r="R396" s="25">
        <f t="shared" si="609"/>
        <v>0</v>
      </c>
      <c r="S396" s="25"/>
      <c r="T396" s="51"/>
      <c r="U396" s="375"/>
      <c r="V396" s="57"/>
      <c r="W396" s="30" t="str">
        <f>IF(ISBLANK(V396),"",VLOOKUP(V396,'(Linked) Hazard Risk Number HRN'!$D$17:$E$22,2,FALSE))</f>
        <v/>
      </c>
      <c r="X396" s="367"/>
      <c r="Y396" s="375"/>
      <c r="Z396" s="57"/>
      <c r="AA396" s="30" t="str">
        <f>IF(ISBLANK(Z396),"",VLOOKUP(Z396,'(Linked) Hazard Risk Number HRN'!$D$17:$E$22,2,FALSE))</f>
        <v/>
      </c>
      <c r="AB396" s="367"/>
      <c r="AC396" s="375"/>
      <c r="AD396" s="436"/>
      <c r="AE396" s="57"/>
      <c r="AF396" s="30" t="str">
        <f>IF(ISBLANK(AE396),"",VLOOKUP(AE396,'(Linked) Hazard Risk Number HRN'!$D$17:$E$22,2,FALSE))</f>
        <v/>
      </c>
      <c r="AG396" s="367"/>
      <c r="AH396" s="10"/>
      <c r="AI396" s="10"/>
      <c r="AJ396" s="21"/>
    </row>
    <row r="397" spans="2:36" s="2" customFormat="1" ht="28.2" customHeight="1" thickBot="1">
      <c r="B397" s="379"/>
      <c r="C397" s="376"/>
      <c r="D397" s="376"/>
      <c r="E397" s="382"/>
      <c r="F397" s="382"/>
      <c r="G397" s="371"/>
      <c r="H397" s="371"/>
      <c r="I397" s="371"/>
      <c r="J397" s="371"/>
      <c r="K397" s="135"/>
      <c r="L397" s="18"/>
      <c r="M397" s="368"/>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376"/>
      <c r="V397" s="135"/>
      <c r="W397" s="18"/>
      <c r="X397" s="368"/>
      <c r="Y397" s="376"/>
      <c r="Z397" s="135"/>
      <c r="AA397" s="18"/>
      <c r="AB397" s="368"/>
      <c r="AC397" s="376"/>
      <c r="AD397" s="437"/>
      <c r="AE397" s="135"/>
      <c r="AF397" s="18"/>
      <c r="AG397" s="368"/>
      <c r="AH397" s="10"/>
      <c r="AI397" s="10"/>
      <c r="AJ397" s="7"/>
    </row>
    <row r="398" spans="2:36" s="2" customFormat="1" ht="28.2" customHeight="1" thickTop="1">
      <c r="B398" s="377">
        <v>79</v>
      </c>
      <c r="C398" s="374"/>
      <c r="D398" s="374"/>
      <c r="E398" s="380"/>
      <c r="F398" s="380"/>
      <c r="G398" s="369"/>
      <c r="H398" s="369"/>
      <c r="I398" s="369"/>
      <c r="J398" s="369"/>
      <c r="K398" s="54"/>
      <c r="L398" s="17" t="str">
        <f>IF(ISBLANK(K398),"",VLOOKUP(K398,'(Linked) Hazard Risk Number HRN'!$B$6:$C$13,2,FALSE))</f>
        <v/>
      </c>
      <c r="M398" s="372"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29</v>
      </c>
      <c r="Q398" s="17">
        <f t="shared" ref="Q398" si="616">COUNTIF((O398:O402), "C")</f>
        <v>0</v>
      </c>
      <c r="R398" s="17">
        <f t="shared" ref="R398:R401" si="617">Q398</f>
        <v>0</v>
      </c>
      <c r="S398" s="17" t="str">
        <f t="shared" ref="S398" si="618">IF(ISBLANK(K398),"",IF(L398&lt;2,"S1","S2"))</f>
        <v/>
      </c>
      <c r="T398" s="50"/>
      <c r="U398" s="374"/>
      <c r="V398" s="54"/>
      <c r="W398" s="17" t="str">
        <f>IF(ISBLANK(V398),"",VLOOKUP(V398,'(Linked) Hazard Risk Number HRN'!$B$6:$C$13,2,FALSE))</f>
        <v/>
      </c>
      <c r="X398" s="372" t="str">
        <f>IF(X400="","",IF(X400&gt;500,'(Linked) Hazard Risk Number HRN'!$C$37,IF(X400&gt;50,'(Linked) Hazard Risk Number HRN'!$C$36,IF(X400&gt;25,'(Linked) Hazard Risk Number HRN'!$C$35,IF(X400&gt;5,'(Linked) Hazard Risk Number HRN'!$C$34,IF(X400&gt;0,'(Linked) Hazard Risk Number HRN'!$C$33,""))))))</f>
        <v/>
      </c>
      <c r="Y398" s="374"/>
      <c r="Z398" s="54"/>
      <c r="AA398" s="17" t="str">
        <f>IF(ISBLANK(Z398),"",VLOOKUP(Z398,'(Linked) Hazard Risk Number HRN'!$B$6:$C$13,2,FALSE))</f>
        <v/>
      </c>
      <c r="AB398" s="372" t="str">
        <f>IF(AB400="","",IF(AB400&gt;500,'(Linked) Hazard Risk Number HRN'!$C$37,IF(AB400&gt;50,'(Linked) Hazard Risk Number HRN'!$C$36,IF(AB400&gt;25,'(Linked) Hazard Risk Number HRN'!$C$35,IF(AB400&gt;5,'(Linked) Hazard Risk Number HRN'!$C$34,IF(AB400&gt;0,'(Linked) Hazard Risk Number HRN'!$C$33,""))))))</f>
        <v/>
      </c>
      <c r="AC398" s="374"/>
      <c r="AD398" s="380"/>
      <c r="AE398" s="54"/>
      <c r="AF398" s="17" t="str">
        <f>IF(ISBLANK(AE398),"",VLOOKUP(AE398,'(Linked) Hazard Risk Number HRN'!$B$6:$C$13,2,FALSE))</f>
        <v/>
      </c>
      <c r="AG398" s="372"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378"/>
      <c r="C399" s="375"/>
      <c r="D399" s="375"/>
      <c r="E399" s="381"/>
      <c r="F399" s="381"/>
      <c r="G399" s="370"/>
      <c r="H399" s="370"/>
      <c r="I399" s="370"/>
      <c r="J399" s="370"/>
      <c r="K399" s="55"/>
      <c r="L399" s="18" t="str">
        <f>IF(ISBLANK(K399),"",VLOOKUP(K399,'(Linked) Hazard Risk Number HRN'!$B$16:$C$26,2,FALSE))</f>
        <v/>
      </c>
      <c r="M399" s="373"/>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375"/>
      <c r="V399" s="55"/>
      <c r="W399" s="18" t="str">
        <f>IF(ISBLANK(V399),"",VLOOKUP(V399,'(Linked) Hazard Risk Number HRN'!$B$16:$C$26,2,FALSE))</f>
        <v/>
      </c>
      <c r="X399" s="373"/>
      <c r="Y399" s="375"/>
      <c r="Z399" s="55"/>
      <c r="AA399" s="18" t="str">
        <f>IF(ISBLANK(Z399),"",VLOOKUP(Z399,'(Linked) Hazard Risk Number HRN'!$B$16:$C$26,2,FALSE))</f>
        <v/>
      </c>
      <c r="AB399" s="373"/>
      <c r="AC399" s="375"/>
      <c r="AD399" s="436"/>
      <c r="AE399" s="55"/>
      <c r="AF399" s="18" t="str">
        <f>IF(ISBLANK(AE399),"",VLOOKUP(AE399,'(Linked) Hazard Risk Number HRN'!$B$16:$C$26,2,FALSE))</f>
        <v/>
      </c>
      <c r="AG399" s="373"/>
      <c r="AH399" s="10"/>
      <c r="AI399" s="10"/>
      <c r="AJ399" s="19"/>
    </row>
    <row r="400" spans="2:36" s="2" customFormat="1" ht="28.2" customHeight="1" thickTop="1">
      <c r="B400" s="378"/>
      <c r="C400" s="375"/>
      <c r="D400" s="375"/>
      <c r="E400" s="381"/>
      <c r="F400" s="381"/>
      <c r="G400" s="370"/>
      <c r="H400" s="370"/>
      <c r="I400" s="370"/>
      <c r="J400" s="370"/>
      <c r="K400" s="56"/>
      <c r="L400" s="18" t="str">
        <f>IF(ISBLANK(K400),"",VLOOKUP(K400,'(Linked) Hazard Risk Number HRN'!$D$6:$E$14,2,FALSE))</f>
        <v/>
      </c>
      <c r="M400" s="366" t="str">
        <f>IF(OR(ISBLANK(K398),ISBLANK(K399),ISBLANK(K400),ISBLANK(K401)),"",L398*L399*L400*L401)</f>
        <v/>
      </c>
      <c r="N400" s="56"/>
      <c r="O400" s="18" t="str">
        <f>IF(ISBLANK(N400),"",VLOOKUP(N400,'(Linked) PLr Probability Factor'!$B$17:$C$20,2,FALSE))</f>
        <v/>
      </c>
      <c r="P400" s="18" t="s">
        <v>3</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375"/>
      <c r="V400" s="56"/>
      <c r="W400" s="18" t="str">
        <f>IF(ISBLANK(V400),"",VLOOKUP(V400,'(Linked) Hazard Risk Number HRN'!$D$6:$E$14,2,FALSE))</f>
        <v/>
      </c>
      <c r="X400" s="366" t="str">
        <f>IF(OR(ISBLANK(V398),ISBLANK(V399),ISBLANK(V400),ISBLANK(V401)),"",W398*W399*W400*W401)</f>
        <v/>
      </c>
      <c r="Y400" s="375"/>
      <c r="Z400" s="56"/>
      <c r="AA400" s="18" t="str">
        <f>IF(ISBLANK(Z400),"",VLOOKUP(Z400,'(Linked) Hazard Risk Number HRN'!$D$6:$E$14,2,FALSE))</f>
        <v/>
      </c>
      <c r="AB400" s="366" t="str">
        <f>IF(OR(ISBLANK(Z398),ISBLANK(Z399),ISBLANK(Z400),ISBLANK(Z401)),"",AA398*AA399*AA400*AA401)</f>
        <v/>
      </c>
      <c r="AC400" s="375"/>
      <c r="AD400" s="436"/>
      <c r="AE400" s="56"/>
      <c r="AF400" s="18" t="str">
        <f>IF(ISBLANK(AE400),"",VLOOKUP(AE400,'(Linked) Hazard Risk Number HRN'!$D$6:$E$14,2,FALSE))</f>
        <v/>
      </c>
      <c r="AG400" s="366" t="str">
        <f>IF(OR(ISBLANK(AE398),ISBLANK(AE399),ISBLANK(AE400),ISBLANK(AE401)),"",AF398*AF399*AF400*AF401)</f>
        <v/>
      </c>
      <c r="AH400" s="10"/>
      <c r="AI400" s="10"/>
      <c r="AJ400" s="20"/>
    </row>
    <row r="401" spans="2:36" s="2" customFormat="1" ht="28.2" customHeight="1">
      <c r="B401" s="378"/>
      <c r="C401" s="375"/>
      <c r="D401" s="375"/>
      <c r="E401" s="381"/>
      <c r="F401" s="381"/>
      <c r="G401" s="370"/>
      <c r="H401" s="370"/>
      <c r="I401" s="370"/>
      <c r="J401" s="370"/>
      <c r="K401" s="57"/>
      <c r="L401" s="30" t="str">
        <f>IF(ISBLANK(K401),"",VLOOKUP(K401,'(Linked) Hazard Risk Number HRN'!$D$17:$E$22,2,FALSE))</f>
        <v/>
      </c>
      <c r="M401" s="367"/>
      <c r="N401" s="56"/>
      <c r="O401" s="18" t="str">
        <f>IF(ISBLANK(N401),"",VLOOKUP(N401,'(Linked) PLr Probability Factor'!$B$23:$C$26,2,FALSE))</f>
        <v/>
      </c>
      <c r="P401" s="25" t="s">
        <v>33</v>
      </c>
      <c r="Q401" s="25">
        <f t="shared" ref="Q401" si="622">SUM(R398:R400)</f>
        <v>0</v>
      </c>
      <c r="R401" s="25">
        <f t="shared" si="617"/>
        <v>0</v>
      </c>
      <c r="S401" s="25"/>
      <c r="T401" s="51"/>
      <c r="U401" s="375"/>
      <c r="V401" s="57"/>
      <c r="W401" s="30" t="str">
        <f>IF(ISBLANK(V401),"",VLOOKUP(V401,'(Linked) Hazard Risk Number HRN'!$D$17:$E$22,2,FALSE))</f>
        <v/>
      </c>
      <c r="X401" s="367"/>
      <c r="Y401" s="375"/>
      <c r="Z401" s="57"/>
      <c r="AA401" s="30" t="str">
        <f>IF(ISBLANK(Z401),"",VLOOKUP(Z401,'(Linked) Hazard Risk Number HRN'!$D$17:$E$22,2,FALSE))</f>
        <v/>
      </c>
      <c r="AB401" s="367"/>
      <c r="AC401" s="375"/>
      <c r="AD401" s="436"/>
      <c r="AE401" s="57"/>
      <c r="AF401" s="30" t="str">
        <f>IF(ISBLANK(AE401),"",VLOOKUP(AE401,'(Linked) Hazard Risk Number HRN'!$D$17:$E$22,2,FALSE))</f>
        <v/>
      </c>
      <c r="AG401" s="367"/>
      <c r="AH401" s="10"/>
      <c r="AI401" s="10"/>
      <c r="AJ401" s="21"/>
    </row>
    <row r="402" spans="2:36" s="2" customFormat="1" ht="28.2" customHeight="1" thickBot="1">
      <c r="B402" s="379"/>
      <c r="C402" s="376"/>
      <c r="D402" s="376"/>
      <c r="E402" s="382"/>
      <c r="F402" s="382"/>
      <c r="G402" s="371"/>
      <c r="H402" s="371"/>
      <c r="I402" s="371"/>
      <c r="J402" s="371"/>
      <c r="K402" s="135"/>
      <c r="L402" s="18"/>
      <c r="M402" s="368"/>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376"/>
      <c r="V402" s="135"/>
      <c r="W402" s="18"/>
      <c r="X402" s="368"/>
      <c r="Y402" s="376"/>
      <c r="Z402" s="135"/>
      <c r="AA402" s="18"/>
      <c r="AB402" s="368"/>
      <c r="AC402" s="376"/>
      <c r="AD402" s="437"/>
      <c r="AE402" s="135"/>
      <c r="AF402" s="18"/>
      <c r="AG402" s="368"/>
      <c r="AH402" s="10"/>
      <c r="AI402" s="10"/>
      <c r="AJ402" s="7"/>
    </row>
    <row r="403" spans="2:36" s="2" customFormat="1" ht="28.2" customHeight="1" thickTop="1">
      <c r="B403" s="377">
        <v>80</v>
      </c>
      <c r="C403" s="374"/>
      <c r="D403" s="374"/>
      <c r="E403" s="380"/>
      <c r="F403" s="380"/>
      <c r="G403" s="369"/>
      <c r="H403" s="369"/>
      <c r="I403" s="369"/>
      <c r="J403" s="369"/>
      <c r="K403" s="54"/>
      <c r="L403" s="17" t="str">
        <f>IF(ISBLANK(K403),"",VLOOKUP(K403,'(Linked) Hazard Risk Number HRN'!$B$6:$C$13,2,FALSE))</f>
        <v/>
      </c>
      <c r="M403" s="372"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29</v>
      </c>
      <c r="Q403" s="17">
        <f t="shared" ref="Q403" si="624">COUNTIF((O403:O407), "C")</f>
        <v>0</v>
      </c>
      <c r="R403" s="17">
        <f t="shared" ref="R403:R406" si="625">Q403</f>
        <v>0</v>
      </c>
      <c r="S403" s="17" t="str">
        <f t="shared" ref="S403" si="626">IF(ISBLANK(K403),"",IF(L403&lt;2,"S1","S2"))</f>
        <v/>
      </c>
      <c r="T403" s="50"/>
      <c r="U403" s="374"/>
      <c r="V403" s="54"/>
      <c r="W403" s="17" t="str">
        <f>IF(ISBLANK(V403),"",VLOOKUP(V403,'(Linked) Hazard Risk Number HRN'!$B$6:$C$13,2,FALSE))</f>
        <v/>
      </c>
      <c r="X403" s="372" t="str">
        <f>IF(X405="","",IF(X405&gt;500,'(Linked) Hazard Risk Number HRN'!$C$37,IF(X405&gt;50,'(Linked) Hazard Risk Number HRN'!$C$36,IF(X405&gt;25,'(Linked) Hazard Risk Number HRN'!$C$35,IF(X405&gt;5,'(Linked) Hazard Risk Number HRN'!$C$34,IF(X405&gt;0,'(Linked) Hazard Risk Number HRN'!$C$33,""))))))</f>
        <v/>
      </c>
      <c r="Y403" s="374"/>
      <c r="Z403" s="54"/>
      <c r="AA403" s="17" t="str">
        <f>IF(ISBLANK(Z403),"",VLOOKUP(Z403,'(Linked) Hazard Risk Number HRN'!$B$6:$C$13,2,FALSE))</f>
        <v/>
      </c>
      <c r="AB403" s="372" t="str">
        <f>IF(AB405="","",IF(AB405&gt;500,'(Linked) Hazard Risk Number HRN'!$C$37,IF(AB405&gt;50,'(Linked) Hazard Risk Number HRN'!$C$36,IF(AB405&gt;25,'(Linked) Hazard Risk Number HRN'!$C$35,IF(AB405&gt;5,'(Linked) Hazard Risk Number HRN'!$C$34,IF(AB405&gt;0,'(Linked) Hazard Risk Number HRN'!$C$33,""))))))</f>
        <v/>
      </c>
      <c r="AC403" s="374"/>
      <c r="AD403" s="380"/>
      <c r="AE403" s="54"/>
      <c r="AF403" s="17" t="str">
        <f>IF(ISBLANK(AE403),"",VLOOKUP(AE403,'(Linked) Hazard Risk Number HRN'!$B$6:$C$13,2,FALSE))</f>
        <v/>
      </c>
      <c r="AG403" s="372"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378"/>
      <c r="C404" s="375"/>
      <c r="D404" s="375"/>
      <c r="E404" s="381"/>
      <c r="F404" s="381"/>
      <c r="G404" s="370"/>
      <c r="H404" s="370"/>
      <c r="I404" s="370"/>
      <c r="J404" s="370"/>
      <c r="K404" s="55"/>
      <c r="L404" s="18" t="str">
        <f>IF(ISBLANK(K404),"",VLOOKUP(K404,'(Linked) Hazard Risk Number HRN'!$B$16:$C$26,2,FALSE))</f>
        <v/>
      </c>
      <c r="M404" s="373"/>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375"/>
      <c r="V404" s="55"/>
      <c r="W404" s="18" t="str">
        <f>IF(ISBLANK(V404),"",VLOOKUP(V404,'(Linked) Hazard Risk Number HRN'!$B$16:$C$26,2,FALSE))</f>
        <v/>
      </c>
      <c r="X404" s="373"/>
      <c r="Y404" s="375"/>
      <c r="Z404" s="55"/>
      <c r="AA404" s="18" t="str">
        <f>IF(ISBLANK(Z404),"",VLOOKUP(Z404,'(Linked) Hazard Risk Number HRN'!$B$16:$C$26,2,FALSE))</f>
        <v/>
      </c>
      <c r="AB404" s="373"/>
      <c r="AC404" s="375"/>
      <c r="AD404" s="436"/>
      <c r="AE404" s="55"/>
      <c r="AF404" s="18" t="str">
        <f>IF(ISBLANK(AE404),"",VLOOKUP(AE404,'(Linked) Hazard Risk Number HRN'!$B$16:$C$26,2,FALSE))</f>
        <v/>
      </c>
      <c r="AG404" s="373"/>
      <c r="AH404" s="10"/>
      <c r="AI404" s="10"/>
      <c r="AJ404" s="19"/>
    </row>
    <row r="405" spans="2:36" s="2" customFormat="1" ht="28.2" customHeight="1" thickTop="1">
      <c r="B405" s="378"/>
      <c r="C405" s="375"/>
      <c r="D405" s="375"/>
      <c r="E405" s="381"/>
      <c r="F405" s="381"/>
      <c r="G405" s="370"/>
      <c r="H405" s="370"/>
      <c r="I405" s="370"/>
      <c r="J405" s="370"/>
      <c r="K405" s="56"/>
      <c r="L405" s="18" t="str">
        <f>IF(ISBLANK(K405),"",VLOOKUP(K405,'(Linked) Hazard Risk Number HRN'!$D$6:$E$14,2,FALSE))</f>
        <v/>
      </c>
      <c r="M405" s="366" t="str">
        <f>IF(OR(ISBLANK(K403),ISBLANK(K404),ISBLANK(K405),ISBLANK(K406)),"",L403*L404*L405*L406)</f>
        <v/>
      </c>
      <c r="N405" s="56"/>
      <c r="O405" s="18" t="str">
        <f>IF(ISBLANK(N405),"",VLOOKUP(N405,'(Linked) PLr Probability Factor'!$B$17:$C$20,2,FALSE))</f>
        <v/>
      </c>
      <c r="P405" s="18" t="s">
        <v>3</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375"/>
      <c r="V405" s="56"/>
      <c r="W405" s="18" t="str">
        <f>IF(ISBLANK(V405),"",VLOOKUP(V405,'(Linked) Hazard Risk Number HRN'!$D$6:$E$14,2,FALSE))</f>
        <v/>
      </c>
      <c r="X405" s="366" t="str">
        <f>IF(OR(ISBLANK(V403),ISBLANK(V404),ISBLANK(V405),ISBLANK(V406)),"",W403*W404*W405*W406)</f>
        <v/>
      </c>
      <c r="Y405" s="375"/>
      <c r="Z405" s="56"/>
      <c r="AA405" s="18" t="str">
        <f>IF(ISBLANK(Z405),"",VLOOKUP(Z405,'(Linked) Hazard Risk Number HRN'!$D$6:$E$14,2,FALSE))</f>
        <v/>
      </c>
      <c r="AB405" s="366" t="str">
        <f>IF(OR(ISBLANK(Z403),ISBLANK(Z404),ISBLANK(Z405),ISBLANK(Z406)),"",AA403*AA404*AA405*AA406)</f>
        <v/>
      </c>
      <c r="AC405" s="375"/>
      <c r="AD405" s="436"/>
      <c r="AE405" s="56"/>
      <c r="AF405" s="18" t="str">
        <f>IF(ISBLANK(AE405),"",VLOOKUP(AE405,'(Linked) Hazard Risk Number HRN'!$D$6:$E$14,2,FALSE))</f>
        <v/>
      </c>
      <c r="AG405" s="366" t="str">
        <f>IF(OR(ISBLANK(AE403),ISBLANK(AE404),ISBLANK(AE405),ISBLANK(AE406)),"",AF403*AF404*AF405*AF406)</f>
        <v/>
      </c>
      <c r="AH405" s="10"/>
      <c r="AI405" s="10"/>
      <c r="AJ405" s="20"/>
    </row>
    <row r="406" spans="2:36" s="2" customFormat="1" ht="28.2" customHeight="1">
      <c r="B406" s="378"/>
      <c r="C406" s="375"/>
      <c r="D406" s="375"/>
      <c r="E406" s="381"/>
      <c r="F406" s="381"/>
      <c r="G406" s="370"/>
      <c r="H406" s="370"/>
      <c r="I406" s="370"/>
      <c r="J406" s="370"/>
      <c r="K406" s="57"/>
      <c r="L406" s="30" t="str">
        <f>IF(ISBLANK(K406),"",VLOOKUP(K406,'(Linked) Hazard Risk Number HRN'!$D$17:$E$22,2,FALSE))</f>
        <v/>
      </c>
      <c r="M406" s="367"/>
      <c r="N406" s="56"/>
      <c r="O406" s="18" t="str">
        <f>IF(ISBLANK(N406),"",VLOOKUP(N406,'(Linked) PLr Probability Factor'!$B$23:$C$26,2,FALSE))</f>
        <v/>
      </c>
      <c r="P406" s="25" t="s">
        <v>33</v>
      </c>
      <c r="Q406" s="25">
        <f t="shared" ref="Q406" si="630">SUM(R403:R405)</f>
        <v>0</v>
      </c>
      <c r="R406" s="25">
        <f t="shared" si="625"/>
        <v>0</v>
      </c>
      <c r="S406" s="25"/>
      <c r="T406" s="51"/>
      <c r="U406" s="375"/>
      <c r="V406" s="57"/>
      <c r="W406" s="30" t="str">
        <f>IF(ISBLANK(V406),"",VLOOKUP(V406,'(Linked) Hazard Risk Number HRN'!$D$17:$E$22,2,FALSE))</f>
        <v/>
      </c>
      <c r="X406" s="367"/>
      <c r="Y406" s="375"/>
      <c r="Z406" s="57"/>
      <c r="AA406" s="30" t="str">
        <f>IF(ISBLANK(Z406),"",VLOOKUP(Z406,'(Linked) Hazard Risk Number HRN'!$D$17:$E$22,2,FALSE))</f>
        <v/>
      </c>
      <c r="AB406" s="367"/>
      <c r="AC406" s="375"/>
      <c r="AD406" s="436"/>
      <c r="AE406" s="57"/>
      <c r="AF406" s="30" t="str">
        <f>IF(ISBLANK(AE406),"",VLOOKUP(AE406,'(Linked) Hazard Risk Number HRN'!$D$17:$E$22,2,FALSE))</f>
        <v/>
      </c>
      <c r="AG406" s="367"/>
      <c r="AH406" s="10"/>
      <c r="AI406" s="10"/>
      <c r="AJ406" s="21"/>
    </row>
    <row r="407" spans="2:36" s="2" customFormat="1" ht="28.2" customHeight="1" thickBot="1">
      <c r="B407" s="379"/>
      <c r="C407" s="376"/>
      <c r="D407" s="376"/>
      <c r="E407" s="382"/>
      <c r="F407" s="382"/>
      <c r="G407" s="371"/>
      <c r="H407" s="371"/>
      <c r="I407" s="371"/>
      <c r="J407" s="371"/>
      <c r="K407" s="135"/>
      <c r="L407" s="18"/>
      <c r="M407" s="368"/>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376"/>
      <c r="V407" s="135"/>
      <c r="W407" s="18"/>
      <c r="X407" s="368"/>
      <c r="Y407" s="376"/>
      <c r="Z407" s="135"/>
      <c r="AA407" s="18"/>
      <c r="AB407" s="368"/>
      <c r="AC407" s="376"/>
      <c r="AD407" s="437"/>
      <c r="AE407" s="135"/>
      <c r="AF407" s="18"/>
      <c r="AG407" s="368"/>
      <c r="AH407" s="10"/>
      <c r="AI407" s="10"/>
      <c r="AJ407" s="7"/>
    </row>
    <row r="408" spans="2:36" s="2" customFormat="1" ht="28.2" customHeight="1" thickTop="1">
      <c r="B408" s="377">
        <v>81</v>
      </c>
      <c r="C408" s="374"/>
      <c r="D408" s="374"/>
      <c r="E408" s="380"/>
      <c r="F408" s="380"/>
      <c r="G408" s="369"/>
      <c r="H408" s="369"/>
      <c r="I408" s="369"/>
      <c r="J408" s="369"/>
      <c r="K408" s="54"/>
      <c r="L408" s="17" t="str">
        <f>IF(ISBLANK(K408),"",VLOOKUP(K408,'(Linked) Hazard Risk Number HRN'!$B$6:$C$13,2,FALSE))</f>
        <v/>
      </c>
      <c r="M408" s="372"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29</v>
      </c>
      <c r="Q408" s="17">
        <f t="shared" ref="Q408" si="632">COUNTIF((O408:O412), "C")</f>
        <v>0</v>
      </c>
      <c r="R408" s="17">
        <f t="shared" ref="R408:R411" si="633">Q408</f>
        <v>0</v>
      </c>
      <c r="S408" s="17" t="str">
        <f t="shared" ref="S408" si="634">IF(ISBLANK(K408),"",IF(L408&lt;2,"S1","S2"))</f>
        <v/>
      </c>
      <c r="T408" s="50"/>
      <c r="U408" s="374"/>
      <c r="V408" s="54"/>
      <c r="W408" s="17" t="str">
        <f>IF(ISBLANK(V408),"",VLOOKUP(V408,'(Linked) Hazard Risk Number HRN'!$B$6:$C$13,2,FALSE))</f>
        <v/>
      </c>
      <c r="X408" s="372" t="str">
        <f>IF(X410="","",IF(X410&gt;500,'(Linked) Hazard Risk Number HRN'!$C$37,IF(X410&gt;50,'(Linked) Hazard Risk Number HRN'!$C$36,IF(X410&gt;25,'(Linked) Hazard Risk Number HRN'!$C$35,IF(X410&gt;5,'(Linked) Hazard Risk Number HRN'!$C$34,IF(X410&gt;0,'(Linked) Hazard Risk Number HRN'!$C$33,""))))))</f>
        <v/>
      </c>
      <c r="Y408" s="374"/>
      <c r="Z408" s="54"/>
      <c r="AA408" s="17" t="str">
        <f>IF(ISBLANK(Z408),"",VLOOKUP(Z408,'(Linked) Hazard Risk Number HRN'!$B$6:$C$13,2,FALSE))</f>
        <v/>
      </c>
      <c r="AB408" s="372" t="str">
        <f>IF(AB410="","",IF(AB410&gt;500,'(Linked) Hazard Risk Number HRN'!$C$37,IF(AB410&gt;50,'(Linked) Hazard Risk Number HRN'!$C$36,IF(AB410&gt;25,'(Linked) Hazard Risk Number HRN'!$C$35,IF(AB410&gt;5,'(Linked) Hazard Risk Number HRN'!$C$34,IF(AB410&gt;0,'(Linked) Hazard Risk Number HRN'!$C$33,""))))))</f>
        <v/>
      </c>
      <c r="AC408" s="374"/>
      <c r="AD408" s="380"/>
      <c r="AE408" s="54"/>
      <c r="AF408" s="17" t="str">
        <f>IF(ISBLANK(AE408),"",VLOOKUP(AE408,'(Linked) Hazard Risk Number HRN'!$B$6:$C$13,2,FALSE))</f>
        <v/>
      </c>
      <c r="AG408" s="372"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378"/>
      <c r="C409" s="375"/>
      <c r="D409" s="375"/>
      <c r="E409" s="381"/>
      <c r="F409" s="381"/>
      <c r="G409" s="370"/>
      <c r="H409" s="370"/>
      <c r="I409" s="370"/>
      <c r="J409" s="370"/>
      <c r="K409" s="55"/>
      <c r="L409" s="18" t="str">
        <f>IF(ISBLANK(K409),"",VLOOKUP(K409,'(Linked) Hazard Risk Number HRN'!$B$16:$C$26,2,FALSE))</f>
        <v/>
      </c>
      <c r="M409" s="373"/>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375"/>
      <c r="V409" s="55"/>
      <c r="W409" s="18" t="str">
        <f>IF(ISBLANK(V409),"",VLOOKUP(V409,'(Linked) Hazard Risk Number HRN'!$B$16:$C$26,2,FALSE))</f>
        <v/>
      </c>
      <c r="X409" s="373"/>
      <c r="Y409" s="375"/>
      <c r="Z409" s="55"/>
      <c r="AA409" s="18" t="str">
        <f>IF(ISBLANK(Z409),"",VLOOKUP(Z409,'(Linked) Hazard Risk Number HRN'!$B$16:$C$26,2,FALSE))</f>
        <v/>
      </c>
      <c r="AB409" s="373"/>
      <c r="AC409" s="375"/>
      <c r="AD409" s="436"/>
      <c r="AE409" s="55"/>
      <c r="AF409" s="18" t="str">
        <f>IF(ISBLANK(AE409),"",VLOOKUP(AE409,'(Linked) Hazard Risk Number HRN'!$B$16:$C$26,2,FALSE))</f>
        <v/>
      </c>
      <c r="AG409" s="373"/>
      <c r="AH409" s="10"/>
      <c r="AI409" s="10"/>
      <c r="AJ409" s="19"/>
    </row>
    <row r="410" spans="2:36" s="2" customFormat="1" ht="28.2" customHeight="1" thickTop="1">
      <c r="B410" s="378"/>
      <c r="C410" s="375"/>
      <c r="D410" s="375"/>
      <c r="E410" s="381"/>
      <c r="F410" s="381"/>
      <c r="G410" s="370"/>
      <c r="H410" s="370"/>
      <c r="I410" s="370"/>
      <c r="J410" s="370"/>
      <c r="K410" s="56"/>
      <c r="L410" s="18" t="str">
        <f>IF(ISBLANK(K410),"",VLOOKUP(K410,'(Linked) Hazard Risk Number HRN'!$D$6:$E$14,2,FALSE))</f>
        <v/>
      </c>
      <c r="M410" s="366" t="str">
        <f>IF(OR(ISBLANK(K408),ISBLANK(K409),ISBLANK(K410),ISBLANK(K411)),"",L408*L409*L410*L411)</f>
        <v/>
      </c>
      <c r="N410" s="56"/>
      <c r="O410" s="18" t="str">
        <f>IF(ISBLANK(N410),"",VLOOKUP(N410,'(Linked) PLr Probability Factor'!$B$17:$C$20,2,FALSE))</f>
        <v/>
      </c>
      <c r="P410" s="18" t="s">
        <v>3</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375"/>
      <c r="V410" s="56"/>
      <c r="W410" s="18" t="str">
        <f>IF(ISBLANK(V410),"",VLOOKUP(V410,'(Linked) Hazard Risk Number HRN'!$D$6:$E$14,2,FALSE))</f>
        <v/>
      </c>
      <c r="X410" s="366" t="str">
        <f>IF(OR(ISBLANK(V408),ISBLANK(V409),ISBLANK(V410),ISBLANK(V411)),"",W408*W409*W410*W411)</f>
        <v/>
      </c>
      <c r="Y410" s="375"/>
      <c r="Z410" s="56"/>
      <c r="AA410" s="18" t="str">
        <f>IF(ISBLANK(Z410),"",VLOOKUP(Z410,'(Linked) Hazard Risk Number HRN'!$D$6:$E$14,2,FALSE))</f>
        <v/>
      </c>
      <c r="AB410" s="366" t="str">
        <f>IF(OR(ISBLANK(Z408),ISBLANK(Z409),ISBLANK(Z410),ISBLANK(Z411)),"",AA408*AA409*AA410*AA411)</f>
        <v/>
      </c>
      <c r="AC410" s="375"/>
      <c r="AD410" s="436"/>
      <c r="AE410" s="56"/>
      <c r="AF410" s="18" t="str">
        <f>IF(ISBLANK(AE410),"",VLOOKUP(AE410,'(Linked) Hazard Risk Number HRN'!$D$6:$E$14,2,FALSE))</f>
        <v/>
      </c>
      <c r="AG410" s="366" t="str">
        <f>IF(OR(ISBLANK(AE408),ISBLANK(AE409),ISBLANK(AE410),ISBLANK(AE411)),"",AF408*AF409*AF410*AF411)</f>
        <v/>
      </c>
      <c r="AH410" s="10"/>
      <c r="AI410" s="10"/>
      <c r="AJ410" s="20"/>
    </row>
    <row r="411" spans="2:36" s="2" customFormat="1" ht="28.2" customHeight="1">
      <c r="B411" s="378"/>
      <c r="C411" s="375"/>
      <c r="D411" s="375"/>
      <c r="E411" s="381"/>
      <c r="F411" s="381"/>
      <c r="G411" s="370"/>
      <c r="H411" s="370"/>
      <c r="I411" s="370"/>
      <c r="J411" s="370"/>
      <c r="K411" s="57"/>
      <c r="L411" s="30" t="str">
        <f>IF(ISBLANK(K411),"",VLOOKUP(K411,'(Linked) Hazard Risk Number HRN'!$D$17:$E$22,2,FALSE))</f>
        <v/>
      </c>
      <c r="M411" s="367"/>
      <c r="N411" s="56"/>
      <c r="O411" s="18" t="str">
        <f>IF(ISBLANK(N411),"",VLOOKUP(N411,'(Linked) PLr Probability Factor'!$B$23:$C$26,2,FALSE))</f>
        <v/>
      </c>
      <c r="P411" s="25" t="s">
        <v>33</v>
      </c>
      <c r="Q411" s="25">
        <f t="shared" ref="Q411" si="638">SUM(R408:R410)</f>
        <v>0</v>
      </c>
      <c r="R411" s="25">
        <f t="shared" si="633"/>
        <v>0</v>
      </c>
      <c r="S411" s="25"/>
      <c r="T411" s="51"/>
      <c r="U411" s="375"/>
      <c r="V411" s="57"/>
      <c r="W411" s="30" t="str">
        <f>IF(ISBLANK(V411),"",VLOOKUP(V411,'(Linked) Hazard Risk Number HRN'!$D$17:$E$22,2,FALSE))</f>
        <v/>
      </c>
      <c r="X411" s="367"/>
      <c r="Y411" s="375"/>
      <c r="Z411" s="57"/>
      <c r="AA411" s="30" t="str">
        <f>IF(ISBLANK(Z411),"",VLOOKUP(Z411,'(Linked) Hazard Risk Number HRN'!$D$17:$E$22,2,FALSE))</f>
        <v/>
      </c>
      <c r="AB411" s="367"/>
      <c r="AC411" s="375"/>
      <c r="AD411" s="436"/>
      <c r="AE411" s="57"/>
      <c r="AF411" s="30" t="str">
        <f>IF(ISBLANK(AE411),"",VLOOKUP(AE411,'(Linked) Hazard Risk Number HRN'!$D$17:$E$22,2,FALSE))</f>
        <v/>
      </c>
      <c r="AG411" s="367"/>
      <c r="AH411" s="10"/>
      <c r="AI411" s="10"/>
      <c r="AJ411" s="21"/>
    </row>
    <row r="412" spans="2:36" s="2" customFormat="1" ht="28.2" customHeight="1" thickBot="1">
      <c r="B412" s="379"/>
      <c r="C412" s="376"/>
      <c r="D412" s="376"/>
      <c r="E412" s="382"/>
      <c r="F412" s="382"/>
      <c r="G412" s="371"/>
      <c r="H412" s="371"/>
      <c r="I412" s="371"/>
      <c r="J412" s="371"/>
      <c r="K412" s="135"/>
      <c r="L412" s="18"/>
      <c r="M412" s="368"/>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376"/>
      <c r="V412" s="135"/>
      <c r="W412" s="18"/>
      <c r="X412" s="368"/>
      <c r="Y412" s="376"/>
      <c r="Z412" s="135"/>
      <c r="AA412" s="18"/>
      <c r="AB412" s="368"/>
      <c r="AC412" s="376"/>
      <c r="AD412" s="437"/>
      <c r="AE412" s="135"/>
      <c r="AF412" s="18"/>
      <c r="AG412" s="368"/>
      <c r="AH412" s="10"/>
      <c r="AI412" s="10"/>
      <c r="AJ412" s="7"/>
    </row>
    <row r="413" spans="2:36" s="2" customFormat="1" ht="28.2" customHeight="1" thickTop="1">
      <c r="B413" s="377">
        <v>82</v>
      </c>
      <c r="C413" s="374"/>
      <c r="D413" s="374"/>
      <c r="E413" s="380"/>
      <c r="F413" s="380"/>
      <c r="G413" s="369"/>
      <c r="H413" s="369"/>
      <c r="I413" s="369"/>
      <c r="J413" s="369"/>
      <c r="K413" s="54"/>
      <c r="L413" s="17" t="str">
        <f>IF(ISBLANK(K413),"",VLOOKUP(K413,'(Linked) Hazard Risk Number HRN'!$B$6:$C$13,2,FALSE))</f>
        <v/>
      </c>
      <c r="M413" s="372"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29</v>
      </c>
      <c r="Q413" s="17">
        <f t="shared" ref="Q413" si="640">COUNTIF((O413:O417), "C")</f>
        <v>0</v>
      </c>
      <c r="R413" s="17">
        <f t="shared" ref="R413:R416" si="641">Q413</f>
        <v>0</v>
      </c>
      <c r="S413" s="17" t="str">
        <f t="shared" ref="S413" si="642">IF(ISBLANK(K413),"",IF(L413&lt;2,"S1","S2"))</f>
        <v/>
      </c>
      <c r="T413" s="50"/>
      <c r="U413" s="374"/>
      <c r="V413" s="54"/>
      <c r="W413" s="17" t="str">
        <f>IF(ISBLANK(V413),"",VLOOKUP(V413,'(Linked) Hazard Risk Number HRN'!$B$6:$C$13,2,FALSE))</f>
        <v/>
      </c>
      <c r="X413" s="372" t="str">
        <f>IF(X415="","",IF(X415&gt;500,'(Linked) Hazard Risk Number HRN'!$C$37,IF(X415&gt;50,'(Linked) Hazard Risk Number HRN'!$C$36,IF(X415&gt;25,'(Linked) Hazard Risk Number HRN'!$C$35,IF(X415&gt;5,'(Linked) Hazard Risk Number HRN'!$C$34,IF(X415&gt;0,'(Linked) Hazard Risk Number HRN'!$C$33,""))))))</f>
        <v/>
      </c>
      <c r="Y413" s="374"/>
      <c r="Z413" s="54"/>
      <c r="AA413" s="17" t="str">
        <f>IF(ISBLANK(Z413),"",VLOOKUP(Z413,'(Linked) Hazard Risk Number HRN'!$B$6:$C$13,2,FALSE))</f>
        <v/>
      </c>
      <c r="AB413" s="372" t="str">
        <f>IF(AB415="","",IF(AB415&gt;500,'(Linked) Hazard Risk Number HRN'!$C$37,IF(AB415&gt;50,'(Linked) Hazard Risk Number HRN'!$C$36,IF(AB415&gt;25,'(Linked) Hazard Risk Number HRN'!$C$35,IF(AB415&gt;5,'(Linked) Hazard Risk Number HRN'!$C$34,IF(AB415&gt;0,'(Linked) Hazard Risk Number HRN'!$C$33,""))))))</f>
        <v/>
      </c>
      <c r="AC413" s="374"/>
      <c r="AD413" s="380"/>
      <c r="AE413" s="54"/>
      <c r="AF413" s="17" t="str">
        <f>IF(ISBLANK(AE413),"",VLOOKUP(AE413,'(Linked) Hazard Risk Number HRN'!$B$6:$C$13,2,FALSE))</f>
        <v/>
      </c>
      <c r="AG413" s="372"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378"/>
      <c r="C414" s="375"/>
      <c r="D414" s="375"/>
      <c r="E414" s="381"/>
      <c r="F414" s="381"/>
      <c r="G414" s="370"/>
      <c r="H414" s="370"/>
      <c r="I414" s="370"/>
      <c r="J414" s="370"/>
      <c r="K414" s="55"/>
      <c r="L414" s="18" t="str">
        <f>IF(ISBLANK(K414),"",VLOOKUP(K414,'(Linked) Hazard Risk Number HRN'!$B$16:$C$26,2,FALSE))</f>
        <v/>
      </c>
      <c r="M414" s="373"/>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375"/>
      <c r="V414" s="55"/>
      <c r="W414" s="18" t="str">
        <f>IF(ISBLANK(V414),"",VLOOKUP(V414,'(Linked) Hazard Risk Number HRN'!$B$16:$C$26,2,FALSE))</f>
        <v/>
      </c>
      <c r="X414" s="373"/>
      <c r="Y414" s="375"/>
      <c r="Z414" s="55"/>
      <c r="AA414" s="18" t="str">
        <f>IF(ISBLANK(Z414),"",VLOOKUP(Z414,'(Linked) Hazard Risk Number HRN'!$B$16:$C$26,2,FALSE))</f>
        <v/>
      </c>
      <c r="AB414" s="373"/>
      <c r="AC414" s="375"/>
      <c r="AD414" s="436"/>
      <c r="AE414" s="55"/>
      <c r="AF414" s="18" t="str">
        <f>IF(ISBLANK(AE414),"",VLOOKUP(AE414,'(Linked) Hazard Risk Number HRN'!$B$16:$C$26,2,FALSE))</f>
        <v/>
      </c>
      <c r="AG414" s="373"/>
      <c r="AH414" s="10"/>
      <c r="AI414" s="10"/>
      <c r="AJ414" s="19"/>
    </row>
    <row r="415" spans="2:36" s="2" customFormat="1" ht="28.2" customHeight="1" thickTop="1">
      <c r="B415" s="378"/>
      <c r="C415" s="375"/>
      <c r="D415" s="375"/>
      <c r="E415" s="381"/>
      <c r="F415" s="381"/>
      <c r="G415" s="370"/>
      <c r="H415" s="370"/>
      <c r="I415" s="370"/>
      <c r="J415" s="370"/>
      <c r="K415" s="56"/>
      <c r="L415" s="18" t="str">
        <f>IF(ISBLANK(K415),"",VLOOKUP(K415,'(Linked) Hazard Risk Number HRN'!$D$6:$E$14,2,FALSE))</f>
        <v/>
      </c>
      <c r="M415" s="366" t="str">
        <f>IF(OR(ISBLANK(K413),ISBLANK(K414),ISBLANK(K415),ISBLANK(K416)),"",L413*L414*L415*L416)</f>
        <v/>
      </c>
      <c r="N415" s="56"/>
      <c r="O415" s="18" t="str">
        <f>IF(ISBLANK(N415),"",VLOOKUP(N415,'(Linked) PLr Probability Factor'!$B$17:$C$20,2,FALSE))</f>
        <v/>
      </c>
      <c r="P415" s="18" t="s">
        <v>3</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375"/>
      <c r="V415" s="56"/>
      <c r="W415" s="18" t="str">
        <f>IF(ISBLANK(V415),"",VLOOKUP(V415,'(Linked) Hazard Risk Number HRN'!$D$6:$E$14,2,FALSE))</f>
        <v/>
      </c>
      <c r="X415" s="366" t="str">
        <f>IF(OR(ISBLANK(V413),ISBLANK(V414),ISBLANK(V415),ISBLANK(V416)),"",W413*W414*W415*W416)</f>
        <v/>
      </c>
      <c r="Y415" s="375"/>
      <c r="Z415" s="56"/>
      <c r="AA415" s="18" t="str">
        <f>IF(ISBLANK(Z415),"",VLOOKUP(Z415,'(Linked) Hazard Risk Number HRN'!$D$6:$E$14,2,FALSE))</f>
        <v/>
      </c>
      <c r="AB415" s="366" t="str">
        <f>IF(OR(ISBLANK(Z413),ISBLANK(Z414),ISBLANK(Z415),ISBLANK(Z416)),"",AA413*AA414*AA415*AA416)</f>
        <v/>
      </c>
      <c r="AC415" s="375"/>
      <c r="AD415" s="436"/>
      <c r="AE415" s="56"/>
      <c r="AF415" s="18" t="str">
        <f>IF(ISBLANK(AE415),"",VLOOKUP(AE415,'(Linked) Hazard Risk Number HRN'!$D$6:$E$14,2,FALSE))</f>
        <v/>
      </c>
      <c r="AG415" s="366" t="str">
        <f>IF(OR(ISBLANK(AE413),ISBLANK(AE414),ISBLANK(AE415),ISBLANK(AE416)),"",AF413*AF414*AF415*AF416)</f>
        <v/>
      </c>
      <c r="AH415" s="10"/>
      <c r="AI415" s="10"/>
      <c r="AJ415" s="20"/>
    </row>
    <row r="416" spans="2:36" s="2" customFormat="1" ht="28.2" customHeight="1">
      <c r="B416" s="378"/>
      <c r="C416" s="375"/>
      <c r="D416" s="375"/>
      <c r="E416" s="381"/>
      <c r="F416" s="381"/>
      <c r="G416" s="370"/>
      <c r="H416" s="370"/>
      <c r="I416" s="370"/>
      <c r="J416" s="370"/>
      <c r="K416" s="57"/>
      <c r="L416" s="30" t="str">
        <f>IF(ISBLANK(K416),"",VLOOKUP(K416,'(Linked) Hazard Risk Number HRN'!$D$17:$E$22,2,FALSE))</f>
        <v/>
      </c>
      <c r="M416" s="367"/>
      <c r="N416" s="56"/>
      <c r="O416" s="18" t="str">
        <f>IF(ISBLANK(N416),"",VLOOKUP(N416,'(Linked) PLr Probability Factor'!$B$23:$C$26,2,FALSE))</f>
        <v/>
      </c>
      <c r="P416" s="25" t="s">
        <v>33</v>
      </c>
      <c r="Q416" s="25">
        <f t="shared" ref="Q416" si="646">SUM(R413:R415)</f>
        <v>0</v>
      </c>
      <c r="R416" s="25">
        <f t="shared" si="641"/>
        <v>0</v>
      </c>
      <c r="S416" s="25"/>
      <c r="T416" s="51"/>
      <c r="U416" s="375"/>
      <c r="V416" s="57"/>
      <c r="W416" s="30" t="str">
        <f>IF(ISBLANK(V416),"",VLOOKUP(V416,'(Linked) Hazard Risk Number HRN'!$D$17:$E$22,2,FALSE))</f>
        <v/>
      </c>
      <c r="X416" s="367"/>
      <c r="Y416" s="375"/>
      <c r="Z416" s="57"/>
      <c r="AA416" s="30" t="str">
        <f>IF(ISBLANK(Z416),"",VLOOKUP(Z416,'(Linked) Hazard Risk Number HRN'!$D$17:$E$22,2,FALSE))</f>
        <v/>
      </c>
      <c r="AB416" s="367"/>
      <c r="AC416" s="375"/>
      <c r="AD416" s="436"/>
      <c r="AE416" s="57"/>
      <c r="AF416" s="30" t="str">
        <f>IF(ISBLANK(AE416),"",VLOOKUP(AE416,'(Linked) Hazard Risk Number HRN'!$D$17:$E$22,2,FALSE))</f>
        <v/>
      </c>
      <c r="AG416" s="367"/>
      <c r="AH416" s="10"/>
      <c r="AI416" s="10"/>
      <c r="AJ416" s="21"/>
    </row>
    <row r="417" spans="2:36" s="2" customFormat="1" ht="28.2" customHeight="1" thickBot="1">
      <c r="B417" s="379"/>
      <c r="C417" s="376"/>
      <c r="D417" s="376"/>
      <c r="E417" s="382"/>
      <c r="F417" s="382"/>
      <c r="G417" s="371"/>
      <c r="H417" s="371"/>
      <c r="I417" s="371"/>
      <c r="J417" s="371"/>
      <c r="K417" s="135"/>
      <c r="L417" s="18"/>
      <c r="M417" s="368"/>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376"/>
      <c r="V417" s="135"/>
      <c r="W417" s="18"/>
      <c r="X417" s="368"/>
      <c r="Y417" s="376"/>
      <c r="Z417" s="135"/>
      <c r="AA417" s="18"/>
      <c r="AB417" s="368"/>
      <c r="AC417" s="376"/>
      <c r="AD417" s="437"/>
      <c r="AE417" s="135"/>
      <c r="AF417" s="18"/>
      <c r="AG417" s="368"/>
      <c r="AH417" s="10"/>
      <c r="AI417" s="10"/>
      <c r="AJ417" s="7"/>
    </row>
    <row r="418" spans="2:36" s="2" customFormat="1" ht="28.2" customHeight="1" thickTop="1">
      <c r="B418" s="377">
        <v>83</v>
      </c>
      <c r="C418" s="374"/>
      <c r="D418" s="374"/>
      <c r="E418" s="380"/>
      <c r="F418" s="380"/>
      <c r="G418" s="369"/>
      <c r="H418" s="369"/>
      <c r="I418" s="369"/>
      <c r="J418" s="369"/>
      <c r="K418" s="54"/>
      <c r="L418" s="17" t="str">
        <f>IF(ISBLANK(K418),"",VLOOKUP(K418,'(Linked) Hazard Risk Number HRN'!$B$6:$C$13,2,FALSE))</f>
        <v/>
      </c>
      <c r="M418" s="372"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29</v>
      </c>
      <c r="Q418" s="17">
        <f t="shared" ref="Q418" si="648">COUNTIF((O418:O422), "C")</f>
        <v>0</v>
      </c>
      <c r="R418" s="17">
        <f t="shared" ref="R418:R421" si="649">Q418</f>
        <v>0</v>
      </c>
      <c r="S418" s="17" t="str">
        <f t="shared" ref="S418" si="650">IF(ISBLANK(K418),"",IF(L418&lt;2,"S1","S2"))</f>
        <v/>
      </c>
      <c r="T418" s="50"/>
      <c r="U418" s="374"/>
      <c r="V418" s="54"/>
      <c r="W418" s="17" t="str">
        <f>IF(ISBLANK(V418),"",VLOOKUP(V418,'(Linked) Hazard Risk Number HRN'!$B$6:$C$13,2,FALSE))</f>
        <v/>
      </c>
      <c r="X418" s="372" t="str">
        <f>IF(X420="","",IF(X420&gt;500,'(Linked) Hazard Risk Number HRN'!$C$37,IF(X420&gt;50,'(Linked) Hazard Risk Number HRN'!$C$36,IF(X420&gt;25,'(Linked) Hazard Risk Number HRN'!$C$35,IF(X420&gt;5,'(Linked) Hazard Risk Number HRN'!$C$34,IF(X420&gt;0,'(Linked) Hazard Risk Number HRN'!$C$33,""))))))</f>
        <v/>
      </c>
      <c r="Y418" s="374"/>
      <c r="Z418" s="54"/>
      <c r="AA418" s="17" t="str">
        <f>IF(ISBLANK(Z418),"",VLOOKUP(Z418,'(Linked) Hazard Risk Number HRN'!$B$6:$C$13,2,FALSE))</f>
        <v/>
      </c>
      <c r="AB418" s="372" t="str">
        <f>IF(AB420="","",IF(AB420&gt;500,'(Linked) Hazard Risk Number HRN'!$C$37,IF(AB420&gt;50,'(Linked) Hazard Risk Number HRN'!$C$36,IF(AB420&gt;25,'(Linked) Hazard Risk Number HRN'!$C$35,IF(AB420&gt;5,'(Linked) Hazard Risk Number HRN'!$C$34,IF(AB420&gt;0,'(Linked) Hazard Risk Number HRN'!$C$33,""))))))</f>
        <v/>
      </c>
      <c r="AC418" s="374"/>
      <c r="AD418" s="380"/>
      <c r="AE418" s="54"/>
      <c r="AF418" s="17" t="str">
        <f>IF(ISBLANK(AE418),"",VLOOKUP(AE418,'(Linked) Hazard Risk Number HRN'!$B$6:$C$13,2,FALSE))</f>
        <v/>
      </c>
      <c r="AG418" s="372"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378"/>
      <c r="C419" s="375"/>
      <c r="D419" s="375"/>
      <c r="E419" s="381"/>
      <c r="F419" s="381"/>
      <c r="G419" s="370"/>
      <c r="H419" s="370"/>
      <c r="I419" s="370"/>
      <c r="J419" s="370"/>
      <c r="K419" s="55"/>
      <c r="L419" s="18" t="str">
        <f>IF(ISBLANK(K419),"",VLOOKUP(K419,'(Linked) Hazard Risk Number HRN'!$B$16:$C$26,2,FALSE))</f>
        <v/>
      </c>
      <c r="M419" s="373"/>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375"/>
      <c r="V419" s="55"/>
      <c r="W419" s="18" t="str">
        <f>IF(ISBLANK(V419),"",VLOOKUP(V419,'(Linked) Hazard Risk Number HRN'!$B$16:$C$26,2,FALSE))</f>
        <v/>
      </c>
      <c r="X419" s="373"/>
      <c r="Y419" s="375"/>
      <c r="Z419" s="55"/>
      <c r="AA419" s="18" t="str">
        <f>IF(ISBLANK(Z419),"",VLOOKUP(Z419,'(Linked) Hazard Risk Number HRN'!$B$16:$C$26,2,FALSE))</f>
        <v/>
      </c>
      <c r="AB419" s="373"/>
      <c r="AC419" s="375"/>
      <c r="AD419" s="436"/>
      <c r="AE419" s="55"/>
      <c r="AF419" s="18" t="str">
        <f>IF(ISBLANK(AE419),"",VLOOKUP(AE419,'(Linked) Hazard Risk Number HRN'!$B$16:$C$26,2,FALSE))</f>
        <v/>
      </c>
      <c r="AG419" s="373"/>
      <c r="AH419" s="10"/>
      <c r="AI419" s="10"/>
      <c r="AJ419" s="19"/>
    </row>
    <row r="420" spans="2:36" s="2" customFormat="1" ht="28.2" customHeight="1" thickTop="1">
      <c r="B420" s="378"/>
      <c r="C420" s="375"/>
      <c r="D420" s="375"/>
      <c r="E420" s="381"/>
      <c r="F420" s="381"/>
      <c r="G420" s="370"/>
      <c r="H420" s="370"/>
      <c r="I420" s="370"/>
      <c r="J420" s="370"/>
      <c r="K420" s="56"/>
      <c r="L420" s="18" t="str">
        <f>IF(ISBLANK(K420),"",VLOOKUP(K420,'(Linked) Hazard Risk Number HRN'!$D$6:$E$14,2,FALSE))</f>
        <v/>
      </c>
      <c r="M420" s="366" t="str">
        <f>IF(OR(ISBLANK(K418),ISBLANK(K419),ISBLANK(K420),ISBLANK(K421)),"",L418*L419*L420*L421)</f>
        <v/>
      </c>
      <c r="N420" s="56"/>
      <c r="O420" s="18" t="str">
        <f>IF(ISBLANK(N420),"",VLOOKUP(N420,'(Linked) PLr Probability Factor'!$B$17:$C$20,2,FALSE))</f>
        <v/>
      </c>
      <c r="P420" s="18" t="s">
        <v>3</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375"/>
      <c r="V420" s="56"/>
      <c r="W420" s="18" t="str">
        <f>IF(ISBLANK(V420),"",VLOOKUP(V420,'(Linked) Hazard Risk Number HRN'!$D$6:$E$14,2,FALSE))</f>
        <v/>
      </c>
      <c r="X420" s="366" t="str">
        <f>IF(OR(ISBLANK(V418),ISBLANK(V419),ISBLANK(V420),ISBLANK(V421)),"",W418*W419*W420*W421)</f>
        <v/>
      </c>
      <c r="Y420" s="375"/>
      <c r="Z420" s="56"/>
      <c r="AA420" s="18" t="str">
        <f>IF(ISBLANK(Z420),"",VLOOKUP(Z420,'(Linked) Hazard Risk Number HRN'!$D$6:$E$14,2,FALSE))</f>
        <v/>
      </c>
      <c r="AB420" s="366" t="str">
        <f>IF(OR(ISBLANK(Z418),ISBLANK(Z419),ISBLANK(Z420),ISBLANK(Z421)),"",AA418*AA419*AA420*AA421)</f>
        <v/>
      </c>
      <c r="AC420" s="375"/>
      <c r="AD420" s="436"/>
      <c r="AE420" s="56"/>
      <c r="AF420" s="18" t="str">
        <f>IF(ISBLANK(AE420),"",VLOOKUP(AE420,'(Linked) Hazard Risk Number HRN'!$D$6:$E$14,2,FALSE))</f>
        <v/>
      </c>
      <c r="AG420" s="366" t="str">
        <f>IF(OR(ISBLANK(AE418),ISBLANK(AE419),ISBLANK(AE420),ISBLANK(AE421)),"",AF418*AF419*AF420*AF421)</f>
        <v/>
      </c>
      <c r="AH420" s="10"/>
      <c r="AI420" s="10"/>
      <c r="AJ420" s="20"/>
    </row>
    <row r="421" spans="2:36" s="2" customFormat="1" ht="28.2" customHeight="1">
      <c r="B421" s="378"/>
      <c r="C421" s="375"/>
      <c r="D421" s="375"/>
      <c r="E421" s="381"/>
      <c r="F421" s="381"/>
      <c r="G421" s="370"/>
      <c r="H421" s="370"/>
      <c r="I421" s="370"/>
      <c r="J421" s="370"/>
      <c r="K421" s="57"/>
      <c r="L421" s="30" t="str">
        <f>IF(ISBLANK(K421),"",VLOOKUP(K421,'(Linked) Hazard Risk Number HRN'!$D$17:$E$22,2,FALSE))</f>
        <v/>
      </c>
      <c r="M421" s="367"/>
      <c r="N421" s="56"/>
      <c r="O421" s="18" t="str">
        <f>IF(ISBLANK(N421),"",VLOOKUP(N421,'(Linked) PLr Probability Factor'!$B$23:$C$26,2,FALSE))</f>
        <v/>
      </c>
      <c r="P421" s="25" t="s">
        <v>33</v>
      </c>
      <c r="Q421" s="25">
        <f t="shared" ref="Q421" si="654">SUM(R418:R420)</f>
        <v>0</v>
      </c>
      <c r="R421" s="25">
        <f t="shared" si="649"/>
        <v>0</v>
      </c>
      <c r="S421" s="25"/>
      <c r="T421" s="51"/>
      <c r="U421" s="375"/>
      <c r="V421" s="57"/>
      <c r="W421" s="30" t="str">
        <f>IF(ISBLANK(V421),"",VLOOKUP(V421,'(Linked) Hazard Risk Number HRN'!$D$17:$E$22,2,FALSE))</f>
        <v/>
      </c>
      <c r="X421" s="367"/>
      <c r="Y421" s="375"/>
      <c r="Z421" s="57"/>
      <c r="AA421" s="30" t="str">
        <f>IF(ISBLANK(Z421),"",VLOOKUP(Z421,'(Linked) Hazard Risk Number HRN'!$D$17:$E$22,2,FALSE))</f>
        <v/>
      </c>
      <c r="AB421" s="367"/>
      <c r="AC421" s="375"/>
      <c r="AD421" s="436"/>
      <c r="AE421" s="57"/>
      <c r="AF421" s="30" t="str">
        <f>IF(ISBLANK(AE421),"",VLOOKUP(AE421,'(Linked) Hazard Risk Number HRN'!$D$17:$E$22,2,FALSE))</f>
        <v/>
      </c>
      <c r="AG421" s="367"/>
      <c r="AH421" s="10"/>
      <c r="AI421" s="10"/>
      <c r="AJ421" s="21"/>
    </row>
    <row r="422" spans="2:36" s="2" customFormat="1" ht="28.2" customHeight="1" thickBot="1">
      <c r="B422" s="379"/>
      <c r="C422" s="376"/>
      <c r="D422" s="376"/>
      <c r="E422" s="382"/>
      <c r="F422" s="382"/>
      <c r="G422" s="371"/>
      <c r="H422" s="371"/>
      <c r="I422" s="371"/>
      <c r="J422" s="371"/>
      <c r="K422" s="135"/>
      <c r="L422" s="18"/>
      <c r="M422" s="368"/>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376"/>
      <c r="V422" s="135"/>
      <c r="W422" s="18"/>
      <c r="X422" s="368"/>
      <c r="Y422" s="376"/>
      <c r="Z422" s="135"/>
      <c r="AA422" s="18"/>
      <c r="AB422" s="368"/>
      <c r="AC422" s="376"/>
      <c r="AD422" s="437"/>
      <c r="AE422" s="135"/>
      <c r="AF422" s="18"/>
      <c r="AG422" s="368"/>
      <c r="AH422" s="10"/>
      <c r="AI422" s="10"/>
      <c r="AJ422" s="7"/>
    </row>
    <row r="423" spans="2:36" s="2" customFormat="1" ht="28.2" customHeight="1" thickTop="1">
      <c r="B423" s="377">
        <v>84</v>
      </c>
      <c r="C423" s="374"/>
      <c r="D423" s="374"/>
      <c r="E423" s="380"/>
      <c r="F423" s="380"/>
      <c r="G423" s="369"/>
      <c r="H423" s="369"/>
      <c r="I423" s="369"/>
      <c r="J423" s="369"/>
      <c r="K423" s="54"/>
      <c r="L423" s="17" t="str">
        <f>IF(ISBLANK(K423),"",VLOOKUP(K423,'(Linked) Hazard Risk Number HRN'!$B$6:$C$13,2,FALSE))</f>
        <v/>
      </c>
      <c r="M423" s="372"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29</v>
      </c>
      <c r="Q423" s="17">
        <f t="shared" ref="Q423" si="656">COUNTIF((O423:O427), "C")</f>
        <v>0</v>
      </c>
      <c r="R423" s="17">
        <f t="shared" ref="R423:R426" si="657">Q423</f>
        <v>0</v>
      </c>
      <c r="S423" s="17" t="str">
        <f t="shared" ref="S423" si="658">IF(ISBLANK(K423),"",IF(L423&lt;2,"S1","S2"))</f>
        <v/>
      </c>
      <c r="T423" s="50"/>
      <c r="U423" s="374"/>
      <c r="V423" s="54"/>
      <c r="W423" s="17" t="str">
        <f>IF(ISBLANK(V423),"",VLOOKUP(V423,'(Linked) Hazard Risk Number HRN'!$B$6:$C$13,2,FALSE))</f>
        <v/>
      </c>
      <c r="X423" s="372" t="str">
        <f>IF(X425="","",IF(X425&gt;500,'(Linked) Hazard Risk Number HRN'!$C$37,IF(X425&gt;50,'(Linked) Hazard Risk Number HRN'!$C$36,IF(X425&gt;25,'(Linked) Hazard Risk Number HRN'!$C$35,IF(X425&gt;5,'(Linked) Hazard Risk Number HRN'!$C$34,IF(X425&gt;0,'(Linked) Hazard Risk Number HRN'!$C$33,""))))))</f>
        <v/>
      </c>
      <c r="Y423" s="374"/>
      <c r="Z423" s="54"/>
      <c r="AA423" s="17" t="str">
        <f>IF(ISBLANK(Z423),"",VLOOKUP(Z423,'(Linked) Hazard Risk Number HRN'!$B$6:$C$13,2,FALSE))</f>
        <v/>
      </c>
      <c r="AB423" s="372" t="str">
        <f>IF(AB425="","",IF(AB425&gt;500,'(Linked) Hazard Risk Number HRN'!$C$37,IF(AB425&gt;50,'(Linked) Hazard Risk Number HRN'!$C$36,IF(AB425&gt;25,'(Linked) Hazard Risk Number HRN'!$C$35,IF(AB425&gt;5,'(Linked) Hazard Risk Number HRN'!$C$34,IF(AB425&gt;0,'(Linked) Hazard Risk Number HRN'!$C$33,""))))))</f>
        <v/>
      </c>
      <c r="AC423" s="374"/>
      <c r="AD423" s="380"/>
      <c r="AE423" s="54"/>
      <c r="AF423" s="17" t="str">
        <f>IF(ISBLANK(AE423),"",VLOOKUP(AE423,'(Linked) Hazard Risk Number HRN'!$B$6:$C$13,2,FALSE))</f>
        <v/>
      </c>
      <c r="AG423" s="372"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378"/>
      <c r="C424" s="375"/>
      <c r="D424" s="375"/>
      <c r="E424" s="381"/>
      <c r="F424" s="381"/>
      <c r="G424" s="370"/>
      <c r="H424" s="370"/>
      <c r="I424" s="370"/>
      <c r="J424" s="370"/>
      <c r="K424" s="55"/>
      <c r="L424" s="18" t="str">
        <f>IF(ISBLANK(K424),"",VLOOKUP(K424,'(Linked) Hazard Risk Number HRN'!$B$16:$C$26,2,FALSE))</f>
        <v/>
      </c>
      <c r="M424" s="373"/>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375"/>
      <c r="V424" s="55"/>
      <c r="W424" s="18" t="str">
        <f>IF(ISBLANK(V424),"",VLOOKUP(V424,'(Linked) Hazard Risk Number HRN'!$B$16:$C$26,2,FALSE))</f>
        <v/>
      </c>
      <c r="X424" s="373"/>
      <c r="Y424" s="375"/>
      <c r="Z424" s="55"/>
      <c r="AA424" s="18" t="str">
        <f>IF(ISBLANK(Z424),"",VLOOKUP(Z424,'(Linked) Hazard Risk Number HRN'!$B$16:$C$26,2,FALSE))</f>
        <v/>
      </c>
      <c r="AB424" s="373"/>
      <c r="AC424" s="375"/>
      <c r="AD424" s="436"/>
      <c r="AE424" s="55"/>
      <c r="AF424" s="18" t="str">
        <f>IF(ISBLANK(AE424),"",VLOOKUP(AE424,'(Linked) Hazard Risk Number HRN'!$B$16:$C$26,2,FALSE))</f>
        <v/>
      </c>
      <c r="AG424" s="373"/>
      <c r="AH424" s="10"/>
      <c r="AI424" s="10"/>
      <c r="AJ424" s="19"/>
    </row>
    <row r="425" spans="2:36" s="2" customFormat="1" ht="28.2" customHeight="1" thickTop="1">
      <c r="B425" s="378"/>
      <c r="C425" s="375"/>
      <c r="D425" s="375"/>
      <c r="E425" s="381"/>
      <c r="F425" s="381"/>
      <c r="G425" s="370"/>
      <c r="H425" s="370"/>
      <c r="I425" s="370"/>
      <c r="J425" s="370"/>
      <c r="K425" s="56"/>
      <c r="L425" s="18" t="str">
        <f>IF(ISBLANK(K425),"",VLOOKUP(K425,'(Linked) Hazard Risk Number HRN'!$D$6:$E$14,2,FALSE))</f>
        <v/>
      </c>
      <c r="M425" s="366" t="str">
        <f>IF(OR(ISBLANK(K423),ISBLANK(K424),ISBLANK(K425),ISBLANK(K426)),"",L423*L424*L425*L426)</f>
        <v/>
      </c>
      <c r="N425" s="56"/>
      <c r="O425" s="18" t="str">
        <f>IF(ISBLANK(N425),"",VLOOKUP(N425,'(Linked) PLr Probability Factor'!$B$17:$C$20,2,FALSE))</f>
        <v/>
      </c>
      <c r="P425" s="18" t="s">
        <v>3</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375"/>
      <c r="V425" s="56"/>
      <c r="W425" s="18" t="str">
        <f>IF(ISBLANK(V425),"",VLOOKUP(V425,'(Linked) Hazard Risk Number HRN'!$D$6:$E$14,2,FALSE))</f>
        <v/>
      </c>
      <c r="X425" s="366" t="str">
        <f>IF(OR(ISBLANK(V423),ISBLANK(V424),ISBLANK(V425),ISBLANK(V426)),"",W423*W424*W425*W426)</f>
        <v/>
      </c>
      <c r="Y425" s="375"/>
      <c r="Z425" s="56"/>
      <c r="AA425" s="18" t="str">
        <f>IF(ISBLANK(Z425),"",VLOOKUP(Z425,'(Linked) Hazard Risk Number HRN'!$D$6:$E$14,2,FALSE))</f>
        <v/>
      </c>
      <c r="AB425" s="366" t="str">
        <f>IF(OR(ISBLANK(Z423),ISBLANK(Z424),ISBLANK(Z425),ISBLANK(Z426)),"",AA423*AA424*AA425*AA426)</f>
        <v/>
      </c>
      <c r="AC425" s="375"/>
      <c r="AD425" s="436"/>
      <c r="AE425" s="56"/>
      <c r="AF425" s="18" t="str">
        <f>IF(ISBLANK(AE425),"",VLOOKUP(AE425,'(Linked) Hazard Risk Number HRN'!$D$6:$E$14,2,FALSE))</f>
        <v/>
      </c>
      <c r="AG425" s="366" t="str">
        <f>IF(OR(ISBLANK(AE423),ISBLANK(AE424),ISBLANK(AE425),ISBLANK(AE426)),"",AF423*AF424*AF425*AF426)</f>
        <v/>
      </c>
      <c r="AH425" s="10"/>
      <c r="AI425" s="10"/>
      <c r="AJ425" s="20"/>
    </row>
    <row r="426" spans="2:36" s="2" customFormat="1" ht="28.2" customHeight="1">
      <c r="B426" s="378"/>
      <c r="C426" s="375"/>
      <c r="D426" s="375"/>
      <c r="E426" s="381"/>
      <c r="F426" s="381"/>
      <c r="G426" s="370"/>
      <c r="H426" s="370"/>
      <c r="I426" s="370"/>
      <c r="J426" s="370"/>
      <c r="K426" s="57"/>
      <c r="L426" s="30" t="str">
        <f>IF(ISBLANK(K426),"",VLOOKUP(K426,'(Linked) Hazard Risk Number HRN'!$D$17:$E$22,2,FALSE))</f>
        <v/>
      </c>
      <c r="M426" s="367"/>
      <c r="N426" s="56"/>
      <c r="O426" s="18" t="str">
        <f>IF(ISBLANK(N426),"",VLOOKUP(N426,'(Linked) PLr Probability Factor'!$B$23:$C$26,2,FALSE))</f>
        <v/>
      </c>
      <c r="P426" s="25" t="s">
        <v>33</v>
      </c>
      <c r="Q426" s="25">
        <f t="shared" ref="Q426" si="662">SUM(R423:R425)</f>
        <v>0</v>
      </c>
      <c r="R426" s="25">
        <f t="shared" si="657"/>
        <v>0</v>
      </c>
      <c r="S426" s="25"/>
      <c r="T426" s="51"/>
      <c r="U426" s="375"/>
      <c r="V426" s="57"/>
      <c r="W426" s="30" t="str">
        <f>IF(ISBLANK(V426),"",VLOOKUP(V426,'(Linked) Hazard Risk Number HRN'!$D$17:$E$22,2,FALSE))</f>
        <v/>
      </c>
      <c r="X426" s="367"/>
      <c r="Y426" s="375"/>
      <c r="Z426" s="57"/>
      <c r="AA426" s="30" t="str">
        <f>IF(ISBLANK(Z426),"",VLOOKUP(Z426,'(Linked) Hazard Risk Number HRN'!$D$17:$E$22,2,FALSE))</f>
        <v/>
      </c>
      <c r="AB426" s="367"/>
      <c r="AC426" s="375"/>
      <c r="AD426" s="436"/>
      <c r="AE426" s="57"/>
      <c r="AF426" s="30" t="str">
        <f>IF(ISBLANK(AE426),"",VLOOKUP(AE426,'(Linked) Hazard Risk Number HRN'!$D$17:$E$22,2,FALSE))</f>
        <v/>
      </c>
      <c r="AG426" s="367"/>
      <c r="AH426" s="10"/>
      <c r="AI426" s="10"/>
      <c r="AJ426" s="21"/>
    </row>
    <row r="427" spans="2:36" s="2" customFormat="1" ht="28.2" customHeight="1" thickBot="1">
      <c r="B427" s="379"/>
      <c r="C427" s="376"/>
      <c r="D427" s="376"/>
      <c r="E427" s="382"/>
      <c r="F427" s="382"/>
      <c r="G427" s="371"/>
      <c r="H427" s="371"/>
      <c r="I427" s="371"/>
      <c r="J427" s="371"/>
      <c r="K427" s="135"/>
      <c r="L427" s="18"/>
      <c r="M427" s="368"/>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376"/>
      <c r="V427" s="135"/>
      <c r="W427" s="18"/>
      <c r="X427" s="368"/>
      <c r="Y427" s="376"/>
      <c r="Z427" s="135"/>
      <c r="AA427" s="18"/>
      <c r="AB427" s="368"/>
      <c r="AC427" s="376"/>
      <c r="AD427" s="437"/>
      <c r="AE427" s="135"/>
      <c r="AF427" s="18"/>
      <c r="AG427" s="368"/>
      <c r="AH427" s="10"/>
      <c r="AI427" s="10"/>
      <c r="AJ427" s="7"/>
    </row>
    <row r="428" spans="2:36" s="2" customFormat="1" ht="28.2" customHeight="1" thickTop="1">
      <c r="B428" s="377">
        <v>85</v>
      </c>
      <c r="C428" s="374"/>
      <c r="D428" s="374"/>
      <c r="E428" s="380"/>
      <c r="F428" s="380"/>
      <c r="G428" s="369"/>
      <c r="H428" s="369"/>
      <c r="I428" s="369"/>
      <c r="J428" s="369"/>
      <c r="K428" s="54"/>
      <c r="L428" s="17" t="str">
        <f>IF(ISBLANK(K428),"",VLOOKUP(K428,'(Linked) Hazard Risk Number HRN'!$B$6:$C$13,2,FALSE))</f>
        <v/>
      </c>
      <c r="M428" s="372"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29</v>
      </c>
      <c r="Q428" s="17">
        <f t="shared" ref="Q428" si="664">COUNTIF((O428:O432), "C")</f>
        <v>0</v>
      </c>
      <c r="R428" s="17">
        <f t="shared" ref="R428:R431" si="665">Q428</f>
        <v>0</v>
      </c>
      <c r="S428" s="17" t="str">
        <f t="shared" ref="S428" si="666">IF(ISBLANK(K428),"",IF(L428&lt;2,"S1","S2"))</f>
        <v/>
      </c>
      <c r="T428" s="50"/>
      <c r="U428" s="374"/>
      <c r="V428" s="54"/>
      <c r="W428" s="17" t="str">
        <f>IF(ISBLANK(V428),"",VLOOKUP(V428,'(Linked) Hazard Risk Number HRN'!$B$6:$C$13,2,FALSE))</f>
        <v/>
      </c>
      <c r="X428" s="372" t="str">
        <f>IF(X430="","",IF(X430&gt;500,'(Linked) Hazard Risk Number HRN'!$C$37,IF(X430&gt;50,'(Linked) Hazard Risk Number HRN'!$C$36,IF(X430&gt;25,'(Linked) Hazard Risk Number HRN'!$C$35,IF(X430&gt;5,'(Linked) Hazard Risk Number HRN'!$C$34,IF(X430&gt;0,'(Linked) Hazard Risk Number HRN'!$C$33,""))))))</f>
        <v/>
      </c>
      <c r="Y428" s="374"/>
      <c r="Z428" s="54"/>
      <c r="AA428" s="17" t="str">
        <f>IF(ISBLANK(Z428),"",VLOOKUP(Z428,'(Linked) Hazard Risk Number HRN'!$B$6:$C$13,2,FALSE))</f>
        <v/>
      </c>
      <c r="AB428" s="372" t="str">
        <f>IF(AB430="","",IF(AB430&gt;500,'(Linked) Hazard Risk Number HRN'!$C$37,IF(AB430&gt;50,'(Linked) Hazard Risk Number HRN'!$C$36,IF(AB430&gt;25,'(Linked) Hazard Risk Number HRN'!$C$35,IF(AB430&gt;5,'(Linked) Hazard Risk Number HRN'!$C$34,IF(AB430&gt;0,'(Linked) Hazard Risk Number HRN'!$C$33,""))))))</f>
        <v/>
      </c>
      <c r="AC428" s="374"/>
      <c r="AD428" s="380"/>
      <c r="AE428" s="54"/>
      <c r="AF428" s="17" t="str">
        <f>IF(ISBLANK(AE428),"",VLOOKUP(AE428,'(Linked) Hazard Risk Number HRN'!$B$6:$C$13,2,FALSE))</f>
        <v/>
      </c>
      <c r="AG428" s="372"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378"/>
      <c r="C429" s="375"/>
      <c r="D429" s="375"/>
      <c r="E429" s="381"/>
      <c r="F429" s="381"/>
      <c r="G429" s="370"/>
      <c r="H429" s="370"/>
      <c r="I429" s="370"/>
      <c r="J429" s="370"/>
      <c r="K429" s="55"/>
      <c r="L429" s="18" t="str">
        <f>IF(ISBLANK(K429),"",VLOOKUP(K429,'(Linked) Hazard Risk Number HRN'!$B$16:$C$26,2,FALSE))</f>
        <v/>
      </c>
      <c r="M429" s="373"/>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375"/>
      <c r="V429" s="55"/>
      <c r="W429" s="18" t="str">
        <f>IF(ISBLANK(V429),"",VLOOKUP(V429,'(Linked) Hazard Risk Number HRN'!$B$16:$C$26,2,FALSE))</f>
        <v/>
      </c>
      <c r="X429" s="373"/>
      <c r="Y429" s="375"/>
      <c r="Z429" s="55"/>
      <c r="AA429" s="18" t="str">
        <f>IF(ISBLANK(Z429),"",VLOOKUP(Z429,'(Linked) Hazard Risk Number HRN'!$B$16:$C$26,2,FALSE))</f>
        <v/>
      </c>
      <c r="AB429" s="373"/>
      <c r="AC429" s="375"/>
      <c r="AD429" s="436"/>
      <c r="AE429" s="55"/>
      <c r="AF429" s="18" t="str">
        <f>IF(ISBLANK(AE429),"",VLOOKUP(AE429,'(Linked) Hazard Risk Number HRN'!$B$16:$C$26,2,FALSE))</f>
        <v/>
      </c>
      <c r="AG429" s="373"/>
      <c r="AH429" s="10"/>
      <c r="AI429" s="10"/>
      <c r="AJ429" s="19"/>
    </row>
    <row r="430" spans="2:36" s="2" customFormat="1" ht="28.2" customHeight="1" thickTop="1">
      <c r="B430" s="378"/>
      <c r="C430" s="375"/>
      <c r="D430" s="375"/>
      <c r="E430" s="381"/>
      <c r="F430" s="381"/>
      <c r="G430" s="370"/>
      <c r="H430" s="370"/>
      <c r="I430" s="370"/>
      <c r="J430" s="370"/>
      <c r="K430" s="56"/>
      <c r="L430" s="18" t="str">
        <f>IF(ISBLANK(K430),"",VLOOKUP(K430,'(Linked) Hazard Risk Number HRN'!$D$6:$E$14,2,FALSE))</f>
        <v/>
      </c>
      <c r="M430" s="366" t="str">
        <f>IF(OR(ISBLANK(K428),ISBLANK(K429),ISBLANK(K430),ISBLANK(K431)),"",L428*L429*L430*L431)</f>
        <v/>
      </c>
      <c r="N430" s="56"/>
      <c r="O430" s="18" t="str">
        <f>IF(ISBLANK(N430),"",VLOOKUP(N430,'(Linked) PLr Probability Factor'!$B$17:$C$20,2,FALSE))</f>
        <v/>
      </c>
      <c r="P430" s="18" t="s">
        <v>3</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375"/>
      <c r="V430" s="56"/>
      <c r="W430" s="18" t="str">
        <f>IF(ISBLANK(V430),"",VLOOKUP(V430,'(Linked) Hazard Risk Number HRN'!$D$6:$E$14,2,FALSE))</f>
        <v/>
      </c>
      <c r="X430" s="366" t="str">
        <f>IF(OR(ISBLANK(V428),ISBLANK(V429),ISBLANK(V430),ISBLANK(V431)),"",W428*W429*W430*W431)</f>
        <v/>
      </c>
      <c r="Y430" s="375"/>
      <c r="Z430" s="56"/>
      <c r="AA430" s="18" t="str">
        <f>IF(ISBLANK(Z430),"",VLOOKUP(Z430,'(Linked) Hazard Risk Number HRN'!$D$6:$E$14,2,FALSE))</f>
        <v/>
      </c>
      <c r="AB430" s="366" t="str">
        <f>IF(OR(ISBLANK(Z428),ISBLANK(Z429),ISBLANK(Z430),ISBLANK(Z431)),"",AA428*AA429*AA430*AA431)</f>
        <v/>
      </c>
      <c r="AC430" s="375"/>
      <c r="AD430" s="436"/>
      <c r="AE430" s="56"/>
      <c r="AF430" s="18" t="str">
        <f>IF(ISBLANK(AE430),"",VLOOKUP(AE430,'(Linked) Hazard Risk Number HRN'!$D$6:$E$14,2,FALSE))</f>
        <v/>
      </c>
      <c r="AG430" s="366" t="str">
        <f>IF(OR(ISBLANK(AE428),ISBLANK(AE429),ISBLANK(AE430),ISBLANK(AE431)),"",AF428*AF429*AF430*AF431)</f>
        <v/>
      </c>
      <c r="AH430" s="10"/>
      <c r="AI430" s="10"/>
      <c r="AJ430" s="20"/>
    </row>
    <row r="431" spans="2:36" s="2" customFormat="1" ht="28.2" customHeight="1">
      <c r="B431" s="378"/>
      <c r="C431" s="375"/>
      <c r="D431" s="375"/>
      <c r="E431" s="381"/>
      <c r="F431" s="381"/>
      <c r="G431" s="370"/>
      <c r="H431" s="370"/>
      <c r="I431" s="370"/>
      <c r="J431" s="370"/>
      <c r="K431" s="57"/>
      <c r="L431" s="30" t="str">
        <f>IF(ISBLANK(K431),"",VLOOKUP(K431,'(Linked) Hazard Risk Number HRN'!$D$17:$E$22,2,FALSE))</f>
        <v/>
      </c>
      <c r="M431" s="367"/>
      <c r="N431" s="56"/>
      <c r="O431" s="18" t="str">
        <f>IF(ISBLANK(N431),"",VLOOKUP(N431,'(Linked) PLr Probability Factor'!$B$23:$C$26,2,FALSE))</f>
        <v/>
      </c>
      <c r="P431" s="25" t="s">
        <v>33</v>
      </c>
      <c r="Q431" s="25">
        <f t="shared" ref="Q431" si="670">SUM(R428:R430)</f>
        <v>0</v>
      </c>
      <c r="R431" s="25">
        <f t="shared" si="665"/>
        <v>0</v>
      </c>
      <c r="S431" s="25"/>
      <c r="T431" s="51"/>
      <c r="U431" s="375"/>
      <c r="V431" s="57"/>
      <c r="W431" s="30" t="str">
        <f>IF(ISBLANK(V431),"",VLOOKUP(V431,'(Linked) Hazard Risk Number HRN'!$D$17:$E$22,2,FALSE))</f>
        <v/>
      </c>
      <c r="X431" s="367"/>
      <c r="Y431" s="375"/>
      <c r="Z431" s="57"/>
      <c r="AA431" s="30" t="str">
        <f>IF(ISBLANK(Z431),"",VLOOKUP(Z431,'(Linked) Hazard Risk Number HRN'!$D$17:$E$22,2,FALSE))</f>
        <v/>
      </c>
      <c r="AB431" s="367"/>
      <c r="AC431" s="375"/>
      <c r="AD431" s="436"/>
      <c r="AE431" s="57"/>
      <c r="AF431" s="30" t="str">
        <f>IF(ISBLANK(AE431),"",VLOOKUP(AE431,'(Linked) Hazard Risk Number HRN'!$D$17:$E$22,2,FALSE))</f>
        <v/>
      </c>
      <c r="AG431" s="367"/>
      <c r="AH431" s="10"/>
      <c r="AI431" s="10"/>
      <c r="AJ431" s="21"/>
    </row>
    <row r="432" spans="2:36" s="2" customFormat="1" ht="28.2" customHeight="1" thickBot="1">
      <c r="B432" s="379"/>
      <c r="C432" s="376"/>
      <c r="D432" s="376"/>
      <c r="E432" s="382"/>
      <c r="F432" s="382"/>
      <c r="G432" s="371"/>
      <c r="H432" s="371"/>
      <c r="I432" s="371"/>
      <c r="J432" s="371"/>
      <c r="K432" s="135"/>
      <c r="L432" s="18"/>
      <c r="M432" s="368"/>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376"/>
      <c r="V432" s="135"/>
      <c r="W432" s="18"/>
      <c r="X432" s="368"/>
      <c r="Y432" s="376"/>
      <c r="Z432" s="135"/>
      <c r="AA432" s="18"/>
      <c r="AB432" s="368"/>
      <c r="AC432" s="376"/>
      <c r="AD432" s="437"/>
      <c r="AE432" s="135"/>
      <c r="AF432" s="18"/>
      <c r="AG432" s="368"/>
      <c r="AH432" s="10"/>
      <c r="AI432" s="10"/>
      <c r="AJ432" s="7"/>
    </row>
    <row r="433" spans="2:36" s="2" customFormat="1" ht="28.2" customHeight="1" thickTop="1">
      <c r="B433" s="377">
        <v>86</v>
      </c>
      <c r="C433" s="374"/>
      <c r="D433" s="374"/>
      <c r="E433" s="380"/>
      <c r="F433" s="380"/>
      <c r="G433" s="369"/>
      <c r="H433" s="369"/>
      <c r="I433" s="369"/>
      <c r="J433" s="369"/>
      <c r="K433" s="54"/>
      <c r="L433" s="17" t="str">
        <f>IF(ISBLANK(K433),"",VLOOKUP(K433,'(Linked) Hazard Risk Number HRN'!$B$6:$C$13,2,FALSE))</f>
        <v/>
      </c>
      <c r="M433" s="372"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29</v>
      </c>
      <c r="Q433" s="17">
        <f t="shared" ref="Q433" si="672">COUNTIF((O433:O437), "C")</f>
        <v>0</v>
      </c>
      <c r="R433" s="17">
        <f t="shared" ref="R433:R436" si="673">Q433</f>
        <v>0</v>
      </c>
      <c r="S433" s="17" t="str">
        <f t="shared" ref="S433" si="674">IF(ISBLANK(K433),"",IF(L433&lt;2,"S1","S2"))</f>
        <v/>
      </c>
      <c r="T433" s="50"/>
      <c r="U433" s="374"/>
      <c r="V433" s="54"/>
      <c r="W433" s="17" t="str">
        <f>IF(ISBLANK(V433),"",VLOOKUP(V433,'(Linked) Hazard Risk Number HRN'!$B$6:$C$13,2,FALSE))</f>
        <v/>
      </c>
      <c r="X433" s="372" t="str">
        <f>IF(X435="","",IF(X435&gt;500,'(Linked) Hazard Risk Number HRN'!$C$37,IF(X435&gt;50,'(Linked) Hazard Risk Number HRN'!$C$36,IF(X435&gt;25,'(Linked) Hazard Risk Number HRN'!$C$35,IF(X435&gt;5,'(Linked) Hazard Risk Number HRN'!$C$34,IF(X435&gt;0,'(Linked) Hazard Risk Number HRN'!$C$33,""))))))</f>
        <v/>
      </c>
      <c r="Y433" s="374"/>
      <c r="Z433" s="54"/>
      <c r="AA433" s="17" t="str">
        <f>IF(ISBLANK(Z433),"",VLOOKUP(Z433,'(Linked) Hazard Risk Number HRN'!$B$6:$C$13,2,FALSE))</f>
        <v/>
      </c>
      <c r="AB433" s="372" t="str">
        <f>IF(AB435="","",IF(AB435&gt;500,'(Linked) Hazard Risk Number HRN'!$C$37,IF(AB435&gt;50,'(Linked) Hazard Risk Number HRN'!$C$36,IF(AB435&gt;25,'(Linked) Hazard Risk Number HRN'!$C$35,IF(AB435&gt;5,'(Linked) Hazard Risk Number HRN'!$C$34,IF(AB435&gt;0,'(Linked) Hazard Risk Number HRN'!$C$33,""))))))</f>
        <v/>
      </c>
      <c r="AC433" s="374"/>
      <c r="AD433" s="380"/>
      <c r="AE433" s="54"/>
      <c r="AF433" s="17" t="str">
        <f>IF(ISBLANK(AE433),"",VLOOKUP(AE433,'(Linked) Hazard Risk Number HRN'!$B$6:$C$13,2,FALSE))</f>
        <v/>
      </c>
      <c r="AG433" s="372"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378"/>
      <c r="C434" s="375"/>
      <c r="D434" s="375"/>
      <c r="E434" s="381"/>
      <c r="F434" s="381"/>
      <c r="G434" s="370"/>
      <c r="H434" s="370"/>
      <c r="I434" s="370"/>
      <c r="J434" s="370"/>
      <c r="K434" s="55"/>
      <c r="L434" s="18" t="str">
        <f>IF(ISBLANK(K434),"",VLOOKUP(K434,'(Linked) Hazard Risk Number HRN'!$B$16:$C$26,2,FALSE))</f>
        <v/>
      </c>
      <c r="M434" s="373"/>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375"/>
      <c r="V434" s="55"/>
      <c r="W434" s="18" t="str">
        <f>IF(ISBLANK(V434),"",VLOOKUP(V434,'(Linked) Hazard Risk Number HRN'!$B$16:$C$26,2,FALSE))</f>
        <v/>
      </c>
      <c r="X434" s="373"/>
      <c r="Y434" s="375"/>
      <c r="Z434" s="55"/>
      <c r="AA434" s="18" t="str">
        <f>IF(ISBLANK(Z434),"",VLOOKUP(Z434,'(Linked) Hazard Risk Number HRN'!$B$16:$C$26,2,FALSE))</f>
        <v/>
      </c>
      <c r="AB434" s="373"/>
      <c r="AC434" s="375"/>
      <c r="AD434" s="436"/>
      <c r="AE434" s="55"/>
      <c r="AF434" s="18" t="str">
        <f>IF(ISBLANK(AE434),"",VLOOKUP(AE434,'(Linked) Hazard Risk Number HRN'!$B$16:$C$26,2,FALSE))</f>
        <v/>
      </c>
      <c r="AG434" s="373"/>
      <c r="AH434" s="10"/>
      <c r="AI434" s="10"/>
      <c r="AJ434" s="19"/>
    </row>
    <row r="435" spans="2:36" s="2" customFormat="1" ht="28.2" customHeight="1" thickTop="1">
      <c r="B435" s="378"/>
      <c r="C435" s="375"/>
      <c r="D435" s="375"/>
      <c r="E435" s="381"/>
      <c r="F435" s="381"/>
      <c r="G435" s="370"/>
      <c r="H435" s="370"/>
      <c r="I435" s="370"/>
      <c r="J435" s="370"/>
      <c r="K435" s="56"/>
      <c r="L435" s="18" t="str">
        <f>IF(ISBLANK(K435),"",VLOOKUP(K435,'(Linked) Hazard Risk Number HRN'!$D$6:$E$14,2,FALSE))</f>
        <v/>
      </c>
      <c r="M435" s="366" t="str">
        <f>IF(OR(ISBLANK(K433),ISBLANK(K434),ISBLANK(K435),ISBLANK(K436)),"",L433*L434*L435*L436)</f>
        <v/>
      </c>
      <c r="N435" s="56"/>
      <c r="O435" s="18" t="str">
        <f>IF(ISBLANK(N435),"",VLOOKUP(N435,'(Linked) PLr Probability Factor'!$B$17:$C$20,2,FALSE))</f>
        <v/>
      </c>
      <c r="P435" s="18" t="s">
        <v>3</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375"/>
      <c r="V435" s="56"/>
      <c r="W435" s="18" t="str">
        <f>IF(ISBLANK(V435),"",VLOOKUP(V435,'(Linked) Hazard Risk Number HRN'!$D$6:$E$14,2,FALSE))</f>
        <v/>
      </c>
      <c r="X435" s="366" t="str">
        <f>IF(OR(ISBLANK(V433),ISBLANK(V434),ISBLANK(V435),ISBLANK(V436)),"",W433*W434*W435*W436)</f>
        <v/>
      </c>
      <c r="Y435" s="375"/>
      <c r="Z435" s="56"/>
      <c r="AA435" s="18" t="str">
        <f>IF(ISBLANK(Z435),"",VLOOKUP(Z435,'(Linked) Hazard Risk Number HRN'!$D$6:$E$14,2,FALSE))</f>
        <v/>
      </c>
      <c r="AB435" s="366" t="str">
        <f>IF(OR(ISBLANK(Z433),ISBLANK(Z434),ISBLANK(Z435),ISBLANK(Z436)),"",AA433*AA434*AA435*AA436)</f>
        <v/>
      </c>
      <c r="AC435" s="375"/>
      <c r="AD435" s="436"/>
      <c r="AE435" s="56"/>
      <c r="AF435" s="18" t="str">
        <f>IF(ISBLANK(AE435),"",VLOOKUP(AE435,'(Linked) Hazard Risk Number HRN'!$D$6:$E$14,2,FALSE))</f>
        <v/>
      </c>
      <c r="AG435" s="366" t="str">
        <f>IF(OR(ISBLANK(AE433),ISBLANK(AE434),ISBLANK(AE435),ISBLANK(AE436)),"",AF433*AF434*AF435*AF436)</f>
        <v/>
      </c>
      <c r="AH435" s="10"/>
      <c r="AI435" s="10"/>
      <c r="AJ435" s="20"/>
    </row>
    <row r="436" spans="2:36" s="2" customFormat="1" ht="28.2" customHeight="1">
      <c r="B436" s="378"/>
      <c r="C436" s="375"/>
      <c r="D436" s="375"/>
      <c r="E436" s="381"/>
      <c r="F436" s="381"/>
      <c r="G436" s="370"/>
      <c r="H436" s="370"/>
      <c r="I436" s="370"/>
      <c r="J436" s="370"/>
      <c r="K436" s="57"/>
      <c r="L436" s="30" t="str">
        <f>IF(ISBLANK(K436),"",VLOOKUP(K436,'(Linked) Hazard Risk Number HRN'!$D$17:$E$22,2,FALSE))</f>
        <v/>
      </c>
      <c r="M436" s="367"/>
      <c r="N436" s="56"/>
      <c r="O436" s="18" t="str">
        <f>IF(ISBLANK(N436),"",VLOOKUP(N436,'(Linked) PLr Probability Factor'!$B$23:$C$26,2,FALSE))</f>
        <v/>
      </c>
      <c r="P436" s="25" t="s">
        <v>33</v>
      </c>
      <c r="Q436" s="25">
        <f t="shared" ref="Q436" si="678">SUM(R433:R435)</f>
        <v>0</v>
      </c>
      <c r="R436" s="25">
        <f t="shared" si="673"/>
        <v>0</v>
      </c>
      <c r="S436" s="25"/>
      <c r="T436" s="51"/>
      <c r="U436" s="375"/>
      <c r="V436" s="57"/>
      <c r="W436" s="30" t="str">
        <f>IF(ISBLANK(V436),"",VLOOKUP(V436,'(Linked) Hazard Risk Number HRN'!$D$17:$E$22,2,FALSE))</f>
        <v/>
      </c>
      <c r="X436" s="367"/>
      <c r="Y436" s="375"/>
      <c r="Z436" s="57"/>
      <c r="AA436" s="30" t="str">
        <f>IF(ISBLANK(Z436),"",VLOOKUP(Z436,'(Linked) Hazard Risk Number HRN'!$D$17:$E$22,2,FALSE))</f>
        <v/>
      </c>
      <c r="AB436" s="367"/>
      <c r="AC436" s="375"/>
      <c r="AD436" s="436"/>
      <c r="AE436" s="57"/>
      <c r="AF436" s="30" t="str">
        <f>IF(ISBLANK(AE436),"",VLOOKUP(AE436,'(Linked) Hazard Risk Number HRN'!$D$17:$E$22,2,FALSE))</f>
        <v/>
      </c>
      <c r="AG436" s="367"/>
      <c r="AH436" s="10"/>
      <c r="AI436" s="10"/>
      <c r="AJ436" s="21"/>
    </row>
    <row r="437" spans="2:36" s="2" customFormat="1" ht="28.2" customHeight="1" thickBot="1">
      <c r="B437" s="379"/>
      <c r="C437" s="376"/>
      <c r="D437" s="376"/>
      <c r="E437" s="382"/>
      <c r="F437" s="382"/>
      <c r="G437" s="371"/>
      <c r="H437" s="371"/>
      <c r="I437" s="371"/>
      <c r="J437" s="371"/>
      <c r="K437" s="135"/>
      <c r="L437" s="18"/>
      <c r="M437" s="368"/>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376"/>
      <c r="V437" s="135"/>
      <c r="W437" s="18"/>
      <c r="X437" s="368"/>
      <c r="Y437" s="376"/>
      <c r="Z437" s="135"/>
      <c r="AA437" s="18"/>
      <c r="AB437" s="368"/>
      <c r="AC437" s="376"/>
      <c r="AD437" s="437"/>
      <c r="AE437" s="135"/>
      <c r="AF437" s="18"/>
      <c r="AG437" s="368"/>
      <c r="AH437" s="10"/>
      <c r="AI437" s="10"/>
      <c r="AJ437" s="7"/>
    </row>
    <row r="438" spans="2:36" s="2" customFormat="1" ht="28.2" customHeight="1" thickTop="1">
      <c r="B438" s="377">
        <v>87</v>
      </c>
      <c r="C438" s="374"/>
      <c r="D438" s="374"/>
      <c r="E438" s="380"/>
      <c r="F438" s="380"/>
      <c r="G438" s="369"/>
      <c r="H438" s="369"/>
      <c r="I438" s="369"/>
      <c r="J438" s="369"/>
      <c r="K438" s="54"/>
      <c r="L438" s="17" t="str">
        <f>IF(ISBLANK(K438),"",VLOOKUP(K438,'(Linked) Hazard Risk Number HRN'!$B$6:$C$13,2,FALSE))</f>
        <v/>
      </c>
      <c r="M438" s="372"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29</v>
      </c>
      <c r="Q438" s="17">
        <f t="shared" ref="Q438" si="680">COUNTIF((O438:O442), "C")</f>
        <v>0</v>
      </c>
      <c r="R438" s="17">
        <f t="shared" ref="R438:R441" si="681">Q438</f>
        <v>0</v>
      </c>
      <c r="S438" s="17" t="str">
        <f t="shared" ref="S438" si="682">IF(ISBLANK(K438),"",IF(L438&lt;2,"S1","S2"))</f>
        <v/>
      </c>
      <c r="T438" s="50"/>
      <c r="U438" s="374"/>
      <c r="V438" s="54"/>
      <c r="W438" s="17" t="str">
        <f>IF(ISBLANK(V438),"",VLOOKUP(V438,'(Linked) Hazard Risk Number HRN'!$B$6:$C$13,2,FALSE))</f>
        <v/>
      </c>
      <c r="X438" s="372" t="str">
        <f>IF(X440="","",IF(X440&gt;500,'(Linked) Hazard Risk Number HRN'!$C$37,IF(X440&gt;50,'(Linked) Hazard Risk Number HRN'!$C$36,IF(X440&gt;25,'(Linked) Hazard Risk Number HRN'!$C$35,IF(X440&gt;5,'(Linked) Hazard Risk Number HRN'!$C$34,IF(X440&gt;0,'(Linked) Hazard Risk Number HRN'!$C$33,""))))))</f>
        <v/>
      </c>
      <c r="Y438" s="374"/>
      <c r="Z438" s="54"/>
      <c r="AA438" s="17" t="str">
        <f>IF(ISBLANK(Z438),"",VLOOKUP(Z438,'(Linked) Hazard Risk Number HRN'!$B$6:$C$13,2,FALSE))</f>
        <v/>
      </c>
      <c r="AB438" s="372" t="str">
        <f>IF(AB440="","",IF(AB440&gt;500,'(Linked) Hazard Risk Number HRN'!$C$37,IF(AB440&gt;50,'(Linked) Hazard Risk Number HRN'!$C$36,IF(AB440&gt;25,'(Linked) Hazard Risk Number HRN'!$C$35,IF(AB440&gt;5,'(Linked) Hazard Risk Number HRN'!$C$34,IF(AB440&gt;0,'(Linked) Hazard Risk Number HRN'!$C$33,""))))))</f>
        <v/>
      </c>
      <c r="AC438" s="374"/>
      <c r="AD438" s="380"/>
      <c r="AE438" s="54"/>
      <c r="AF438" s="17" t="str">
        <f>IF(ISBLANK(AE438),"",VLOOKUP(AE438,'(Linked) Hazard Risk Number HRN'!$B$6:$C$13,2,FALSE))</f>
        <v/>
      </c>
      <c r="AG438" s="372"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378"/>
      <c r="C439" s="375"/>
      <c r="D439" s="375"/>
      <c r="E439" s="381"/>
      <c r="F439" s="381"/>
      <c r="G439" s="370"/>
      <c r="H439" s="370"/>
      <c r="I439" s="370"/>
      <c r="J439" s="370"/>
      <c r="K439" s="55"/>
      <c r="L439" s="18" t="str">
        <f>IF(ISBLANK(K439),"",VLOOKUP(K439,'(Linked) Hazard Risk Number HRN'!$B$16:$C$26,2,FALSE))</f>
        <v/>
      </c>
      <c r="M439" s="373"/>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375"/>
      <c r="V439" s="55"/>
      <c r="W439" s="18" t="str">
        <f>IF(ISBLANK(V439),"",VLOOKUP(V439,'(Linked) Hazard Risk Number HRN'!$B$16:$C$26,2,FALSE))</f>
        <v/>
      </c>
      <c r="X439" s="373"/>
      <c r="Y439" s="375"/>
      <c r="Z439" s="55"/>
      <c r="AA439" s="18" t="str">
        <f>IF(ISBLANK(Z439),"",VLOOKUP(Z439,'(Linked) Hazard Risk Number HRN'!$B$16:$C$26,2,FALSE))</f>
        <v/>
      </c>
      <c r="AB439" s="373"/>
      <c r="AC439" s="375"/>
      <c r="AD439" s="436"/>
      <c r="AE439" s="55"/>
      <c r="AF439" s="18" t="str">
        <f>IF(ISBLANK(AE439),"",VLOOKUP(AE439,'(Linked) Hazard Risk Number HRN'!$B$16:$C$26,2,FALSE))</f>
        <v/>
      </c>
      <c r="AG439" s="373"/>
      <c r="AH439" s="10"/>
      <c r="AI439" s="10"/>
      <c r="AJ439" s="19"/>
    </row>
    <row r="440" spans="2:36" s="2" customFormat="1" ht="28.2" customHeight="1" thickTop="1">
      <c r="B440" s="378"/>
      <c r="C440" s="375"/>
      <c r="D440" s="375"/>
      <c r="E440" s="381"/>
      <c r="F440" s="381"/>
      <c r="G440" s="370"/>
      <c r="H440" s="370"/>
      <c r="I440" s="370"/>
      <c r="J440" s="370"/>
      <c r="K440" s="56"/>
      <c r="L440" s="18" t="str">
        <f>IF(ISBLANK(K440),"",VLOOKUP(K440,'(Linked) Hazard Risk Number HRN'!$D$6:$E$14,2,FALSE))</f>
        <v/>
      </c>
      <c r="M440" s="366" t="str">
        <f>IF(OR(ISBLANK(K438),ISBLANK(K439),ISBLANK(K440),ISBLANK(K441)),"",L438*L439*L440*L441)</f>
        <v/>
      </c>
      <c r="N440" s="56"/>
      <c r="O440" s="18" t="str">
        <f>IF(ISBLANK(N440),"",VLOOKUP(N440,'(Linked) PLr Probability Factor'!$B$17:$C$20,2,FALSE))</f>
        <v/>
      </c>
      <c r="P440" s="18" t="s">
        <v>3</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375"/>
      <c r="V440" s="56"/>
      <c r="W440" s="18" t="str">
        <f>IF(ISBLANK(V440),"",VLOOKUP(V440,'(Linked) Hazard Risk Number HRN'!$D$6:$E$14,2,FALSE))</f>
        <v/>
      </c>
      <c r="X440" s="366" t="str">
        <f>IF(OR(ISBLANK(V438),ISBLANK(V439),ISBLANK(V440),ISBLANK(V441)),"",W438*W439*W440*W441)</f>
        <v/>
      </c>
      <c r="Y440" s="375"/>
      <c r="Z440" s="56"/>
      <c r="AA440" s="18" t="str">
        <f>IF(ISBLANK(Z440),"",VLOOKUP(Z440,'(Linked) Hazard Risk Number HRN'!$D$6:$E$14,2,FALSE))</f>
        <v/>
      </c>
      <c r="AB440" s="366" t="str">
        <f>IF(OR(ISBLANK(Z438),ISBLANK(Z439),ISBLANK(Z440),ISBLANK(Z441)),"",AA438*AA439*AA440*AA441)</f>
        <v/>
      </c>
      <c r="AC440" s="375"/>
      <c r="AD440" s="436"/>
      <c r="AE440" s="56"/>
      <c r="AF440" s="18" t="str">
        <f>IF(ISBLANK(AE440),"",VLOOKUP(AE440,'(Linked) Hazard Risk Number HRN'!$D$6:$E$14,2,FALSE))</f>
        <v/>
      </c>
      <c r="AG440" s="366" t="str">
        <f>IF(OR(ISBLANK(AE438),ISBLANK(AE439),ISBLANK(AE440),ISBLANK(AE441)),"",AF438*AF439*AF440*AF441)</f>
        <v/>
      </c>
      <c r="AH440" s="10"/>
      <c r="AI440" s="10"/>
      <c r="AJ440" s="20"/>
    </row>
    <row r="441" spans="2:36" s="2" customFormat="1" ht="28.2" customHeight="1">
      <c r="B441" s="378"/>
      <c r="C441" s="375"/>
      <c r="D441" s="375"/>
      <c r="E441" s="381"/>
      <c r="F441" s="381"/>
      <c r="G441" s="370"/>
      <c r="H441" s="370"/>
      <c r="I441" s="370"/>
      <c r="J441" s="370"/>
      <c r="K441" s="57"/>
      <c r="L441" s="30" t="str">
        <f>IF(ISBLANK(K441),"",VLOOKUP(K441,'(Linked) Hazard Risk Number HRN'!$D$17:$E$22,2,FALSE))</f>
        <v/>
      </c>
      <c r="M441" s="367"/>
      <c r="N441" s="56"/>
      <c r="O441" s="18" t="str">
        <f>IF(ISBLANK(N441),"",VLOOKUP(N441,'(Linked) PLr Probability Factor'!$B$23:$C$26,2,FALSE))</f>
        <v/>
      </c>
      <c r="P441" s="25" t="s">
        <v>33</v>
      </c>
      <c r="Q441" s="25">
        <f t="shared" ref="Q441" si="686">SUM(R438:R440)</f>
        <v>0</v>
      </c>
      <c r="R441" s="25">
        <f t="shared" si="681"/>
        <v>0</v>
      </c>
      <c r="S441" s="25"/>
      <c r="T441" s="51"/>
      <c r="U441" s="375"/>
      <c r="V441" s="57"/>
      <c r="W441" s="30" t="str">
        <f>IF(ISBLANK(V441),"",VLOOKUP(V441,'(Linked) Hazard Risk Number HRN'!$D$17:$E$22,2,FALSE))</f>
        <v/>
      </c>
      <c r="X441" s="367"/>
      <c r="Y441" s="375"/>
      <c r="Z441" s="57"/>
      <c r="AA441" s="30" t="str">
        <f>IF(ISBLANK(Z441),"",VLOOKUP(Z441,'(Linked) Hazard Risk Number HRN'!$D$17:$E$22,2,FALSE))</f>
        <v/>
      </c>
      <c r="AB441" s="367"/>
      <c r="AC441" s="375"/>
      <c r="AD441" s="436"/>
      <c r="AE441" s="57"/>
      <c r="AF441" s="30" t="str">
        <f>IF(ISBLANK(AE441),"",VLOOKUP(AE441,'(Linked) Hazard Risk Number HRN'!$D$17:$E$22,2,FALSE))</f>
        <v/>
      </c>
      <c r="AG441" s="367"/>
      <c r="AH441" s="10"/>
      <c r="AI441" s="10"/>
      <c r="AJ441" s="21"/>
    </row>
    <row r="442" spans="2:36" s="2" customFormat="1" ht="28.2" customHeight="1" thickBot="1">
      <c r="B442" s="379"/>
      <c r="C442" s="376"/>
      <c r="D442" s="376"/>
      <c r="E442" s="382"/>
      <c r="F442" s="382"/>
      <c r="G442" s="371"/>
      <c r="H442" s="371"/>
      <c r="I442" s="371"/>
      <c r="J442" s="371"/>
      <c r="K442" s="135"/>
      <c r="L442" s="18"/>
      <c r="M442" s="368"/>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376"/>
      <c r="V442" s="135"/>
      <c r="W442" s="18"/>
      <c r="X442" s="368"/>
      <c r="Y442" s="376"/>
      <c r="Z442" s="135"/>
      <c r="AA442" s="18"/>
      <c r="AB442" s="368"/>
      <c r="AC442" s="376"/>
      <c r="AD442" s="437"/>
      <c r="AE442" s="135"/>
      <c r="AF442" s="18"/>
      <c r="AG442" s="368"/>
      <c r="AH442" s="10"/>
      <c r="AI442" s="10"/>
      <c r="AJ442" s="7"/>
    </row>
    <row r="443" spans="2:36" s="2" customFormat="1" ht="28.2" customHeight="1" thickTop="1">
      <c r="B443" s="377">
        <v>88</v>
      </c>
      <c r="C443" s="374"/>
      <c r="D443" s="374"/>
      <c r="E443" s="380"/>
      <c r="F443" s="380"/>
      <c r="G443" s="369"/>
      <c r="H443" s="369"/>
      <c r="I443" s="369"/>
      <c r="J443" s="369"/>
      <c r="K443" s="54"/>
      <c r="L443" s="17" t="str">
        <f>IF(ISBLANK(K443),"",VLOOKUP(K443,'(Linked) Hazard Risk Number HRN'!$B$6:$C$13,2,FALSE))</f>
        <v/>
      </c>
      <c r="M443" s="372"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29</v>
      </c>
      <c r="Q443" s="17">
        <f t="shared" ref="Q443" si="688">COUNTIF((O443:O447), "C")</f>
        <v>0</v>
      </c>
      <c r="R443" s="17">
        <f t="shared" ref="R443:R446" si="689">Q443</f>
        <v>0</v>
      </c>
      <c r="S443" s="17" t="str">
        <f t="shared" ref="S443" si="690">IF(ISBLANK(K443),"",IF(L443&lt;2,"S1","S2"))</f>
        <v/>
      </c>
      <c r="T443" s="50"/>
      <c r="U443" s="374"/>
      <c r="V443" s="54"/>
      <c r="W443" s="17" t="str">
        <f>IF(ISBLANK(V443),"",VLOOKUP(V443,'(Linked) Hazard Risk Number HRN'!$B$6:$C$13,2,FALSE))</f>
        <v/>
      </c>
      <c r="X443" s="372" t="str">
        <f>IF(X445="","",IF(X445&gt;500,'(Linked) Hazard Risk Number HRN'!$C$37,IF(X445&gt;50,'(Linked) Hazard Risk Number HRN'!$C$36,IF(X445&gt;25,'(Linked) Hazard Risk Number HRN'!$C$35,IF(X445&gt;5,'(Linked) Hazard Risk Number HRN'!$C$34,IF(X445&gt;0,'(Linked) Hazard Risk Number HRN'!$C$33,""))))))</f>
        <v/>
      </c>
      <c r="Y443" s="374"/>
      <c r="Z443" s="54"/>
      <c r="AA443" s="17" t="str">
        <f>IF(ISBLANK(Z443),"",VLOOKUP(Z443,'(Linked) Hazard Risk Number HRN'!$B$6:$C$13,2,FALSE))</f>
        <v/>
      </c>
      <c r="AB443" s="372" t="str">
        <f>IF(AB445="","",IF(AB445&gt;500,'(Linked) Hazard Risk Number HRN'!$C$37,IF(AB445&gt;50,'(Linked) Hazard Risk Number HRN'!$C$36,IF(AB445&gt;25,'(Linked) Hazard Risk Number HRN'!$C$35,IF(AB445&gt;5,'(Linked) Hazard Risk Number HRN'!$C$34,IF(AB445&gt;0,'(Linked) Hazard Risk Number HRN'!$C$33,""))))))</f>
        <v/>
      </c>
      <c r="AC443" s="374"/>
      <c r="AD443" s="380"/>
      <c r="AE443" s="54"/>
      <c r="AF443" s="17" t="str">
        <f>IF(ISBLANK(AE443),"",VLOOKUP(AE443,'(Linked) Hazard Risk Number HRN'!$B$6:$C$13,2,FALSE))</f>
        <v/>
      </c>
      <c r="AG443" s="372"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378"/>
      <c r="C444" s="375"/>
      <c r="D444" s="375"/>
      <c r="E444" s="381"/>
      <c r="F444" s="381"/>
      <c r="G444" s="370"/>
      <c r="H444" s="370"/>
      <c r="I444" s="370"/>
      <c r="J444" s="370"/>
      <c r="K444" s="55"/>
      <c r="L444" s="18" t="str">
        <f>IF(ISBLANK(K444),"",VLOOKUP(K444,'(Linked) Hazard Risk Number HRN'!$B$16:$C$26,2,FALSE))</f>
        <v/>
      </c>
      <c r="M444" s="373"/>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375"/>
      <c r="V444" s="55"/>
      <c r="W444" s="18" t="str">
        <f>IF(ISBLANK(V444),"",VLOOKUP(V444,'(Linked) Hazard Risk Number HRN'!$B$16:$C$26,2,FALSE))</f>
        <v/>
      </c>
      <c r="X444" s="373"/>
      <c r="Y444" s="375"/>
      <c r="Z444" s="55"/>
      <c r="AA444" s="18" t="str">
        <f>IF(ISBLANK(Z444),"",VLOOKUP(Z444,'(Linked) Hazard Risk Number HRN'!$B$16:$C$26,2,FALSE))</f>
        <v/>
      </c>
      <c r="AB444" s="373"/>
      <c r="AC444" s="375"/>
      <c r="AD444" s="436"/>
      <c r="AE444" s="55"/>
      <c r="AF444" s="18" t="str">
        <f>IF(ISBLANK(AE444),"",VLOOKUP(AE444,'(Linked) Hazard Risk Number HRN'!$B$16:$C$26,2,FALSE))</f>
        <v/>
      </c>
      <c r="AG444" s="373"/>
      <c r="AH444" s="10"/>
      <c r="AI444" s="10"/>
      <c r="AJ444" s="19"/>
    </row>
    <row r="445" spans="2:36" s="2" customFormat="1" ht="28.2" customHeight="1" thickTop="1">
      <c r="B445" s="378"/>
      <c r="C445" s="375"/>
      <c r="D445" s="375"/>
      <c r="E445" s="381"/>
      <c r="F445" s="381"/>
      <c r="G445" s="370"/>
      <c r="H445" s="370"/>
      <c r="I445" s="370"/>
      <c r="J445" s="370"/>
      <c r="K445" s="56"/>
      <c r="L445" s="18" t="str">
        <f>IF(ISBLANK(K445),"",VLOOKUP(K445,'(Linked) Hazard Risk Number HRN'!$D$6:$E$14,2,FALSE))</f>
        <v/>
      </c>
      <c r="M445" s="366" t="str">
        <f>IF(OR(ISBLANK(K443),ISBLANK(K444),ISBLANK(K445),ISBLANK(K446)),"",L443*L444*L445*L446)</f>
        <v/>
      </c>
      <c r="N445" s="56"/>
      <c r="O445" s="18" t="str">
        <f>IF(ISBLANK(N445),"",VLOOKUP(N445,'(Linked) PLr Probability Factor'!$B$17:$C$20,2,FALSE))</f>
        <v/>
      </c>
      <c r="P445" s="18" t="s">
        <v>3</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375"/>
      <c r="V445" s="56"/>
      <c r="W445" s="18" t="str">
        <f>IF(ISBLANK(V445),"",VLOOKUP(V445,'(Linked) Hazard Risk Number HRN'!$D$6:$E$14,2,FALSE))</f>
        <v/>
      </c>
      <c r="X445" s="366" t="str">
        <f>IF(OR(ISBLANK(V443),ISBLANK(V444),ISBLANK(V445),ISBLANK(V446)),"",W443*W444*W445*W446)</f>
        <v/>
      </c>
      <c r="Y445" s="375"/>
      <c r="Z445" s="56"/>
      <c r="AA445" s="18" t="str">
        <f>IF(ISBLANK(Z445),"",VLOOKUP(Z445,'(Linked) Hazard Risk Number HRN'!$D$6:$E$14,2,FALSE))</f>
        <v/>
      </c>
      <c r="AB445" s="366" t="str">
        <f>IF(OR(ISBLANK(Z443),ISBLANK(Z444),ISBLANK(Z445),ISBLANK(Z446)),"",AA443*AA444*AA445*AA446)</f>
        <v/>
      </c>
      <c r="AC445" s="375"/>
      <c r="AD445" s="436"/>
      <c r="AE445" s="56"/>
      <c r="AF445" s="18" t="str">
        <f>IF(ISBLANK(AE445),"",VLOOKUP(AE445,'(Linked) Hazard Risk Number HRN'!$D$6:$E$14,2,FALSE))</f>
        <v/>
      </c>
      <c r="AG445" s="366" t="str">
        <f>IF(OR(ISBLANK(AE443),ISBLANK(AE444),ISBLANK(AE445),ISBLANK(AE446)),"",AF443*AF444*AF445*AF446)</f>
        <v/>
      </c>
      <c r="AH445" s="10"/>
      <c r="AI445" s="10"/>
      <c r="AJ445" s="20"/>
    </row>
    <row r="446" spans="2:36" s="2" customFormat="1" ht="28.2" customHeight="1">
      <c r="B446" s="378"/>
      <c r="C446" s="375"/>
      <c r="D446" s="375"/>
      <c r="E446" s="381"/>
      <c r="F446" s="381"/>
      <c r="G446" s="370"/>
      <c r="H446" s="370"/>
      <c r="I446" s="370"/>
      <c r="J446" s="370"/>
      <c r="K446" s="57"/>
      <c r="L446" s="30" t="str">
        <f>IF(ISBLANK(K446),"",VLOOKUP(K446,'(Linked) Hazard Risk Number HRN'!$D$17:$E$22,2,FALSE))</f>
        <v/>
      </c>
      <c r="M446" s="367"/>
      <c r="N446" s="56"/>
      <c r="O446" s="18" t="str">
        <f>IF(ISBLANK(N446),"",VLOOKUP(N446,'(Linked) PLr Probability Factor'!$B$23:$C$26,2,FALSE))</f>
        <v/>
      </c>
      <c r="P446" s="25" t="s">
        <v>33</v>
      </c>
      <c r="Q446" s="25">
        <f t="shared" ref="Q446" si="694">SUM(R443:R445)</f>
        <v>0</v>
      </c>
      <c r="R446" s="25">
        <f t="shared" si="689"/>
        <v>0</v>
      </c>
      <c r="S446" s="25"/>
      <c r="T446" s="51"/>
      <c r="U446" s="375"/>
      <c r="V446" s="57"/>
      <c r="W446" s="30" t="str">
        <f>IF(ISBLANK(V446),"",VLOOKUP(V446,'(Linked) Hazard Risk Number HRN'!$D$17:$E$22,2,FALSE))</f>
        <v/>
      </c>
      <c r="X446" s="367"/>
      <c r="Y446" s="375"/>
      <c r="Z446" s="57"/>
      <c r="AA446" s="30" t="str">
        <f>IF(ISBLANK(Z446),"",VLOOKUP(Z446,'(Linked) Hazard Risk Number HRN'!$D$17:$E$22,2,FALSE))</f>
        <v/>
      </c>
      <c r="AB446" s="367"/>
      <c r="AC446" s="375"/>
      <c r="AD446" s="436"/>
      <c r="AE446" s="57"/>
      <c r="AF446" s="30" t="str">
        <f>IF(ISBLANK(AE446),"",VLOOKUP(AE446,'(Linked) Hazard Risk Number HRN'!$D$17:$E$22,2,FALSE))</f>
        <v/>
      </c>
      <c r="AG446" s="367"/>
      <c r="AH446" s="10"/>
      <c r="AI446" s="10"/>
      <c r="AJ446" s="21"/>
    </row>
    <row r="447" spans="2:36" s="2" customFormat="1" ht="28.2" customHeight="1" thickBot="1">
      <c r="B447" s="379"/>
      <c r="C447" s="376"/>
      <c r="D447" s="376"/>
      <c r="E447" s="382"/>
      <c r="F447" s="382"/>
      <c r="G447" s="371"/>
      <c r="H447" s="371"/>
      <c r="I447" s="371"/>
      <c r="J447" s="371"/>
      <c r="K447" s="135"/>
      <c r="L447" s="18"/>
      <c r="M447" s="368"/>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376"/>
      <c r="V447" s="135"/>
      <c r="W447" s="18"/>
      <c r="X447" s="368"/>
      <c r="Y447" s="376"/>
      <c r="Z447" s="135"/>
      <c r="AA447" s="18"/>
      <c r="AB447" s="368"/>
      <c r="AC447" s="376"/>
      <c r="AD447" s="437"/>
      <c r="AE447" s="135"/>
      <c r="AF447" s="18"/>
      <c r="AG447" s="368"/>
      <c r="AH447" s="10"/>
      <c r="AI447" s="10"/>
      <c r="AJ447" s="7"/>
    </row>
    <row r="448" spans="2:36" s="2" customFormat="1" ht="28.2" customHeight="1" thickTop="1">
      <c r="B448" s="377">
        <v>89</v>
      </c>
      <c r="C448" s="374"/>
      <c r="D448" s="374"/>
      <c r="E448" s="380"/>
      <c r="F448" s="380"/>
      <c r="G448" s="369"/>
      <c r="H448" s="369"/>
      <c r="I448" s="369"/>
      <c r="J448" s="369"/>
      <c r="K448" s="54"/>
      <c r="L448" s="17" t="str">
        <f>IF(ISBLANK(K448),"",VLOOKUP(K448,'(Linked) Hazard Risk Number HRN'!$B$6:$C$13,2,FALSE))</f>
        <v/>
      </c>
      <c r="M448" s="372"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29</v>
      </c>
      <c r="Q448" s="17">
        <f t="shared" ref="Q448" si="696">COUNTIF((O448:O452), "C")</f>
        <v>0</v>
      </c>
      <c r="R448" s="17">
        <f t="shared" ref="R448:R451" si="697">Q448</f>
        <v>0</v>
      </c>
      <c r="S448" s="17" t="str">
        <f t="shared" ref="S448" si="698">IF(ISBLANK(K448),"",IF(L448&lt;2,"S1","S2"))</f>
        <v/>
      </c>
      <c r="T448" s="50"/>
      <c r="U448" s="374"/>
      <c r="V448" s="54"/>
      <c r="W448" s="17" t="str">
        <f>IF(ISBLANK(V448),"",VLOOKUP(V448,'(Linked) Hazard Risk Number HRN'!$B$6:$C$13,2,FALSE))</f>
        <v/>
      </c>
      <c r="X448" s="372" t="str">
        <f>IF(X450="","",IF(X450&gt;500,'(Linked) Hazard Risk Number HRN'!$C$37,IF(X450&gt;50,'(Linked) Hazard Risk Number HRN'!$C$36,IF(X450&gt;25,'(Linked) Hazard Risk Number HRN'!$C$35,IF(X450&gt;5,'(Linked) Hazard Risk Number HRN'!$C$34,IF(X450&gt;0,'(Linked) Hazard Risk Number HRN'!$C$33,""))))))</f>
        <v/>
      </c>
      <c r="Y448" s="374"/>
      <c r="Z448" s="54"/>
      <c r="AA448" s="17" t="str">
        <f>IF(ISBLANK(Z448),"",VLOOKUP(Z448,'(Linked) Hazard Risk Number HRN'!$B$6:$C$13,2,FALSE))</f>
        <v/>
      </c>
      <c r="AB448" s="372" t="str">
        <f>IF(AB450="","",IF(AB450&gt;500,'(Linked) Hazard Risk Number HRN'!$C$37,IF(AB450&gt;50,'(Linked) Hazard Risk Number HRN'!$C$36,IF(AB450&gt;25,'(Linked) Hazard Risk Number HRN'!$C$35,IF(AB450&gt;5,'(Linked) Hazard Risk Number HRN'!$C$34,IF(AB450&gt;0,'(Linked) Hazard Risk Number HRN'!$C$33,""))))))</f>
        <v/>
      </c>
      <c r="AC448" s="374"/>
      <c r="AD448" s="380"/>
      <c r="AE448" s="54"/>
      <c r="AF448" s="17" t="str">
        <f>IF(ISBLANK(AE448),"",VLOOKUP(AE448,'(Linked) Hazard Risk Number HRN'!$B$6:$C$13,2,FALSE))</f>
        <v/>
      </c>
      <c r="AG448" s="372"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378"/>
      <c r="C449" s="375"/>
      <c r="D449" s="375"/>
      <c r="E449" s="381"/>
      <c r="F449" s="381"/>
      <c r="G449" s="370"/>
      <c r="H449" s="370"/>
      <c r="I449" s="370"/>
      <c r="J449" s="370"/>
      <c r="K449" s="55"/>
      <c r="L449" s="18" t="str">
        <f>IF(ISBLANK(K449),"",VLOOKUP(K449,'(Linked) Hazard Risk Number HRN'!$B$16:$C$26,2,FALSE))</f>
        <v/>
      </c>
      <c r="M449" s="373"/>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375"/>
      <c r="V449" s="55"/>
      <c r="W449" s="18" t="str">
        <f>IF(ISBLANK(V449),"",VLOOKUP(V449,'(Linked) Hazard Risk Number HRN'!$B$16:$C$26,2,FALSE))</f>
        <v/>
      </c>
      <c r="X449" s="373"/>
      <c r="Y449" s="375"/>
      <c r="Z449" s="55"/>
      <c r="AA449" s="18" t="str">
        <f>IF(ISBLANK(Z449),"",VLOOKUP(Z449,'(Linked) Hazard Risk Number HRN'!$B$16:$C$26,2,FALSE))</f>
        <v/>
      </c>
      <c r="AB449" s="373"/>
      <c r="AC449" s="375"/>
      <c r="AD449" s="436"/>
      <c r="AE449" s="55"/>
      <c r="AF449" s="18" t="str">
        <f>IF(ISBLANK(AE449),"",VLOOKUP(AE449,'(Linked) Hazard Risk Number HRN'!$B$16:$C$26,2,FALSE))</f>
        <v/>
      </c>
      <c r="AG449" s="373"/>
      <c r="AH449" s="10"/>
      <c r="AI449" s="10"/>
      <c r="AJ449" s="19"/>
    </row>
    <row r="450" spans="2:36" s="2" customFormat="1" ht="28.2" customHeight="1" thickTop="1">
      <c r="B450" s="378"/>
      <c r="C450" s="375"/>
      <c r="D450" s="375"/>
      <c r="E450" s="381"/>
      <c r="F450" s="381"/>
      <c r="G450" s="370"/>
      <c r="H450" s="370"/>
      <c r="I450" s="370"/>
      <c r="J450" s="370"/>
      <c r="K450" s="56"/>
      <c r="L450" s="18" t="str">
        <f>IF(ISBLANK(K450),"",VLOOKUP(K450,'(Linked) Hazard Risk Number HRN'!$D$6:$E$14,2,FALSE))</f>
        <v/>
      </c>
      <c r="M450" s="366" t="str">
        <f>IF(OR(ISBLANK(K448),ISBLANK(K449),ISBLANK(K450),ISBLANK(K451)),"",L448*L449*L450*L451)</f>
        <v/>
      </c>
      <c r="N450" s="56"/>
      <c r="O450" s="18" t="str">
        <f>IF(ISBLANK(N450),"",VLOOKUP(N450,'(Linked) PLr Probability Factor'!$B$17:$C$20,2,FALSE))</f>
        <v/>
      </c>
      <c r="P450" s="18" t="s">
        <v>3</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375"/>
      <c r="V450" s="56"/>
      <c r="W450" s="18" t="str">
        <f>IF(ISBLANK(V450),"",VLOOKUP(V450,'(Linked) Hazard Risk Number HRN'!$D$6:$E$14,2,FALSE))</f>
        <v/>
      </c>
      <c r="X450" s="366" t="str">
        <f>IF(OR(ISBLANK(V448),ISBLANK(V449),ISBLANK(V450),ISBLANK(V451)),"",W448*W449*W450*W451)</f>
        <v/>
      </c>
      <c r="Y450" s="375"/>
      <c r="Z450" s="56"/>
      <c r="AA450" s="18" t="str">
        <f>IF(ISBLANK(Z450),"",VLOOKUP(Z450,'(Linked) Hazard Risk Number HRN'!$D$6:$E$14,2,FALSE))</f>
        <v/>
      </c>
      <c r="AB450" s="366" t="str">
        <f>IF(OR(ISBLANK(Z448),ISBLANK(Z449),ISBLANK(Z450),ISBLANK(Z451)),"",AA448*AA449*AA450*AA451)</f>
        <v/>
      </c>
      <c r="AC450" s="375"/>
      <c r="AD450" s="436"/>
      <c r="AE450" s="56"/>
      <c r="AF450" s="18" t="str">
        <f>IF(ISBLANK(AE450),"",VLOOKUP(AE450,'(Linked) Hazard Risk Number HRN'!$D$6:$E$14,2,FALSE))</f>
        <v/>
      </c>
      <c r="AG450" s="366" t="str">
        <f>IF(OR(ISBLANK(AE448),ISBLANK(AE449),ISBLANK(AE450),ISBLANK(AE451)),"",AF448*AF449*AF450*AF451)</f>
        <v/>
      </c>
      <c r="AH450" s="10"/>
      <c r="AI450" s="10"/>
      <c r="AJ450" s="20"/>
    </row>
    <row r="451" spans="2:36" s="2" customFormat="1" ht="28.2" customHeight="1">
      <c r="B451" s="378"/>
      <c r="C451" s="375"/>
      <c r="D451" s="375"/>
      <c r="E451" s="381"/>
      <c r="F451" s="381"/>
      <c r="G451" s="370"/>
      <c r="H451" s="370"/>
      <c r="I451" s="370"/>
      <c r="J451" s="370"/>
      <c r="K451" s="57"/>
      <c r="L451" s="30" t="str">
        <f>IF(ISBLANK(K451),"",VLOOKUP(K451,'(Linked) Hazard Risk Number HRN'!$D$17:$E$22,2,FALSE))</f>
        <v/>
      </c>
      <c r="M451" s="367"/>
      <c r="N451" s="56"/>
      <c r="O451" s="18" t="str">
        <f>IF(ISBLANK(N451),"",VLOOKUP(N451,'(Linked) PLr Probability Factor'!$B$23:$C$26,2,FALSE))</f>
        <v/>
      </c>
      <c r="P451" s="25" t="s">
        <v>33</v>
      </c>
      <c r="Q451" s="25">
        <f t="shared" ref="Q451" si="702">SUM(R448:R450)</f>
        <v>0</v>
      </c>
      <c r="R451" s="25">
        <f t="shared" si="697"/>
        <v>0</v>
      </c>
      <c r="S451" s="25"/>
      <c r="T451" s="51"/>
      <c r="U451" s="375"/>
      <c r="V451" s="57"/>
      <c r="W451" s="30" t="str">
        <f>IF(ISBLANK(V451),"",VLOOKUP(V451,'(Linked) Hazard Risk Number HRN'!$D$17:$E$22,2,FALSE))</f>
        <v/>
      </c>
      <c r="X451" s="367"/>
      <c r="Y451" s="375"/>
      <c r="Z451" s="57"/>
      <c r="AA451" s="30" t="str">
        <f>IF(ISBLANK(Z451),"",VLOOKUP(Z451,'(Linked) Hazard Risk Number HRN'!$D$17:$E$22,2,FALSE))</f>
        <v/>
      </c>
      <c r="AB451" s="367"/>
      <c r="AC451" s="375"/>
      <c r="AD451" s="436"/>
      <c r="AE451" s="57"/>
      <c r="AF451" s="30" t="str">
        <f>IF(ISBLANK(AE451),"",VLOOKUP(AE451,'(Linked) Hazard Risk Number HRN'!$D$17:$E$22,2,FALSE))</f>
        <v/>
      </c>
      <c r="AG451" s="367"/>
      <c r="AH451" s="10"/>
      <c r="AI451" s="10"/>
      <c r="AJ451" s="21"/>
    </row>
    <row r="452" spans="2:36" s="2" customFormat="1" ht="28.2" customHeight="1" thickBot="1">
      <c r="B452" s="379"/>
      <c r="C452" s="376"/>
      <c r="D452" s="376"/>
      <c r="E452" s="382"/>
      <c r="F452" s="382"/>
      <c r="G452" s="371"/>
      <c r="H452" s="371"/>
      <c r="I452" s="371"/>
      <c r="J452" s="371"/>
      <c r="K452" s="135"/>
      <c r="L452" s="18"/>
      <c r="M452" s="368"/>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376"/>
      <c r="V452" s="135"/>
      <c r="W452" s="18"/>
      <c r="X452" s="368"/>
      <c r="Y452" s="376"/>
      <c r="Z452" s="135"/>
      <c r="AA452" s="18"/>
      <c r="AB452" s="368"/>
      <c r="AC452" s="376"/>
      <c r="AD452" s="437"/>
      <c r="AE452" s="135"/>
      <c r="AF452" s="18"/>
      <c r="AG452" s="368"/>
      <c r="AH452" s="10"/>
      <c r="AI452" s="10"/>
      <c r="AJ452" s="7"/>
    </row>
    <row r="453" spans="2:36" s="2" customFormat="1" ht="28.2" customHeight="1" thickTop="1">
      <c r="B453" s="377">
        <v>90</v>
      </c>
      <c r="C453" s="374"/>
      <c r="D453" s="374"/>
      <c r="E453" s="380"/>
      <c r="F453" s="380"/>
      <c r="G453" s="369"/>
      <c r="H453" s="369"/>
      <c r="I453" s="369"/>
      <c r="J453" s="369"/>
      <c r="K453" s="54"/>
      <c r="L453" s="17" t="str">
        <f>IF(ISBLANK(K453),"",VLOOKUP(K453,'(Linked) Hazard Risk Number HRN'!$B$6:$C$13,2,FALSE))</f>
        <v/>
      </c>
      <c r="M453" s="372"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29</v>
      </c>
      <c r="Q453" s="17">
        <f t="shared" ref="Q453" si="704">COUNTIF((O453:O457), "C")</f>
        <v>0</v>
      </c>
      <c r="R453" s="17">
        <f t="shared" ref="R453:R456" si="705">Q453</f>
        <v>0</v>
      </c>
      <c r="S453" s="17" t="str">
        <f t="shared" ref="S453" si="706">IF(ISBLANK(K453),"",IF(L453&lt;2,"S1","S2"))</f>
        <v/>
      </c>
      <c r="T453" s="50"/>
      <c r="U453" s="374"/>
      <c r="V453" s="54"/>
      <c r="W453" s="17" t="str">
        <f>IF(ISBLANK(V453),"",VLOOKUP(V453,'(Linked) Hazard Risk Number HRN'!$B$6:$C$13,2,FALSE))</f>
        <v/>
      </c>
      <c r="X453" s="372" t="str">
        <f>IF(X455="","",IF(X455&gt;500,'(Linked) Hazard Risk Number HRN'!$C$37,IF(X455&gt;50,'(Linked) Hazard Risk Number HRN'!$C$36,IF(X455&gt;25,'(Linked) Hazard Risk Number HRN'!$C$35,IF(X455&gt;5,'(Linked) Hazard Risk Number HRN'!$C$34,IF(X455&gt;0,'(Linked) Hazard Risk Number HRN'!$C$33,""))))))</f>
        <v/>
      </c>
      <c r="Y453" s="374"/>
      <c r="Z453" s="54"/>
      <c r="AA453" s="17" t="str">
        <f>IF(ISBLANK(Z453),"",VLOOKUP(Z453,'(Linked) Hazard Risk Number HRN'!$B$6:$C$13,2,FALSE))</f>
        <v/>
      </c>
      <c r="AB453" s="372" t="str">
        <f>IF(AB455="","",IF(AB455&gt;500,'(Linked) Hazard Risk Number HRN'!$C$37,IF(AB455&gt;50,'(Linked) Hazard Risk Number HRN'!$C$36,IF(AB455&gt;25,'(Linked) Hazard Risk Number HRN'!$C$35,IF(AB455&gt;5,'(Linked) Hazard Risk Number HRN'!$C$34,IF(AB455&gt;0,'(Linked) Hazard Risk Number HRN'!$C$33,""))))))</f>
        <v/>
      </c>
      <c r="AC453" s="374"/>
      <c r="AD453" s="380"/>
      <c r="AE453" s="54"/>
      <c r="AF453" s="17" t="str">
        <f>IF(ISBLANK(AE453),"",VLOOKUP(AE453,'(Linked) Hazard Risk Number HRN'!$B$6:$C$13,2,FALSE))</f>
        <v/>
      </c>
      <c r="AG453" s="372"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378"/>
      <c r="C454" s="375"/>
      <c r="D454" s="375"/>
      <c r="E454" s="381"/>
      <c r="F454" s="381"/>
      <c r="G454" s="370"/>
      <c r="H454" s="370"/>
      <c r="I454" s="370"/>
      <c r="J454" s="370"/>
      <c r="K454" s="55"/>
      <c r="L454" s="18" t="str">
        <f>IF(ISBLANK(K454),"",VLOOKUP(K454,'(Linked) Hazard Risk Number HRN'!$B$16:$C$26,2,FALSE))</f>
        <v/>
      </c>
      <c r="M454" s="373"/>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375"/>
      <c r="V454" s="55"/>
      <c r="W454" s="18" t="str">
        <f>IF(ISBLANK(V454),"",VLOOKUP(V454,'(Linked) Hazard Risk Number HRN'!$B$16:$C$26,2,FALSE))</f>
        <v/>
      </c>
      <c r="X454" s="373"/>
      <c r="Y454" s="375"/>
      <c r="Z454" s="55"/>
      <c r="AA454" s="18" t="str">
        <f>IF(ISBLANK(Z454),"",VLOOKUP(Z454,'(Linked) Hazard Risk Number HRN'!$B$16:$C$26,2,FALSE))</f>
        <v/>
      </c>
      <c r="AB454" s="373"/>
      <c r="AC454" s="375"/>
      <c r="AD454" s="436"/>
      <c r="AE454" s="55"/>
      <c r="AF454" s="18" t="str">
        <f>IF(ISBLANK(AE454),"",VLOOKUP(AE454,'(Linked) Hazard Risk Number HRN'!$B$16:$C$26,2,FALSE))</f>
        <v/>
      </c>
      <c r="AG454" s="373"/>
      <c r="AH454" s="10"/>
      <c r="AI454" s="10"/>
      <c r="AJ454" s="19"/>
    </row>
    <row r="455" spans="2:36" s="2" customFormat="1" ht="28.2" customHeight="1" thickTop="1">
      <c r="B455" s="378"/>
      <c r="C455" s="375"/>
      <c r="D455" s="375"/>
      <c r="E455" s="381"/>
      <c r="F455" s="381"/>
      <c r="G455" s="370"/>
      <c r="H455" s="370"/>
      <c r="I455" s="370"/>
      <c r="J455" s="370"/>
      <c r="K455" s="56"/>
      <c r="L455" s="18" t="str">
        <f>IF(ISBLANK(K455),"",VLOOKUP(K455,'(Linked) Hazard Risk Number HRN'!$D$6:$E$14,2,FALSE))</f>
        <v/>
      </c>
      <c r="M455" s="366" t="str">
        <f>IF(OR(ISBLANK(K453),ISBLANK(K454),ISBLANK(K455),ISBLANK(K456)),"",L453*L454*L455*L456)</f>
        <v/>
      </c>
      <c r="N455" s="56"/>
      <c r="O455" s="18" t="str">
        <f>IF(ISBLANK(N455),"",VLOOKUP(N455,'(Linked) PLr Probability Factor'!$B$17:$C$20,2,FALSE))</f>
        <v/>
      </c>
      <c r="P455" s="18" t="s">
        <v>3</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375"/>
      <c r="V455" s="56"/>
      <c r="W455" s="18" t="str">
        <f>IF(ISBLANK(V455),"",VLOOKUP(V455,'(Linked) Hazard Risk Number HRN'!$D$6:$E$14,2,FALSE))</f>
        <v/>
      </c>
      <c r="X455" s="366" t="str">
        <f>IF(OR(ISBLANK(V453),ISBLANK(V454),ISBLANK(V455),ISBLANK(V456)),"",W453*W454*W455*W456)</f>
        <v/>
      </c>
      <c r="Y455" s="375"/>
      <c r="Z455" s="56"/>
      <c r="AA455" s="18" t="str">
        <f>IF(ISBLANK(Z455),"",VLOOKUP(Z455,'(Linked) Hazard Risk Number HRN'!$D$6:$E$14,2,FALSE))</f>
        <v/>
      </c>
      <c r="AB455" s="366" t="str">
        <f>IF(OR(ISBLANK(Z453),ISBLANK(Z454),ISBLANK(Z455),ISBLANK(Z456)),"",AA453*AA454*AA455*AA456)</f>
        <v/>
      </c>
      <c r="AC455" s="375"/>
      <c r="AD455" s="436"/>
      <c r="AE455" s="56"/>
      <c r="AF455" s="18" t="str">
        <f>IF(ISBLANK(AE455),"",VLOOKUP(AE455,'(Linked) Hazard Risk Number HRN'!$D$6:$E$14,2,FALSE))</f>
        <v/>
      </c>
      <c r="AG455" s="366" t="str">
        <f>IF(OR(ISBLANK(AE453),ISBLANK(AE454),ISBLANK(AE455),ISBLANK(AE456)),"",AF453*AF454*AF455*AF456)</f>
        <v/>
      </c>
      <c r="AH455" s="10"/>
      <c r="AI455" s="10"/>
      <c r="AJ455" s="20"/>
    </row>
    <row r="456" spans="2:36" s="2" customFormat="1" ht="28.2" customHeight="1">
      <c r="B456" s="378"/>
      <c r="C456" s="375"/>
      <c r="D456" s="375"/>
      <c r="E456" s="381"/>
      <c r="F456" s="381"/>
      <c r="G456" s="370"/>
      <c r="H456" s="370"/>
      <c r="I456" s="370"/>
      <c r="J456" s="370"/>
      <c r="K456" s="57"/>
      <c r="L456" s="30" t="str">
        <f>IF(ISBLANK(K456),"",VLOOKUP(K456,'(Linked) Hazard Risk Number HRN'!$D$17:$E$22,2,FALSE))</f>
        <v/>
      </c>
      <c r="M456" s="367"/>
      <c r="N456" s="56"/>
      <c r="O456" s="18" t="str">
        <f>IF(ISBLANK(N456),"",VLOOKUP(N456,'(Linked) PLr Probability Factor'!$B$23:$C$26,2,FALSE))</f>
        <v/>
      </c>
      <c r="P456" s="25" t="s">
        <v>33</v>
      </c>
      <c r="Q456" s="25">
        <f t="shared" ref="Q456" si="710">SUM(R453:R455)</f>
        <v>0</v>
      </c>
      <c r="R456" s="25">
        <f t="shared" si="705"/>
        <v>0</v>
      </c>
      <c r="S456" s="25"/>
      <c r="T456" s="51"/>
      <c r="U456" s="375"/>
      <c r="V456" s="57"/>
      <c r="W456" s="30" t="str">
        <f>IF(ISBLANK(V456),"",VLOOKUP(V456,'(Linked) Hazard Risk Number HRN'!$D$17:$E$22,2,FALSE))</f>
        <v/>
      </c>
      <c r="X456" s="367"/>
      <c r="Y456" s="375"/>
      <c r="Z456" s="57"/>
      <c r="AA456" s="30" t="str">
        <f>IF(ISBLANK(Z456),"",VLOOKUP(Z456,'(Linked) Hazard Risk Number HRN'!$D$17:$E$22,2,FALSE))</f>
        <v/>
      </c>
      <c r="AB456" s="367"/>
      <c r="AC456" s="375"/>
      <c r="AD456" s="436"/>
      <c r="AE456" s="57"/>
      <c r="AF456" s="30" t="str">
        <f>IF(ISBLANK(AE456),"",VLOOKUP(AE456,'(Linked) Hazard Risk Number HRN'!$D$17:$E$22,2,FALSE))</f>
        <v/>
      </c>
      <c r="AG456" s="367"/>
      <c r="AH456" s="10"/>
      <c r="AI456" s="10"/>
      <c r="AJ456" s="21"/>
    </row>
    <row r="457" spans="2:36" s="2" customFormat="1" ht="28.2" customHeight="1" thickBot="1">
      <c r="B457" s="379"/>
      <c r="C457" s="376"/>
      <c r="D457" s="376"/>
      <c r="E457" s="382"/>
      <c r="F457" s="382"/>
      <c r="G457" s="371"/>
      <c r="H457" s="371"/>
      <c r="I457" s="371"/>
      <c r="J457" s="371"/>
      <c r="K457" s="135"/>
      <c r="L457" s="18"/>
      <c r="M457" s="368"/>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376"/>
      <c r="V457" s="135"/>
      <c r="W457" s="18"/>
      <c r="X457" s="368"/>
      <c r="Y457" s="376"/>
      <c r="Z457" s="135"/>
      <c r="AA457" s="18"/>
      <c r="AB457" s="368"/>
      <c r="AC457" s="376"/>
      <c r="AD457" s="437"/>
      <c r="AE457" s="135"/>
      <c r="AF457" s="18"/>
      <c r="AG457" s="368"/>
      <c r="AH457" s="10"/>
      <c r="AI457" s="10"/>
      <c r="AJ457" s="7"/>
    </row>
    <row r="458" spans="2:36" s="2" customFormat="1" ht="28.2" customHeight="1" thickTop="1">
      <c r="B458" s="377">
        <v>91</v>
      </c>
      <c r="C458" s="374"/>
      <c r="D458" s="374"/>
      <c r="E458" s="380"/>
      <c r="F458" s="380"/>
      <c r="G458" s="369"/>
      <c r="H458" s="369"/>
      <c r="I458" s="369"/>
      <c r="J458" s="369"/>
      <c r="K458" s="54"/>
      <c r="L458" s="17" t="str">
        <f>IF(ISBLANK(K458),"",VLOOKUP(K458,'(Linked) Hazard Risk Number HRN'!$B$6:$C$13,2,FALSE))</f>
        <v/>
      </c>
      <c r="M458" s="372"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29</v>
      </c>
      <c r="Q458" s="17">
        <f t="shared" ref="Q458" si="712">COUNTIF((O458:O462), "C")</f>
        <v>0</v>
      </c>
      <c r="R458" s="17">
        <f t="shared" ref="R458:R461" si="713">Q458</f>
        <v>0</v>
      </c>
      <c r="S458" s="17" t="str">
        <f t="shared" ref="S458" si="714">IF(ISBLANK(K458),"",IF(L458&lt;2,"S1","S2"))</f>
        <v/>
      </c>
      <c r="T458" s="50"/>
      <c r="U458" s="374"/>
      <c r="V458" s="54"/>
      <c r="W458" s="17" t="str">
        <f>IF(ISBLANK(V458),"",VLOOKUP(V458,'(Linked) Hazard Risk Number HRN'!$B$6:$C$13,2,FALSE))</f>
        <v/>
      </c>
      <c r="X458" s="372" t="str">
        <f>IF(X460="","",IF(X460&gt;500,'(Linked) Hazard Risk Number HRN'!$C$37,IF(X460&gt;50,'(Linked) Hazard Risk Number HRN'!$C$36,IF(X460&gt;25,'(Linked) Hazard Risk Number HRN'!$C$35,IF(X460&gt;5,'(Linked) Hazard Risk Number HRN'!$C$34,IF(X460&gt;0,'(Linked) Hazard Risk Number HRN'!$C$33,""))))))</f>
        <v/>
      </c>
      <c r="Y458" s="374"/>
      <c r="Z458" s="54"/>
      <c r="AA458" s="17" t="str">
        <f>IF(ISBLANK(Z458),"",VLOOKUP(Z458,'(Linked) Hazard Risk Number HRN'!$B$6:$C$13,2,FALSE))</f>
        <v/>
      </c>
      <c r="AB458" s="372" t="str">
        <f>IF(AB460="","",IF(AB460&gt;500,'(Linked) Hazard Risk Number HRN'!$C$37,IF(AB460&gt;50,'(Linked) Hazard Risk Number HRN'!$C$36,IF(AB460&gt;25,'(Linked) Hazard Risk Number HRN'!$C$35,IF(AB460&gt;5,'(Linked) Hazard Risk Number HRN'!$C$34,IF(AB460&gt;0,'(Linked) Hazard Risk Number HRN'!$C$33,""))))))</f>
        <v/>
      </c>
      <c r="AC458" s="374"/>
      <c r="AD458" s="380"/>
      <c r="AE458" s="54"/>
      <c r="AF458" s="17" t="str">
        <f>IF(ISBLANK(AE458),"",VLOOKUP(AE458,'(Linked) Hazard Risk Number HRN'!$B$6:$C$13,2,FALSE))</f>
        <v/>
      </c>
      <c r="AG458" s="372"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378"/>
      <c r="C459" s="375"/>
      <c r="D459" s="375"/>
      <c r="E459" s="381"/>
      <c r="F459" s="381"/>
      <c r="G459" s="370"/>
      <c r="H459" s="370"/>
      <c r="I459" s="370"/>
      <c r="J459" s="370"/>
      <c r="K459" s="55"/>
      <c r="L459" s="18" t="str">
        <f>IF(ISBLANK(K459),"",VLOOKUP(K459,'(Linked) Hazard Risk Number HRN'!$B$16:$C$26,2,FALSE))</f>
        <v/>
      </c>
      <c r="M459" s="373"/>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375"/>
      <c r="V459" s="55"/>
      <c r="W459" s="18" t="str">
        <f>IF(ISBLANK(V459),"",VLOOKUP(V459,'(Linked) Hazard Risk Number HRN'!$B$16:$C$26,2,FALSE))</f>
        <v/>
      </c>
      <c r="X459" s="373"/>
      <c r="Y459" s="375"/>
      <c r="Z459" s="55"/>
      <c r="AA459" s="18" t="str">
        <f>IF(ISBLANK(Z459),"",VLOOKUP(Z459,'(Linked) Hazard Risk Number HRN'!$B$16:$C$26,2,FALSE))</f>
        <v/>
      </c>
      <c r="AB459" s="373"/>
      <c r="AC459" s="375"/>
      <c r="AD459" s="436"/>
      <c r="AE459" s="55"/>
      <c r="AF459" s="18" t="str">
        <f>IF(ISBLANK(AE459),"",VLOOKUP(AE459,'(Linked) Hazard Risk Number HRN'!$B$16:$C$26,2,FALSE))</f>
        <v/>
      </c>
      <c r="AG459" s="373"/>
      <c r="AH459" s="10"/>
      <c r="AI459" s="10"/>
      <c r="AJ459" s="19"/>
    </row>
    <row r="460" spans="2:36" s="2" customFormat="1" ht="28.2" customHeight="1" thickTop="1">
      <c r="B460" s="378"/>
      <c r="C460" s="375"/>
      <c r="D460" s="375"/>
      <c r="E460" s="381"/>
      <c r="F460" s="381"/>
      <c r="G460" s="370"/>
      <c r="H460" s="370"/>
      <c r="I460" s="370"/>
      <c r="J460" s="370"/>
      <c r="K460" s="56"/>
      <c r="L460" s="18" t="str">
        <f>IF(ISBLANK(K460),"",VLOOKUP(K460,'(Linked) Hazard Risk Number HRN'!$D$6:$E$14,2,FALSE))</f>
        <v/>
      </c>
      <c r="M460" s="366" t="str">
        <f>IF(OR(ISBLANK(K458),ISBLANK(K459),ISBLANK(K460),ISBLANK(K461)),"",L458*L459*L460*L461)</f>
        <v/>
      </c>
      <c r="N460" s="56"/>
      <c r="O460" s="18" t="str">
        <f>IF(ISBLANK(N460),"",VLOOKUP(N460,'(Linked) PLr Probability Factor'!$B$17:$C$20,2,FALSE))</f>
        <v/>
      </c>
      <c r="P460" s="18" t="s">
        <v>3</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375"/>
      <c r="V460" s="56"/>
      <c r="W460" s="18" t="str">
        <f>IF(ISBLANK(V460),"",VLOOKUP(V460,'(Linked) Hazard Risk Number HRN'!$D$6:$E$14,2,FALSE))</f>
        <v/>
      </c>
      <c r="X460" s="366" t="str">
        <f>IF(OR(ISBLANK(V458),ISBLANK(V459),ISBLANK(V460),ISBLANK(V461)),"",W458*W459*W460*W461)</f>
        <v/>
      </c>
      <c r="Y460" s="375"/>
      <c r="Z460" s="56"/>
      <c r="AA460" s="18" t="str">
        <f>IF(ISBLANK(Z460),"",VLOOKUP(Z460,'(Linked) Hazard Risk Number HRN'!$D$6:$E$14,2,FALSE))</f>
        <v/>
      </c>
      <c r="AB460" s="366" t="str">
        <f>IF(OR(ISBLANK(Z458),ISBLANK(Z459),ISBLANK(Z460),ISBLANK(Z461)),"",AA458*AA459*AA460*AA461)</f>
        <v/>
      </c>
      <c r="AC460" s="375"/>
      <c r="AD460" s="436"/>
      <c r="AE460" s="56"/>
      <c r="AF460" s="18" t="str">
        <f>IF(ISBLANK(AE460),"",VLOOKUP(AE460,'(Linked) Hazard Risk Number HRN'!$D$6:$E$14,2,FALSE))</f>
        <v/>
      </c>
      <c r="AG460" s="366" t="str">
        <f>IF(OR(ISBLANK(AE458),ISBLANK(AE459),ISBLANK(AE460),ISBLANK(AE461)),"",AF458*AF459*AF460*AF461)</f>
        <v/>
      </c>
      <c r="AH460" s="10"/>
      <c r="AI460" s="10"/>
      <c r="AJ460" s="20"/>
    </row>
    <row r="461" spans="2:36" s="2" customFormat="1" ht="28.2" customHeight="1">
      <c r="B461" s="378"/>
      <c r="C461" s="375"/>
      <c r="D461" s="375"/>
      <c r="E461" s="381"/>
      <c r="F461" s="381"/>
      <c r="G461" s="370"/>
      <c r="H461" s="370"/>
      <c r="I461" s="370"/>
      <c r="J461" s="370"/>
      <c r="K461" s="57"/>
      <c r="L461" s="30" t="str">
        <f>IF(ISBLANK(K461),"",VLOOKUP(K461,'(Linked) Hazard Risk Number HRN'!$D$17:$E$22,2,FALSE))</f>
        <v/>
      </c>
      <c r="M461" s="367"/>
      <c r="N461" s="56"/>
      <c r="O461" s="18" t="str">
        <f>IF(ISBLANK(N461),"",VLOOKUP(N461,'(Linked) PLr Probability Factor'!$B$23:$C$26,2,FALSE))</f>
        <v/>
      </c>
      <c r="P461" s="25" t="s">
        <v>33</v>
      </c>
      <c r="Q461" s="25">
        <f t="shared" ref="Q461" si="718">SUM(R458:R460)</f>
        <v>0</v>
      </c>
      <c r="R461" s="25">
        <f t="shared" si="713"/>
        <v>0</v>
      </c>
      <c r="S461" s="25"/>
      <c r="T461" s="51"/>
      <c r="U461" s="375"/>
      <c r="V461" s="57"/>
      <c r="W461" s="30" t="str">
        <f>IF(ISBLANK(V461),"",VLOOKUP(V461,'(Linked) Hazard Risk Number HRN'!$D$17:$E$22,2,FALSE))</f>
        <v/>
      </c>
      <c r="X461" s="367"/>
      <c r="Y461" s="375"/>
      <c r="Z461" s="57"/>
      <c r="AA461" s="30" t="str">
        <f>IF(ISBLANK(Z461),"",VLOOKUP(Z461,'(Linked) Hazard Risk Number HRN'!$D$17:$E$22,2,FALSE))</f>
        <v/>
      </c>
      <c r="AB461" s="367"/>
      <c r="AC461" s="375"/>
      <c r="AD461" s="436"/>
      <c r="AE461" s="57"/>
      <c r="AF461" s="30" t="str">
        <f>IF(ISBLANK(AE461),"",VLOOKUP(AE461,'(Linked) Hazard Risk Number HRN'!$D$17:$E$22,2,FALSE))</f>
        <v/>
      </c>
      <c r="AG461" s="367"/>
      <c r="AH461" s="10"/>
      <c r="AI461" s="10"/>
      <c r="AJ461" s="21"/>
    </row>
    <row r="462" spans="2:36" s="2" customFormat="1" ht="28.2" customHeight="1" thickBot="1">
      <c r="B462" s="379"/>
      <c r="C462" s="376"/>
      <c r="D462" s="376"/>
      <c r="E462" s="382"/>
      <c r="F462" s="382"/>
      <c r="G462" s="371"/>
      <c r="H462" s="371"/>
      <c r="I462" s="371"/>
      <c r="J462" s="371"/>
      <c r="K462" s="135"/>
      <c r="L462" s="18"/>
      <c r="M462" s="368"/>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376"/>
      <c r="V462" s="135"/>
      <c r="W462" s="18"/>
      <c r="X462" s="368"/>
      <c r="Y462" s="376"/>
      <c r="Z462" s="135"/>
      <c r="AA462" s="18"/>
      <c r="AB462" s="368"/>
      <c r="AC462" s="376"/>
      <c r="AD462" s="437"/>
      <c r="AE462" s="135"/>
      <c r="AF462" s="18"/>
      <c r="AG462" s="368"/>
      <c r="AH462" s="10"/>
      <c r="AI462" s="10"/>
      <c r="AJ462" s="7"/>
    </row>
    <row r="463" spans="2:36" s="2" customFormat="1" ht="28.2" customHeight="1" thickTop="1">
      <c r="B463" s="377">
        <v>92</v>
      </c>
      <c r="C463" s="374"/>
      <c r="D463" s="374"/>
      <c r="E463" s="380"/>
      <c r="F463" s="380"/>
      <c r="G463" s="369"/>
      <c r="H463" s="369"/>
      <c r="I463" s="369"/>
      <c r="J463" s="369"/>
      <c r="K463" s="54"/>
      <c r="L463" s="17" t="str">
        <f>IF(ISBLANK(K463),"",VLOOKUP(K463,'(Linked) Hazard Risk Number HRN'!$B$6:$C$13,2,FALSE))</f>
        <v/>
      </c>
      <c r="M463" s="372"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29</v>
      </c>
      <c r="Q463" s="17">
        <f t="shared" ref="Q463" si="720">COUNTIF((O463:O467), "C")</f>
        <v>0</v>
      </c>
      <c r="R463" s="17">
        <f t="shared" ref="R463:R466" si="721">Q463</f>
        <v>0</v>
      </c>
      <c r="S463" s="17" t="str">
        <f t="shared" ref="S463" si="722">IF(ISBLANK(K463),"",IF(L463&lt;2,"S1","S2"))</f>
        <v/>
      </c>
      <c r="T463" s="50"/>
      <c r="U463" s="374"/>
      <c r="V463" s="54"/>
      <c r="W463" s="17" t="str">
        <f>IF(ISBLANK(V463),"",VLOOKUP(V463,'(Linked) Hazard Risk Number HRN'!$B$6:$C$13,2,FALSE))</f>
        <v/>
      </c>
      <c r="X463" s="372" t="str">
        <f>IF(X465="","",IF(X465&gt;500,'(Linked) Hazard Risk Number HRN'!$C$37,IF(X465&gt;50,'(Linked) Hazard Risk Number HRN'!$C$36,IF(X465&gt;25,'(Linked) Hazard Risk Number HRN'!$C$35,IF(X465&gt;5,'(Linked) Hazard Risk Number HRN'!$C$34,IF(X465&gt;0,'(Linked) Hazard Risk Number HRN'!$C$33,""))))))</f>
        <v/>
      </c>
      <c r="Y463" s="374"/>
      <c r="Z463" s="54"/>
      <c r="AA463" s="17" t="str">
        <f>IF(ISBLANK(Z463),"",VLOOKUP(Z463,'(Linked) Hazard Risk Number HRN'!$B$6:$C$13,2,FALSE))</f>
        <v/>
      </c>
      <c r="AB463" s="372" t="str">
        <f>IF(AB465="","",IF(AB465&gt;500,'(Linked) Hazard Risk Number HRN'!$C$37,IF(AB465&gt;50,'(Linked) Hazard Risk Number HRN'!$C$36,IF(AB465&gt;25,'(Linked) Hazard Risk Number HRN'!$C$35,IF(AB465&gt;5,'(Linked) Hazard Risk Number HRN'!$C$34,IF(AB465&gt;0,'(Linked) Hazard Risk Number HRN'!$C$33,""))))))</f>
        <v/>
      </c>
      <c r="AC463" s="374"/>
      <c r="AD463" s="380"/>
      <c r="AE463" s="54"/>
      <c r="AF463" s="17" t="str">
        <f>IF(ISBLANK(AE463),"",VLOOKUP(AE463,'(Linked) Hazard Risk Number HRN'!$B$6:$C$13,2,FALSE))</f>
        <v/>
      </c>
      <c r="AG463" s="372"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378"/>
      <c r="C464" s="375"/>
      <c r="D464" s="375"/>
      <c r="E464" s="381"/>
      <c r="F464" s="381"/>
      <c r="G464" s="370"/>
      <c r="H464" s="370"/>
      <c r="I464" s="370"/>
      <c r="J464" s="370"/>
      <c r="K464" s="55"/>
      <c r="L464" s="18" t="str">
        <f>IF(ISBLANK(K464),"",VLOOKUP(K464,'(Linked) Hazard Risk Number HRN'!$B$16:$C$26,2,FALSE))</f>
        <v/>
      </c>
      <c r="M464" s="373"/>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375"/>
      <c r="V464" s="55"/>
      <c r="W464" s="18" t="str">
        <f>IF(ISBLANK(V464),"",VLOOKUP(V464,'(Linked) Hazard Risk Number HRN'!$B$16:$C$26,2,FALSE))</f>
        <v/>
      </c>
      <c r="X464" s="373"/>
      <c r="Y464" s="375"/>
      <c r="Z464" s="55"/>
      <c r="AA464" s="18" t="str">
        <f>IF(ISBLANK(Z464),"",VLOOKUP(Z464,'(Linked) Hazard Risk Number HRN'!$B$16:$C$26,2,FALSE))</f>
        <v/>
      </c>
      <c r="AB464" s="373"/>
      <c r="AC464" s="375"/>
      <c r="AD464" s="436"/>
      <c r="AE464" s="55"/>
      <c r="AF464" s="18" t="str">
        <f>IF(ISBLANK(AE464),"",VLOOKUP(AE464,'(Linked) Hazard Risk Number HRN'!$B$16:$C$26,2,FALSE))</f>
        <v/>
      </c>
      <c r="AG464" s="373"/>
      <c r="AH464" s="10"/>
      <c r="AI464" s="10"/>
      <c r="AJ464" s="19"/>
    </row>
    <row r="465" spans="2:36" s="2" customFormat="1" ht="28.2" customHeight="1" thickTop="1">
      <c r="B465" s="378"/>
      <c r="C465" s="375"/>
      <c r="D465" s="375"/>
      <c r="E465" s="381"/>
      <c r="F465" s="381"/>
      <c r="G465" s="370"/>
      <c r="H465" s="370"/>
      <c r="I465" s="370"/>
      <c r="J465" s="370"/>
      <c r="K465" s="56"/>
      <c r="L465" s="18" t="str">
        <f>IF(ISBLANK(K465),"",VLOOKUP(K465,'(Linked) Hazard Risk Number HRN'!$D$6:$E$14,2,FALSE))</f>
        <v/>
      </c>
      <c r="M465" s="366" t="str">
        <f>IF(OR(ISBLANK(K463),ISBLANK(K464),ISBLANK(K465),ISBLANK(K466)),"",L463*L464*L465*L466)</f>
        <v/>
      </c>
      <c r="N465" s="56"/>
      <c r="O465" s="18" t="str">
        <f>IF(ISBLANK(N465),"",VLOOKUP(N465,'(Linked) PLr Probability Factor'!$B$17:$C$20,2,FALSE))</f>
        <v/>
      </c>
      <c r="P465" s="18" t="s">
        <v>3</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375"/>
      <c r="V465" s="56"/>
      <c r="W465" s="18" t="str">
        <f>IF(ISBLANK(V465),"",VLOOKUP(V465,'(Linked) Hazard Risk Number HRN'!$D$6:$E$14,2,FALSE))</f>
        <v/>
      </c>
      <c r="X465" s="366" t="str">
        <f>IF(OR(ISBLANK(V463),ISBLANK(V464),ISBLANK(V465),ISBLANK(V466)),"",W463*W464*W465*W466)</f>
        <v/>
      </c>
      <c r="Y465" s="375"/>
      <c r="Z465" s="56"/>
      <c r="AA465" s="18" t="str">
        <f>IF(ISBLANK(Z465),"",VLOOKUP(Z465,'(Linked) Hazard Risk Number HRN'!$D$6:$E$14,2,FALSE))</f>
        <v/>
      </c>
      <c r="AB465" s="366" t="str">
        <f>IF(OR(ISBLANK(Z463),ISBLANK(Z464),ISBLANK(Z465),ISBLANK(Z466)),"",AA463*AA464*AA465*AA466)</f>
        <v/>
      </c>
      <c r="AC465" s="375"/>
      <c r="AD465" s="436"/>
      <c r="AE465" s="56"/>
      <c r="AF465" s="18" t="str">
        <f>IF(ISBLANK(AE465),"",VLOOKUP(AE465,'(Linked) Hazard Risk Number HRN'!$D$6:$E$14,2,FALSE))</f>
        <v/>
      </c>
      <c r="AG465" s="366" t="str">
        <f>IF(OR(ISBLANK(AE463),ISBLANK(AE464),ISBLANK(AE465),ISBLANK(AE466)),"",AF463*AF464*AF465*AF466)</f>
        <v/>
      </c>
      <c r="AH465" s="10"/>
      <c r="AI465" s="10"/>
      <c r="AJ465" s="20"/>
    </row>
    <row r="466" spans="2:36" s="2" customFormat="1" ht="28.2" customHeight="1">
      <c r="B466" s="378"/>
      <c r="C466" s="375"/>
      <c r="D466" s="375"/>
      <c r="E466" s="381"/>
      <c r="F466" s="381"/>
      <c r="G466" s="370"/>
      <c r="H466" s="370"/>
      <c r="I466" s="370"/>
      <c r="J466" s="370"/>
      <c r="K466" s="57"/>
      <c r="L466" s="30" t="str">
        <f>IF(ISBLANK(K466),"",VLOOKUP(K466,'(Linked) Hazard Risk Number HRN'!$D$17:$E$22,2,FALSE))</f>
        <v/>
      </c>
      <c r="M466" s="367"/>
      <c r="N466" s="56"/>
      <c r="O466" s="18" t="str">
        <f>IF(ISBLANK(N466),"",VLOOKUP(N466,'(Linked) PLr Probability Factor'!$B$23:$C$26,2,FALSE))</f>
        <v/>
      </c>
      <c r="P466" s="25" t="s">
        <v>33</v>
      </c>
      <c r="Q466" s="25">
        <f t="shared" ref="Q466" si="726">SUM(R463:R465)</f>
        <v>0</v>
      </c>
      <c r="R466" s="25">
        <f t="shared" si="721"/>
        <v>0</v>
      </c>
      <c r="S466" s="25"/>
      <c r="T466" s="51"/>
      <c r="U466" s="375"/>
      <c r="V466" s="57"/>
      <c r="W466" s="30" t="str">
        <f>IF(ISBLANK(V466),"",VLOOKUP(V466,'(Linked) Hazard Risk Number HRN'!$D$17:$E$22,2,FALSE))</f>
        <v/>
      </c>
      <c r="X466" s="367"/>
      <c r="Y466" s="375"/>
      <c r="Z466" s="57"/>
      <c r="AA466" s="30" t="str">
        <f>IF(ISBLANK(Z466),"",VLOOKUP(Z466,'(Linked) Hazard Risk Number HRN'!$D$17:$E$22,2,FALSE))</f>
        <v/>
      </c>
      <c r="AB466" s="367"/>
      <c r="AC466" s="375"/>
      <c r="AD466" s="436"/>
      <c r="AE466" s="57"/>
      <c r="AF466" s="30" t="str">
        <f>IF(ISBLANK(AE466),"",VLOOKUP(AE466,'(Linked) Hazard Risk Number HRN'!$D$17:$E$22,2,FALSE))</f>
        <v/>
      </c>
      <c r="AG466" s="367"/>
      <c r="AH466" s="10"/>
      <c r="AI466" s="10"/>
      <c r="AJ466" s="21"/>
    </row>
    <row r="467" spans="2:36" s="2" customFormat="1" ht="28.2" customHeight="1" thickBot="1">
      <c r="B467" s="379"/>
      <c r="C467" s="376"/>
      <c r="D467" s="376"/>
      <c r="E467" s="382"/>
      <c r="F467" s="382"/>
      <c r="G467" s="371"/>
      <c r="H467" s="371"/>
      <c r="I467" s="371"/>
      <c r="J467" s="371"/>
      <c r="K467" s="135"/>
      <c r="L467" s="18"/>
      <c r="M467" s="368"/>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376"/>
      <c r="V467" s="135"/>
      <c r="W467" s="18"/>
      <c r="X467" s="368"/>
      <c r="Y467" s="376"/>
      <c r="Z467" s="135"/>
      <c r="AA467" s="18"/>
      <c r="AB467" s="368"/>
      <c r="AC467" s="376"/>
      <c r="AD467" s="437"/>
      <c r="AE467" s="135"/>
      <c r="AF467" s="18"/>
      <c r="AG467" s="368"/>
      <c r="AH467" s="10"/>
      <c r="AI467" s="10"/>
      <c r="AJ467" s="7"/>
    </row>
    <row r="468" spans="2:36" s="2" customFormat="1" ht="28.2" customHeight="1" thickTop="1">
      <c r="B468" s="377">
        <v>93</v>
      </c>
      <c r="C468" s="374"/>
      <c r="D468" s="374"/>
      <c r="E468" s="380"/>
      <c r="F468" s="380"/>
      <c r="G468" s="369"/>
      <c r="H468" s="369"/>
      <c r="I468" s="369"/>
      <c r="J468" s="369"/>
      <c r="K468" s="54"/>
      <c r="L468" s="17" t="str">
        <f>IF(ISBLANK(K468),"",VLOOKUP(K468,'(Linked) Hazard Risk Number HRN'!$B$6:$C$13,2,FALSE))</f>
        <v/>
      </c>
      <c r="M468" s="372"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29</v>
      </c>
      <c r="Q468" s="17">
        <f t="shared" ref="Q468" si="728">COUNTIF((O468:O472), "C")</f>
        <v>0</v>
      </c>
      <c r="R468" s="17">
        <f t="shared" ref="R468:R471" si="729">Q468</f>
        <v>0</v>
      </c>
      <c r="S468" s="17" t="str">
        <f t="shared" ref="S468" si="730">IF(ISBLANK(K468),"",IF(L468&lt;2,"S1","S2"))</f>
        <v/>
      </c>
      <c r="T468" s="50"/>
      <c r="U468" s="374"/>
      <c r="V468" s="54"/>
      <c r="W468" s="17" t="str">
        <f>IF(ISBLANK(V468),"",VLOOKUP(V468,'(Linked) Hazard Risk Number HRN'!$B$6:$C$13,2,FALSE))</f>
        <v/>
      </c>
      <c r="X468" s="372" t="str">
        <f>IF(X470="","",IF(X470&gt;500,'(Linked) Hazard Risk Number HRN'!$C$37,IF(X470&gt;50,'(Linked) Hazard Risk Number HRN'!$C$36,IF(X470&gt;25,'(Linked) Hazard Risk Number HRN'!$C$35,IF(X470&gt;5,'(Linked) Hazard Risk Number HRN'!$C$34,IF(X470&gt;0,'(Linked) Hazard Risk Number HRN'!$C$33,""))))))</f>
        <v/>
      </c>
      <c r="Y468" s="374"/>
      <c r="Z468" s="54"/>
      <c r="AA468" s="17" t="str">
        <f>IF(ISBLANK(Z468),"",VLOOKUP(Z468,'(Linked) Hazard Risk Number HRN'!$B$6:$C$13,2,FALSE))</f>
        <v/>
      </c>
      <c r="AB468" s="372" t="str">
        <f>IF(AB470="","",IF(AB470&gt;500,'(Linked) Hazard Risk Number HRN'!$C$37,IF(AB470&gt;50,'(Linked) Hazard Risk Number HRN'!$C$36,IF(AB470&gt;25,'(Linked) Hazard Risk Number HRN'!$C$35,IF(AB470&gt;5,'(Linked) Hazard Risk Number HRN'!$C$34,IF(AB470&gt;0,'(Linked) Hazard Risk Number HRN'!$C$33,""))))))</f>
        <v/>
      </c>
      <c r="AC468" s="374"/>
      <c r="AD468" s="380"/>
      <c r="AE468" s="54"/>
      <c r="AF468" s="17" t="str">
        <f>IF(ISBLANK(AE468),"",VLOOKUP(AE468,'(Linked) Hazard Risk Number HRN'!$B$6:$C$13,2,FALSE))</f>
        <v/>
      </c>
      <c r="AG468" s="372"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378"/>
      <c r="C469" s="375"/>
      <c r="D469" s="375"/>
      <c r="E469" s="381"/>
      <c r="F469" s="381"/>
      <c r="G469" s="370"/>
      <c r="H469" s="370"/>
      <c r="I469" s="370"/>
      <c r="J469" s="370"/>
      <c r="K469" s="55"/>
      <c r="L469" s="18" t="str">
        <f>IF(ISBLANK(K469),"",VLOOKUP(K469,'(Linked) Hazard Risk Number HRN'!$B$16:$C$26,2,FALSE))</f>
        <v/>
      </c>
      <c r="M469" s="373"/>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375"/>
      <c r="V469" s="55"/>
      <c r="W469" s="18" t="str">
        <f>IF(ISBLANK(V469),"",VLOOKUP(V469,'(Linked) Hazard Risk Number HRN'!$B$16:$C$26,2,FALSE))</f>
        <v/>
      </c>
      <c r="X469" s="373"/>
      <c r="Y469" s="375"/>
      <c r="Z469" s="55"/>
      <c r="AA469" s="18" t="str">
        <f>IF(ISBLANK(Z469),"",VLOOKUP(Z469,'(Linked) Hazard Risk Number HRN'!$B$16:$C$26,2,FALSE))</f>
        <v/>
      </c>
      <c r="AB469" s="373"/>
      <c r="AC469" s="375"/>
      <c r="AD469" s="436"/>
      <c r="AE469" s="55"/>
      <c r="AF469" s="18" t="str">
        <f>IF(ISBLANK(AE469),"",VLOOKUP(AE469,'(Linked) Hazard Risk Number HRN'!$B$16:$C$26,2,FALSE))</f>
        <v/>
      </c>
      <c r="AG469" s="373"/>
      <c r="AH469" s="10"/>
      <c r="AI469" s="10"/>
      <c r="AJ469" s="19"/>
    </row>
    <row r="470" spans="2:36" s="2" customFormat="1" ht="28.2" customHeight="1" thickTop="1">
      <c r="B470" s="378"/>
      <c r="C470" s="375"/>
      <c r="D470" s="375"/>
      <c r="E470" s="381"/>
      <c r="F470" s="381"/>
      <c r="G470" s="370"/>
      <c r="H470" s="370"/>
      <c r="I470" s="370"/>
      <c r="J470" s="370"/>
      <c r="K470" s="56"/>
      <c r="L470" s="18" t="str">
        <f>IF(ISBLANK(K470),"",VLOOKUP(K470,'(Linked) Hazard Risk Number HRN'!$D$6:$E$14,2,FALSE))</f>
        <v/>
      </c>
      <c r="M470" s="366" t="str">
        <f>IF(OR(ISBLANK(K468),ISBLANK(K469),ISBLANK(K470),ISBLANK(K471)),"",L468*L469*L470*L471)</f>
        <v/>
      </c>
      <c r="N470" s="56"/>
      <c r="O470" s="18" t="str">
        <f>IF(ISBLANK(N470),"",VLOOKUP(N470,'(Linked) PLr Probability Factor'!$B$17:$C$20,2,FALSE))</f>
        <v/>
      </c>
      <c r="P470" s="18" t="s">
        <v>3</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375"/>
      <c r="V470" s="56"/>
      <c r="W470" s="18" t="str">
        <f>IF(ISBLANK(V470),"",VLOOKUP(V470,'(Linked) Hazard Risk Number HRN'!$D$6:$E$14,2,FALSE))</f>
        <v/>
      </c>
      <c r="X470" s="366" t="str">
        <f>IF(OR(ISBLANK(V468),ISBLANK(V469),ISBLANK(V470),ISBLANK(V471)),"",W468*W469*W470*W471)</f>
        <v/>
      </c>
      <c r="Y470" s="375"/>
      <c r="Z470" s="56"/>
      <c r="AA470" s="18" t="str">
        <f>IF(ISBLANK(Z470),"",VLOOKUP(Z470,'(Linked) Hazard Risk Number HRN'!$D$6:$E$14,2,FALSE))</f>
        <v/>
      </c>
      <c r="AB470" s="366" t="str">
        <f>IF(OR(ISBLANK(Z468),ISBLANK(Z469),ISBLANK(Z470),ISBLANK(Z471)),"",AA468*AA469*AA470*AA471)</f>
        <v/>
      </c>
      <c r="AC470" s="375"/>
      <c r="AD470" s="436"/>
      <c r="AE470" s="56"/>
      <c r="AF470" s="18" t="str">
        <f>IF(ISBLANK(AE470),"",VLOOKUP(AE470,'(Linked) Hazard Risk Number HRN'!$D$6:$E$14,2,FALSE))</f>
        <v/>
      </c>
      <c r="AG470" s="366" t="str">
        <f>IF(OR(ISBLANK(AE468),ISBLANK(AE469),ISBLANK(AE470),ISBLANK(AE471)),"",AF468*AF469*AF470*AF471)</f>
        <v/>
      </c>
      <c r="AH470" s="10"/>
      <c r="AI470" s="10"/>
      <c r="AJ470" s="20"/>
    </row>
    <row r="471" spans="2:36" s="2" customFormat="1" ht="28.2" customHeight="1">
      <c r="B471" s="378"/>
      <c r="C471" s="375"/>
      <c r="D471" s="375"/>
      <c r="E471" s="381"/>
      <c r="F471" s="381"/>
      <c r="G471" s="370"/>
      <c r="H471" s="370"/>
      <c r="I471" s="370"/>
      <c r="J471" s="370"/>
      <c r="K471" s="57"/>
      <c r="L471" s="30" t="str">
        <f>IF(ISBLANK(K471),"",VLOOKUP(K471,'(Linked) Hazard Risk Number HRN'!$D$17:$E$22,2,FALSE))</f>
        <v/>
      </c>
      <c r="M471" s="367"/>
      <c r="N471" s="56"/>
      <c r="O471" s="18" t="str">
        <f>IF(ISBLANK(N471),"",VLOOKUP(N471,'(Linked) PLr Probability Factor'!$B$23:$C$26,2,FALSE))</f>
        <v/>
      </c>
      <c r="P471" s="25" t="s">
        <v>33</v>
      </c>
      <c r="Q471" s="25">
        <f t="shared" ref="Q471" si="734">SUM(R468:R470)</f>
        <v>0</v>
      </c>
      <c r="R471" s="25">
        <f t="shared" si="729"/>
        <v>0</v>
      </c>
      <c r="S471" s="25"/>
      <c r="T471" s="51"/>
      <c r="U471" s="375"/>
      <c r="V471" s="57"/>
      <c r="W471" s="30" t="str">
        <f>IF(ISBLANK(V471),"",VLOOKUP(V471,'(Linked) Hazard Risk Number HRN'!$D$17:$E$22,2,FALSE))</f>
        <v/>
      </c>
      <c r="X471" s="367"/>
      <c r="Y471" s="375"/>
      <c r="Z471" s="57"/>
      <c r="AA471" s="30" t="str">
        <f>IF(ISBLANK(Z471),"",VLOOKUP(Z471,'(Linked) Hazard Risk Number HRN'!$D$17:$E$22,2,FALSE))</f>
        <v/>
      </c>
      <c r="AB471" s="367"/>
      <c r="AC471" s="375"/>
      <c r="AD471" s="436"/>
      <c r="AE471" s="57"/>
      <c r="AF471" s="30" t="str">
        <f>IF(ISBLANK(AE471),"",VLOOKUP(AE471,'(Linked) Hazard Risk Number HRN'!$D$17:$E$22,2,FALSE))</f>
        <v/>
      </c>
      <c r="AG471" s="367"/>
      <c r="AH471" s="10"/>
      <c r="AI471" s="10"/>
      <c r="AJ471" s="21"/>
    </row>
    <row r="472" spans="2:36" s="2" customFormat="1" ht="28.2" customHeight="1" thickBot="1">
      <c r="B472" s="379"/>
      <c r="C472" s="376"/>
      <c r="D472" s="376"/>
      <c r="E472" s="382"/>
      <c r="F472" s="382"/>
      <c r="G472" s="371"/>
      <c r="H472" s="371"/>
      <c r="I472" s="371"/>
      <c r="J472" s="371"/>
      <c r="K472" s="135"/>
      <c r="L472" s="18"/>
      <c r="M472" s="368"/>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376"/>
      <c r="V472" s="135"/>
      <c r="W472" s="18"/>
      <c r="X472" s="368"/>
      <c r="Y472" s="376"/>
      <c r="Z472" s="135"/>
      <c r="AA472" s="18"/>
      <c r="AB472" s="368"/>
      <c r="AC472" s="376"/>
      <c r="AD472" s="437"/>
      <c r="AE472" s="135"/>
      <c r="AF472" s="18"/>
      <c r="AG472" s="368"/>
      <c r="AH472" s="10"/>
      <c r="AI472" s="10"/>
      <c r="AJ472" s="7"/>
    </row>
    <row r="473" spans="2:36" s="2" customFormat="1" ht="28.2" customHeight="1" thickTop="1">
      <c r="B473" s="377">
        <v>94</v>
      </c>
      <c r="C473" s="374"/>
      <c r="D473" s="374"/>
      <c r="E473" s="380"/>
      <c r="F473" s="380"/>
      <c r="G473" s="369"/>
      <c r="H473" s="369"/>
      <c r="I473" s="369"/>
      <c r="J473" s="369"/>
      <c r="K473" s="54"/>
      <c r="L473" s="17" t="str">
        <f>IF(ISBLANK(K473),"",VLOOKUP(K473,'(Linked) Hazard Risk Number HRN'!$B$6:$C$13,2,FALSE))</f>
        <v/>
      </c>
      <c r="M473" s="372"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29</v>
      </c>
      <c r="Q473" s="17">
        <f t="shared" ref="Q473" si="736">COUNTIF((O473:O477), "C")</f>
        <v>0</v>
      </c>
      <c r="R473" s="17">
        <f t="shared" ref="R473:R476" si="737">Q473</f>
        <v>0</v>
      </c>
      <c r="S473" s="17" t="str">
        <f t="shared" ref="S473" si="738">IF(ISBLANK(K473),"",IF(L473&lt;2,"S1","S2"))</f>
        <v/>
      </c>
      <c r="T473" s="50"/>
      <c r="U473" s="374"/>
      <c r="V473" s="54"/>
      <c r="W473" s="17" t="str">
        <f>IF(ISBLANK(V473),"",VLOOKUP(V473,'(Linked) Hazard Risk Number HRN'!$B$6:$C$13,2,FALSE))</f>
        <v/>
      </c>
      <c r="X473" s="372" t="str">
        <f>IF(X475="","",IF(X475&gt;500,'(Linked) Hazard Risk Number HRN'!$C$37,IF(X475&gt;50,'(Linked) Hazard Risk Number HRN'!$C$36,IF(X475&gt;25,'(Linked) Hazard Risk Number HRN'!$C$35,IF(X475&gt;5,'(Linked) Hazard Risk Number HRN'!$C$34,IF(X475&gt;0,'(Linked) Hazard Risk Number HRN'!$C$33,""))))))</f>
        <v/>
      </c>
      <c r="Y473" s="374"/>
      <c r="Z473" s="54"/>
      <c r="AA473" s="17" t="str">
        <f>IF(ISBLANK(Z473),"",VLOOKUP(Z473,'(Linked) Hazard Risk Number HRN'!$B$6:$C$13,2,FALSE))</f>
        <v/>
      </c>
      <c r="AB473" s="372" t="str">
        <f>IF(AB475="","",IF(AB475&gt;500,'(Linked) Hazard Risk Number HRN'!$C$37,IF(AB475&gt;50,'(Linked) Hazard Risk Number HRN'!$C$36,IF(AB475&gt;25,'(Linked) Hazard Risk Number HRN'!$C$35,IF(AB475&gt;5,'(Linked) Hazard Risk Number HRN'!$C$34,IF(AB475&gt;0,'(Linked) Hazard Risk Number HRN'!$C$33,""))))))</f>
        <v/>
      </c>
      <c r="AC473" s="374"/>
      <c r="AD473" s="380"/>
      <c r="AE473" s="54"/>
      <c r="AF473" s="17" t="str">
        <f>IF(ISBLANK(AE473),"",VLOOKUP(AE473,'(Linked) Hazard Risk Number HRN'!$B$6:$C$13,2,FALSE))</f>
        <v/>
      </c>
      <c r="AG473" s="372"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378"/>
      <c r="C474" s="375"/>
      <c r="D474" s="375"/>
      <c r="E474" s="381"/>
      <c r="F474" s="381"/>
      <c r="G474" s="370"/>
      <c r="H474" s="370"/>
      <c r="I474" s="370"/>
      <c r="J474" s="370"/>
      <c r="K474" s="55"/>
      <c r="L474" s="18" t="str">
        <f>IF(ISBLANK(K474),"",VLOOKUP(K474,'(Linked) Hazard Risk Number HRN'!$B$16:$C$26,2,FALSE))</f>
        <v/>
      </c>
      <c r="M474" s="373"/>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375"/>
      <c r="V474" s="55"/>
      <c r="W474" s="18" t="str">
        <f>IF(ISBLANK(V474),"",VLOOKUP(V474,'(Linked) Hazard Risk Number HRN'!$B$16:$C$26,2,FALSE))</f>
        <v/>
      </c>
      <c r="X474" s="373"/>
      <c r="Y474" s="375"/>
      <c r="Z474" s="55"/>
      <c r="AA474" s="18" t="str">
        <f>IF(ISBLANK(Z474),"",VLOOKUP(Z474,'(Linked) Hazard Risk Number HRN'!$B$16:$C$26,2,FALSE))</f>
        <v/>
      </c>
      <c r="AB474" s="373"/>
      <c r="AC474" s="375"/>
      <c r="AD474" s="436"/>
      <c r="AE474" s="55"/>
      <c r="AF474" s="18" t="str">
        <f>IF(ISBLANK(AE474),"",VLOOKUP(AE474,'(Linked) Hazard Risk Number HRN'!$B$16:$C$26,2,FALSE))</f>
        <v/>
      </c>
      <c r="AG474" s="373"/>
      <c r="AH474" s="10"/>
      <c r="AI474" s="10"/>
      <c r="AJ474" s="19"/>
    </row>
    <row r="475" spans="2:36" s="2" customFormat="1" ht="28.2" customHeight="1" thickTop="1">
      <c r="B475" s="378"/>
      <c r="C475" s="375"/>
      <c r="D475" s="375"/>
      <c r="E475" s="381"/>
      <c r="F475" s="381"/>
      <c r="G475" s="370"/>
      <c r="H475" s="370"/>
      <c r="I475" s="370"/>
      <c r="J475" s="370"/>
      <c r="K475" s="56"/>
      <c r="L475" s="18" t="str">
        <f>IF(ISBLANK(K475),"",VLOOKUP(K475,'(Linked) Hazard Risk Number HRN'!$D$6:$E$14,2,FALSE))</f>
        <v/>
      </c>
      <c r="M475" s="366" t="str">
        <f>IF(OR(ISBLANK(K473),ISBLANK(K474),ISBLANK(K475),ISBLANK(K476)),"",L473*L474*L475*L476)</f>
        <v/>
      </c>
      <c r="N475" s="56"/>
      <c r="O475" s="18" t="str">
        <f>IF(ISBLANK(N475),"",VLOOKUP(N475,'(Linked) PLr Probability Factor'!$B$17:$C$20,2,FALSE))</f>
        <v/>
      </c>
      <c r="P475" s="18" t="s">
        <v>3</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375"/>
      <c r="V475" s="56"/>
      <c r="W475" s="18" t="str">
        <f>IF(ISBLANK(V475),"",VLOOKUP(V475,'(Linked) Hazard Risk Number HRN'!$D$6:$E$14,2,FALSE))</f>
        <v/>
      </c>
      <c r="X475" s="366" t="str">
        <f>IF(OR(ISBLANK(V473),ISBLANK(V474),ISBLANK(V475),ISBLANK(V476)),"",W473*W474*W475*W476)</f>
        <v/>
      </c>
      <c r="Y475" s="375"/>
      <c r="Z475" s="56"/>
      <c r="AA475" s="18" t="str">
        <f>IF(ISBLANK(Z475),"",VLOOKUP(Z475,'(Linked) Hazard Risk Number HRN'!$D$6:$E$14,2,FALSE))</f>
        <v/>
      </c>
      <c r="AB475" s="366" t="str">
        <f>IF(OR(ISBLANK(Z473),ISBLANK(Z474),ISBLANK(Z475),ISBLANK(Z476)),"",AA473*AA474*AA475*AA476)</f>
        <v/>
      </c>
      <c r="AC475" s="375"/>
      <c r="AD475" s="436"/>
      <c r="AE475" s="56"/>
      <c r="AF475" s="18" t="str">
        <f>IF(ISBLANK(AE475),"",VLOOKUP(AE475,'(Linked) Hazard Risk Number HRN'!$D$6:$E$14,2,FALSE))</f>
        <v/>
      </c>
      <c r="AG475" s="366" t="str">
        <f>IF(OR(ISBLANK(AE473),ISBLANK(AE474),ISBLANK(AE475),ISBLANK(AE476)),"",AF473*AF474*AF475*AF476)</f>
        <v/>
      </c>
      <c r="AH475" s="10"/>
      <c r="AI475" s="10"/>
      <c r="AJ475" s="20"/>
    </row>
    <row r="476" spans="2:36" s="2" customFormat="1" ht="28.2" customHeight="1">
      <c r="B476" s="378"/>
      <c r="C476" s="375"/>
      <c r="D476" s="375"/>
      <c r="E476" s="381"/>
      <c r="F476" s="381"/>
      <c r="G476" s="370"/>
      <c r="H476" s="370"/>
      <c r="I476" s="370"/>
      <c r="J476" s="370"/>
      <c r="K476" s="57"/>
      <c r="L476" s="30" t="str">
        <f>IF(ISBLANK(K476),"",VLOOKUP(K476,'(Linked) Hazard Risk Number HRN'!$D$17:$E$22,2,FALSE))</f>
        <v/>
      </c>
      <c r="M476" s="367"/>
      <c r="N476" s="56"/>
      <c r="O476" s="18" t="str">
        <f>IF(ISBLANK(N476),"",VLOOKUP(N476,'(Linked) PLr Probability Factor'!$B$23:$C$26,2,FALSE))</f>
        <v/>
      </c>
      <c r="P476" s="25" t="s">
        <v>33</v>
      </c>
      <c r="Q476" s="25">
        <f t="shared" ref="Q476" si="742">SUM(R473:R475)</f>
        <v>0</v>
      </c>
      <c r="R476" s="25">
        <f t="shared" si="737"/>
        <v>0</v>
      </c>
      <c r="S476" s="25"/>
      <c r="T476" s="51"/>
      <c r="U476" s="375"/>
      <c r="V476" s="57"/>
      <c r="W476" s="30" t="str">
        <f>IF(ISBLANK(V476),"",VLOOKUP(V476,'(Linked) Hazard Risk Number HRN'!$D$17:$E$22,2,FALSE))</f>
        <v/>
      </c>
      <c r="X476" s="367"/>
      <c r="Y476" s="375"/>
      <c r="Z476" s="57"/>
      <c r="AA476" s="30" t="str">
        <f>IF(ISBLANK(Z476),"",VLOOKUP(Z476,'(Linked) Hazard Risk Number HRN'!$D$17:$E$22,2,FALSE))</f>
        <v/>
      </c>
      <c r="AB476" s="367"/>
      <c r="AC476" s="375"/>
      <c r="AD476" s="436"/>
      <c r="AE476" s="57"/>
      <c r="AF476" s="30" t="str">
        <f>IF(ISBLANK(AE476),"",VLOOKUP(AE476,'(Linked) Hazard Risk Number HRN'!$D$17:$E$22,2,FALSE))</f>
        <v/>
      </c>
      <c r="AG476" s="367"/>
      <c r="AH476" s="10"/>
      <c r="AI476" s="10"/>
      <c r="AJ476" s="21"/>
    </row>
    <row r="477" spans="2:36" s="2" customFormat="1" ht="28.2" customHeight="1" thickBot="1">
      <c r="B477" s="379"/>
      <c r="C477" s="376"/>
      <c r="D477" s="376"/>
      <c r="E477" s="382"/>
      <c r="F477" s="382"/>
      <c r="G477" s="371"/>
      <c r="H477" s="371"/>
      <c r="I477" s="371"/>
      <c r="J477" s="371"/>
      <c r="K477" s="135"/>
      <c r="L477" s="18"/>
      <c r="M477" s="368"/>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376"/>
      <c r="V477" s="135"/>
      <c r="W477" s="18"/>
      <c r="X477" s="368"/>
      <c r="Y477" s="376"/>
      <c r="Z477" s="135"/>
      <c r="AA477" s="18"/>
      <c r="AB477" s="368"/>
      <c r="AC477" s="376"/>
      <c r="AD477" s="437"/>
      <c r="AE477" s="135"/>
      <c r="AF477" s="18"/>
      <c r="AG477" s="368"/>
      <c r="AH477" s="10"/>
      <c r="AI477" s="10"/>
      <c r="AJ477" s="7"/>
    </row>
    <row r="478" spans="2:36" s="2" customFormat="1" ht="28.2" customHeight="1" thickTop="1">
      <c r="B478" s="377">
        <v>95</v>
      </c>
      <c r="C478" s="374"/>
      <c r="D478" s="374"/>
      <c r="E478" s="380"/>
      <c r="F478" s="380"/>
      <c r="G478" s="369"/>
      <c r="H478" s="369"/>
      <c r="I478" s="369"/>
      <c r="J478" s="369"/>
      <c r="K478" s="54"/>
      <c r="L478" s="17" t="str">
        <f>IF(ISBLANK(K478),"",VLOOKUP(K478,'(Linked) Hazard Risk Number HRN'!$B$6:$C$13,2,FALSE))</f>
        <v/>
      </c>
      <c r="M478" s="372"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29</v>
      </c>
      <c r="Q478" s="17">
        <f t="shared" ref="Q478" si="744">COUNTIF((O478:O482), "C")</f>
        <v>0</v>
      </c>
      <c r="R478" s="17">
        <f t="shared" ref="R478:R481" si="745">Q478</f>
        <v>0</v>
      </c>
      <c r="S478" s="17" t="str">
        <f t="shared" ref="S478" si="746">IF(ISBLANK(K478),"",IF(L478&lt;2,"S1","S2"))</f>
        <v/>
      </c>
      <c r="T478" s="50"/>
      <c r="U478" s="374"/>
      <c r="V478" s="54"/>
      <c r="W478" s="17" t="str">
        <f>IF(ISBLANK(V478),"",VLOOKUP(V478,'(Linked) Hazard Risk Number HRN'!$B$6:$C$13,2,FALSE))</f>
        <v/>
      </c>
      <c r="X478" s="372" t="str">
        <f>IF(X480="","",IF(X480&gt;500,'(Linked) Hazard Risk Number HRN'!$C$37,IF(X480&gt;50,'(Linked) Hazard Risk Number HRN'!$C$36,IF(X480&gt;25,'(Linked) Hazard Risk Number HRN'!$C$35,IF(X480&gt;5,'(Linked) Hazard Risk Number HRN'!$C$34,IF(X480&gt;0,'(Linked) Hazard Risk Number HRN'!$C$33,""))))))</f>
        <v/>
      </c>
      <c r="Y478" s="374"/>
      <c r="Z478" s="54"/>
      <c r="AA478" s="17" t="str">
        <f>IF(ISBLANK(Z478),"",VLOOKUP(Z478,'(Linked) Hazard Risk Number HRN'!$B$6:$C$13,2,FALSE))</f>
        <v/>
      </c>
      <c r="AB478" s="372" t="str">
        <f>IF(AB480="","",IF(AB480&gt;500,'(Linked) Hazard Risk Number HRN'!$C$37,IF(AB480&gt;50,'(Linked) Hazard Risk Number HRN'!$C$36,IF(AB480&gt;25,'(Linked) Hazard Risk Number HRN'!$C$35,IF(AB480&gt;5,'(Linked) Hazard Risk Number HRN'!$C$34,IF(AB480&gt;0,'(Linked) Hazard Risk Number HRN'!$C$33,""))))))</f>
        <v/>
      </c>
      <c r="AC478" s="374"/>
      <c r="AD478" s="380"/>
      <c r="AE478" s="54"/>
      <c r="AF478" s="17" t="str">
        <f>IF(ISBLANK(AE478),"",VLOOKUP(AE478,'(Linked) Hazard Risk Number HRN'!$B$6:$C$13,2,FALSE))</f>
        <v/>
      </c>
      <c r="AG478" s="372"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378"/>
      <c r="C479" s="375"/>
      <c r="D479" s="375"/>
      <c r="E479" s="381"/>
      <c r="F479" s="381"/>
      <c r="G479" s="370"/>
      <c r="H479" s="370"/>
      <c r="I479" s="370"/>
      <c r="J479" s="370"/>
      <c r="K479" s="55"/>
      <c r="L479" s="18" t="str">
        <f>IF(ISBLANK(K479),"",VLOOKUP(K479,'(Linked) Hazard Risk Number HRN'!$B$16:$C$26,2,FALSE))</f>
        <v/>
      </c>
      <c r="M479" s="373"/>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375"/>
      <c r="V479" s="55"/>
      <c r="W479" s="18" t="str">
        <f>IF(ISBLANK(V479),"",VLOOKUP(V479,'(Linked) Hazard Risk Number HRN'!$B$16:$C$26,2,FALSE))</f>
        <v/>
      </c>
      <c r="X479" s="373"/>
      <c r="Y479" s="375"/>
      <c r="Z479" s="55"/>
      <c r="AA479" s="18" t="str">
        <f>IF(ISBLANK(Z479),"",VLOOKUP(Z479,'(Linked) Hazard Risk Number HRN'!$B$16:$C$26,2,FALSE))</f>
        <v/>
      </c>
      <c r="AB479" s="373"/>
      <c r="AC479" s="375"/>
      <c r="AD479" s="436"/>
      <c r="AE479" s="55"/>
      <c r="AF479" s="18" t="str">
        <f>IF(ISBLANK(AE479),"",VLOOKUP(AE479,'(Linked) Hazard Risk Number HRN'!$B$16:$C$26,2,FALSE))</f>
        <v/>
      </c>
      <c r="AG479" s="373"/>
      <c r="AH479" s="10"/>
      <c r="AI479" s="10"/>
      <c r="AJ479" s="19"/>
    </row>
    <row r="480" spans="2:36" s="2" customFormat="1" ht="28.2" customHeight="1" thickTop="1">
      <c r="B480" s="378"/>
      <c r="C480" s="375"/>
      <c r="D480" s="375"/>
      <c r="E480" s="381"/>
      <c r="F480" s="381"/>
      <c r="G480" s="370"/>
      <c r="H480" s="370"/>
      <c r="I480" s="370"/>
      <c r="J480" s="370"/>
      <c r="K480" s="56"/>
      <c r="L480" s="18" t="str">
        <f>IF(ISBLANK(K480),"",VLOOKUP(K480,'(Linked) Hazard Risk Number HRN'!$D$6:$E$14,2,FALSE))</f>
        <v/>
      </c>
      <c r="M480" s="366" t="str">
        <f>IF(OR(ISBLANK(K478),ISBLANK(K479),ISBLANK(K480),ISBLANK(K481)),"",L478*L479*L480*L481)</f>
        <v/>
      </c>
      <c r="N480" s="56"/>
      <c r="O480" s="18" t="str">
        <f>IF(ISBLANK(N480),"",VLOOKUP(N480,'(Linked) PLr Probability Factor'!$B$17:$C$20,2,FALSE))</f>
        <v/>
      </c>
      <c r="P480" s="18" t="s">
        <v>3</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375"/>
      <c r="V480" s="56"/>
      <c r="W480" s="18" t="str">
        <f>IF(ISBLANK(V480),"",VLOOKUP(V480,'(Linked) Hazard Risk Number HRN'!$D$6:$E$14,2,FALSE))</f>
        <v/>
      </c>
      <c r="X480" s="366" t="str">
        <f>IF(OR(ISBLANK(V478),ISBLANK(V479),ISBLANK(V480),ISBLANK(V481)),"",W478*W479*W480*W481)</f>
        <v/>
      </c>
      <c r="Y480" s="375"/>
      <c r="Z480" s="56"/>
      <c r="AA480" s="18" t="str">
        <f>IF(ISBLANK(Z480),"",VLOOKUP(Z480,'(Linked) Hazard Risk Number HRN'!$D$6:$E$14,2,FALSE))</f>
        <v/>
      </c>
      <c r="AB480" s="366" t="str">
        <f>IF(OR(ISBLANK(Z478),ISBLANK(Z479),ISBLANK(Z480),ISBLANK(Z481)),"",AA478*AA479*AA480*AA481)</f>
        <v/>
      </c>
      <c r="AC480" s="375"/>
      <c r="AD480" s="436"/>
      <c r="AE480" s="56"/>
      <c r="AF480" s="18" t="str">
        <f>IF(ISBLANK(AE480),"",VLOOKUP(AE480,'(Linked) Hazard Risk Number HRN'!$D$6:$E$14,2,FALSE))</f>
        <v/>
      </c>
      <c r="AG480" s="366" t="str">
        <f>IF(OR(ISBLANK(AE478),ISBLANK(AE479),ISBLANK(AE480),ISBLANK(AE481)),"",AF478*AF479*AF480*AF481)</f>
        <v/>
      </c>
      <c r="AH480" s="10"/>
      <c r="AI480" s="10"/>
      <c r="AJ480" s="20"/>
    </row>
    <row r="481" spans="2:36" s="2" customFormat="1" ht="28.2" customHeight="1">
      <c r="B481" s="378"/>
      <c r="C481" s="375"/>
      <c r="D481" s="375"/>
      <c r="E481" s="381"/>
      <c r="F481" s="381"/>
      <c r="G481" s="370"/>
      <c r="H481" s="370"/>
      <c r="I481" s="370"/>
      <c r="J481" s="370"/>
      <c r="K481" s="57"/>
      <c r="L481" s="30" t="str">
        <f>IF(ISBLANK(K481),"",VLOOKUP(K481,'(Linked) Hazard Risk Number HRN'!$D$17:$E$22,2,FALSE))</f>
        <v/>
      </c>
      <c r="M481" s="367"/>
      <c r="N481" s="56"/>
      <c r="O481" s="18" t="str">
        <f>IF(ISBLANK(N481),"",VLOOKUP(N481,'(Linked) PLr Probability Factor'!$B$23:$C$26,2,FALSE))</f>
        <v/>
      </c>
      <c r="P481" s="25" t="s">
        <v>33</v>
      </c>
      <c r="Q481" s="25">
        <f t="shared" ref="Q481" si="750">SUM(R478:R480)</f>
        <v>0</v>
      </c>
      <c r="R481" s="25">
        <f t="shared" si="745"/>
        <v>0</v>
      </c>
      <c r="S481" s="25"/>
      <c r="T481" s="51"/>
      <c r="U481" s="375"/>
      <c r="V481" s="57"/>
      <c r="W481" s="30" t="str">
        <f>IF(ISBLANK(V481),"",VLOOKUP(V481,'(Linked) Hazard Risk Number HRN'!$D$17:$E$22,2,FALSE))</f>
        <v/>
      </c>
      <c r="X481" s="367"/>
      <c r="Y481" s="375"/>
      <c r="Z481" s="57"/>
      <c r="AA481" s="30" t="str">
        <f>IF(ISBLANK(Z481),"",VLOOKUP(Z481,'(Linked) Hazard Risk Number HRN'!$D$17:$E$22,2,FALSE))</f>
        <v/>
      </c>
      <c r="AB481" s="367"/>
      <c r="AC481" s="375"/>
      <c r="AD481" s="436"/>
      <c r="AE481" s="57"/>
      <c r="AF481" s="30" t="str">
        <f>IF(ISBLANK(AE481),"",VLOOKUP(AE481,'(Linked) Hazard Risk Number HRN'!$D$17:$E$22,2,FALSE))</f>
        <v/>
      </c>
      <c r="AG481" s="367"/>
      <c r="AH481" s="10"/>
      <c r="AI481" s="10"/>
      <c r="AJ481" s="21"/>
    </row>
    <row r="482" spans="2:36" s="2" customFormat="1" ht="28.2" customHeight="1" thickBot="1">
      <c r="B482" s="379"/>
      <c r="C482" s="376"/>
      <c r="D482" s="376"/>
      <c r="E482" s="382"/>
      <c r="F482" s="382"/>
      <c r="G482" s="371"/>
      <c r="H482" s="371"/>
      <c r="I482" s="371"/>
      <c r="J482" s="371"/>
      <c r="K482" s="135"/>
      <c r="L482" s="18"/>
      <c r="M482" s="368"/>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376"/>
      <c r="V482" s="135"/>
      <c r="W482" s="18"/>
      <c r="X482" s="368"/>
      <c r="Y482" s="376"/>
      <c r="Z482" s="135"/>
      <c r="AA482" s="18"/>
      <c r="AB482" s="368"/>
      <c r="AC482" s="376"/>
      <c r="AD482" s="437"/>
      <c r="AE482" s="135"/>
      <c r="AF482" s="18"/>
      <c r="AG482" s="368"/>
      <c r="AH482" s="10"/>
      <c r="AI482" s="10"/>
      <c r="AJ482" s="7"/>
    </row>
    <row r="483" spans="2:36" s="2" customFormat="1" ht="28.2" customHeight="1" thickTop="1">
      <c r="B483" s="377">
        <v>96</v>
      </c>
      <c r="C483" s="374"/>
      <c r="D483" s="374"/>
      <c r="E483" s="380"/>
      <c r="F483" s="380"/>
      <c r="G483" s="369"/>
      <c r="H483" s="369"/>
      <c r="I483" s="369"/>
      <c r="J483" s="369"/>
      <c r="K483" s="54"/>
      <c r="L483" s="17" t="str">
        <f>IF(ISBLANK(K483),"",VLOOKUP(K483,'(Linked) Hazard Risk Number HRN'!$B$6:$C$13,2,FALSE))</f>
        <v/>
      </c>
      <c r="M483" s="372"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29</v>
      </c>
      <c r="Q483" s="17">
        <f t="shared" ref="Q483" si="752">COUNTIF((O483:O487), "C")</f>
        <v>0</v>
      </c>
      <c r="R483" s="17">
        <f t="shared" ref="R483:R486" si="753">Q483</f>
        <v>0</v>
      </c>
      <c r="S483" s="17" t="str">
        <f t="shared" ref="S483" si="754">IF(ISBLANK(K483),"",IF(L483&lt;2,"S1","S2"))</f>
        <v/>
      </c>
      <c r="T483" s="50"/>
      <c r="U483" s="374"/>
      <c r="V483" s="54"/>
      <c r="W483" s="17" t="str">
        <f>IF(ISBLANK(V483),"",VLOOKUP(V483,'(Linked) Hazard Risk Number HRN'!$B$6:$C$13,2,FALSE))</f>
        <v/>
      </c>
      <c r="X483" s="372" t="str">
        <f>IF(X485="","",IF(X485&gt;500,'(Linked) Hazard Risk Number HRN'!$C$37,IF(X485&gt;50,'(Linked) Hazard Risk Number HRN'!$C$36,IF(X485&gt;25,'(Linked) Hazard Risk Number HRN'!$C$35,IF(X485&gt;5,'(Linked) Hazard Risk Number HRN'!$C$34,IF(X485&gt;0,'(Linked) Hazard Risk Number HRN'!$C$33,""))))))</f>
        <v/>
      </c>
      <c r="Y483" s="374"/>
      <c r="Z483" s="54"/>
      <c r="AA483" s="17" t="str">
        <f>IF(ISBLANK(Z483),"",VLOOKUP(Z483,'(Linked) Hazard Risk Number HRN'!$B$6:$C$13,2,FALSE))</f>
        <v/>
      </c>
      <c r="AB483" s="372" t="str">
        <f>IF(AB485="","",IF(AB485&gt;500,'(Linked) Hazard Risk Number HRN'!$C$37,IF(AB485&gt;50,'(Linked) Hazard Risk Number HRN'!$C$36,IF(AB485&gt;25,'(Linked) Hazard Risk Number HRN'!$C$35,IF(AB485&gt;5,'(Linked) Hazard Risk Number HRN'!$C$34,IF(AB485&gt;0,'(Linked) Hazard Risk Number HRN'!$C$33,""))))))</f>
        <v/>
      </c>
      <c r="AC483" s="374"/>
      <c r="AD483" s="380"/>
      <c r="AE483" s="54"/>
      <c r="AF483" s="17" t="str">
        <f>IF(ISBLANK(AE483),"",VLOOKUP(AE483,'(Linked) Hazard Risk Number HRN'!$B$6:$C$13,2,FALSE))</f>
        <v/>
      </c>
      <c r="AG483" s="372"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378"/>
      <c r="C484" s="375"/>
      <c r="D484" s="375"/>
      <c r="E484" s="381"/>
      <c r="F484" s="381"/>
      <c r="G484" s="370"/>
      <c r="H484" s="370"/>
      <c r="I484" s="370"/>
      <c r="J484" s="370"/>
      <c r="K484" s="55"/>
      <c r="L484" s="18" t="str">
        <f>IF(ISBLANK(K484),"",VLOOKUP(K484,'(Linked) Hazard Risk Number HRN'!$B$16:$C$26,2,FALSE))</f>
        <v/>
      </c>
      <c r="M484" s="373"/>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375"/>
      <c r="V484" s="55"/>
      <c r="W484" s="18" t="str">
        <f>IF(ISBLANK(V484),"",VLOOKUP(V484,'(Linked) Hazard Risk Number HRN'!$B$16:$C$26,2,FALSE))</f>
        <v/>
      </c>
      <c r="X484" s="373"/>
      <c r="Y484" s="375"/>
      <c r="Z484" s="55"/>
      <c r="AA484" s="18" t="str">
        <f>IF(ISBLANK(Z484),"",VLOOKUP(Z484,'(Linked) Hazard Risk Number HRN'!$B$16:$C$26,2,FALSE))</f>
        <v/>
      </c>
      <c r="AB484" s="373"/>
      <c r="AC484" s="375"/>
      <c r="AD484" s="436"/>
      <c r="AE484" s="55"/>
      <c r="AF484" s="18" t="str">
        <f>IF(ISBLANK(AE484),"",VLOOKUP(AE484,'(Linked) Hazard Risk Number HRN'!$B$16:$C$26,2,FALSE))</f>
        <v/>
      </c>
      <c r="AG484" s="373"/>
      <c r="AH484" s="10"/>
      <c r="AI484" s="10"/>
      <c r="AJ484" s="19"/>
    </row>
    <row r="485" spans="2:36" s="2" customFormat="1" ht="28.2" customHeight="1" thickTop="1">
      <c r="B485" s="378"/>
      <c r="C485" s="375"/>
      <c r="D485" s="375"/>
      <c r="E485" s="381"/>
      <c r="F485" s="381"/>
      <c r="G485" s="370"/>
      <c r="H485" s="370"/>
      <c r="I485" s="370"/>
      <c r="J485" s="370"/>
      <c r="K485" s="56"/>
      <c r="L485" s="18" t="str">
        <f>IF(ISBLANK(K485),"",VLOOKUP(K485,'(Linked) Hazard Risk Number HRN'!$D$6:$E$14,2,FALSE))</f>
        <v/>
      </c>
      <c r="M485" s="366" t="str">
        <f>IF(OR(ISBLANK(K483),ISBLANK(K484),ISBLANK(K485),ISBLANK(K486)),"",L483*L484*L485*L486)</f>
        <v/>
      </c>
      <c r="N485" s="56"/>
      <c r="O485" s="18" t="str">
        <f>IF(ISBLANK(N485),"",VLOOKUP(N485,'(Linked) PLr Probability Factor'!$B$17:$C$20,2,FALSE))</f>
        <v/>
      </c>
      <c r="P485" s="18" t="s">
        <v>3</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375"/>
      <c r="V485" s="56"/>
      <c r="W485" s="18" t="str">
        <f>IF(ISBLANK(V485),"",VLOOKUP(V485,'(Linked) Hazard Risk Number HRN'!$D$6:$E$14,2,FALSE))</f>
        <v/>
      </c>
      <c r="X485" s="366" t="str">
        <f>IF(OR(ISBLANK(V483),ISBLANK(V484),ISBLANK(V485),ISBLANK(V486)),"",W483*W484*W485*W486)</f>
        <v/>
      </c>
      <c r="Y485" s="375"/>
      <c r="Z485" s="56"/>
      <c r="AA485" s="18" t="str">
        <f>IF(ISBLANK(Z485),"",VLOOKUP(Z485,'(Linked) Hazard Risk Number HRN'!$D$6:$E$14,2,FALSE))</f>
        <v/>
      </c>
      <c r="AB485" s="366" t="str">
        <f>IF(OR(ISBLANK(Z483),ISBLANK(Z484),ISBLANK(Z485),ISBLANK(Z486)),"",AA483*AA484*AA485*AA486)</f>
        <v/>
      </c>
      <c r="AC485" s="375"/>
      <c r="AD485" s="436"/>
      <c r="AE485" s="56"/>
      <c r="AF485" s="18" t="str">
        <f>IF(ISBLANK(AE485),"",VLOOKUP(AE485,'(Linked) Hazard Risk Number HRN'!$D$6:$E$14,2,FALSE))</f>
        <v/>
      </c>
      <c r="AG485" s="366" t="str">
        <f>IF(OR(ISBLANK(AE483),ISBLANK(AE484),ISBLANK(AE485),ISBLANK(AE486)),"",AF483*AF484*AF485*AF486)</f>
        <v/>
      </c>
      <c r="AH485" s="10"/>
      <c r="AI485" s="10"/>
      <c r="AJ485" s="20"/>
    </row>
    <row r="486" spans="2:36" s="2" customFormat="1" ht="28.2" customHeight="1">
      <c r="B486" s="378"/>
      <c r="C486" s="375"/>
      <c r="D486" s="375"/>
      <c r="E486" s="381"/>
      <c r="F486" s="381"/>
      <c r="G486" s="370"/>
      <c r="H486" s="370"/>
      <c r="I486" s="370"/>
      <c r="J486" s="370"/>
      <c r="K486" s="57"/>
      <c r="L486" s="30" t="str">
        <f>IF(ISBLANK(K486),"",VLOOKUP(K486,'(Linked) Hazard Risk Number HRN'!$D$17:$E$22,2,FALSE))</f>
        <v/>
      </c>
      <c r="M486" s="367"/>
      <c r="N486" s="56"/>
      <c r="O486" s="18" t="str">
        <f>IF(ISBLANK(N486),"",VLOOKUP(N486,'(Linked) PLr Probability Factor'!$B$23:$C$26,2,FALSE))</f>
        <v/>
      </c>
      <c r="P486" s="25" t="s">
        <v>33</v>
      </c>
      <c r="Q486" s="25">
        <f t="shared" ref="Q486" si="758">SUM(R483:R485)</f>
        <v>0</v>
      </c>
      <c r="R486" s="25">
        <f t="shared" si="753"/>
        <v>0</v>
      </c>
      <c r="S486" s="25"/>
      <c r="T486" s="51"/>
      <c r="U486" s="375"/>
      <c r="V486" s="57"/>
      <c r="W486" s="30" t="str">
        <f>IF(ISBLANK(V486),"",VLOOKUP(V486,'(Linked) Hazard Risk Number HRN'!$D$17:$E$22,2,FALSE))</f>
        <v/>
      </c>
      <c r="X486" s="367"/>
      <c r="Y486" s="375"/>
      <c r="Z486" s="57"/>
      <c r="AA486" s="30" t="str">
        <f>IF(ISBLANK(Z486),"",VLOOKUP(Z486,'(Linked) Hazard Risk Number HRN'!$D$17:$E$22,2,FALSE))</f>
        <v/>
      </c>
      <c r="AB486" s="367"/>
      <c r="AC486" s="375"/>
      <c r="AD486" s="436"/>
      <c r="AE486" s="57"/>
      <c r="AF486" s="30" t="str">
        <f>IF(ISBLANK(AE486),"",VLOOKUP(AE486,'(Linked) Hazard Risk Number HRN'!$D$17:$E$22,2,FALSE))</f>
        <v/>
      </c>
      <c r="AG486" s="367"/>
      <c r="AH486" s="10"/>
      <c r="AI486" s="10"/>
      <c r="AJ486" s="21"/>
    </row>
    <row r="487" spans="2:36" s="2" customFormat="1" ht="28.2" customHeight="1" thickBot="1">
      <c r="B487" s="379"/>
      <c r="C487" s="376"/>
      <c r="D487" s="376"/>
      <c r="E487" s="382"/>
      <c r="F487" s="382"/>
      <c r="G487" s="371"/>
      <c r="H487" s="371"/>
      <c r="I487" s="371"/>
      <c r="J487" s="371"/>
      <c r="K487" s="135"/>
      <c r="L487" s="18"/>
      <c r="M487" s="368"/>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376"/>
      <c r="V487" s="135"/>
      <c r="W487" s="18"/>
      <c r="X487" s="368"/>
      <c r="Y487" s="376"/>
      <c r="Z487" s="135"/>
      <c r="AA487" s="18"/>
      <c r="AB487" s="368"/>
      <c r="AC487" s="376"/>
      <c r="AD487" s="437"/>
      <c r="AE487" s="135"/>
      <c r="AF487" s="18"/>
      <c r="AG487" s="368"/>
      <c r="AH487" s="10"/>
      <c r="AI487" s="10"/>
      <c r="AJ487" s="7"/>
    </row>
    <row r="488" spans="2:36" s="2" customFormat="1" ht="28.2" customHeight="1" thickTop="1">
      <c r="B488" s="377">
        <v>97</v>
      </c>
      <c r="C488" s="374"/>
      <c r="D488" s="374"/>
      <c r="E488" s="380"/>
      <c r="F488" s="380"/>
      <c r="G488" s="369"/>
      <c r="H488" s="369"/>
      <c r="I488" s="369"/>
      <c r="J488" s="369"/>
      <c r="K488" s="54"/>
      <c r="L488" s="17" t="str">
        <f>IF(ISBLANK(K488),"",VLOOKUP(K488,'(Linked) Hazard Risk Number HRN'!$B$6:$C$13,2,FALSE))</f>
        <v/>
      </c>
      <c r="M488" s="372"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29</v>
      </c>
      <c r="Q488" s="17">
        <f t="shared" ref="Q488" si="760">COUNTIF((O488:O492), "C")</f>
        <v>0</v>
      </c>
      <c r="R488" s="17">
        <f t="shared" ref="R488:R491" si="761">Q488</f>
        <v>0</v>
      </c>
      <c r="S488" s="17" t="str">
        <f t="shared" ref="S488" si="762">IF(ISBLANK(K488),"",IF(L488&lt;2,"S1","S2"))</f>
        <v/>
      </c>
      <c r="T488" s="50"/>
      <c r="U488" s="374"/>
      <c r="V488" s="54"/>
      <c r="W488" s="17" t="str">
        <f>IF(ISBLANK(V488),"",VLOOKUP(V488,'(Linked) Hazard Risk Number HRN'!$B$6:$C$13,2,FALSE))</f>
        <v/>
      </c>
      <c r="X488" s="372" t="str">
        <f>IF(X490="","",IF(X490&gt;500,'(Linked) Hazard Risk Number HRN'!$C$37,IF(X490&gt;50,'(Linked) Hazard Risk Number HRN'!$C$36,IF(X490&gt;25,'(Linked) Hazard Risk Number HRN'!$C$35,IF(X490&gt;5,'(Linked) Hazard Risk Number HRN'!$C$34,IF(X490&gt;0,'(Linked) Hazard Risk Number HRN'!$C$33,""))))))</f>
        <v/>
      </c>
      <c r="Y488" s="374"/>
      <c r="Z488" s="54"/>
      <c r="AA488" s="17" t="str">
        <f>IF(ISBLANK(Z488),"",VLOOKUP(Z488,'(Linked) Hazard Risk Number HRN'!$B$6:$C$13,2,FALSE))</f>
        <v/>
      </c>
      <c r="AB488" s="372" t="str">
        <f>IF(AB490="","",IF(AB490&gt;500,'(Linked) Hazard Risk Number HRN'!$C$37,IF(AB490&gt;50,'(Linked) Hazard Risk Number HRN'!$C$36,IF(AB490&gt;25,'(Linked) Hazard Risk Number HRN'!$C$35,IF(AB490&gt;5,'(Linked) Hazard Risk Number HRN'!$C$34,IF(AB490&gt;0,'(Linked) Hazard Risk Number HRN'!$C$33,""))))))</f>
        <v/>
      </c>
      <c r="AC488" s="374"/>
      <c r="AD488" s="380"/>
      <c r="AE488" s="54"/>
      <c r="AF488" s="17" t="str">
        <f>IF(ISBLANK(AE488),"",VLOOKUP(AE488,'(Linked) Hazard Risk Number HRN'!$B$6:$C$13,2,FALSE))</f>
        <v/>
      </c>
      <c r="AG488" s="372"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378"/>
      <c r="C489" s="375"/>
      <c r="D489" s="375"/>
      <c r="E489" s="381"/>
      <c r="F489" s="381"/>
      <c r="G489" s="370"/>
      <c r="H489" s="370"/>
      <c r="I489" s="370"/>
      <c r="J489" s="370"/>
      <c r="K489" s="55"/>
      <c r="L489" s="18" t="str">
        <f>IF(ISBLANK(K489),"",VLOOKUP(K489,'(Linked) Hazard Risk Number HRN'!$B$16:$C$26,2,FALSE))</f>
        <v/>
      </c>
      <c r="M489" s="373"/>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375"/>
      <c r="V489" s="55"/>
      <c r="W489" s="18" t="str">
        <f>IF(ISBLANK(V489),"",VLOOKUP(V489,'(Linked) Hazard Risk Number HRN'!$B$16:$C$26,2,FALSE))</f>
        <v/>
      </c>
      <c r="X489" s="373"/>
      <c r="Y489" s="375"/>
      <c r="Z489" s="55"/>
      <c r="AA489" s="18" t="str">
        <f>IF(ISBLANK(Z489),"",VLOOKUP(Z489,'(Linked) Hazard Risk Number HRN'!$B$16:$C$26,2,FALSE))</f>
        <v/>
      </c>
      <c r="AB489" s="373"/>
      <c r="AC489" s="375"/>
      <c r="AD489" s="436"/>
      <c r="AE489" s="55"/>
      <c r="AF489" s="18" t="str">
        <f>IF(ISBLANK(AE489),"",VLOOKUP(AE489,'(Linked) Hazard Risk Number HRN'!$B$16:$C$26,2,FALSE))</f>
        <v/>
      </c>
      <c r="AG489" s="373"/>
      <c r="AH489" s="10"/>
      <c r="AI489" s="10"/>
      <c r="AJ489" s="19"/>
    </row>
    <row r="490" spans="2:36" s="2" customFormat="1" ht="28.2" customHeight="1" thickTop="1">
      <c r="B490" s="378"/>
      <c r="C490" s="375"/>
      <c r="D490" s="375"/>
      <c r="E490" s="381"/>
      <c r="F490" s="381"/>
      <c r="G490" s="370"/>
      <c r="H490" s="370"/>
      <c r="I490" s="370"/>
      <c r="J490" s="370"/>
      <c r="K490" s="56"/>
      <c r="L490" s="18" t="str">
        <f>IF(ISBLANK(K490),"",VLOOKUP(K490,'(Linked) Hazard Risk Number HRN'!$D$6:$E$14,2,FALSE))</f>
        <v/>
      </c>
      <c r="M490" s="366" t="str">
        <f>IF(OR(ISBLANK(K488),ISBLANK(K489),ISBLANK(K490),ISBLANK(K491)),"",L488*L489*L490*L491)</f>
        <v/>
      </c>
      <c r="N490" s="56"/>
      <c r="O490" s="18" t="str">
        <f>IF(ISBLANK(N490),"",VLOOKUP(N490,'(Linked) PLr Probability Factor'!$B$17:$C$20,2,FALSE))</f>
        <v/>
      </c>
      <c r="P490" s="18" t="s">
        <v>3</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375"/>
      <c r="V490" s="56"/>
      <c r="W490" s="18" t="str">
        <f>IF(ISBLANK(V490),"",VLOOKUP(V490,'(Linked) Hazard Risk Number HRN'!$D$6:$E$14,2,FALSE))</f>
        <v/>
      </c>
      <c r="X490" s="366" t="str">
        <f>IF(OR(ISBLANK(V488),ISBLANK(V489),ISBLANK(V490),ISBLANK(V491)),"",W488*W489*W490*W491)</f>
        <v/>
      </c>
      <c r="Y490" s="375"/>
      <c r="Z490" s="56"/>
      <c r="AA490" s="18" t="str">
        <f>IF(ISBLANK(Z490),"",VLOOKUP(Z490,'(Linked) Hazard Risk Number HRN'!$D$6:$E$14,2,FALSE))</f>
        <v/>
      </c>
      <c r="AB490" s="366" t="str">
        <f>IF(OR(ISBLANK(Z488),ISBLANK(Z489),ISBLANK(Z490),ISBLANK(Z491)),"",AA488*AA489*AA490*AA491)</f>
        <v/>
      </c>
      <c r="AC490" s="375"/>
      <c r="AD490" s="436"/>
      <c r="AE490" s="56"/>
      <c r="AF490" s="18" t="str">
        <f>IF(ISBLANK(AE490),"",VLOOKUP(AE490,'(Linked) Hazard Risk Number HRN'!$D$6:$E$14,2,FALSE))</f>
        <v/>
      </c>
      <c r="AG490" s="366" t="str">
        <f>IF(OR(ISBLANK(AE488),ISBLANK(AE489),ISBLANK(AE490),ISBLANK(AE491)),"",AF488*AF489*AF490*AF491)</f>
        <v/>
      </c>
      <c r="AH490" s="10"/>
      <c r="AI490" s="10"/>
      <c r="AJ490" s="20"/>
    </row>
    <row r="491" spans="2:36" s="2" customFormat="1" ht="28.2" customHeight="1">
      <c r="B491" s="378"/>
      <c r="C491" s="375"/>
      <c r="D491" s="375"/>
      <c r="E491" s="381"/>
      <c r="F491" s="381"/>
      <c r="G491" s="370"/>
      <c r="H491" s="370"/>
      <c r="I491" s="370"/>
      <c r="J491" s="370"/>
      <c r="K491" s="57"/>
      <c r="L491" s="30" t="str">
        <f>IF(ISBLANK(K491),"",VLOOKUP(K491,'(Linked) Hazard Risk Number HRN'!$D$17:$E$22,2,FALSE))</f>
        <v/>
      </c>
      <c r="M491" s="367"/>
      <c r="N491" s="56"/>
      <c r="O491" s="18" t="str">
        <f>IF(ISBLANK(N491),"",VLOOKUP(N491,'(Linked) PLr Probability Factor'!$B$23:$C$26,2,FALSE))</f>
        <v/>
      </c>
      <c r="P491" s="25" t="s">
        <v>33</v>
      </c>
      <c r="Q491" s="25">
        <f t="shared" ref="Q491" si="766">SUM(R488:R490)</f>
        <v>0</v>
      </c>
      <c r="R491" s="25">
        <f t="shared" si="761"/>
        <v>0</v>
      </c>
      <c r="S491" s="25"/>
      <c r="T491" s="51"/>
      <c r="U491" s="375"/>
      <c r="V491" s="57"/>
      <c r="W491" s="30" t="str">
        <f>IF(ISBLANK(V491),"",VLOOKUP(V491,'(Linked) Hazard Risk Number HRN'!$D$17:$E$22,2,FALSE))</f>
        <v/>
      </c>
      <c r="X491" s="367"/>
      <c r="Y491" s="375"/>
      <c r="Z491" s="57"/>
      <c r="AA491" s="30" t="str">
        <f>IF(ISBLANK(Z491),"",VLOOKUP(Z491,'(Linked) Hazard Risk Number HRN'!$D$17:$E$22,2,FALSE))</f>
        <v/>
      </c>
      <c r="AB491" s="367"/>
      <c r="AC491" s="375"/>
      <c r="AD491" s="436"/>
      <c r="AE491" s="57"/>
      <c r="AF491" s="30" t="str">
        <f>IF(ISBLANK(AE491),"",VLOOKUP(AE491,'(Linked) Hazard Risk Number HRN'!$D$17:$E$22,2,FALSE))</f>
        <v/>
      </c>
      <c r="AG491" s="367"/>
      <c r="AH491" s="10"/>
      <c r="AI491" s="10"/>
      <c r="AJ491" s="21"/>
    </row>
    <row r="492" spans="2:36" s="2" customFormat="1" ht="28.2" customHeight="1" thickBot="1">
      <c r="B492" s="379"/>
      <c r="C492" s="376"/>
      <c r="D492" s="376"/>
      <c r="E492" s="382"/>
      <c r="F492" s="382"/>
      <c r="G492" s="371"/>
      <c r="H492" s="371"/>
      <c r="I492" s="371"/>
      <c r="J492" s="371"/>
      <c r="K492" s="135"/>
      <c r="L492" s="18"/>
      <c r="M492" s="368"/>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376"/>
      <c r="V492" s="135"/>
      <c r="W492" s="18"/>
      <c r="X492" s="368"/>
      <c r="Y492" s="376"/>
      <c r="Z492" s="135"/>
      <c r="AA492" s="18"/>
      <c r="AB492" s="368"/>
      <c r="AC492" s="376"/>
      <c r="AD492" s="437"/>
      <c r="AE492" s="135"/>
      <c r="AF492" s="18"/>
      <c r="AG492" s="368"/>
      <c r="AH492" s="10"/>
      <c r="AI492" s="10"/>
      <c r="AJ492" s="7"/>
    </row>
    <row r="493" spans="2:36" s="2" customFormat="1" ht="28.2" customHeight="1" thickTop="1">
      <c r="B493" s="377">
        <v>98</v>
      </c>
      <c r="C493" s="374"/>
      <c r="D493" s="374"/>
      <c r="E493" s="380"/>
      <c r="F493" s="380"/>
      <c r="G493" s="369"/>
      <c r="H493" s="369"/>
      <c r="I493" s="369"/>
      <c r="J493" s="369"/>
      <c r="K493" s="54"/>
      <c r="L493" s="17" t="str">
        <f>IF(ISBLANK(K493),"",VLOOKUP(K493,'(Linked) Hazard Risk Number HRN'!$B$6:$C$13,2,FALSE))</f>
        <v/>
      </c>
      <c r="M493" s="372"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29</v>
      </c>
      <c r="Q493" s="17">
        <f t="shared" ref="Q493" si="768">COUNTIF((O493:O497), "C")</f>
        <v>0</v>
      </c>
      <c r="R493" s="17">
        <f t="shared" ref="R493:R496" si="769">Q493</f>
        <v>0</v>
      </c>
      <c r="S493" s="17" t="str">
        <f t="shared" ref="S493" si="770">IF(ISBLANK(K493),"",IF(L493&lt;2,"S1","S2"))</f>
        <v/>
      </c>
      <c r="T493" s="50"/>
      <c r="U493" s="374"/>
      <c r="V493" s="54"/>
      <c r="W493" s="17" t="str">
        <f>IF(ISBLANK(V493),"",VLOOKUP(V493,'(Linked) Hazard Risk Number HRN'!$B$6:$C$13,2,FALSE))</f>
        <v/>
      </c>
      <c r="X493" s="372" t="str">
        <f>IF(X495="","",IF(X495&gt;500,'(Linked) Hazard Risk Number HRN'!$C$37,IF(X495&gt;50,'(Linked) Hazard Risk Number HRN'!$C$36,IF(X495&gt;25,'(Linked) Hazard Risk Number HRN'!$C$35,IF(X495&gt;5,'(Linked) Hazard Risk Number HRN'!$C$34,IF(X495&gt;0,'(Linked) Hazard Risk Number HRN'!$C$33,""))))))</f>
        <v/>
      </c>
      <c r="Y493" s="374"/>
      <c r="Z493" s="54"/>
      <c r="AA493" s="17" t="str">
        <f>IF(ISBLANK(Z493),"",VLOOKUP(Z493,'(Linked) Hazard Risk Number HRN'!$B$6:$C$13,2,FALSE))</f>
        <v/>
      </c>
      <c r="AB493" s="372" t="str">
        <f>IF(AB495="","",IF(AB495&gt;500,'(Linked) Hazard Risk Number HRN'!$C$37,IF(AB495&gt;50,'(Linked) Hazard Risk Number HRN'!$C$36,IF(AB495&gt;25,'(Linked) Hazard Risk Number HRN'!$C$35,IF(AB495&gt;5,'(Linked) Hazard Risk Number HRN'!$C$34,IF(AB495&gt;0,'(Linked) Hazard Risk Number HRN'!$C$33,""))))))</f>
        <v/>
      </c>
      <c r="AC493" s="374"/>
      <c r="AD493" s="380"/>
      <c r="AE493" s="54"/>
      <c r="AF493" s="17" t="str">
        <f>IF(ISBLANK(AE493),"",VLOOKUP(AE493,'(Linked) Hazard Risk Number HRN'!$B$6:$C$13,2,FALSE))</f>
        <v/>
      </c>
      <c r="AG493" s="372"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378"/>
      <c r="C494" s="375"/>
      <c r="D494" s="375"/>
      <c r="E494" s="381"/>
      <c r="F494" s="381"/>
      <c r="G494" s="370"/>
      <c r="H494" s="370"/>
      <c r="I494" s="370"/>
      <c r="J494" s="370"/>
      <c r="K494" s="55"/>
      <c r="L494" s="18" t="str">
        <f>IF(ISBLANK(K494),"",VLOOKUP(K494,'(Linked) Hazard Risk Number HRN'!$B$16:$C$26,2,FALSE))</f>
        <v/>
      </c>
      <c r="M494" s="373"/>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375"/>
      <c r="V494" s="55"/>
      <c r="W494" s="18" t="str">
        <f>IF(ISBLANK(V494),"",VLOOKUP(V494,'(Linked) Hazard Risk Number HRN'!$B$16:$C$26,2,FALSE))</f>
        <v/>
      </c>
      <c r="X494" s="373"/>
      <c r="Y494" s="375"/>
      <c r="Z494" s="55"/>
      <c r="AA494" s="18" t="str">
        <f>IF(ISBLANK(Z494),"",VLOOKUP(Z494,'(Linked) Hazard Risk Number HRN'!$B$16:$C$26,2,FALSE))</f>
        <v/>
      </c>
      <c r="AB494" s="373"/>
      <c r="AC494" s="375"/>
      <c r="AD494" s="436"/>
      <c r="AE494" s="55"/>
      <c r="AF494" s="18" t="str">
        <f>IF(ISBLANK(AE494),"",VLOOKUP(AE494,'(Linked) Hazard Risk Number HRN'!$B$16:$C$26,2,FALSE))</f>
        <v/>
      </c>
      <c r="AG494" s="373"/>
      <c r="AH494" s="10"/>
      <c r="AI494" s="10"/>
      <c r="AJ494" s="19"/>
    </row>
    <row r="495" spans="2:36" s="2" customFormat="1" ht="28.2" customHeight="1" thickTop="1">
      <c r="B495" s="378"/>
      <c r="C495" s="375"/>
      <c r="D495" s="375"/>
      <c r="E495" s="381"/>
      <c r="F495" s="381"/>
      <c r="G495" s="370"/>
      <c r="H495" s="370"/>
      <c r="I495" s="370"/>
      <c r="J495" s="370"/>
      <c r="K495" s="56"/>
      <c r="L495" s="18" t="str">
        <f>IF(ISBLANK(K495),"",VLOOKUP(K495,'(Linked) Hazard Risk Number HRN'!$D$6:$E$14,2,FALSE))</f>
        <v/>
      </c>
      <c r="M495" s="366" t="str">
        <f>IF(OR(ISBLANK(K493),ISBLANK(K494),ISBLANK(K495),ISBLANK(K496)),"",L493*L494*L495*L496)</f>
        <v/>
      </c>
      <c r="N495" s="56"/>
      <c r="O495" s="18" t="str">
        <f>IF(ISBLANK(N495),"",VLOOKUP(N495,'(Linked) PLr Probability Factor'!$B$17:$C$20,2,FALSE))</f>
        <v/>
      </c>
      <c r="P495" s="18" t="s">
        <v>3</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375"/>
      <c r="V495" s="56"/>
      <c r="W495" s="18" t="str">
        <f>IF(ISBLANK(V495),"",VLOOKUP(V495,'(Linked) Hazard Risk Number HRN'!$D$6:$E$14,2,FALSE))</f>
        <v/>
      </c>
      <c r="X495" s="366" t="str">
        <f>IF(OR(ISBLANK(V493),ISBLANK(V494),ISBLANK(V495),ISBLANK(V496)),"",W493*W494*W495*W496)</f>
        <v/>
      </c>
      <c r="Y495" s="375"/>
      <c r="Z495" s="56"/>
      <c r="AA495" s="18" t="str">
        <f>IF(ISBLANK(Z495),"",VLOOKUP(Z495,'(Linked) Hazard Risk Number HRN'!$D$6:$E$14,2,FALSE))</f>
        <v/>
      </c>
      <c r="AB495" s="366" t="str">
        <f>IF(OR(ISBLANK(Z493),ISBLANK(Z494),ISBLANK(Z495),ISBLANK(Z496)),"",AA493*AA494*AA495*AA496)</f>
        <v/>
      </c>
      <c r="AC495" s="375"/>
      <c r="AD495" s="436"/>
      <c r="AE495" s="56"/>
      <c r="AF495" s="18" t="str">
        <f>IF(ISBLANK(AE495),"",VLOOKUP(AE495,'(Linked) Hazard Risk Number HRN'!$D$6:$E$14,2,FALSE))</f>
        <v/>
      </c>
      <c r="AG495" s="366" t="str">
        <f>IF(OR(ISBLANK(AE493),ISBLANK(AE494),ISBLANK(AE495),ISBLANK(AE496)),"",AF493*AF494*AF495*AF496)</f>
        <v/>
      </c>
      <c r="AH495" s="10"/>
      <c r="AI495" s="10"/>
      <c r="AJ495" s="20"/>
    </row>
    <row r="496" spans="2:36" s="2" customFormat="1" ht="28.2" customHeight="1">
      <c r="B496" s="378"/>
      <c r="C496" s="375"/>
      <c r="D496" s="375"/>
      <c r="E496" s="381"/>
      <c r="F496" s="381"/>
      <c r="G496" s="370"/>
      <c r="H496" s="370"/>
      <c r="I496" s="370"/>
      <c r="J496" s="370"/>
      <c r="K496" s="57"/>
      <c r="L496" s="30" t="str">
        <f>IF(ISBLANK(K496),"",VLOOKUP(K496,'(Linked) Hazard Risk Number HRN'!$D$17:$E$22,2,FALSE))</f>
        <v/>
      </c>
      <c r="M496" s="367"/>
      <c r="N496" s="56"/>
      <c r="O496" s="18" t="str">
        <f>IF(ISBLANK(N496),"",VLOOKUP(N496,'(Linked) PLr Probability Factor'!$B$23:$C$26,2,FALSE))</f>
        <v/>
      </c>
      <c r="P496" s="25" t="s">
        <v>33</v>
      </c>
      <c r="Q496" s="25">
        <f t="shared" ref="Q496" si="774">SUM(R493:R495)</f>
        <v>0</v>
      </c>
      <c r="R496" s="25">
        <f t="shared" si="769"/>
        <v>0</v>
      </c>
      <c r="S496" s="25"/>
      <c r="T496" s="51"/>
      <c r="U496" s="375"/>
      <c r="V496" s="57"/>
      <c r="W496" s="30" t="str">
        <f>IF(ISBLANK(V496),"",VLOOKUP(V496,'(Linked) Hazard Risk Number HRN'!$D$17:$E$22,2,FALSE))</f>
        <v/>
      </c>
      <c r="X496" s="367"/>
      <c r="Y496" s="375"/>
      <c r="Z496" s="57"/>
      <c r="AA496" s="30" t="str">
        <f>IF(ISBLANK(Z496),"",VLOOKUP(Z496,'(Linked) Hazard Risk Number HRN'!$D$17:$E$22,2,FALSE))</f>
        <v/>
      </c>
      <c r="AB496" s="367"/>
      <c r="AC496" s="375"/>
      <c r="AD496" s="436"/>
      <c r="AE496" s="57"/>
      <c r="AF496" s="30" t="str">
        <f>IF(ISBLANK(AE496),"",VLOOKUP(AE496,'(Linked) Hazard Risk Number HRN'!$D$17:$E$22,2,FALSE))</f>
        <v/>
      </c>
      <c r="AG496" s="367"/>
      <c r="AH496" s="10"/>
      <c r="AI496" s="10"/>
      <c r="AJ496" s="21"/>
    </row>
    <row r="497" spans="2:36" s="2" customFormat="1" ht="28.2" customHeight="1" thickBot="1">
      <c r="B497" s="379"/>
      <c r="C497" s="376"/>
      <c r="D497" s="376"/>
      <c r="E497" s="382"/>
      <c r="F497" s="382"/>
      <c r="G497" s="371"/>
      <c r="H497" s="371"/>
      <c r="I497" s="371"/>
      <c r="J497" s="371"/>
      <c r="K497" s="135"/>
      <c r="L497" s="18"/>
      <c r="M497" s="368"/>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376"/>
      <c r="V497" s="135"/>
      <c r="W497" s="18"/>
      <c r="X497" s="368"/>
      <c r="Y497" s="376"/>
      <c r="Z497" s="135"/>
      <c r="AA497" s="18"/>
      <c r="AB497" s="368"/>
      <c r="AC497" s="376"/>
      <c r="AD497" s="437"/>
      <c r="AE497" s="135"/>
      <c r="AF497" s="18"/>
      <c r="AG497" s="368"/>
      <c r="AH497" s="10"/>
      <c r="AI497" s="10"/>
      <c r="AJ497" s="7"/>
    </row>
    <row r="498" spans="2:36" s="2" customFormat="1" ht="28.2" customHeight="1" thickTop="1">
      <c r="B498" s="377">
        <v>99</v>
      </c>
      <c r="C498" s="374"/>
      <c r="D498" s="374"/>
      <c r="E498" s="380"/>
      <c r="F498" s="380"/>
      <c r="G498" s="369"/>
      <c r="H498" s="369"/>
      <c r="I498" s="369"/>
      <c r="J498" s="369"/>
      <c r="K498" s="54"/>
      <c r="L498" s="17" t="str">
        <f>IF(ISBLANK(K498),"",VLOOKUP(K498,'(Linked) Hazard Risk Number HRN'!$B$6:$C$13,2,FALSE))</f>
        <v/>
      </c>
      <c r="M498" s="372"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29</v>
      </c>
      <c r="Q498" s="17">
        <f t="shared" ref="Q498" si="776">COUNTIF((O498:O502), "C")</f>
        <v>0</v>
      </c>
      <c r="R498" s="17">
        <f t="shared" ref="R498:R501" si="777">Q498</f>
        <v>0</v>
      </c>
      <c r="S498" s="17" t="str">
        <f t="shared" ref="S498" si="778">IF(ISBLANK(K498),"",IF(L498&lt;2,"S1","S2"))</f>
        <v/>
      </c>
      <c r="T498" s="50"/>
      <c r="U498" s="374"/>
      <c r="V498" s="54"/>
      <c r="W498" s="17" t="str">
        <f>IF(ISBLANK(V498),"",VLOOKUP(V498,'(Linked) Hazard Risk Number HRN'!$B$6:$C$13,2,FALSE))</f>
        <v/>
      </c>
      <c r="X498" s="372" t="str">
        <f>IF(X500="","",IF(X500&gt;500,'(Linked) Hazard Risk Number HRN'!$C$37,IF(X500&gt;50,'(Linked) Hazard Risk Number HRN'!$C$36,IF(X500&gt;25,'(Linked) Hazard Risk Number HRN'!$C$35,IF(X500&gt;5,'(Linked) Hazard Risk Number HRN'!$C$34,IF(X500&gt;0,'(Linked) Hazard Risk Number HRN'!$C$33,""))))))</f>
        <v/>
      </c>
      <c r="Y498" s="374"/>
      <c r="Z498" s="54"/>
      <c r="AA498" s="17" t="str">
        <f>IF(ISBLANK(Z498),"",VLOOKUP(Z498,'(Linked) Hazard Risk Number HRN'!$B$6:$C$13,2,FALSE))</f>
        <v/>
      </c>
      <c r="AB498" s="372" t="str">
        <f>IF(AB500="","",IF(AB500&gt;500,'(Linked) Hazard Risk Number HRN'!$C$37,IF(AB500&gt;50,'(Linked) Hazard Risk Number HRN'!$C$36,IF(AB500&gt;25,'(Linked) Hazard Risk Number HRN'!$C$35,IF(AB500&gt;5,'(Linked) Hazard Risk Number HRN'!$C$34,IF(AB500&gt;0,'(Linked) Hazard Risk Number HRN'!$C$33,""))))))</f>
        <v/>
      </c>
      <c r="AC498" s="374"/>
      <c r="AD498" s="380"/>
      <c r="AE498" s="54"/>
      <c r="AF498" s="17" t="str">
        <f>IF(ISBLANK(AE498),"",VLOOKUP(AE498,'(Linked) Hazard Risk Number HRN'!$B$6:$C$13,2,FALSE))</f>
        <v/>
      </c>
      <c r="AG498" s="372"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378"/>
      <c r="C499" s="375"/>
      <c r="D499" s="375"/>
      <c r="E499" s="381"/>
      <c r="F499" s="381"/>
      <c r="G499" s="370"/>
      <c r="H499" s="370"/>
      <c r="I499" s="370"/>
      <c r="J499" s="370"/>
      <c r="K499" s="55"/>
      <c r="L499" s="18" t="str">
        <f>IF(ISBLANK(K499),"",VLOOKUP(K499,'(Linked) Hazard Risk Number HRN'!$B$16:$C$26,2,FALSE))</f>
        <v/>
      </c>
      <c r="M499" s="373"/>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375"/>
      <c r="V499" s="55"/>
      <c r="W499" s="18" t="str">
        <f>IF(ISBLANK(V499),"",VLOOKUP(V499,'(Linked) Hazard Risk Number HRN'!$B$16:$C$26,2,FALSE))</f>
        <v/>
      </c>
      <c r="X499" s="373"/>
      <c r="Y499" s="375"/>
      <c r="Z499" s="55"/>
      <c r="AA499" s="18" t="str">
        <f>IF(ISBLANK(Z499),"",VLOOKUP(Z499,'(Linked) Hazard Risk Number HRN'!$B$16:$C$26,2,FALSE))</f>
        <v/>
      </c>
      <c r="AB499" s="373"/>
      <c r="AC499" s="375"/>
      <c r="AD499" s="436"/>
      <c r="AE499" s="55"/>
      <c r="AF499" s="18" t="str">
        <f>IF(ISBLANK(AE499),"",VLOOKUP(AE499,'(Linked) Hazard Risk Number HRN'!$B$16:$C$26,2,FALSE))</f>
        <v/>
      </c>
      <c r="AG499" s="373"/>
      <c r="AH499" s="10"/>
      <c r="AI499" s="10"/>
      <c r="AJ499" s="19"/>
    </row>
    <row r="500" spans="2:36" s="2" customFormat="1" ht="28.2" customHeight="1" thickTop="1">
      <c r="B500" s="378"/>
      <c r="C500" s="375"/>
      <c r="D500" s="375"/>
      <c r="E500" s="381"/>
      <c r="F500" s="381"/>
      <c r="G500" s="370"/>
      <c r="H500" s="370"/>
      <c r="I500" s="370"/>
      <c r="J500" s="370"/>
      <c r="K500" s="56"/>
      <c r="L500" s="18" t="str">
        <f>IF(ISBLANK(K500),"",VLOOKUP(K500,'(Linked) Hazard Risk Number HRN'!$D$6:$E$14,2,FALSE))</f>
        <v/>
      </c>
      <c r="M500" s="366" t="str">
        <f>IF(OR(ISBLANK(K498),ISBLANK(K499),ISBLANK(K500),ISBLANK(K501)),"",L498*L499*L500*L501)</f>
        <v/>
      </c>
      <c r="N500" s="56"/>
      <c r="O500" s="18" t="str">
        <f>IF(ISBLANK(N500),"",VLOOKUP(N500,'(Linked) PLr Probability Factor'!$B$17:$C$20,2,FALSE))</f>
        <v/>
      </c>
      <c r="P500" s="18" t="s">
        <v>3</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375"/>
      <c r="V500" s="56"/>
      <c r="W500" s="18" t="str">
        <f>IF(ISBLANK(V500),"",VLOOKUP(V500,'(Linked) Hazard Risk Number HRN'!$D$6:$E$14,2,FALSE))</f>
        <v/>
      </c>
      <c r="X500" s="366" t="str">
        <f>IF(OR(ISBLANK(V498),ISBLANK(V499),ISBLANK(V500),ISBLANK(V501)),"",W498*W499*W500*W501)</f>
        <v/>
      </c>
      <c r="Y500" s="375"/>
      <c r="Z500" s="56"/>
      <c r="AA500" s="18" t="str">
        <f>IF(ISBLANK(Z500),"",VLOOKUP(Z500,'(Linked) Hazard Risk Number HRN'!$D$6:$E$14,2,FALSE))</f>
        <v/>
      </c>
      <c r="AB500" s="366" t="str">
        <f>IF(OR(ISBLANK(Z498),ISBLANK(Z499),ISBLANK(Z500),ISBLANK(Z501)),"",AA498*AA499*AA500*AA501)</f>
        <v/>
      </c>
      <c r="AC500" s="375"/>
      <c r="AD500" s="436"/>
      <c r="AE500" s="56"/>
      <c r="AF500" s="18" t="str">
        <f>IF(ISBLANK(AE500),"",VLOOKUP(AE500,'(Linked) Hazard Risk Number HRN'!$D$6:$E$14,2,FALSE))</f>
        <v/>
      </c>
      <c r="AG500" s="366" t="str">
        <f>IF(OR(ISBLANK(AE498),ISBLANK(AE499),ISBLANK(AE500),ISBLANK(AE501)),"",AF498*AF499*AF500*AF501)</f>
        <v/>
      </c>
      <c r="AH500" s="10"/>
      <c r="AI500" s="10"/>
      <c r="AJ500" s="20"/>
    </row>
    <row r="501" spans="2:36" s="2" customFormat="1" ht="28.2" customHeight="1">
      <c r="B501" s="378"/>
      <c r="C501" s="375"/>
      <c r="D501" s="375"/>
      <c r="E501" s="381"/>
      <c r="F501" s="381"/>
      <c r="G501" s="370"/>
      <c r="H501" s="370"/>
      <c r="I501" s="370"/>
      <c r="J501" s="370"/>
      <c r="K501" s="57"/>
      <c r="L501" s="30" t="str">
        <f>IF(ISBLANK(K501),"",VLOOKUP(K501,'(Linked) Hazard Risk Number HRN'!$D$17:$E$22,2,FALSE))</f>
        <v/>
      </c>
      <c r="M501" s="367"/>
      <c r="N501" s="56"/>
      <c r="O501" s="18" t="str">
        <f>IF(ISBLANK(N501),"",VLOOKUP(N501,'(Linked) PLr Probability Factor'!$B$23:$C$26,2,FALSE))</f>
        <v/>
      </c>
      <c r="P501" s="25" t="s">
        <v>33</v>
      </c>
      <c r="Q501" s="25">
        <f t="shared" ref="Q501" si="782">SUM(R498:R500)</f>
        <v>0</v>
      </c>
      <c r="R501" s="25">
        <f t="shared" si="777"/>
        <v>0</v>
      </c>
      <c r="S501" s="25"/>
      <c r="T501" s="51"/>
      <c r="U501" s="375"/>
      <c r="V501" s="57"/>
      <c r="W501" s="30" t="str">
        <f>IF(ISBLANK(V501),"",VLOOKUP(V501,'(Linked) Hazard Risk Number HRN'!$D$17:$E$22,2,FALSE))</f>
        <v/>
      </c>
      <c r="X501" s="367"/>
      <c r="Y501" s="375"/>
      <c r="Z501" s="57"/>
      <c r="AA501" s="30" t="str">
        <f>IF(ISBLANK(Z501),"",VLOOKUP(Z501,'(Linked) Hazard Risk Number HRN'!$D$17:$E$22,2,FALSE))</f>
        <v/>
      </c>
      <c r="AB501" s="367"/>
      <c r="AC501" s="375"/>
      <c r="AD501" s="436"/>
      <c r="AE501" s="57"/>
      <c r="AF501" s="30" t="str">
        <f>IF(ISBLANK(AE501),"",VLOOKUP(AE501,'(Linked) Hazard Risk Number HRN'!$D$17:$E$22,2,FALSE))</f>
        <v/>
      </c>
      <c r="AG501" s="367"/>
      <c r="AH501" s="10"/>
      <c r="AI501" s="10"/>
      <c r="AJ501" s="21"/>
    </row>
    <row r="502" spans="2:36" s="2" customFormat="1" ht="28.2" customHeight="1" thickBot="1">
      <c r="B502" s="379"/>
      <c r="C502" s="376"/>
      <c r="D502" s="376"/>
      <c r="E502" s="382"/>
      <c r="F502" s="382"/>
      <c r="G502" s="371"/>
      <c r="H502" s="371"/>
      <c r="I502" s="371"/>
      <c r="J502" s="371"/>
      <c r="K502" s="135"/>
      <c r="L502" s="18"/>
      <c r="M502" s="368"/>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376"/>
      <c r="V502" s="135"/>
      <c r="W502" s="18"/>
      <c r="X502" s="368"/>
      <c r="Y502" s="376"/>
      <c r="Z502" s="135"/>
      <c r="AA502" s="18"/>
      <c r="AB502" s="368"/>
      <c r="AC502" s="376"/>
      <c r="AD502" s="437"/>
      <c r="AE502" s="135"/>
      <c r="AF502" s="18"/>
      <c r="AG502" s="368"/>
      <c r="AH502" s="10"/>
      <c r="AI502" s="10"/>
      <c r="AJ502" s="7"/>
    </row>
    <row r="503" spans="2:36" s="2" customFormat="1" ht="28.2" customHeight="1" thickTop="1">
      <c r="B503" s="377">
        <v>100</v>
      </c>
      <c r="C503" s="374"/>
      <c r="D503" s="374"/>
      <c r="E503" s="380"/>
      <c r="F503" s="380"/>
      <c r="G503" s="369"/>
      <c r="H503" s="369"/>
      <c r="I503" s="369"/>
      <c r="J503" s="369"/>
      <c r="K503" s="54"/>
      <c r="L503" s="17" t="str">
        <f>IF(ISBLANK(K503),"",VLOOKUP(K503,'(Linked) Hazard Risk Number HRN'!$B$6:$C$13,2,FALSE))</f>
        <v/>
      </c>
      <c r="M503" s="372"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29</v>
      </c>
      <c r="Q503" s="17">
        <f t="shared" ref="Q503" si="784">COUNTIF((O503:O507), "C")</f>
        <v>0</v>
      </c>
      <c r="R503" s="17">
        <f t="shared" ref="R503:R506" si="785">Q503</f>
        <v>0</v>
      </c>
      <c r="S503" s="17" t="str">
        <f t="shared" ref="S503" si="786">IF(ISBLANK(K503),"",IF(L503&lt;2,"S1","S2"))</f>
        <v/>
      </c>
      <c r="T503" s="50"/>
      <c r="U503" s="374"/>
      <c r="V503" s="54"/>
      <c r="W503" s="17" t="str">
        <f>IF(ISBLANK(V503),"",VLOOKUP(V503,'(Linked) Hazard Risk Number HRN'!$B$6:$C$13,2,FALSE))</f>
        <v/>
      </c>
      <c r="X503" s="372" t="str">
        <f>IF(X505="","",IF(X505&gt;500,'(Linked) Hazard Risk Number HRN'!$C$37,IF(X505&gt;50,'(Linked) Hazard Risk Number HRN'!$C$36,IF(X505&gt;25,'(Linked) Hazard Risk Number HRN'!$C$35,IF(X505&gt;5,'(Linked) Hazard Risk Number HRN'!$C$34,IF(X505&gt;0,'(Linked) Hazard Risk Number HRN'!$C$33,""))))))</f>
        <v/>
      </c>
      <c r="Y503" s="374"/>
      <c r="Z503" s="54"/>
      <c r="AA503" s="17" t="str">
        <f>IF(ISBLANK(Z503),"",VLOOKUP(Z503,'(Linked) Hazard Risk Number HRN'!$B$6:$C$13,2,FALSE))</f>
        <v/>
      </c>
      <c r="AB503" s="372" t="str">
        <f>IF(AB505="","",IF(AB505&gt;500,'(Linked) Hazard Risk Number HRN'!$C$37,IF(AB505&gt;50,'(Linked) Hazard Risk Number HRN'!$C$36,IF(AB505&gt;25,'(Linked) Hazard Risk Number HRN'!$C$35,IF(AB505&gt;5,'(Linked) Hazard Risk Number HRN'!$C$34,IF(AB505&gt;0,'(Linked) Hazard Risk Number HRN'!$C$33,""))))))</f>
        <v/>
      </c>
      <c r="AC503" s="374"/>
      <c r="AD503" s="380"/>
      <c r="AE503" s="54"/>
      <c r="AF503" s="17" t="str">
        <f>IF(ISBLANK(AE503),"",VLOOKUP(AE503,'(Linked) Hazard Risk Number HRN'!$B$6:$C$13,2,FALSE))</f>
        <v/>
      </c>
      <c r="AG503" s="372"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378"/>
      <c r="C504" s="375"/>
      <c r="D504" s="375"/>
      <c r="E504" s="381"/>
      <c r="F504" s="381"/>
      <c r="G504" s="370"/>
      <c r="H504" s="370"/>
      <c r="I504" s="370"/>
      <c r="J504" s="370"/>
      <c r="K504" s="55"/>
      <c r="L504" s="18" t="str">
        <f>IF(ISBLANK(K504),"",VLOOKUP(K504,'(Linked) Hazard Risk Number HRN'!$B$16:$C$26,2,FALSE))</f>
        <v/>
      </c>
      <c r="M504" s="373"/>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375"/>
      <c r="V504" s="55"/>
      <c r="W504" s="18" t="str">
        <f>IF(ISBLANK(V504),"",VLOOKUP(V504,'(Linked) Hazard Risk Number HRN'!$B$16:$C$26,2,FALSE))</f>
        <v/>
      </c>
      <c r="X504" s="373"/>
      <c r="Y504" s="375"/>
      <c r="Z504" s="55"/>
      <c r="AA504" s="18" t="str">
        <f>IF(ISBLANK(Z504),"",VLOOKUP(Z504,'(Linked) Hazard Risk Number HRN'!$B$16:$C$26,2,FALSE))</f>
        <v/>
      </c>
      <c r="AB504" s="373"/>
      <c r="AC504" s="375"/>
      <c r="AD504" s="436"/>
      <c r="AE504" s="55"/>
      <c r="AF504" s="18" t="str">
        <f>IF(ISBLANK(AE504),"",VLOOKUP(AE504,'(Linked) Hazard Risk Number HRN'!$B$16:$C$26,2,FALSE))</f>
        <v/>
      </c>
      <c r="AG504" s="373"/>
      <c r="AH504" s="10"/>
      <c r="AI504" s="10"/>
      <c r="AJ504" s="19"/>
    </row>
    <row r="505" spans="2:36" s="2" customFormat="1" ht="28.2" customHeight="1" thickTop="1">
      <c r="B505" s="378"/>
      <c r="C505" s="375"/>
      <c r="D505" s="375"/>
      <c r="E505" s="381"/>
      <c r="F505" s="381"/>
      <c r="G505" s="370"/>
      <c r="H505" s="370"/>
      <c r="I505" s="370"/>
      <c r="J505" s="370"/>
      <c r="K505" s="56"/>
      <c r="L505" s="18" t="str">
        <f>IF(ISBLANK(K505),"",VLOOKUP(K505,'(Linked) Hazard Risk Number HRN'!$D$6:$E$14,2,FALSE))</f>
        <v/>
      </c>
      <c r="M505" s="366" t="str">
        <f>IF(OR(ISBLANK(K503),ISBLANK(K504),ISBLANK(K505),ISBLANK(K506)),"",L503*L504*L505*L506)</f>
        <v/>
      </c>
      <c r="N505" s="56"/>
      <c r="O505" s="18" t="str">
        <f>IF(ISBLANK(N505),"",VLOOKUP(N505,'(Linked) PLr Probability Factor'!$B$17:$C$20,2,FALSE))</f>
        <v/>
      </c>
      <c r="P505" s="18" t="s">
        <v>3</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375"/>
      <c r="V505" s="56"/>
      <c r="W505" s="18" t="str">
        <f>IF(ISBLANK(V505),"",VLOOKUP(V505,'(Linked) Hazard Risk Number HRN'!$D$6:$E$14,2,FALSE))</f>
        <v/>
      </c>
      <c r="X505" s="366" t="str">
        <f>IF(OR(ISBLANK(V503),ISBLANK(V504),ISBLANK(V505),ISBLANK(V506)),"",W503*W504*W505*W506)</f>
        <v/>
      </c>
      <c r="Y505" s="375"/>
      <c r="Z505" s="56"/>
      <c r="AA505" s="18" t="str">
        <f>IF(ISBLANK(Z505),"",VLOOKUP(Z505,'(Linked) Hazard Risk Number HRN'!$D$6:$E$14,2,FALSE))</f>
        <v/>
      </c>
      <c r="AB505" s="366" t="str">
        <f>IF(OR(ISBLANK(Z503),ISBLANK(Z504),ISBLANK(Z505),ISBLANK(Z506)),"",AA503*AA504*AA505*AA506)</f>
        <v/>
      </c>
      <c r="AC505" s="375"/>
      <c r="AD505" s="436"/>
      <c r="AE505" s="56"/>
      <c r="AF505" s="18" t="str">
        <f>IF(ISBLANK(AE505),"",VLOOKUP(AE505,'(Linked) Hazard Risk Number HRN'!$D$6:$E$14,2,FALSE))</f>
        <v/>
      </c>
      <c r="AG505" s="366" t="str">
        <f>IF(OR(ISBLANK(AE503),ISBLANK(AE504),ISBLANK(AE505),ISBLANK(AE506)),"",AF503*AF504*AF505*AF506)</f>
        <v/>
      </c>
      <c r="AH505" s="10"/>
      <c r="AI505" s="10"/>
      <c r="AJ505" s="20"/>
    </row>
    <row r="506" spans="2:36" s="2" customFormat="1" ht="28.2" customHeight="1">
      <c r="B506" s="378"/>
      <c r="C506" s="375"/>
      <c r="D506" s="375"/>
      <c r="E506" s="381"/>
      <c r="F506" s="381"/>
      <c r="G506" s="370"/>
      <c r="H506" s="370"/>
      <c r="I506" s="370"/>
      <c r="J506" s="370"/>
      <c r="K506" s="57"/>
      <c r="L506" s="30" t="str">
        <f>IF(ISBLANK(K506),"",VLOOKUP(K506,'(Linked) Hazard Risk Number HRN'!$D$17:$E$22,2,FALSE))</f>
        <v/>
      </c>
      <c r="M506" s="367"/>
      <c r="N506" s="56"/>
      <c r="O506" s="18" t="str">
        <f>IF(ISBLANK(N506),"",VLOOKUP(N506,'(Linked) PLr Probability Factor'!$B$23:$C$26,2,FALSE))</f>
        <v/>
      </c>
      <c r="P506" s="25" t="s">
        <v>33</v>
      </c>
      <c r="Q506" s="25">
        <f t="shared" ref="Q506" si="790">SUM(R503:R505)</f>
        <v>0</v>
      </c>
      <c r="R506" s="25">
        <f t="shared" si="785"/>
        <v>0</v>
      </c>
      <c r="S506" s="25"/>
      <c r="T506" s="51"/>
      <c r="U506" s="375"/>
      <c r="V506" s="57"/>
      <c r="W506" s="30" t="str">
        <f>IF(ISBLANK(V506),"",VLOOKUP(V506,'(Linked) Hazard Risk Number HRN'!$D$17:$E$22,2,FALSE))</f>
        <v/>
      </c>
      <c r="X506" s="367"/>
      <c r="Y506" s="375"/>
      <c r="Z506" s="57"/>
      <c r="AA506" s="30" t="str">
        <f>IF(ISBLANK(Z506),"",VLOOKUP(Z506,'(Linked) Hazard Risk Number HRN'!$D$17:$E$22,2,FALSE))</f>
        <v/>
      </c>
      <c r="AB506" s="367"/>
      <c r="AC506" s="375"/>
      <c r="AD506" s="436"/>
      <c r="AE506" s="57"/>
      <c r="AF506" s="30" t="str">
        <f>IF(ISBLANK(AE506),"",VLOOKUP(AE506,'(Linked) Hazard Risk Number HRN'!$D$17:$E$22,2,FALSE))</f>
        <v/>
      </c>
      <c r="AG506" s="367"/>
      <c r="AH506" s="10"/>
      <c r="AI506" s="10"/>
      <c r="AJ506" s="21"/>
    </row>
    <row r="507" spans="2:36" s="2" customFormat="1" ht="28.2" customHeight="1" thickBot="1">
      <c r="B507" s="379"/>
      <c r="C507" s="376"/>
      <c r="D507" s="376"/>
      <c r="E507" s="382"/>
      <c r="F507" s="382"/>
      <c r="G507" s="371"/>
      <c r="H507" s="371"/>
      <c r="I507" s="371"/>
      <c r="J507" s="371"/>
      <c r="K507" s="135"/>
      <c r="L507" s="18"/>
      <c r="M507" s="368"/>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376"/>
      <c r="V507" s="135"/>
      <c r="W507" s="18"/>
      <c r="X507" s="368"/>
      <c r="Y507" s="376"/>
      <c r="Z507" s="135"/>
      <c r="AA507" s="18"/>
      <c r="AB507" s="368"/>
      <c r="AC507" s="376"/>
      <c r="AD507" s="437"/>
      <c r="AE507" s="135"/>
      <c r="AF507" s="18"/>
      <c r="AG507" s="368"/>
      <c r="AH507" s="10"/>
      <c r="AI507" s="10"/>
      <c r="AJ507" s="7"/>
    </row>
    <row r="508" spans="2:36" s="2" customFormat="1" ht="28.2" customHeight="1" thickTop="1">
      <c r="B508" s="377">
        <v>101</v>
      </c>
      <c r="C508" s="374"/>
      <c r="D508" s="374"/>
      <c r="E508" s="380"/>
      <c r="F508" s="380"/>
      <c r="G508" s="369"/>
      <c r="H508" s="369"/>
      <c r="I508" s="369"/>
      <c r="J508" s="369"/>
      <c r="K508" s="54"/>
      <c r="L508" s="17" t="str">
        <f>IF(ISBLANK(K508),"",VLOOKUP(K508,'(Linked) Hazard Risk Number HRN'!$B$6:$C$13,2,FALSE))</f>
        <v/>
      </c>
      <c r="M508" s="372"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29</v>
      </c>
      <c r="Q508" s="17">
        <f t="shared" ref="Q508" si="792">COUNTIF((O508:O512), "C")</f>
        <v>0</v>
      </c>
      <c r="R508" s="17">
        <f t="shared" ref="R508:R511" si="793">Q508</f>
        <v>0</v>
      </c>
      <c r="S508" s="17" t="str">
        <f t="shared" ref="S508" si="794">IF(ISBLANK(K508),"",IF(L508&lt;2,"S1","S2"))</f>
        <v/>
      </c>
      <c r="T508" s="50"/>
      <c r="U508" s="374"/>
      <c r="V508" s="54"/>
      <c r="W508" s="17" t="str">
        <f>IF(ISBLANK(V508),"",VLOOKUP(V508,'(Linked) Hazard Risk Number HRN'!$B$6:$C$13,2,FALSE))</f>
        <v/>
      </c>
      <c r="X508" s="372" t="str">
        <f>IF(X510="","",IF(X510&gt;500,'(Linked) Hazard Risk Number HRN'!$C$37,IF(X510&gt;50,'(Linked) Hazard Risk Number HRN'!$C$36,IF(X510&gt;25,'(Linked) Hazard Risk Number HRN'!$C$35,IF(X510&gt;5,'(Linked) Hazard Risk Number HRN'!$C$34,IF(X510&gt;0,'(Linked) Hazard Risk Number HRN'!$C$33,""))))))</f>
        <v/>
      </c>
      <c r="Y508" s="374"/>
      <c r="Z508" s="54"/>
      <c r="AA508" s="17" t="str">
        <f>IF(ISBLANK(Z508),"",VLOOKUP(Z508,'(Linked) Hazard Risk Number HRN'!$B$6:$C$13,2,FALSE))</f>
        <v/>
      </c>
      <c r="AB508" s="372" t="str">
        <f>IF(AB510="","",IF(AB510&gt;500,'(Linked) Hazard Risk Number HRN'!$C$37,IF(AB510&gt;50,'(Linked) Hazard Risk Number HRN'!$C$36,IF(AB510&gt;25,'(Linked) Hazard Risk Number HRN'!$C$35,IF(AB510&gt;5,'(Linked) Hazard Risk Number HRN'!$C$34,IF(AB510&gt;0,'(Linked) Hazard Risk Number HRN'!$C$33,""))))))</f>
        <v/>
      </c>
      <c r="AC508" s="374"/>
      <c r="AD508" s="380"/>
      <c r="AE508" s="54"/>
      <c r="AF508" s="17" t="str">
        <f>IF(ISBLANK(AE508),"",VLOOKUP(AE508,'(Linked) Hazard Risk Number HRN'!$B$6:$C$13,2,FALSE))</f>
        <v/>
      </c>
      <c r="AG508" s="372"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378"/>
      <c r="C509" s="375"/>
      <c r="D509" s="375"/>
      <c r="E509" s="381"/>
      <c r="F509" s="381"/>
      <c r="G509" s="370"/>
      <c r="H509" s="370"/>
      <c r="I509" s="370"/>
      <c r="J509" s="370"/>
      <c r="K509" s="55"/>
      <c r="L509" s="18" t="str">
        <f>IF(ISBLANK(K509),"",VLOOKUP(K509,'(Linked) Hazard Risk Number HRN'!$B$16:$C$26,2,FALSE))</f>
        <v/>
      </c>
      <c r="M509" s="373"/>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375"/>
      <c r="V509" s="55"/>
      <c r="W509" s="18" t="str">
        <f>IF(ISBLANK(V509),"",VLOOKUP(V509,'(Linked) Hazard Risk Number HRN'!$B$16:$C$26,2,FALSE))</f>
        <v/>
      </c>
      <c r="X509" s="373"/>
      <c r="Y509" s="375"/>
      <c r="Z509" s="55"/>
      <c r="AA509" s="18" t="str">
        <f>IF(ISBLANK(Z509),"",VLOOKUP(Z509,'(Linked) Hazard Risk Number HRN'!$B$16:$C$26,2,FALSE))</f>
        <v/>
      </c>
      <c r="AB509" s="373"/>
      <c r="AC509" s="375"/>
      <c r="AD509" s="436"/>
      <c r="AE509" s="55"/>
      <c r="AF509" s="18" t="str">
        <f>IF(ISBLANK(AE509),"",VLOOKUP(AE509,'(Linked) Hazard Risk Number HRN'!$B$16:$C$26,2,FALSE))</f>
        <v/>
      </c>
      <c r="AG509" s="373"/>
      <c r="AH509" s="10"/>
      <c r="AI509" s="10"/>
      <c r="AJ509" s="19"/>
    </row>
    <row r="510" spans="2:36" s="2" customFormat="1" ht="28.2" customHeight="1" thickTop="1">
      <c r="B510" s="378"/>
      <c r="C510" s="375"/>
      <c r="D510" s="375"/>
      <c r="E510" s="381"/>
      <c r="F510" s="381"/>
      <c r="G510" s="370"/>
      <c r="H510" s="370"/>
      <c r="I510" s="370"/>
      <c r="J510" s="370"/>
      <c r="K510" s="56"/>
      <c r="L510" s="18" t="str">
        <f>IF(ISBLANK(K510),"",VLOOKUP(K510,'(Linked) Hazard Risk Number HRN'!$D$6:$E$14,2,FALSE))</f>
        <v/>
      </c>
      <c r="M510" s="366" t="str">
        <f>IF(OR(ISBLANK(K508),ISBLANK(K509),ISBLANK(K510),ISBLANK(K511)),"",L508*L509*L510*L511)</f>
        <v/>
      </c>
      <c r="N510" s="56"/>
      <c r="O510" s="18" t="str">
        <f>IF(ISBLANK(N510),"",VLOOKUP(N510,'(Linked) PLr Probability Factor'!$B$17:$C$20,2,FALSE))</f>
        <v/>
      </c>
      <c r="P510" s="18" t="s">
        <v>3</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375"/>
      <c r="V510" s="56"/>
      <c r="W510" s="18" t="str">
        <f>IF(ISBLANK(V510),"",VLOOKUP(V510,'(Linked) Hazard Risk Number HRN'!$D$6:$E$14,2,FALSE))</f>
        <v/>
      </c>
      <c r="X510" s="366" t="str">
        <f>IF(OR(ISBLANK(V508),ISBLANK(V509),ISBLANK(V510),ISBLANK(V511)),"",W508*W509*W510*W511)</f>
        <v/>
      </c>
      <c r="Y510" s="375"/>
      <c r="Z510" s="56"/>
      <c r="AA510" s="18" t="str">
        <f>IF(ISBLANK(Z510),"",VLOOKUP(Z510,'(Linked) Hazard Risk Number HRN'!$D$6:$E$14,2,FALSE))</f>
        <v/>
      </c>
      <c r="AB510" s="366" t="str">
        <f>IF(OR(ISBLANK(Z508),ISBLANK(Z509),ISBLANK(Z510),ISBLANK(Z511)),"",AA508*AA509*AA510*AA511)</f>
        <v/>
      </c>
      <c r="AC510" s="375"/>
      <c r="AD510" s="436"/>
      <c r="AE510" s="56"/>
      <c r="AF510" s="18" t="str">
        <f>IF(ISBLANK(AE510),"",VLOOKUP(AE510,'(Linked) Hazard Risk Number HRN'!$D$6:$E$14,2,FALSE))</f>
        <v/>
      </c>
      <c r="AG510" s="366" t="str">
        <f>IF(OR(ISBLANK(AE508),ISBLANK(AE509),ISBLANK(AE510),ISBLANK(AE511)),"",AF508*AF509*AF510*AF511)</f>
        <v/>
      </c>
      <c r="AH510" s="10"/>
      <c r="AI510" s="10"/>
      <c r="AJ510" s="20"/>
    </row>
    <row r="511" spans="2:36" s="2" customFormat="1" ht="28.2" customHeight="1">
      <c r="B511" s="378"/>
      <c r="C511" s="375"/>
      <c r="D511" s="375"/>
      <c r="E511" s="381"/>
      <c r="F511" s="381"/>
      <c r="G511" s="370"/>
      <c r="H511" s="370"/>
      <c r="I511" s="370"/>
      <c r="J511" s="370"/>
      <c r="K511" s="57"/>
      <c r="L511" s="30" t="str">
        <f>IF(ISBLANK(K511),"",VLOOKUP(K511,'(Linked) Hazard Risk Number HRN'!$D$17:$E$22,2,FALSE))</f>
        <v/>
      </c>
      <c r="M511" s="367"/>
      <c r="N511" s="56"/>
      <c r="O511" s="18" t="str">
        <f>IF(ISBLANK(N511),"",VLOOKUP(N511,'(Linked) PLr Probability Factor'!$B$23:$C$26,2,FALSE))</f>
        <v/>
      </c>
      <c r="P511" s="25" t="s">
        <v>33</v>
      </c>
      <c r="Q511" s="25">
        <f t="shared" ref="Q511" si="798">SUM(R508:R510)</f>
        <v>0</v>
      </c>
      <c r="R511" s="25">
        <f t="shared" si="793"/>
        <v>0</v>
      </c>
      <c r="S511" s="25"/>
      <c r="T511" s="51"/>
      <c r="U511" s="375"/>
      <c r="V511" s="57"/>
      <c r="W511" s="30" t="str">
        <f>IF(ISBLANK(V511),"",VLOOKUP(V511,'(Linked) Hazard Risk Number HRN'!$D$17:$E$22,2,FALSE))</f>
        <v/>
      </c>
      <c r="X511" s="367"/>
      <c r="Y511" s="375"/>
      <c r="Z511" s="57"/>
      <c r="AA511" s="30" t="str">
        <f>IF(ISBLANK(Z511),"",VLOOKUP(Z511,'(Linked) Hazard Risk Number HRN'!$D$17:$E$22,2,FALSE))</f>
        <v/>
      </c>
      <c r="AB511" s="367"/>
      <c r="AC511" s="375"/>
      <c r="AD511" s="436"/>
      <c r="AE511" s="57"/>
      <c r="AF511" s="30" t="str">
        <f>IF(ISBLANK(AE511),"",VLOOKUP(AE511,'(Linked) Hazard Risk Number HRN'!$D$17:$E$22,2,FALSE))</f>
        <v/>
      </c>
      <c r="AG511" s="367"/>
      <c r="AH511" s="10"/>
      <c r="AI511" s="10"/>
      <c r="AJ511" s="21"/>
    </row>
    <row r="512" spans="2:36" s="2" customFormat="1" ht="28.2" customHeight="1" thickBot="1">
      <c r="B512" s="379"/>
      <c r="C512" s="376"/>
      <c r="D512" s="376"/>
      <c r="E512" s="382"/>
      <c r="F512" s="382"/>
      <c r="G512" s="371"/>
      <c r="H512" s="371"/>
      <c r="I512" s="371"/>
      <c r="J512" s="371"/>
      <c r="K512" s="135"/>
      <c r="L512" s="18"/>
      <c r="M512" s="368"/>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376"/>
      <c r="V512" s="135"/>
      <c r="W512" s="18"/>
      <c r="X512" s="368"/>
      <c r="Y512" s="376"/>
      <c r="Z512" s="135"/>
      <c r="AA512" s="18"/>
      <c r="AB512" s="368"/>
      <c r="AC512" s="376"/>
      <c r="AD512" s="437"/>
      <c r="AE512" s="135"/>
      <c r="AF512" s="18"/>
      <c r="AG512" s="368"/>
      <c r="AH512" s="10"/>
      <c r="AI512" s="10"/>
      <c r="AJ512" s="7"/>
    </row>
    <row r="513" spans="2:36" s="2" customFormat="1" ht="28.2" customHeight="1" thickTop="1">
      <c r="B513" s="377">
        <v>102</v>
      </c>
      <c r="C513" s="374"/>
      <c r="D513" s="374"/>
      <c r="E513" s="380"/>
      <c r="F513" s="380"/>
      <c r="G513" s="369"/>
      <c r="H513" s="369"/>
      <c r="I513" s="369"/>
      <c r="J513" s="369"/>
      <c r="K513" s="54"/>
      <c r="L513" s="17" t="str">
        <f>IF(ISBLANK(K513),"",VLOOKUP(K513,'(Linked) Hazard Risk Number HRN'!$B$6:$C$13,2,FALSE))</f>
        <v/>
      </c>
      <c r="M513" s="372"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29</v>
      </c>
      <c r="Q513" s="17">
        <f t="shared" ref="Q513" si="800">COUNTIF((O513:O517), "C")</f>
        <v>0</v>
      </c>
      <c r="R513" s="17">
        <f t="shared" ref="R513:R516" si="801">Q513</f>
        <v>0</v>
      </c>
      <c r="S513" s="17" t="str">
        <f t="shared" ref="S513" si="802">IF(ISBLANK(K513),"",IF(L513&lt;2,"S1","S2"))</f>
        <v/>
      </c>
      <c r="T513" s="50"/>
      <c r="U513" s="374"/>
      <c r="V513" s="54"/>
      <c r="W513" s="17" t="str">
        <f>IF(ISBLANK(V513),"",VLOOKUP(V513,'(Linked) Hazard Risk Number HRN'!$B$6:$C$13,2,FALSE))</f>
        <v/>
      </c>
      <c r="X513" s="372" t="str">
        <f>IF(X515="","",IF(X515&gt;500,'(Linked) Hazard Risk Number HRN'!$C$37,IF(X515&gt;50,'(Linked) Hazard Risk Number HRN'!$C$36,IF(X515&gt;25,'(Linked) Hazard Risk Number HRN'!$C$35,IF(X515&gt;5,'(Linked) Hazard Risk Number HRN'!$C$34,IF(X515&gt;0,'(Linked) Hazard Risk Number HRN'!$C$33,""))))))</f>
        <v/>
      </c>
      <c r="Y513" s="374"/>
      <c r="Z513" s="54"/>
      <c r="AA513" s="17" t="str">
        <f>IF(ISBLANK(Z513),"",VLOOKUP(Z513,'(Linked) Hazard Risk Number HRN'!$B$6:$C$13,2,FALSE))</f>
        <v/>
      </c>
      <c r="AB513" s="372" t="str">
        <f>IF(AB515="","",IF(AB515&gt;500,'(Linked) Hazard Risk Number HRN'!$C$37,IF(AB515&gt;50,'(Linked) Hazard Risk Number HRN'!$C$36,IF(AB515&gt;25,'(Linked) Hazard Risk Number HRN'!$C$35,IF(AB515&gt;5,'(Linked) Hazard Risk Number HRN'!$C$34,IF(AB515&gt;0,'(Linked) Hazard Risk Number HRN'!$C$33,""))))))</f>
        <v/>
      </c>
      <c r="AC513" s="374"/>
      <c r="AD513" s="380"/>
      <c r="AE513" s="54"/>
      <c r="AF513" s="17" t="str">
        <f>IF(ISBLANK(AE513),"",VLOOKUP(AE513,'(Linked) Hazard Risk Number HRN'!$B$6:$C$13,2,FALSE))</f>
        <v/>
      </c>
      <c r="AG513" s="372"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378"/>
      <c r="C514" s="375"/>
      <c r="D514" s="375"/>
      <c r="E514" s="381"/>
      <c r="F514" s="381"/>
      <c r="G514" s="370"/>
      <c r="H514" s="370"/>
      <c r="I514" s="370"/>
      <c r="J514" s="370"/>
      <c r="K514" s="55"/>
      <c r="L514" s="18" t="str">
        <f>IF(ISBLANK(K514),"",VLOOKUP(K514,'(Linked) Hazard Risk Number HRN'!$B$16:$C$26,2,FALSE))</f>
        <v/>
      </c>
      <c r="M514" s="373"/>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375"/>
      <c r="V514" s="55"/>
      <c r="W514" s="18" t="str">
        <f>IF(ISBLANK(V514),"",VLOOKUP(V514,'(Linked) Hazard Risk Number HRN'!$B$16:$C$26,2,FALSE))</f>
        <v/>
      </c>
      <c r="X514" s="373"/>
      <c r="Y514" s="375"/>
      <c r="Z514" s="55"/>
      <c r="AA514" s="18" t="str">
        <f>IF(ISBLANK(Z514),"",VLOOKUP(Z514,'(Linked) Hazard Risk Number HRN'!$B$16:$C$26,2,FALSE))</f>
        <v/>
      </c>
      <c r="AB514" s="373"/>
      <c r="AC514" s="375"/>
      <c r="AD514" s="436"/>
      <c r="AE514" s="55"/>
      <c r="AF514" s="18" t="str">
        <f>IF(ISBLANK(AE514),"",VLOOKUP(AE514,'(Linked) Hazard Risk Number HRN'!$B$16:$C$26,2,FALSE))</f>
        <v/>
      </c>
      <c r="AG514" s="373"/>
      <c r="AH514" s="10"/>
      <c r="AI514" s="10"/>
      <c r="AJ514" s="19"/>
    </row>
    <row r="515" spans="2:36" s="2" customFormat="1" ht="28.2" customHeight="1" thickTop="1">
      <c r="B515" s="378"/>
      <c r="C515" s="375"/>
      <c r="D515" s="375"/>
      <c r="E515" s="381"/>
      <c r="F515" s="381"/>
      <c r="G515" s="370"/>
      <c r="H515" s="370"/>
      <c r="I515" s="370"/>
      <c r="J515" s="370"/>
      <c r="K515" s="56"/>
      <c r="L515" s="18" t="str">
        <f>IF(ISBLANK(K515),"",VLOOKUP(K515,'(Linked) Hazard Risk Number HRN'!$D$6:$E$14,2,FALSE))</f>
        <v/>
      </c>
      <c r="M515" s="366" t="str">
        <f>IF(OR(ISBLANK(K513),ISBLANK(K514),ISBLANK(K515),ISBLANK(K516)),"",L513*L514*L515*L516)</f>
        <v/>
      </c>
      <c r="N515" s="56"/>
      <c r="O515" s="18" t="str">
        <f>IF(ISBLANK(N515),"",VLOOKUP(N515,'(Linked) PLr Probability Factor'!$B$17:$C$20,2,FALSE))</f>
        <v/>
      </c>
      <c r="P515" s="18" t="s">
        <v>3</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375"/>
      <c r="V515" s="56"/>
      <c r="W515" s="18" t="str">
        <f>IF(ISBLANK(V515),"",VLOOKUP(V515,'(Linked) Hazard Risk Number HRN'!$D$6:$E$14,2,FALSE))</f>
        <v/>
      </c>
      <c r="X515" s="366" t="str">
        <f>IF(OR(ISBLANK(V513),ISBLANK(V514),ISBLANK(V515),ISBLANK(V516)),"",W513*W514*W515*W516)</f>
        <v/>
      </c>
      <c r="Y515" s="375"/>
      <c r="Z515" s="56"/>
      <c r="AA515" s="18" t="str">
        <f>IF(ISBLANK(Z515),"",VLOOKUP(Z515,'(Linked) Hazard Risk Number HRN'!$D$6:$E$14,2,FALSE))</f>
        <v/>
      </c>
      <c r="AB515" s="366" t="str">
        <f>IF(OR(ISBLANK(Z513),ISBLANK(Z514),ISBLANK(Z515),ISBLANK(Z516)),"",AA513*AA514*AA515*AA516)</f>
        <v/>
      </c>
      <c r="AC515" s="375"/>
      <c r="AD515" s="436"/>
      <c r="AE515" s="56"/>
      <c r="AF515" s="18" t="str">
        <f>IF(ISBLANK(AE515),"",VLOOKUP(AE515,'(Linked) Hazard Risk Number HRN'!$D$6:$E$14,2,FALSE))</f>
        <v/>
      </c>
      <c r="AG515" s="366" t="str">
        <f>IF(OR(ISBLANK(AE513),ISBLANK(AE514),ISBLANK(AE515),ISBLANK(AE516)),"",AF513*AF514*AF515*AF516)</f>
        <v/>
      </c>
      <c r="AH515" s="10"/>
      <c r="AI515" s="10"/>
      <c r="AJ515" s="20"/>
    </row>
    <row r="516" spans="2:36" s="2" customFormat="1" ht="28.2" customHeight="1">
      <c r="B516" s="378"/>
      <c r="C516" s="375"/>
      <c r="D516" s="375"/>
      <c r="E516" s="381"/>
      <c r="F516" s="381"/>
      <c r="G516" s="370"/>
      <c r="H516" s="370"/>
      <c r="I516" s="370"/>
      <c r="J516" s="370"/>
      <c r="K516" s="57"/>
      <c r="L516" s="30" t="str">
        <f>IF(ISBLANK(K516),"",VLOOKUP(K516,'(Linked) Hazard Risk Number HRN'!$D$17:$E$22,2,FALSE))</f>
        <v/>
      </c>
      <c r="M516" s="367"/>
      <c r="N516" s="56"/>
      <c r="O516" s="18" t="str">
        <f>IF(ISBLANK(N516),"",VLOOKUP(N516,'(Linked) PLr Probability Factor'!$B$23:$C$26,2,FALSE))</f>
        <v/>
      </c>
      <c r="P516" s="25" t="s">
        <v>33</v>
      </c>
      <c r="Q516" s="25">
        <f t="shared" ref="Q516" si="806">SUM(R513:R515)</f>
        <v>0</v>
      </c>
      <c r="R516" s="25">
        <f t="shared" si="801"/>
        <v>0</v>
      </c>
      <c r="S516" s="25"/>
      <c r="T516" s="51"/>
      <c r="U516" s="375"/>
      <c r="V516" s="57"/>
      <c r="W516" s="30" t="str">
        <f>IF(ISBLANK(V516),"",VLOOKUP(V516,'(Linked) Hazard Risk Number HRN'!$D$17:$E$22,2,FALSE))</f>
        <v/>
      </c>
      <c r="X516" s="367"/>
      <c r="Y516" s="375"/>
      <c r="Z516" s="57"/>
      <c r="AA516" s="30" t="str">
        <f>IF(ISBLANK(Z516),"",VLOOKUP(Z516,'(Linked) Hazard Risk Number HRN'!$D$17:$E$22,2,FALSE))</f>
        <v/>
      </c>
      <c r="AB516" s="367"/>
      <c r="AC516" s="375"/>
      <c r="AD516" s="436"/>
      <c r="AE516" s="57"/>
      <c r="AF516" s="30" t="str">
        <f>IF(ISBLANK(AE516),"",VLOOKUP(AE516,'(Linked) Hazard Risk Number HRN'!$D$17:$E$22,2,FALSE))</f>
        <v/>
      </c>
      <c r="AG516" s="367"/>
      <c r="AH516" s="10"/>
      <c r="AI516" s="10"/>
      <c r="AJ516" s="21"/>
    </row>
    <row r="517" spans="2:36" s="2" customFormat="1" ht="28.2" customHeight="1" thickBot="1">
      <c r="B517" s="379"/>
      <c r="C517" s="376"/>
      <c r="D517" s="376"/>
      <c r="E517" s="382"/>
      <c r="F517" s="382"/>
      <c r="G517" s="371"/>
      <c r="H517" s="371"/>
      <c r="I517" s="371"/>
      <c r="J517" s="371"/>
      <c r="K517" s="135"/>
      <c r="L517" s="18"/>
      <c r="M517" s="368"/>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376"/>
      <c r="V517" s="135"/>
      <c r="W517" s="18"/>
      <c r="X517" s="368"/>
      <c r="Y517" s="376"/>
      <c r="Z517" s="135"/>
      <c r="AA517" s="18"/>
      <c r="AB517" s="368"/>
      <c r="AC517" s="376"/>
      <c r="AD517" s="437"/>
      <c r="AE517" s="135"/>
      <c r="AF517" s="18"/>
      <c r="AG517" s="368"/>
      <c r="AH517" s="10"/>
      <c r="AI517" s="10"/>
      <c r="AJ517" s="7"/>
    </row>
    <row r="518" spans="2:36" s="2" customFormat="1" ht="28.2" customHeight="1" thickTop="1">
      <c r="B518" s="377">
        <v>103</v>
      </c>
      <c r="C518" s="374"/>
      <c r="D518" s="374"/>
      <c r="E518" s="380"/>
      <c r="F518" s="380"/>
      <c r="G518" s="369"/>
      <c r="H518" s="369"/>
      <c r="I518" s="369"/>
      <c r="J518" s="369"/>
      <c r="K518" s="54"/>
      <c r="L518" s="17" t="str">
        <f>IF(ISBLANK(K518),"",VLOOKUP(K518,'(Linked) Hazard Risk Number HRN'!$B$6:$C$13,2,FALSE))</f>
        <v/>
      </c>
      <c r="M518" s="372"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29</v>
      </c>
      <c r="Q518" s="17">
        <f t="shared" ref="Q518" si="808">COUNTIF((O518:O522), "C")</f>
        <v>0</v>
      </c>
      <c r="R518" s="17">
        <f t="shared" ref="R518:R521" si="809">Q518</f>
        <v>0</v>
      </c>
      <c r="S518" s="17" t="str">
        <f t="shared" ref="S518" si="810">IF(ISBLANK(K518),"",IF(L518&lt;2,"S1","S2"))</f>
        <v/>
      </c>
      <c r="T518" s="50"/>
      <c r="U518" s="374"/>
      <c r="V518" s="54"/>
      <c r="W518" s="17" t="str">
        <f>IF(ISBLANK(V518),"",VLOOKUP(V518,'(Linked) Hazard Risk Number HRN'!$B$6:$C$13,2,FALSE))</f>
        <v/>
      </c>
      <c r="X518" s="372" t="str">
        <f>IF(X520="","",IF(X520&gt;500,'(Linked) Hazard Risk Number HRN'!$C$37,IF(X520&gt;50,'(Linked) Hazard Risk Number HRN'!$C$36,IF(X520&gt;25,'(Linked) Hazard Risk Number HRN'!$C$35,IF(X520&gt;5,'(Linked) Hazard Risk Number HRN'!$C$34,IF(X520&gt;0,'(Linked) Hazard Risk Number HRN'!$C$33,""))))))</f>
        <v/>
      </c>
      <c r="Y518" s="374"/>
      <c r="Z518" s="54"/>
      <c r="AA518" s="17" t="str">
        <f>IF(ISBLANK(Z518),"",VLOOKUP(Z518,'(Linked) Hazard Risk Number HRN'!$B$6:$C$13,2,FALSE))</f>
        <v/>
      </c>
      <c r="AB518" s="372" t="str">
        <f>IF(AB520="","",IF(AB520&gt;500,'(Linked) Hazard Risk Number HRN'!$C$37,IF(AB520&gt;50,'(Linked) Hazard Risk Number HRN'!$C$36,IF(AB520&gt;25,'(Linked) Hazard Risk Number HRN'!$C$35,IF(AB520&gt;5,'(Linked) Hazard Risk Number HRN'!$C$34,IF(AB520&gt;0,'(Linked) Hazard Risk Number HRN'!$C$33,""))))))</f>
        <v/>
      </c>
      <c r="AC518" s="374"/>
      <c r="AD518" s="380"/>
      <c r="AE518" s="54"/>
      <c r="AF518" s="17" t="str">
        <f>IF(ISBLANK(AE518),"",VLOOKUP(AE518,'(Linked) Hazard Risk Number HRN'!$B$6:$C$13,2,FALSE))</f>
        <v/>
      </c>
      <c r="AG518" s="372"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378"/>
      <c r="C519" s="375"/>
      <c r="D519" s="375"/>
      <c r="E519" s="381"/>
      <c r="F519" s="381"/>
      <c r="G519" s="370"/>
      <c r="H519" s="370"/>
      <c r="I519" s="370"/>
      <c r="J519" s="370"/>
      <c r="K519" s="55"/>
      <c r="L519" s="18" t="str">
        <f>IF(ISBLANK(K519),"",VLOOKUP(K519,'(Linked) Hazard Risk Number HRN'!$B$16:$C$26,2,FALSE))</f>
        <v/>
      </c>
      <c r="M519" s="373"/>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375"/>
      <c r="V519" s="55"/>
      <c r="W519" s="18" t="str">
        <f>IF(ISBLANK(V519),"",VLOOKUP(V519,'(Linked) Hazard Risk Number HRN'!$B$16:$C$26,2,FALSE))</f>
        <v/>
      </c>
      <c r="X519" s="373"/>
      <c r="Y519" s="375"/>
      <c r="Z519" s="55"/>
      <c r="AA519" s="18" t="str">
        <f>IF(ISBLANK(Z519),"",VLOOKUP(Z519,'(Linked) Hazard Risk Number HRN'!$B$16:$C$26,2,FALSE))</f>
        <v/>
      </c>
      <c r="AB519" s="373"/>
      <c r="AC519" s="375"/>
      <c r="AD519" s="436"/>
      <c r="AE519" s="55"/>
      <c r="AF519" s="18" t="str">
        <f>IF(ISBLANK(AE519),"",VLOOKUP(AE519,'(Linked) Hazard Risk Number HRN'!$B$16:$C$26,2,FALSE))</f>
        <v/>
      </c>
      <c r="AG519" s="373"/>
      <c r="AH519" s="10"/>
      <c r="AI519" s="10"/>
      <c r="AJ519" s="19"/>
    </row>
    <row r="520" spans="2:36" s="2" customFormat="1" ht="28.2" customHeight="1" thickTop="1">
      <c r="B520" s="378"/>
      <c r="C520" s="375"/>
      <c r="D520" s="375"/>
      <c r="E520" s="381"/>
      <c r="F520" s="381"/>
      <c r="G520" s="370"/>
      <c r="H520" s="370"/>
      <c r="I520" s="370"/>
      <c r="J520" s="370"/>
      <c r="K520" s="56"/>
      <c r="L520" s="18" t="str">
        <f>IF(ISBLANK(K520),"",VLOOKUP(K520,'(Linked) Hazard Risk Number HRN'!$D$6:$E$14,2,FALSE))</f>
        <v/>
      </c>
      <c r="M520" s="366" t="str">
        <f>IF(OR(ISBLANK(K518),ISBLANK(K519),ISBLANK(K520),ISBLANK(K521)),"",L518*L519*L520*L521)</f>
        <v/>
      </c>
      <c r="N520" s="56"/>
      <c r="O520" s="18" t="str">
        <f>IF(ISBLANK(N520),"",VLOOKUP(N520,'(Linked) PLr Probability Factor'!$B$17:$C$20,2,FALSE))</f>
        <v/>
      </c>
      <c r="P520" s="18" t="s">
        <v>3</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375"/>
      <c r="V520" s="56"/>
      <c r="W520" s="18" t="str">
        <f>IF(ISBLANK(V520),"",VLOOKUP(V520,'(Linked) Hazard Risk Number HRN'!$D$6:$E$14,2,FALSE))</f>
        <v/>
      </c>
      <c r="X520" s="366" t="str">
        <f>IF(OR(ISBLANK(V518),ISBLANK(V519),ISBLANK(V520),ISBLANK(V521)),"",W518*W519*W520*W521)</f>
        <v/>
      </c>
      <c r="Y520" s="375"/>
      <c r="Z520" s="56"/>
      <c r="AA520" s="18" t="str">
        <f>IF(ISBLANK(Z520),"",VLOOKUP(Z520,'(Linked) Hazard Risk Number HRN'!$D$6:$E$14,2,FALSE))</f>
        <v/>
      </c>
      <c r="AB520" s="366" t="str">
        <f>IF(OR(ISBLANK(Z518),ISBLANK(Z519),ISBLANK(Z520),ISBLANK(Z521)),"",AA518*AA519*AA520*AA521)</f>
        <v/>
      </c>
      <c r="AC520" s="375"/>
      <c r="AD520" s="436"/>
      <c r="AE520" s="56"/>
      <c r="AF520" s="18" t="str">
        <f>IF(ISBLANK(AE520),"",VLOOKUP(AE520,'(Linked) Hazard Risk Number HRN'!$D$6:$E$14,2,FALSE))</f>
        <v/>
      </c>
      <c r="AG520" s="366" t="str">
        <f>IF(OR(ISBLANK(AE518),ISBLANK(AE519),ISBLANK(AE520),ISBLANK(AE521)),"",AF518*AF519*AF520*AF521)</f>
        <v/>
      </c>
      <c r="AH520" s="10"/>
      <c r="AI520" s="10"/>
      <c r="AJ520" s="20"/>
    </row>
    <row r="521" spans="2:36" s="2" customFormat="1" ht="28.2" customHeight="1">
      <c r="B521" s="378"/>
      <c r="C521" s="375"/>
      <c r="D521" s="375"/>
      <c r="E521" s="381"/>
      <c r="F521" s="381"/>
      <c r="G521" s="370"/>
      <c r="H521" s="370"/>
      <c r="I521" s="370"/>
      <c r="J521" s="370"/>
      <c r="K521" s="57"/>
      <c r="L521" s="30" t="str">
        <f>IF(ISBLANK(K521),"",VLOOKUP(K521,'(Linked) Hazard Risk Number HRN'!$D$17:$E$22,2,FALSE))</f>
        <v/>
      </c>
      <c r="M521" s="367"/>
      <c r="N521" s="56"/>
      <c r="O521" s="18" t="str">
        <f>IF(ISBLANK(N521),"",VLOOKUP(N521,'(Linked) PLr Probability Factor'!$B$23:$C$26,2,FALSE))</f>
        <v/>
      </c>
      <c r="P521" s="25" t="s">
        <v>33</v>
      </c>
      <c r="Q521" s="25">
        <f t="shared" ref="Q521" si="814">SUM(R518:R520)</f>
        <v>0</v>
      </c>
      <c r="R521" s="25">
        <f t="shared" si="809"/>
        <v>0</v>
      </c>
      <c r="S521" s="25"/>
      <c r="T521" s="51"/>
      <c r="U521" s="375"/>
      <c r="V521" s="57"/>
      <c r="W521" s="30" t="str">
        <f>IF(ISBLANK(V521),"",VLOOKUP(V521,'(Linked) Hazard Risk Number HRN'!$D$17:$E$22,2,FALSE))</f>
        <v/>
      </c>
      <c r="X521" s="367"/>
      <c r="Y521" s="375"/>
      <c r="Z521" s="57"/>
      <c r="AA521" s="30" t="str">
        <f>IF(ISBLANK(Z521),"",VLOOKUP(Z521,'(Linked) Hazard Risk Number HRN'!$D$17:$E$22,2,FALSE))</f>
        <v/>
      </c>
      <c r="AB521" s="367"/>
      <c r="AC521" s="375"/>
      <c r="AD521" s="436"/>
      <c r="AE521" s="57"/>
      <c r="AF521" s="30" t="str">
        <f>IF(ISBLANK(AE521),"",VLOOKUP(AE521,'(Linked) Hazard Risk Number HRN'!$D$17:$E$22,2,FALSE))</f>
        <v/>
      </c>
      <c r="AG521" s="367"/>
      <c r="AH521" s="10"/>
      <c r="AI521" s="10"/>
      <c r="AJ521" s="21"/>
    </row>
    <row r="522" spans="2:36" s="2" customFormat="1" ht="28.2" customHeight="1" thickBot="1">
      <c r="B522" s="379"/>
      <c r="C522" s="376"/>
      <c r="D522" s="376"/>
      <c r="E522" s="382"/>
      <c r="F522" s="382"/>
      <c r="G522" s="371"/>
      <c r="H522" s="371"/>
      <c r="I522" s="371"/>
      <c r="J522" s="371"/>
      <c r="K522" s="135"/>
      <c r="L522" s="18"/>
      <c r="M522" s="368"/>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376"/>
      <c r="V522" s="135"/>
      <c r="W522" s="18"/>
      <c r="X522" s="368"/>
      <c r="Y522" s="376"/>
      <c r="Z522" s="135"/>
      <c r="AA522" s="18"/>
      <c r="AB522" s="368"/>
      <c r="AC522" s="376"/>
      <c r="AD522" s="437"/>
      <c r="AE522" s="135"/>
      <c r="AF522" s="18"/>
      <c r="AG522" s="368"/>
      <c r="AH522" s="10"/>
      <c r="AI522" s="10"/>
      <c r="AJ522" s="7"/>
    </row>
    <row r="523" spans="2:36" s="2" customFormat="1" ht="28.2" customHeight="1" thickTop="1">
      <c r="B523" s="377">
        <v>104</v>
      </c>
      <c r="C523" s="374"/>
      <c r="D523" s="374"/>
      <c r="E523" s="380"/>
      <c r="F523" s="380"/>
      <c r="G523" s="369"/>
      <c r="H523" s="369"/>
      <c r="I523" s="369"/>
      <c r="J523" s="369"/>
      <c r="K523" s="54"/>
      <c r="L523" s="17" t="str">
        <f>IF(ISBLANK(K523),"",VLOOKUP(K523,'(Linked) Hazard Risk Number HRN'!$B$6:$C$13,2,FALSE))</f>
        <v/>
      </c>
      <c r="M523" s="372"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29</v>
      </c>
      <c r="Q523" s="17">
        <f t="shared" ref="Q523" si="816">COUNTIF((O523:O527), "C")</f>
        <v>0</v>
      </c>
      <c r="R523" s="17">
        <f t="shared" ref="R523:R526" si="817">Q523</f>
        <v>0</v>
      </c>
      <c r="S523" s="17" t="str">
        <f t="shared" ref="S523" si="818">IF(ISBLANK(K523),"",IF(L523&lt;2,"S1","S2"))</f>
        <v/>
      </c>
      <c r="T523" s="50"/>
      <c r="U523" s="374"/>
      <c r="V523" s="54"/>
      <c r="W523" s="17" t="str">
        <f>IF(ISBLANK(V523),"",VLOOKUP(V523,'(Linked) Hazard Risk Number HRN'!$B$6:$C$13,2,FALSE))</f>
        <v/>
      </c>
      <c r="X523" s="372" t="str">
        <f>IF(X525="","",IF(X525&gt;500,'(Linked) Hazard Risk Number HRN'!$C$37,IF(X525&gt;50,'(Linked) Hazard Risk Number HRN'!$C$36,IF(X525&gt;25,'(Linked) Hazard Risk Number HRN'!$C$35,IF(X525&gt;5,'(Linked) Hazard Risk Number HRN'!$C$34,IF(X525&gt;0,'(Linked) Hazard Risk Number HRN'!$C$33,""))))))</f>
        <v/>
      </c>
      <c r="Y523" s="374"/>
      <c r="Z523" s="54"/>
      <c r="AA523" s="17" t="str">
        <f>IF(ISBLANK(Z523),"",VLOOKUP(Z523,'(Linked) Hazard Risk Number HRN'!$B$6:$C$13,2,FALSE))</f>
        <v/>
      </c>
      <c r="AB523" s="372" t="str">
        <f>IF(AB525="","",IF(AB525&gt;500,'(Linked) Hazard Risk Number HRN'!$C$37,IF(AB525&gt;50,'(Linked) Hazard Risk Number HRN'!$C$36,IF(AB525&gt;25,'(Linked) Hazard Risk Number HRN'!$C$35,IF(AB525&gt;5,'(Linked) Hazard Risk Number HRN'!$C$34,IF(AB525&gt;0,'(Linked) Hazard Risk Number HRN'!$C$33,""))))))</f>
        <v/>
      </c>
      <c r="AC523" s="374"/>
      <c r="AD523" s="380"/>
      <c r="AE523" s="54"/>
      <c r="AF523" s="17" t="str">
        <f>IF(ISBLANK(AE523),"",VLOOKUP(AE523,'(Linked) Hazard Risk Number HRN'!$B$6:$C$13,2,FALSE))</f>
        <v/>
      </c>
      <c r="AG523" s="372"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378"/>
      <c r="C524" s="375"/>
      <c r="D524" s="375"/>
      <c r="E524" s="381"/>
      <c r="F524" s="381"/>
      <c r="G524" s="370"/>
      <c r="H524" s="370"/>
      <c r="I524" s="370"/>
      <c r="J524" s="370"/>
      <c r="K524" s="55"/>
      <c r="L524" s="18" t="str">
        <f>IF(ISBLANK(K524),"",VLOOKUP(K524,'(Linked) Hazard Risk Number HRN'!$B$16:$C$26,2,FALSE))</f>
        <v/>
      </c>
      <c r="M524" s="373"/>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375"/>
      <c r="V524" s="55"/>
      <c r="W524" s="18" t="str">
        <f>IF(ISBLANK(V524),"",VLOOKUP(V524,'(Linked) Hazard Risk Number HRN'!$B$16:$C$26,2,FALSE))</f>
        <v/>
      </c>
      <c r="X524" s="373"/>
      <c r="Y524" s="375"/>
      <c r="Z524" s="55"/>
      <c r="AA524" s="18" t="str">
        <f>IF(ISBLANK(Z524),"",VLOOKUP(Z524,'(Linked) Hazard Risk Number HRN'!$B$16:$C$26,2,FALSE))</f>
        <v/>
      </c>
      <c r="AB524" s="373"/>
      <c r="AC524" s="375"/>
      <c r="AD524" s="436"/>
      <c r="AE524" s="55"/>
      <c r="AF524" s="18" t="str">
        <f>IF(ISBLANK(AE524),"",VLOOKUP(AE524,'(Linked) Hazard Risk Number HRN'!$B$16:$C$26,2,FALSE))</f>
        <v/>
      </c>
      <c r="AG524" s="373"/>
      <c r="AH524" s="10"/>
      <c r="AI524" s="10"/>
      <c r="AJ524" s="19"/>
    </row>
    <row r="525" spans="2:36" s="2" customFormat="1" ht="28.2" customHeight="1" thickTop="1">
      <c r="B525" s="378"/>
      <c r="C525" s="375"/>
      <c r="D525" s="375"/>
      <c r="E525" s="381"/>
      <c r="F525" s="381"/>
      <c r="G525" s="370"/>
      <c r="H525" s="370"/>
      <c r="I525" s="370"/>
      <c r="J525" s="370"/>
      <c r="K525" s="56"/>
      <c r="L525" s="18" t="str">
        <f>IF(ISBLANK(K525),"",VLOOKUP(K525,'(Linked) Hazard Risk Number HRN'!$D$6:$E$14,2,FALSE))</f>
        <v/>
      </c>
      <c r="M525" s="366" t="str">
        <f>IF(OR(ISBLANK(K523),ISBLANK(K524),ISBLANK(K525),ISBLANK(K526)),"",L523*L524*L525*L526)</f>
        <v/>
      </c>
      <c r="N525" s="56"/>
      <c r="O525" s="18" t="str">
        <f>IF(ISBLANK(N525),"",VLOOKUP(N525,'(Linked) PLr Probability Factor'!$B$17:$C$20,2,FALSE))</f>
        <v/>
      </c>
      <c r="P525" s="18" t="s">
        <v>3</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375"/>
      <c r="V525" s="56"/>
      <c r="W525" s="18" t="str">
        <f>IF(ISBLANK(V525),"",VLOOKUP(V525,'(Linked) Hazard Risk Number HRN'!$D$6:$E$14,2,FALSE))</f>
        <v/>
      </c>
      <c r="X525" s="366" t="str">
        <f>IF(OR(ISBLANK(V523),ISBLANK(V524),ISBLANK(V525),ISBLANK(V526)),"",W523*W524*W525*W526)</f>
        <v/>
      </c>
      <c r="Y525" s="375"/>
      <c r="Z525" s="56"/>
      <c r="AA525" s="18" t="str">
        <f>IF(ISBLANK(Z525),"",VLOOKUP(Z525,'(Linked) Hazard Risk Number HRN'!$D$6:$E$14,2,FALSE))</f>
        <v/>
      </c>
      <c r="AB525" s="366" t="str">
        <f>IF(OR(ISBLANK(Z523),ISBLANK(Z524),ISBLANK(Z525),ISBLANK(Z526)),"",AA523*AA524*AA525*AA526)</f>
        <v/>
      </c>
      <c r="AC525" s="375"/>
      <c r="AD525" s="436"/>
      <c r="AE525" s="56"/>
      <c r="AF525" s="18" t="str">
        <f>IF(ISBLANK(AE525),"",VLOOKUP(AE525,'(Linked) Hazard Risk Number HRN'!$D$6:$E$14,2,FALSE))</f>
        <v/>
      </c>
      <c r="AG525" s="366" t="str">
        <f>IF(OR(ISBLANK(AE523),ISBLANK(AE524),ISBLANK(AE525),ISBLANK(AE526)),"",AF523*AF524*AF525*AF526)</f>
        <v/>
      </c>
      <c r="AH525" s="10"/>
      <c r="AI525" s="10"/>
      <c r="AJ525" s="20"/>
    </row>
    <row r="526" spans="2:36" s="2" customFormat="1" ht="28.2" customHeight="1">
      <c r="B526" s="378"/>
      <c r="C526" s="375"/>
      <c r="D526" s="375"/>
      <c r="E526" s="381"/>
      <c r="F526" s="381"/>
      <c r="G526" s="370"/>
      <c r="H526" s="370"/>
      <c r="I526" s="370"/>
      <c r="J526" s="370"/>
      <c r="K526" s="57"/>
      <c r="L526" s="30" t="str">
        <f>IF(ISBLANK(K526),"",VLOOKUP(K526,'(Linked) Hazard Risk Number HRN'!$D$17:$E$22,2,FALSE))</f>
        <v/>
      </c>
      <c r="M526" s="367"/>
      <c r="N526" s="56"/>
      <c r="O526" s="18" t="str">
        <f>IF(ISBLANK(N526),"",VLOOKUP(N526,'(Linked) PLr Probability Factor'!$B$23:$C$26,2,FALSE))</f>
        <v/>
      </c>
      <c r="P526" s="25" t="s">
        <v>33</v>
      </c>
      <c r="Q526" s="25">
        <f t="shared" ref="Q526" si="822">SUM(R523:R525)</f>
        <v>0</v>
      </c>
      <c r="R526" s="25">
        <f t="shared" si="817"/>
        <v>0</v>
      </c>
      <c r="S526" s="25"/>
      <c r="T526" s="51"/>
      <c r="U526" s="375"/>
      <c r="V526" s="57"/>
      <c r="W526" s="30" t="str">
        <f>IF(ISBLANK(V526),"",VLOOKUP(V526,'(Linked) Hazard Risk Number HRN'!$D$17:$E$22,2,FALSE))</f>
        <v/>
      </c>
      <c r="X526" s="367"/>
      <c r="Y526" s="375"/>
      <c r="Z526" s="57"/>
      <c r="AA526" s="30" t="str">
        <f>IF(ISBLANK(Z526),"",VLOOKUP(Z526,'(Linked) Hazard Risk Number HRN'!$D$17:$E$22,2,FALSE))</f>
        <v/>
      </c>
      <c r="AB526" s="367"/>
      <c r="AC526" s="375"/>
      <c r="AD526" s="436"/>
      <c r="AE526" s="57"/>
      <c r="AF526" s="30" t="str">
        <f>IF(ISBLANK(AE526),"",VLOOKUP(AE526,'(Linked) Hazard Risk Number HRN'!$D$17:$E$22,2,FALSE))</f>
        <v/>
      </c>
      <c r="AG526" s="367"/>
      <c r="AH526" s="10"/>
      <c r="AI526" s="10"/>
      <c r="AJ526" s="21"/>
    </row>
    <row r="527" spans="2:36" s="2" customFormat="1" ht="28.2" customHeight="1" thickBot="1">
      <c r="B527" s="379"/>
      <c r="C527" s="376"/>
      <c r="D527" s="376"/>
      <c r="E527" s="382"/>
      <c r="F527" s="382"/>
      <c r="G527" s="371"/>
      <c r="H527" s="371"/>
      <c r="I527" s="371"/>
      <c r="J527" s="371"/>
      <c r="K527" s="135"/>
      <c r="L527" s="18"/>
      <c r="M527" s="368"/>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376"/>
      <c r="V527" s="135"/>
      <c r="W527" s="18"/>
      <c r="X527" s="368"/>
      <c r="Y527" s="376"/>
      <c r="Z527" s="135"/>
      <c r="AA527" s="18"/>
      <c r="AB527" s="368"/>
      <c r="AC527" s="376"/>
      <c r="AD527" s="437"/>
      <c r="AE527" s="135"/>
      <c r="AF527" s="18"/>
      <c r="AG527" s="368"/>
      <c r="AH527" s="10"/>
      <c r="AI527" s="10"/>
      <c r="AJ527" s="7"/>
    </row>
    <row r="528" spans="2:36" s="2" customFormat="1" ht="28.2" customHeight="1" thickTop="1">
      <c r="B528" s="377">
        <v>105</v>
      </c>
      <c r="C528" s="374"/>
      <c r="D528" s="374"/>
      <c r="E528" s="380"/>
      <c r="F528" s="380"/>
      <c r="G528" s="369"/>
      <c r="H528" s="369"/>
      <c r="I528" s="369"/>
      <c r="J528" s="369"/>
      <c r="K528" s="54"/>
      <c r="L528" s="17" t="str">
        <f>IF(ISBLANK(K528),"",VLOOKUP(K528,'(Linked) Hazard Risk Number HRN'!$B$6:$C$13,2,FALSE))</f>
        <v/>
      </c>
      <c r="M528" s="372"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29</v>
      </c>
      <c r="Q528" s="17">
        <f t="shared" ref="Q528" si="824">COUNTIF((O528:O532), "C")</f>
        <v>0</v>
      </c>
      <c r="R528" s="17">
        <f t="shared" ref="R528:R531" si="825">Q528</f>
        <v>0</v>
      </c>
      <c r="S528" s="17" t="str">
        <f t="shared" ref="S528" si="826">IF(ISBLANK(K528),"",IF(L528&lt;2,"S1","S2"))</f>
        <v/>
      </c>
      <c r="T528" s="50"/>
      <c r="U528" s="374"/>
      <c r="V528" s="54"/>
      <c r="W528" s="17" t="str">
        <f>IF(ISBLANK(V528),"",VLOOKUP(V528,'(Linked) Hazard Risk Number HRN'!$B$6:$C$13,2,FALSE))</f>
        <v/>
      </c>
      <c r="X528" s="372" t="str">
        <f>IF(X530="","",IF(X530&gt;500,'(Linked) Hazard Risk Number HRN'!$C$37,IF(X530&gt;50,'(Linked) Hazard Risk Number HRN'!$C$36,IF(X530&gt;25,'(Linked) Hazard Risk Number HRN'!$C$35,IF(X530&gt;5,'(Linked) Hazard Risk Number HRN'!$C$34,IF(X530&gt;0,'(Linked) Hazard Risk Number HRN'!$C$33,""))))))</f>
        <v/>
      </c>
      <c r="Y528" s="374"/>
      <c r="Z528" s="54"/>
      <c r="AA528" s="17" t="str">
        <f>IF(ISBLANK(Z528),"",VLOOKUP(Z528,'(Linked) Hazard Risk Number HRN'!$B$6:$C$13,2,FALSE))</f>
        <v/>
      </c>
      <c r="AB528" s="372" t="str">
        <f>IF(AB530="","",IF(AB530&gt;500,'(Linked) Hazard Risk Number HRN'!$C$37,IF(AB530&gt;50,'(Linked) Hazard Risk Number HRN'!$C$36,IF(AB530&gt;25,'(Linked) Hazard Risk Number HRN'!$C$35,IF(AB530&gt;5,'(Linked) Hazard Risk Number HRN'!$C$34,IF(AB530&gt;0,'(Linked) Hazard Risk Number HRN'!$C$33,""))))))</f>
        <v/>
      </c>
      <c r="AC528" s="374"/>
      <c r="AD528" s="380"/>
      <c r="AE528" s="54"/>
      <c r="AF528" s="17" t="str">
        <f>IF(ISBLANK(AE528),"",VLOOKUP(AE528,'(Linked) Hazard Risk Number HRN'!$B$6:$C$13,2,FALSE))</f>
        <v/>
      </c>
      <c r="AG528" s="372"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378"/>
      <c r="C529" s="375"/>
      <c r="D529" s="375"/>
      <c r="E529" s="381"/>
      <c r="F529" s="381"/>
      <c r="G529" s="370"/>
      <c r="H529" s="370"/>
      <c r="I529" s="370"/>
      <c r="J529" s="370"/>
      <c r="K529" s="55"/>
      <c r="L529" s="18" t="str">
        <f>IF(ISBLANK(K529),"",VLOOKUP(K529,'(Linked) Hazard Risk Number HRN'!$B$16:$C$26,2,FALSE))</f>
        <v/>
      </c>
      <c r="M529" s="373"/>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375"/>
      <c r="V529" s="55"/>
      <c r="W529" s="18" t="str">
        <f>IF(ISBLANK(V529),"",VLOOKUP(V529,'(Linked) Hazard Risk Number HRN'!$B$16:$C$26,2,FALSE))</f>
        <v/>
      </c>
      <c r="X529" s="373"/>
      <c r="Y529" s="375"/>
      <c r="Z529" s="55"/>
      <c r="AA529" s="18" t="str">
        <f>IF(ISBLANK(Z529),"",VLOOKUP(Z529,'(Linked) Hazard Risk Number HRN'!$B$16:$C$26,2,FALSE))</f>
        <v/>
      </c>
      <c r="AB529" s="373"/>
      <c r="AC529" s="375"/>
      <c r="AD529" s="436"/>
      <c r="AE529" s="55"/>
      <c r="AF529" s="18" t="str">
        <f>IF(ISBLANK(AE529),"",VLOOKUP(AE529,'(Linked) Hazard Risk Number HRN'!$B$16:$C$26,2,FALSE))</f>
        <v/>
      </c>
      <c r="AG529" s="373"/>
      <c r="AH529" s="10"/>
      <c r="AI529" s="10"/>
      <c r="AJ529" s="19"/>
    </row>
    <row r="530" spans="2:36" s="2" customFormat="1" ht="28.2" customHeight="1" thickTop="1">
      <c r="B530" s="378"/>
      <c r="C530" s="375"/>
      <c r="D530" s="375"/>
      <c r="E530" s="381"/>
      <c r="F530" s="381"/>
      <c r="G530" s="370"/>
      <c r="H530" s="370"/>
      <c r="I530" s="370"/>
      <c r="J530" s="370"/>
      <c r="K530" s="56"/>
      <c r="L530" s="18" t="str">
        <f>IF(ISBLANK(K530),"",VLOOKUP(K530,'(Linked) Hazard Risk Number HRN'!$D$6:$E$14,2,FALSE))</f>
        <v/>
      </c>
      <c r="M530" s="366" t="str">
        <f>IF(OR(ISBLANK(K528),ISBLANK(K529),ISBLANK(K530),ISBLANK(K531)),"",L528*L529*L530*L531)</f>
        <v/>
      </c>
      <c r="N530" s="56"/>
      <c r="O530" s="18" t="str">
        <f>IF(ISBLANK(N530),"",VLOOKUP(N530,'(Linked) PLr Probability Factor'!$B$17:$C$20,2,FALSE))</f>
        <v/>
      </c>
      <c r="P530" s="18" t="s">
        <v>3</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375"/>
      <c r="V530" s="56"/>
      <c r="W530" s="18" t="str">
        <f>IF(ISBLANK(V530),"",VLOOKUP(V530,'(Linked) Hazard Risk Number HRN'!$D$6:$E$14,2,FALSE))</f>
        <v/>
      </c>
      <c r="X530" s="366" t="str">
        <f>IF(OR(ISBLANK(V528),ISBLANK(V529),ISBLANK(V530),ISBLANK(V531)),"",W528*W529*W530*W531)</f>
        <v/>
      </c>
      <c r="Y530" s="375"/>
      <c r="Z530" s="56"/>
      <c r="AA530" s="18" t="str">
        <f>IF(ISBLANK(Z530),"",VLOOKUP(Z530,'(Linked) Hazard Risk Number HRN'!$D$6:$E$14,2,FALSE))</f>
        <v/>
      </c>
      <c r="AB530" s="366" t="str">
        <f>IF(OR(ISBLANK(Z528),ISBLANK(Z529),ISBLANK(Z530),ISBLANK(Z531)),"",AA528*AA529*AA530*AA531)</f>
        <v/>
      </c>
      <c r="AC530" s="375"/>
      <c r="AD530" s="436"/>
      <c r="AE530" s="56"/>
      <c r="AF530" s="18" t="str">
        <f>IF(ISBLANK(AE530),"",VLOOKUP(AE530,'(Linked) Hazard Risk Number HRN'!$D$6:$E$14,2,FALSE))</f>
        <v/>
      </c>
      <c r="AG530" s="366" t="str">
        <f>IF(OR(ISBLANK(AE528),ISBLANK(AE529),ISBLANK(AE530),ISBLANK(AE531)),"",AF528*AF529*AF530*AF531)</f>
        <v/>
      </c>
      <c r="AH530" s="10"/>
      <c r="AI530" s="10"/>
      <c r="AJ530" s="20"/>
    </row>
    <row r="531" spans="2:36" s="2" customFormat="1" ht="28.2" customHeight="1">
      <c r="B531" s="378"/>
      <c r="C531" s="375"/>
      <c r="D531" s="375"/>
      <c r="E531" s="381"/>
      <c r="F531" s="381"/>
      <c r="G531" s="370"/>
      <c r="H531" s="370"/>
      <c r="I531" s="370"/>
      <c r="J531" s="370"/>
      <c r="K531" s="57"/>
      <c r="L531" s="30" t="str">
        <f>IF(ISBLANK(K531),"",VLOOKUP(K531,'(Linked) Hazard Risk Number HRN'!$D$17:$E$22,2,FALSE))</f>
        <v/>
      </c>
      <c r="M531" s="367"/>
      <c r="N531" s="56"/>
      <c r="O531" s="18" t="str">
        <f>IF(ISBLANK(N531),"",VLOOKUP(N531,'(Linked) PLr Probability Factor'!$B$23:$C$26,2,FALSE))</f>
        <v/>
      </c>
      <c r="P531" s="25" t="s">
        <v>33</v>
      </c>
      <c r="Q531" s="25">
        <f t="shared" ref="Q531" si="830">SUM(R528:R530)</f>
        <v>0</v>
      </c>
      <c r="R531" s="25">
        <f t="shared" si="825"/>
        <v>0</v>
      </c>
      <c r="S531" s="25"/>
      <c r="T531" s="51"/>
      <c r="U531" s="375"/>
      <c r="V531" s="57"/>
      <c r="W531" s="30" t="str">
        <f>IF(ISBLANK(V531),"",VLOOKUP(V531,'(Linked) Hazard Risk Number HRN'!$D$17:$E$22,2,FALSE))</f>
        <v/>
      </c>
      <c r="X531" s="367"/>
      <c r="Y531" s="375"/>
      <c r="Z531" s="57"/>
      <c r="AA531" s="30" t="str">
        <f>IF(ISBLANK(Z531),"",VLOOKUP(Z531,'(Linked) Hazard Risk Number HRN'!$D$17:$E$22,2,FALSE))</f>
        <v/>
      </c>
      <c r="AB531" s="367"/>
      <c r="AC531" s="375"/>
      <c r="AD531" s="436"/>
      <c r="AE531" s="57"/>
      <c r="AF531" s="30" t="str">
        <f>IF(ISBLANK(AE531),"",VLOOKUP(AE531,'(Linked) Hazard Risk Number HRN'!$D$17:$E$22,2,FALSE))</f>
        <v/>
      </c>
      <c r="AG531" s="367"/>
      <c r="AH531" s="10"/>
      <c r="AI531" s="10"/>
      <c r="AJ531" s="21"/>
    </row>
    <row r="532" spans="2:36" s="2" customFormat="1" ht="28.2" customHeight="1" thickBot="1">
      <c r="B532" s="379"/>
      <c r="C532" s="376"/>
      <c r="D532" s="376"/>
      <c r="E532" s="382"/>
      <c r="F532" s="382"/>
      <c r="G532" s="371"/>
      <c r="H532" s="371"/>
      <c r="I532" s="371"/>
      <c r="J532" s="371"/>
      <c r="K532" s="135"/>
      <c r="L532" s="18"/>
      <c r="M532" s="368"/>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376"/>
      <c r="V532" s="135"/>
      <c r="W532" s="18"/>
      <c r="X532" s="368"/>
      <c r="Y532" s="376"/>
      <c r="Z532" s="135"/>
      <c r="AA532" s="18"/>
      <c r="AB532" s="368"/>
      <c r="AC532" s="376"/>
      <c r="AD532" s="437"/>
      <c r="AE532" s="135"/>
      <c r="AF532" s="18"/>
      <c r="AG532" s="368"/>
      <c r="AH532" s="10"/>
      <c r="AI532" s="10"/>
      <c r="AJ532" s="7"/>
    </row>
    <row r="533" spans="2:36" s="2" customFormat="1" ht="28.2" customHeight="1" thickTop="1">
      <c r="B533" s="377">
        <v>106</v>
      </c>
      <c r="C533" s="374"/>
      <c r="D533" s="374"/>
      <c r="E533" s="380"/>
      <c r="F533" s="380"/>
      <c r="G533" s="369"/>
      <c r="H533" s="369"/>
      <c r="I533" s="369"/>
      <c r="J533" s="369"/>
      <c r="K533" s="54"/>
      <c r="L533" s="17" t="str">
        <f>IF(ISBLANK(K533),"",VLOOKUP(K533,'(Linked) Hazard Risk Number HRN'!$B$6:$C$13,2,FALSE))</f>
        <v/>
      </c>
      <c r="M533" s="372"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29</v>
      </c>
      <c r="Q533" s="17">
        <f t="shared" ref="Q533" si="832">COUNTIF((O533:O537), "C")</f>
        <v>0</v>
      </c>
      <c r="R533" s="17">
        <f t="shared" ref="R533:R536" si="833">Q533</f>
        <v>0</v>
      </c>
      <c r="S533" s="17" t="str">
        <f t="shared" ref="S533" si="834">IF(ISBLANK(K533),"",IF(L533&lt;2,"S1","S2"))</f>
        <v/>
      </c>
      <c r="T533" s="50"/>
      <c r="U533" s="374"/>
      <c r="V533" s="54"/>
      <c r="W533" s="17" t="str">
        <f>IF(ISBLANK(V533),"",VLOOKUP(V533,'(Linked) Hazard Risk Number HRN'!$B$6:$C$13,2,FALSE))</f>
        <v/>
      </c>
      <c r="X533" s="372" t="str">
        <f>IF(X535="","",IF(X535&gt;500,'(Linked) Hazard Risk Number HRN'!$C$37,IF(X535&gt;50,'(Linked) Hazard Risk Number HRN'!$C$36,IF(X535&gt;25,'(Linked) Hazard Risk Number HRN'!$C$35,IF(X535&gt;5,'(Linked) Hazard Risk Number HRN'!$C$34,IF(X535&gt;0,'(Linked) Hazard Risk Number HRN'!$C$33,""))))))</f>
        <v/>
      </c>
      <c r="Y533" s="374"/>
      <c r="Z533" s="54"/>
      <c r="AA533" s="17" t="str">
        <f>IF(ISBLANK(Z533),"",VLOOKUP(Z533,'(Linked) Hazard Risk Number HRN'!$B$6:$C$13,2,FALSE))</f>
        <v/>
      </c>
      <c r="AB533" s="372" t="str">
        <f>IF(AB535="","",IF(AB535&gt;500,'(Linked) Hazard Risk Number HRN'!$C$37,IF(AB535&gt;50,'(Linked) Hazard Risk Number HRN'!$C$36,IF(AB535&gt;25,'(Linked) Hazard Risk Number HRN'!$C$35,IF(AB535&gt;5,'(Linked) Hazard Risk Number HRN'!$C$34,IF(AB535&gt;0,'(Linked) Hazard Risk Number HRN'!$C$33,""))))))</f>
        <v/>
      </c>
      <c r="AC533" s="374"/>
      <c r="AD533" s="380"/>
      <c r="AE533" s="54"/>
      <c r="AF533" s="17" t="str">
        <f>IF(ISBLANK(AE533),"",VLOOKUP(AE533,'(Linked) Hazard Risk Number HRN'!$B$6:$C$13,2,FALSE))</f>
        <v/>
      </c>
      <c r="AG533" s="372"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378"/>
      <c r="C534" s="375"/>
      <c r="D534" s="375"/>
      <c r="E534" s="381"/>
      <c r="F534" s="381"/>
      <c r="G534" s="370"/>
      <c r="H534" s="370"/>
      <c r="I534" s="370"/>
      <c r="J534" s="370"/>
      <c r="K534" s="55"/>
      <c r="L534" s="18" t="str">
        <f>IF(ISBLANK(K534),"",VLOOKUP(K534,'(Linked) Hazard Risk Number HRN'!$B$16:$C$26,2,FALSE))</f>
        <v/>
      </c>
      <c r="M534" s="373"/>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375"/>
      <c r="V534" s="55"/>
      <c r="W534" s="18" t="str">
        <f>IF(ISBLANK(V534),"",VLOOKUP(V534,'(Linked) Hazard Risk Number HRN'!$B$16:$C$26,2,FALSE))</f>
        <v/>
      </c>
      <c r="X534" s="373"/>
      <c r="Y534" s="375"/>
      <c r="Z534" s="55"/>
      <c r="AA534" s="18" t="str">
        <f>IF(ISBLANK(Z534),"",VLOOKUP(Z534,'(Linked) Hazard Risk Number HRN'!$B$16:$C$26,2,FALSE))</f>
        <v/>
      </c>
      <c r="AB534" s="373"/>
      <c r="AC534" s="375"/>
      <c r="AD534" s="436"/>
      <c r="AE534" s="55"/>
      <c r="AF534" s="18" t="str">
        <f>IF(ISBLANK(AE534),"",VLOOKUP(AE534,'(Linked) Hazard Risk Number HRN'!$B$16:$C$26,2,FALSE))</f>
        <v/>
      </c>
      <c r="AG534" s="373"/>
      <c r="AH534" s="10"/>
      <c r="AI534" s="10"/>
      <c r="AJ534" s="19"/>
    </row>
    <row r="535" spans="2:36" s="2" customFormat="1" ht="28.2" customHeight="1" thickTop="1">
      <c r="B535" s="378"/>
      <c r="C535" s="375"/>
      <c r="D535" s="375"/>
      <c r="E535" s="381"/>
      <c r="F535" s="381"/>
      <c r="G535" s="370"/>
      <c r="H535" s="370"/>
      <c r="I535" s="370"/>
      <c r="J535" s="370"/>
      <c r="K535" s="56"/>
      <c r="L535" s="18" t="str">
        <f>IF(ISBLANK(K535),"",VLOOKUP(K535,'(Linked) Hazard Risk Number HRN'!$D$6:$E$14,2,FALSE))</f>
        <v/>
      </c>
      <c r="M535" s="366" t="str">
        <f>IF(OR(ISBLANK(K533),ISBLANK(K534),ISBLANK(K535),ISBLANK(K536)),"",L533*L534*L535*L536)</f>
        <v/>
      </c>
      <c r="N535" s="56"/>
      <c r="O535" s="18" t="str">
        <f>IF(ISBLANK(N535),"",VLOOKUP(N535,'(Linked) PLr Probability Factor'!$B$17:$C$20,2,FALSE))</f>
        <v/>
      </c>
      <c r="P535" s="18" t="s">
        <v>3</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375"/>
      <c r="V535" s="56"/>
      <c r="W535" s="18" t="str">
        <f>IF(ISBLANK(V535),"",VLOOKUP(V535,'(Linked) Hazard Risk Number HRN'!$D$6:$E$14,2,FALSE))</f>
        <v/>
      </c>
      <c r="X535" s="366" t="str">
        <f>IF(OR(ISBLANK(V533),ISBLANK(V534),ISBLANK(V535),ISBLANK(V536)),"",W533*W534*W535*W536)</f>
        <v/>
      </c>
      <c r="Y535" s="375"/>
      <c r="Z535" s="56"/>
      <c r="AA535" s="18" t="str">
        <f>IF(ISBLANK(Z535),"",VLOOKUP(Z535,'(Linked) Hazard Risk Number HRN'!$D$6:$E$14,2,FALSE))</f>
        <v/>
      </c>
      <c r="AB535" s="366" t="str">
        <f>IF(OR(ISBLANK(Z533),ISBLANK(Z534),ISBLANK(Z535),ISBLANK(Z536)),"",AA533*AA534*AA535*AA536)</f>
        <v/>
      </c>
      <c r="AC535" s="375"/>
      <c r="AD535" s="436"/>
      <c r="AE535" s="56"/>
      <c r="AF535" s="18" t="str">
        <f>IF(ISBLANK(AE535),"",VLOOKUP(AE535,'(Linked) Hazard Risk Number HRN'!$D$6:$E$14,2,FALSE))</f>
        <v/>
      </c>
      <c r="AG535" s="366" t="str">
        <f>IF(OR(ISBLANK(AE533),ISBLANK(AE534),ISBLANK(AE535),ISBLANK(AE536)),"",AF533*AF534*AF535*AF536)</f>
        <v/>
      </c>
      <c r="AH535" s="10"/>
      <c r="AI535" s="10"/>
      <c r="AJ535" s="20"/>
    </row>
    <row r="536" spans="2:36" s="2" customFormat="1" ht="28.2" customHeight="1">
      <c r="B536" s="378"/>
      <c r="C536" s="375"/>
      <c r="D536" s="375"/>
      <c r="E536" s="381"/>
      <c r="F536" s="381"/>
      <c r="G536" s="370"/>
      <c r="H536" s="370"/>
      <c r="I536" s="370"/>
      <c r="J536" s="370"/>
      <c r="K536" s="57"/>
      <c r="L536" s="30" t="str">
        <f>IF(ISBLANK(K536),"",VLOOKUP(K536,'(Linked) Hazard Risk Number HRN'!$D$17:$E$22,2,FALSE))</f>
        <v/>
      </c>
      <c r="M536" s="367"/>
      <c r="N536" s="56"/>
      <c r="O536" s="18" t="str">
        <f>IF(ISBLANK(N536),"",VLOOKUP(N536,'(Linked) PLr Probability Factor'!$B$23:$C$26,2,FALSE))</f>
        <v/>
      </c>
      <c r="P536" s="25" t="s">
        <v>33</v>
      </c>
      <c r="Q536" s="25">
        <f t="shared" ref="Q536" si="838">SUM(R533:R535)</f>
        <v>0</v>
      </c>
      <c r="R536" s="25">
        <f t="shared" si="833"/>
        <v>0</v>
      </c>
      <c r="S536" s="25"/>
      <c r="T536" s="51"/>
      <c r="U536" s="375"/>
      <c r="V536" s="57"/>
      <c r="W536" s="30" t="str">
        <f>IF(ISBLANK(V536),"",VLOOKUP(V536,'(Linked) Hazard Risk Number HRN'!$D$17:$E$22,2,FALSE))</f>
        <v/>
      </c>
      <c r="X536" s="367"/>
      <c r="Y536" s="375"/>
      <c r="Z536" s="57"/>
      <c r="AA536" s="30" t="str">
        <f>IF(ISBLANK(Z536),"",VLOOKUP(Z536,'(Linked) Hazard Risk Number HRN'!$D$17:$E$22,2,FALSE))</f>
        <v/>
      </c>
      <c r="AB536" s="367"/>
      <c r="AC536" s="375"/>
      <c r="AD536" s="436"/>
      <c r="AE536" s="57"/>
      <c r="AF536" s="30" t="str">
        <f>IF(ISBLANK(AE536),"",VLOOKUP(AE536,'(Linked) Hazard Risk Number HRN'!$D$17:$E$22,2,FALSE))</f>
        <v/>
      </c>
      <c r="AG536" s="367"/>
      <c r="AH536" s="10"/>
      <c r="AI536" s="10"/>
      <c r="AJ536" s="21"/>
    </row>
    <row r="537" spans="2:36" s="2" customFormat="1" ht="28.2" customHeight="1" thickBot="1">
      <c r="B537" s="379"/>
      <c r="C537" s="376"/>
      <c r="D537" s="376"/>
      <c r="E537" s="382"/>
      <c r="F537" s="382"/>
      <c r="G537" s="371"/>
      <c r="H537" s="371"/>
      <c r="I537" s="371"/>
      <c r="J537" s="371"/>
      <c r="K537" s="135"/>
      <c r="L537" s="18"/>
      <c r="M537" s="368"/>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376"/>
      <c r="V537" s="135"/>
      <c r="W537" s="18"/>
      <c r="X537" s="368"/>
      <c r="Y537" s="376"/>
      <c r="Z537" s="135"/>
      <c r="AA537" s="18"/>
      <c r="AB537" s="368"/>
      <c r="AC537" s="376"/>
      <c r="AD537" s="437"/>
      <c r="AE537" s="135"/>
      <c r="AF537" s="18"/>
      <c r="AG537" s="368"/>
      <c r="AH537" s="10"/>
      <c r="AI537" s="10"/>
      <c r="AJ537" s="7"/>
    </row>
    <row r="538" spans="2:36" s="2" customFormat="1" ht="28.2" customHeight="1" thickTop="1">
      <c r="B538" s="377">
        <v>107</v>
      </c>
      <c r="C538" s="374"/>
      <c r="D538" s="374"/>
      <c r="E538" s="380"/>
      <c r="F538" s="380"/>
      <c r="G538" s="369"/>
      <c r="H538" s="369"/>
      <c r="I538" s="369"/>
      <c r="J538" s="369"/>
      <c r="K538" s="54"/>
      <c r="L538" s="17" t="str">
        <f>IF(ISBLANK(K538),"",VLOOKUP(K538,'(Linked) Hazard Risk Number HRN'!$B$6:$C$13,2,FALSE))</f>
        <v/>
      </c>
      <c r="M538" s="372"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29</v>
      </c>
      <c r="Q538" s="17">
        <f t="shared" ref="Q538" si="840">COUNTIF((O538:O542), "C")</f>
        <v>0</v>
      </c>
      <c r="R538" s="17">
        <f t="shared" ref="R538:R541" si="841">Q538</f>
        <v>0</v>
      </c>
      <c r="S538" s="17" t="str">
        <f t="shared" ref="S538" si="842">IF(ISBLANK(K538),"",IF(L538&lt;2,"S1","S2"))</f>
        <v/>
      </c>
      <c r="T538" s="50"/>
      <c r="U538" s="374"/>
      <c r="V538" s="54"/>
      <c r="W538" s="17" t="str">
        <f>IF(ISBLANK(V538),"",VLOOKUP(V538,'(Linked) Hazard Risk Number HRN'!$B$6:$C$13,2,FALSE))</f>
        <v/>
      </c>
      <c r="X538" s="372" t="str">
        <f>IF(X540="","",IF(X540&gt;500,'(Linked) Hazard Risk Number HRN'!$C$37,IF(X540&gt;50,'(Linked) Hazard Risk Number HRN'!$C$36,IF(X540&gt;25,'(Linked) Hazard Risk Number HRN'!$C$35,IF(X540&gt;5,'(Linked) Hazard Risk Number HRN'!$C$34,IF(X540&gt;0,'(Linked) Hazard Risk Number HRN'!$C$33,""))))))</f>
        <v/>
      </c>
      <c r="Y538" s="374"/>
      <c r="Z538" s="54"/>
      <c r="AA538" s="17" t="str">
        <f>IF(ISBLANK(Z538),"",VLOOKUP(Z538,'(Linked) Hazard Risk Number HRN'!$B$6:$C$13,2,FALSE))</f>
        <v/>
      </c>
      <c r="AB538" s="372" t="str">
        <f>IF(AB540="","",IF(AB540&gt;500,'(Linked) Hazard Risk Number HRN'!$C$37,IF(AB540&gt;50,'(Linked) Hazard Risk Number HRN'!$C$36,IF(AB540&gt;25,'(Linked) Hazard Risk Number HRN'!$C$35,IF(AB540&gt;5,'(Linked) Hazard Risk Number HRN'!$C$34,IF(AB540&gt;0,'(Linked) Hazard Risk Number HRN'!$C$33,""))))))</f>
        <v/>
      </c>
      <c r="AC538" s="374"/>
      <c r="AD538" s="380"/>
      <c r="AE538" s="54"/>
      <c r="AF538" s="17" t="str">
        <f>IF(ISBLANK(AE538),"",VLOOKUP(AE538,'(Linked) Hazard Risk Number HRN'!$B$6:$C$13,2,FALSE))</f>
        <v/>
      </c>
      <c r="AG538" s="372"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378"/>
      <c r="C539" s="375"/>
      <c r="D539" s="375"/>
      <c r="E539" s="381"/>
      <c r="F539" s="381"/>
      <c r="G539" s="370"/>
      <c r="H539" s="370"/>
      <c r="I539" s="370"/>
      <c r="J539" s="370"/>
      <c r="K539" s="55"/>
      <c r="L539" s="18" t="str">
        <f>IF(ISBLANK(K539),"",VLOOKUP(K539,'(Linked) Hazard Risk Number HRN'!$B$16:$C$26,2,FALSE))</f>
        <v/>
      </c>
      <c r="M539" s="373"/>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375"/>
      <c r="V539" s="55"/>
      <c r="W539" s="18" t="str">
        <f>IF(ISBLANK(V539),"",VLOOKUP(V539,'(Linked) Hazard Risk Number HRN'!$B$16:$C$26,2,FALSE))</f>
        <v/>
      </c>
      <c r="X539" s="373"/>
      <c r="Y539" s="375"/>
      <c r="Z539" s="55"/>
      <c r="AA539" s="18" t="str">
        <f>IF(ISBLANK(Z539),"",VLOOKUP(Z539,'(Linked) Hazard Risk Number HRN'!$B$16:$C$26,2,FALSE))</f>
        <v/>
      </c>
      <c r="AB539" s="373"/>
      <c r="AC539" s="375"/>
      <c r="AD539" s="436"/>
      <c r="AE539" s="55"/>
      <c r="AF539" s="18" t="str">
        <f>IF(ISBLANK(AE539),"",VLOOKUP(AE539,'(Linked) Hazard Risk Number HRN'!$B$16:$C$26,2,FALSE))</f>
        <v/>
      </c>
      <c r="AG539" s="373"/>
      <c r="AH539" s="10"/>
      <c r="AI539" s="10"/>
      <c r="AJ539" s="19"/>
    </row>
    <row r="540" spans="2:36" s="2" customFormat="1" ht="28.2" customHeight="1" thickTop="1">
      <c r="B540" s="378"/>
      <c r="C540" s="375"/>
      <c r="D540" s="375"/>
      <c r="E540" s="381"/>
      <c r="F540" s="381"/>
      <c r="G540" s="370"/>
      <c r="H540" s="370"/>
      <c r="I540" s="370"/>
      <c r="J540" s="370"/>
      <c r="K540" s="56"/>
      <c r="L540" s="18" t="str">
        <f>IF(ISBLANK(K540),"",VLOOKUP(K540,'(Linked) Hazard Risk Number HRN'!$D$6:$E$14,2,FALSE))</f>
        <v/>
      </c>
      <c r="M540" s="366" t="str">
        <f>IF(OR(ISBLANK(K538),ISBLANK(K539),ISBLANK(K540),ISBLANK(K541)),"",L538*L539*L540*L541)</f>
        <v/>
      </c>
      <c r="N540" s="56"/>
      <c r="O540" s="18" t="str">
        <f>IF(ISBLANK(N540),"",VLOOKUP(N540,'(Linked) PLr Probability Factor'!$B$17:$C$20,2,FALSE))</f>
        <v/>
      </c>
      <c r="P540" s="18" t="s">
        <v>3</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375"/>
      <c r="V540" s="56"/>
      <c r="W540" s="18" t="str">
        <f>IF(ISBLANK(V540),"",VLOOKUP(V540,'(Linked) Hazard Risk Number HRN'!$D$6:$E$14,2,FALSE))</f>
        <v/>
      </c>
      <c r="X540" s="366" t="str">
        <f>IF(OR(ISBLANK(V538),ISBLANK(V539),ISBLANK(V540),ISBLANK(V541)),"",W538*W539*W540*W541)</f>
        <v/>
      </c>
      <c r="Y540" s="375"/>
      <c r="Z540" s="56"/>
      <c r="AA540" s="18" t="str">
        <f>IF(ISBLANK(Z540),"",VLOOKUP(Z540,'(Linked) Hazard Risk Number HRN'!$D$6:$E$14,2,FALSE))</f>
        <v/>
      </c>
      <c r="AB540" s="366" t="str">
        <f>IF(OR(ISBLANK(Z538),ISBLANK(Z539),ISBLANK(Z540),ISBLANK(Z541)),"",AA538*AA539*AA540*AA541)</f>
        <v/>
      </c>
      <c r="AC540" s="375"/>
      <c r="AD540" s="436"/>
      <c r="AE540" s="56"/>
      <c r="AF540" s="18" t="str">
        <f>IF(ISBLANK(AE540),"",VLOOKUP(AE540,'(Linked) Hazard Risk Number HRN'!$D$6:$E$14,2,FALSE))</f>
        <v/>
      </c>
      <c r="AG540" s="366" t="str">
        <f>IF(OR(ISBLANK(AE538),ISBLANK(AE539),ISBLANK(AE540),ISBLANK(AE541)),"",AF538*AF539*AF540*AF541)</f>
        <v/>
      </c>
      <c r="AH540" s="10"/>
      <c r="AI540" s="10"/>
      <c r="AJ540" s="20"/>
    </row>
    <row r="541" spans="2:36" s="2" customFormat="1" ht="28.2" customHeight="1">
      <c r="B541" s="378"/>
      <c r="C541" s="375"/>
      <c r="D541" s="375"/>
      <c r="E541" s="381"/>
      <c r="F541" s="381"/>
      <c r="G541" s="370"/>
      <c r="H541" s="370"/>
      <c r="I541" s="370"/>
      <c r="J541" s="370"/>
      <c r="K541" s="57"/>
      <c r="L541" s="30" t="str">
        <f>IF(ISBLANK(K541),"",VLOOKUP(K541,'(Linked) Hazard Risk Number HRN'!$D$17:$E$22,2,FALSE))</f>
        <v/>
      </c>
      <c r="M541" s="367"/>
      <c r="N541" s="56"/>
      <c r="O541" s="18" t="str">
        <f>IF(ISBLANK(N541),"",VLOOKUP(N541,'(Linked) PLr Probability Factor'!$B$23:$C$26,2,FALSE))</f>
        <v/>
      </c>
      <c r="P541" s="25" t="s">
        <v>33</v>
      </c>
      <c r="Q541" s="25">
        <f t="shared" ref="Q541" si="846">SUM(R538:R540)</f>
        <v>0</v>
      </c>
      <c r="R541" s="25">
        <f t="shared" si="841"/>
        <v>0</v>
      </c>
      <c r="S541" s="25"/>
      <c r="T541" s="51"/>
      <c r="U541" s="375"/>
      <c r="V541" s="57"/>
      <c r="W541" s="30" t="str">
        <f>IF(ISBLANK(V541),"",VLOOKUP(V541,'(Linked) Hazard Risk Number HRN'!$D$17:$E$22,2,FALSE))</f>
        <v/>
      </c>
      <c r="X541" s="367"/>
      <c r="Y541" s="375"/>
      <c r="Z541" s="57"/>
      <c r="AA541" s="30" t="str">
        <f>IF(ISBLANK(Z541),"",VLOOKUP(Z541,'(Linked) Hazard Risk Number HRN'!$D$17:$E$22,2,FALSE))</f>
        <v/>
      </c>
      <c r="AB541" s="367"/>
      <c r="AC541" s="375"/>
      <c r="AD541" s="436"/>
      <c r="AE541" s="57"/>
      <c r="AF541" s="30" t="str">
        <f>IF(ISBLANK(AE541),"",VLOOKUP(AE541,'(Linked) Hazard Risk Number HRN'!$D$17:$E$22,2,FALSE))</f>
        <v/>
      </c>
      <c r="AG541" s="367"/>
      <c r="AH541" s="10"/>
      <c r="AI541" s="10"/>
      <c r="AJ541" s="21"/>
    </row>
    <row r="542" spans="2:36" s="2" customFormat="1" ht="28.2" customHeight="1" thickBot="1">
      <c r="B542" s="379"/>
      <c r="C542" s="376"/>
      <c r="D542" s="376"/>
      <c r="E542" s="382"/>
      <c r="F542" s="382"/>
      <c r="G542" s="371"/>
      <c r="H542" s="371"/>
      <c r="I542" s="371"/>
      <c r="J542" s="371"/>
      <c r="K542" s="135"/>
      <c r="L542" s="18"/>
      <c r="M542" s="368"/>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376"/>
      <c r="V542" s="135"/>
      <c r="W542" s="18"/>
      <c r="X542" s="368"/>
      <c r="Y542" s="376"/>
      <c r="Z542" s="135"/>
      <c r="AA542" s="18"/>
      <c r="AB542" s="368"/>
      <c r="AC542" s="376"/>
      <c r="AD542" s="437"/>
      <c r="AE542" s="135"/>
      <c r="AF542" s="18"/>
      <c r="AG542" s="368"/>
      <c r="AH542" s="10"/>
      <c r="AI542" s="10"/>
      <c r="AJ542" s="7"/>
    </row>
    <row r="543" spans="2:36" s="2" customFormat="1" ht="28.2" customHeight="1" thickTop="1">
      <c r="B543" s="377">
        <v>108</v>
      </c>
      <c r="C543" s="374"/>
      <c r="D543" s="374"/>
      <c r="E543" s="380"/>
      <c r="F543" s="380"/>
      <c r="G543" s="369"/>
      <c r="H543" s="369"/>
      <c r="I543" s="369"/>
      <c r="J543" s="369"/>
      <c r="K543" s="54"/>
      <c r="L543" s="17" t="str">
        <f>IF(ISBLANK(K543),"",VLOOKUP(K543,'(Linked) Hazard Risk Number HRN'!$B$6:$C$13,2,FALSE))</f>
        <v/>
      </c>
      <c r="M543" s="372"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29</v>
      </c>
      <c r="Q543" s="17">
        <f t="shared" ref="Q543" si="848">COUNTIF((O543:O547), "C")</f>
        <v>0</v>
      </c>
      <c r="R543" s="17">
        <f t="shared" ref="R543:R546" si="849">Q543</f>
        <v>0</v>
      </c>
      <c r="S543" s="17" t="str">
        <f t="shared" ref="S543" si="850">IF(ISBLANK(K543),"",IF(L543&lt;2,"S1","S2"))</f>
        <v/>
      </c>
      <c r="T543" s="50"/>
      <c r="U543" s="374"/>
      <c r="V543" s="54"/>
      <c r="W543" s="17" t="str">
        <f>IF(ISBLANK(V543),"",VLOOKUP(V543,'(Linked) Hazard Risk Number HRN'!$B$6:$C$13,2,FALSE))</f>
        <v/>
      </c>
      <c r="X543" s="372" t="str">
        <f>IF(X545="","",IF(X545&gt;500,'(Linked) Hazard Risk Number HRN'!$C$37,IF(X545&gt;50,'(Linked) Hazard Risk Number HRN'!$C$36,IF(X545&gt;25,'(Linked) Hazard Risk Number HRN'!$C$35,IF(X545&gt;5,'(Linked) Hazard Risk Number HRN'!$C$34,IF(X545&gt;0,'(Linked) Hazard Risk Number HRN'!$C$33,""))))))</f>
        <v/>
      </c>
      <c r="Y543" s="374"/>
      <c r="Z543" s="54"/>
      <c r="AA543" s="17" t="str">
        <f>IF(ISBLANK(Z543),"",VLOOKUP(Z543,'(Linked) Hazard Risk Number HRN'!$B$6:$C$13,2,FALSE))</f>
        <v/>
      </c>
      <c r="AB543" s="372" t="str">
        <f>IF(AB545="","",IF(AB545&gt;500,'(Linked) Hazard Risk Number HRN'!$C$37,IF(AB545&gt;50,'(Linked) Hazard Risk Number HRN'!$C$36,IF(AB545&gt;25,'(Linked) Hazard Risk Number HRN'!$C$35,IF(AB545&gt;5,'(Linked) Hazard Risk Number HRN'!$C$34,IF(AB545&gt;0,'(Linked) Hazard Risk Number HRN'!$C$33,""))))))</f>
        <v/>
      </c>
      <c r="AC543" s="374"/>
      <c r="AD543" s="380"/>
      <c r="AE543" s="54"/>
      <c r="AF543" s="17" t="str">
        <f>IF(ISBLANK(AE543),"",VLOOKUP(AE543,'(Linked) Hazard Risk Number HRN'!$B$6:$C$13,2,FALSE))</f>
        <v/>
      </c>
      <c r="AG543" s="372"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378"/>
      <c r="C544" s="375"/>
      <c r="D544" s="375"/>
      <c r="E544" s="381"/>
      <c r="F544" s="381"/>
      <c r="G544" s="370"/>
      <c r="H544" s="370"/>
      <c r="I544" s="370"/>
      <c r="J544" s="370"/>
      <c r="K544" s="55"/>
      <c r="L544" s="18" t="str">
        <f>IF(ISBLANK(K544),"",VLOOKUP(K544,'(Linked) Hazard Risk Number HRN'!$B$16:$C$26,2,FALSE))</f>
        <v/>
      </c>
      <c r="M544" s="373"/>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375"/>
      <c r="V544" s="55"/>
      <c r="W544" s="18" t="str">
        <f>IF(ISBLANK(V544),"",VLOOKUP(V544,'(Linked) Hazard Risk Number HRN'!$B$16:$C$26,2,FALSE))</f>
        <v/>
      </c>
      <c r="X544" s="373"/>
      <c r="Y544" s="375"/>
      <c r="Z544" s="55"/>
      <c r="AA544" s="18" t="str">
        <f>IF(ISBLANK(Z544),"",VLOOKUP(Z544,'(Linked) Hazard Risk Number HRN'!$B$16:$C$26,2,FALSE))</f>
        <v/>
      </c>
      <c r="AB544" s="373"/>
      <c r="AC544" s="375"/>
      <c r="AD544" s="436"/>
      <c r="AE544" s="55"/>
      <c r="AF544" s="18" t="str">
        <f>IF(ISBLANK(AE544),"",VLOOKUP(AE544,'(Linked) Hazard Risk Number HRN'!$B$16:$C$26,2,FALSE))</f>
        <v/>
      </c>
      <c r="AG544" s="373"/>
      <c r="AH544" s="10"/>
      <c r="AI544" s="10"/>
      <c r="AJ544" s="19"/>
    </row>
    <row r="545" spans="2:36" s="2" customFormat="1" ht="28.2" customHeight="1" thickTop="1">
      <c r="B545" s="378"/>
      <c r="C545" s="375"/>
      <c r="D545" s="375"/>
      <c r="E545" s="381"/>
      <c r="F545" s="381"/>
      <c r="G545" s="370"/>
      <c r="H545" s="370"/>
      <c r="I545" s="370"/>
      <c r="J545" s="370"/>
      <c r="K545" s="56"/>
      <c r="L545" s="18" t="str">
        <f>IF(ISBLANK(K545),"",VLOOKUP(K545,'(Linked) Hazard Risk Number HRN'!$D$6:$E$14,2,FALSE))</f>
        <v/>
      </c>
      <c r="M545" s="366" t="str">
        <f>IF(OR(ISBLANK(K543),ISBLANK(K544),ISBLANK(K545),ISBLANK(K546)),"",L543*L544*L545*L546)</f>
        <v/>
      </c>
      <c r="N545" s="56"/>
      <c r="O545" s="18" t="str">
        <f>IF(ISBLANK(N545),"",VLOOKUP(N545,'(Linked) PLr Probability Factor'!$B$17:$C$20,2,FALSE))</f>
        <v/>
      </c>
      <c r="P545" s="18" t="s">
        <v>3</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375"/>
      <c r="V545" s="56"/>
      <c r="W545" s="18" t="str">
        <f>IF(ISBLANK(V545),"",VLOOKUP(V545,'(Linked) Hazard Risk Number HRN'!$D$6:$E$14,2,FALSE))</f>
        <v/>
      </c>
      <c r="X545" s="366" t="str">
        <f>IF(OR(ISBLANK(V543),ISBLANK(V544),ISBLANK(V545),ISBLANK(V546)),"",W543*W544*W545*W546)</f>
        <v/>
      </c>
      <c r="Y545" s="375"/>
      <c r="Z545" s="56"/>
      <c r="AA545" s="18" t="str">
        <f>IF(ISBLANK(Z545),"",VLOOKUP(Z545,'(Linked) Hazard Risk Number HRN'!$D$6:$E$14,2,FALSE))</f>
        <v/>
      </c>
      <c r="AB545" s="366" t="str">
        <f>IF(OR(ISBLANK(Z543),ISBLANK(Z544),ISBLANK(Z545),ISBLANK(Z546)),"",AA543*AA544*AA545*AA546)</f>
        <v/>
      </c>
      <c r="AC545" s="375"/>
      <c r="AD545" s="436"/>
      <c r="AE545" s="56"/>
      <c r="AF545" s="18" t="str">
        <f>IF(ISBLANK(AE545),"",VLOOKUP(AE545,'(Linked) Hazard Risk Number HRN'!$D$6:$E$14,2,FALSE))</f>
        <v/>
      </c>
      <c r="AG545" s="366" t="str">
        <f>IF(OR(ISBLANK(AE543),ISBLANK(AE544),ISBLANK(AE545),ISBLANK(AE546)),"",AF543*AF544*AF545*AF546)</f>
        <v/>
      </c>
      <c r="AH545" s="10"/>
      <c r="AI545" s="10"/>
      <c r="AJ545" s="20"/>
    </row>
    <row r="546" spans="2:36" s="2" customFormat="1" ht="28.2" customHeight="1">
      <c r="B546" s="378"/>
      <c r="C546" s="375"/>
      <c r="D546" s="375"/>
      <c r="E546" s="381"/>
      <c r="F546" s="381"/>
      <c r="G546" s="370"/>
      <c r="H546" s="370"/>
      <c r="I546" s="370"/>
      <c r="J546" s="370"/>
      <c r="K546" s="57"/>
      <c r="L546" s="30" t="str">
        <f>IF(ISBLANK(K546),"",VLOOKUP(K546,'(Linked) Hazard Risk Number HRN'!$D$17:$E$22,2,FALSE))</f>
        <v/>
      </c>
      <c r="M546" s="367"/>
      <c r="N546" s="56"/>
      <c r="O546" s="18" t="str">
        <f>IF(ISBLANK(N546),"",VLOOKUP(N546,'(Linked) PLr Probability Factor'!$B$23:$C$26,2,FALSE))</f>
        <v/>
      </c>
      <c r="P546" s="25" t="s">
        <v>33</v>
      </c>
      <c r="Q546" s="25">
        <f t="shared" ref="Q546" si="854">SUM(R543:R545)</f>
        <v>0</v>
      </c>
      <c r="R546" s="25">
        <f t="shared" si="849"/>
        <v>0</v>
      </c>
      <c r="S546" s="25"/>
      <c r="T546" s="51"/>
      <c r="U546" s="375"/>
      <c r="V546" s="57"/>
      <c r="W546" s="30" t="str">
        <f>IF(ISBLANK(V546),"",VLOOKUP(V546,'(Linked) Hazard Risk Number HRN'!$D$17:$E$22,2,FALSE))</f>
        <v/>
      </c>
      <c r="X546" s="367"/>
      <c r="Y546" s="375"/>
      <c r="Z546" s="57"/>
      <c r="AA546" s="30" t="str">
        <f>IF(ISBLANK(Z546),"",VLOOKUP(Z546,'(Linked) Hazard Risk Number HRN'!$D$17:$E$22,2,FALSE))</f>
        <v/>
      </c>
      <c r="AB546" s="367"/>
      <c r="AC546" s="375"/>
      <c r="AD546" s="436"/>
      <c r="AE546" s="57"/>
      <c r="AF546" s="30" t="str">
        <f>IF(ISBLANK(AE546),"",VLOOKUP(AE546,'(Linked) Hazard Risk Number HRN'!$D$17:$E$22,2,FALSE))</f>
        <v/>
      </c>
      <c r="AG546" s="367"/>
      <c r="AH546" s="10"/>
      <c r="AI546" s="10"/>
      <c r="AJ546" s="21"/>
    </row>
    <row r="547" spans="2:36" s="2" customFormat="1" ht="28.2" customHeight="1" thickBot="1">
      <c r="B547" s="379"/>
      <c r="C547" s="376"/>
      <c r="D547" s="376"/>
      <c r="E547" s="382"/>
      <c r="F547" s="382"/>
      <c r="G547" s="371"/>
      <c r="H547" s="371"/>
      <c r="I547" s="371"/>
      <c r="J547" s="371"/>
      <c r="K547" s="135"/>
      <c r="L547" s="18"/>
      <c r="M547" s="368"/>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376"/>
      <c r="V547" s="135"/>
      <c r="W547" s="18"/>
      <c r="X547" s="368"/>
      <c r="Y547" s="376"/>
      <c r="Z547" s="135"/>
      <c r="AA547" s="18"/>
      <c r="AB547" s="368"/>
      <c r="AC547" s="376"/>
      <c r="AD547" s="437"/>
      <c r="AE547" s="135"/>
      <c r="AF547" s="18"/>
      <c r="AG547" s="368"/>
      <c r="AH547" s="10"/>
      <c r="AI547" s="10"/>
      <c r="AJ547" s="7"/>
    </row>
    <row r="548" spans="2:36" s="2" customFormat="1" ht="28.2" customHeight="1" thickTop="1">
      <c r="B548" s="377">
        <v>109</v>
      </c>
      <c r="C548" s="374"/>
      <c r="D548" s="374"/>
      <c r="E548" s="380"/>
      <c r="F548" s="380"/>
      <c r="G548" s="369"/>
      <c r="H548" s="369"/>
      <c r="I548" s="369"/>
      <c r="J548" s="369"/>
      <c r="K548" s="54"/>
      <c r="L548" s="17" t="str">
        <f>IF(ISBLANK(K548),"",VLOOKUP(K548,'(Linked) Hazard Risk Number HRN'!$B$6:$C$13,2,FALSE))</f>
        <v/>
      </c>
      <c r="M548" s="372"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29</v>
      </c>
      <c r="Q548" s="17">
        <f t="shared" ref="Q548" si="856">COUNTIF((O548:O552), "C")</f>
        <v>0</v>
      </c>
      <c r="R548" s="17">
        <f t="shared" ref="R548:R551" si="857">Q548</f>
        <v>0</v>
      </c>
      <c r="S548" s="17" t="str">
        <f t="shared" ref="S548" si="858">IF(ISBLANK(K548),"",IF(L548&lt;2,"S1","S2"))</f>
        <v/>
      </c>
      <c r="T548" s="50"/>
      <c r="U548" s="374"/>
      <c r="V548" s="54"/>
      <c r="W548" s="17" t="str">
        <f>IF(ISBLANK(V548),"",VLOOKUP(V548,'(Linked) Hazard Risk Number HRN'!$B$6:$C$13,2,FALSE))</f>
        <v/>
      </c>
      <c r="X548" s="372" t="str">
        <f>IF(X550="","",IF(X550&gt;500,'(Linked) Hazard Risk Number HRN'!$C$37,IF(X550&gt;50,'(Linked) Hazard Risk Number HRN'!$C$36,IF(X550&gt;25,'(Linked) Hazard Risk Number HRN'!$C$35,IF(X550&gt;5,'(Linked) Hazard Risk Number HRN'!$C$34,IF(X550&gt;0,'(Linked) Hazard Risk Number HRN'!$C$33,""))))))</f>
        <v/>
      </c>
      <c r="Y548" s="374"/>
      <c r="Z548" s="54"/>
      <c r="AA548" s="17" t="str">
        <f>IF(ISBLANK(Z548),"",VLOOKUP(Z548,'(Linked) Hazard Risk Number HRN'!$B$6:$C$13,2,FALSE))</f>
        <v/>
      </c>
      <c r="AB548" s="372" t="str">
        <f>IF(AB550="","",IF(AB550&gt;500,'(Linked) Hazard Risk Number HRN'!$C$37,IF(AB550&gt;50,'(Linked) Hazard Risk Number HRN'!$C$36,IF(AB550&gt;25,'(Linked) Hazard Risk Number HRN'!$C$35,IF(AB550&gt;5,'(Linked) Hazard Risk Number HRN'!$C$34,IF(AB550&gt;0,'(Linked) Hazard Risk Number HRN'!$C$33,""))))))</f>
        <v/>
      </c>
      <c r="AC548" s="374"/>
      <c r="AD548" s="380"/>
      <c r="AE548" s="54"/>
      <c r="AF548" s="17" t="str">
        <f>IF(ISBLANK(AE548),"",VLOOKUP(AE548,'(Linked) Hazard Risk Number HRN'!$B$6:$C$13,2,FALSE))</f>
        <v/>
      </c>
      <c r="AG548" s="372"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378"/>
      <c r="C549" s="375"/>
      <c r="D549" s="375"/>
      <c r="E549" s="381"/>
      <c r="F549" s="381"/>
      <c r="G549" s="370"/>
      <c r="H549" s="370"/>
      <c r="I549" s="370"/>
      <c r="J549" s="370"/>
      <c r="K549" s="55"/>
      <c r="L549" s="18" t="str">
        <f>IF(ISBLANK(K549),"",VLOOKUP(K549,'(Linked) Hazard Risk Number HRN'!$B$16:$C$26,2,FALSE))</f>
        <v/>
      </c>
      <c r="M549" s="373"/>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375"/>
      <c r="V549" s="55"/>
      <c r="W549" s="18" t="str">
        <f>IF(ISBLANK(V549),"",VLOOKUP(V549,'(Linked) Hazard Risk Number HRN'!$B$16:$C$26,2,FALSE))</f>
        <v/>
      </c>
      <c r="X549" s="373"/>
      <c r="Y549" s="375"/>
      <c r="Z549" s="55"/>
      <c r="AA549" s="18" t="str">
        <f>IF(ISBLANK(Z549),"",VLOOKUP(Z549,'(Linked) Hazard Risk Number HRN'!$B$16:$C$26,2,FALSE))</f>
        <v/>
      </c>
      <c r="AB549" s="373"/>
      <c r="AC549" s="375"/>
      <c r="AD549" s="436"/>
      <c r="AE549" s="55"/>
      <c r="AF549" s="18" t="str">
        <f>IF(ISBLANK(AE549),"",VLOOKUP(AE549,'(Linked) Hazard Risk Number HRN'!$B$16:$C$26,2,FALSE))</f>
        <v/>
      </c>
      <c r="AG549" s="373"/>
      <c r="AH549" s="10"/>
      <c r="AI549" s="10"/>
      <c r="AJ549" s="19"/>
    </row>
    <row r="550" spans="2:36" s="2" customFormat="1" ht="28.2" customHeight="1" thickTop="1">
      <c r="B550" s="378"/>
      <c r="C550" s="375"/>
      <c r="D550" s="375"/>
      <c r="E550" s="381"/>
      <c r="F550" s="381"/>
      <c r="G550" s="370"/>
      <c r="H550" s="370"/>
      <c r="I550" s="370"/>
      <c r="J550" s="370"/>
      <c r="K550" s="56"/>
      <c r="L550" s="18" t="str">
        <f>IF(ISBLANK(K550),"",VLOOKUP(K550,'(Linked) Hazard Risk Number HRN'!$D$6:$E$14,2,FALSE))</f>
        <v/>
      </c>
      <c r="M550" s="366" t="str">
        <f>IF(OR(ISBLANK(K548),ISBLANK(K549),ISBLANK(K550),ISBLANK(K551)),"",L548*L549*L550*L551)</f>
        <v/>
      </c>
      <c r="N550" s="56"/>
      <c r="O550" s="18" t="str">
        <f>IF(ISBLANK(N550),"",VLOOKUP(N550,'(Linked) PLr Probability Factor'!$B$17:$C$20,2,FALSE))</f>
        <v/>
      </c>
      <c r="P550" s="18" t="s">
        <v>3</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375"/>
      <c r="V550" s="56"/>
      <c r="W550" s="18" t="str">
        <f>IF(ISBLANK(V550),"",VLOOKUP(V550,'(Linked) Hazard Risk Number HRN'!$D$6:$E$14,2,FALSE))</f>
        <v/>
      </c>
      <c r="X550" s="366" t="str">
        <f>IF(OR(ISBLANK(V548),ISBLANK(V549),ISBLANK(V550),ISBLANK(V551)),"",W548*W549*W550*W551)</f>
        <v/>
      </c>
      <c r="Y550" s="375"/>
      <c r="Z550" s="56"/>
      <c r="AA550" s="18" t="str">
        <f>IF(ISBLANK(Z550),"",VLOOKUP(Z550,'(Linked) Hazard Risk Number HRN'!$D$6:$E$14,2,FALSE))</f>
        <v/>
      </c>
      <c r="AB550" s="366" t="str">
        <f>IF(OR(ISBLANK(Z548),ISBLANK(Z549),ISBLANK(Z550),ISBLANK(Z551)),"",AA548*AA549*AA550*AA551)</f>
        <v/>
      </c>
      <c r="AC550" s="375"/>
      <c r="AD550" s="436"/>
      <c r="AE550" s="56"/>
      <c r="AF550" s="18" t="str">
        <f>IF(ISBLANK(AE550),"",VLOOKUP(AE550,'(Linked) Hazard Risk Number HRN'!$D$6:$E$14,2,FALSE))</f>
        <v/>
      </c>
      <c r="AG550" s="366" t="str">
        <f>IF(OR(ISBLANK(AE548),ISBLANK(AE549),ISBLANK(AE550),ISBLANK(AE551)),"",AF548*AF549*AF550*AF551)</f>
        <v/>
      </c>
      <c r="AH550" s="10"/>
      <c r="AI550" s="10"/>
      <c r="AJ550" s="20"/>
    </row>
    <row r="551" spans="2:36" s="2" customFormat="1" ht="28.2" customHeight="1">
      <c r="B551" s="378"/>
      <c r="C551" s="375"/>
      <c r="D551" s="375"/>
      <c r="E551" s="381"/>
      <c r="F551" s="381"/>
      <c r="G551" s="370"/>
      <c r="H551" s="370"/>
      <c r="I551" s="370"/>
      <c r="J551" s="370"/>
      <c r="K551" s="57"/>
      <c r="L551" s="30" t="str">
        <f>IF(ISBLANK(K551),"",VLOOKUP(K551,'(Linked) Hazard Risk Number HRN'!$D$17:$E$22,2,FALSE))</f>
        <v/>
      </c>
      <c r="M551" s="367"/>
      <c r="N551" s="56"/>
      <c r="O551" s="18" t="str">
        <f>IF(ISBLANK(N551),"",VLOOKUP(N551,'(Linked) PLr Probability Factor'!$B$23:$C$26,2,FALSE))</f>
        <v/>
      </c>
      <c r="P551" s="25" t="s">
        <v>33</v>
      </c>
      <c r="Q551" s="25">
        <f t="shared" ref="Q551" si="862">SUM(R548:R550)</f>
        <v>0</v>
      </c>
      <c r="R551" s="25">
        <f t="shared" si="857"/>
        <v>0</v>
      </c>
      <c r="S551" s="25"/>
      <c r="T551" s="51"/>
      <c r="U551" s="375"/>
      <c r="V551" s="57"/>
      <c r="W551" s="30" t="str">
        <f>IF(ISBLANK(V551),"",VLOOKUP(V551,'(Linked) Hazard Risk Number HRN'!$D$17:$E$22,2,FALSE))</f>
        <v/>
      </c>
      <c r="X551" s="367"/>
      <c r="Y551" s="375"/>
      <c r="Z551" s="57"/>
      <c r="AA551" s="30" t="str">
        <f>IF(ISBLANK(Z551),"",VLOOKUP(Z551,'(Linked) Hazard Risk Number HRN'!$D$17:$E$22,2,FALSE))</f>
        <v/>
      </c>
      <c r="AB551" s="367"/>
      <c r="AC551" s="375"/>
      <c r="AD551" s="436"/>
      <c r="AE551" s="57"/>
      <c r="AF551" s="30" t="str">
        <f>IF(ISBLANK(AE551),"",VLOOKUP(AE551,'(Linked) Hazard Risk Number HRN'!$D$17:$E$22,2,FALSE))</f>
        <v/>
      </c>
      <c r="AG551" s="367"/>
      <c r="AH551" s="10"/>
      <c r="AI551" s="10"/>
      <c r="AJ551" s="21"/>
    </row>
    <row r="552" spans="2:36" s="2" customFormat="1" ht="28.2" customHeight="1" thickBot="1">
      <c r="B552" s="379"/>
      <c r="C552" s="376"/>
      <c r="D552" s="376"/>
      <c r="E552" s="382"/>
      <c r="F552" s="382"/>
      <c r="G552" s="371"/>
      <c r="H552" s="371"/>
      <c r="I552" s="371"/>
      <c r="J552" s="371"/>
      <c r="K552" s="135"/>
      <c r="L552" s="18"/>
      <c r="M552" s="368"/>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376"/>
      <c r="V552" s="135"/>
      <c r="W552" s="18"/>
      <c r="X552" s="368"/>
      <c r="Y552" s="376"/>
      <c r="Z552" s="135"/>
      <c r="AA552" s="18"/>
      <c r="AB552" s="368"/>
      <c r="AC552" s="376"/>
      <c r="AD552" s="437"/>
      <c r="AE552" s="135"/>
      <c r="AF552" s="18"/>
      <c r="AG552" s="368"/>
      <c r="AH552" s="10"/>
      <c r="AI552" s="10"/>
      <c r="AJ552" s="7"/>
    </row>
    <row r="553" spans="2:36" s="2" customFormat="1" ht="28.2" customHeight="1" thickTop="1">
      <c r="B553" s="377">
        <v>110</v>
      </c>
      <c r="C553" s="374"/>
      <c r="D553" s="374"/>
      <c r="E553" s="380"/>
      <c r="F553" s="380"/>
      <c r="G553" s="369"/>
      <c r="H553" s="369"/>
      <c r="I553" s="369"/>
      <c r="J553" s="369"/>
      <c r="K553" s="54"/>
      <c r="L553" s="17" t="str">
        <f>IF(ISBLANK(K553),"",VLOOKUP(K553,'(Linked) Hazard Risk Number HRN'!$B$6:$C$13,2,FALSE))</f>
        <v/>
      </c>
      <c r="M553" s="372"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29</v>
      </c>
      <c r="Q553" s="17">
        <f t="shared" ref="Q553" si="864">COUNTIF((O553:O557), "C")</f>
        <v>0</v>
      </c>
      <c r="R553" s="17">
        <f t="shared" ref="R553:R556" si="865">Q553</f>
        <v>0</v>
      </c>
      <c r="S553" s="17" t="str">
        <f t="shared" ref="S553" si="866">IF(ISBLANK(K553),"",IF(L553&lt;2,"S1","S2"))</f>
        <v/>
      </c>
      <c r="T553" s="50"/>
      <c r="U553" s="374"/>
      <c r="V553" s="54"/>
      <c r="W553" s="17" t="str">
        <f>IF(ISBLANK(V553),"",VLOOKUP(V553,'(Linked) Hazard Risk Number HRN'!$B$6:$C$13,2,FALSE))</f>
        <v/>
      </c>
      <c r="X553" s="372" t="str">
        <f>IF(X555="","",IF(X555&gt;500,'(Linked) Hazard Risk Number HRN'!$C$37,IF(X555&gt;50,'(Linked) Hazard Risk Number HRN'!$C$36,IF(X555&gt;25,'(Linked) Hazard Risk Number HRN'!$C$35,IF(X555&gt;5,'(Linked) Hazard Risk Number HRN'!$C$34,IF(X555&gt;0,'(Linked) Hazard Risk Number HRN'!$C$33,""))))))</f>
        <v/>
      </c>
      <c r="Y553" s="374"/>
      <c r="Z553" s="54"/>
      <c r="AA553" s="17" t="str">
        <f>IF(ISBLANK(Z553),"",VLOOKUP(Z553,'(Linked) Hazard Risk Number HRN'!$B$6:$C$13,2,FALSE))</f>
        <v/>
      </c>
      <c r="AB553" s="372" t="str">
        <f>IF(AB555="","",IF(AB555&gt;500,'(Linked) Hazard Risk Number HRN'!$C$37,IF(AB555&gt;50,'(Linked) Hazard Risk Number HRN'!$C$36,IF(AB555&gt;25,'(Linked) Hazard Risk Number HRN'!$C$35,IF(AB555&gt;5,'(Linked) Hazard Risk Number HRN'!$C$34,IF(AB555&gt;0,'(Linked) Hazard Risk Number HRN'!$C$33,""))))))</f>
        <v/>
      </c>
      <c r="AC553" s="374"/>
      <c r="AD553" s="380"/>
      <c r="AE553" s="54"/>
      <c r="AF553" s="17" t="str">
        <f>IF(ISBLANK(AE553),"",VLOOKUP(AE553,'(Linked) Hazard Risk Number HRN'!$B$6:$C$13,2,FALSE))</f>
        <v/>
      </c>
      <c r="AG553" s="372"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378"/>
      <c r="C554" s="375"/>
      <c r="D554" s="375"/>
      <c r="E554" s="381"/>
      <c r="F554" s="381"/>
      <c r="G554" s="370"/>
      <c r="H554" s="370"/>
      <c r="I554" s="370"/>
      <c r="J554" s="370"/>
      <c r="K554" s="55"/>
      <c r="L554" s="18" t="str">
        <f>IF(ISBLANK(K554),"",VLOOKUP(K554,'(Linked) Hazard Risk Number HRN'!$B$16:$C$26,2,FALSE))</f>
        <v/>
      </c>
      <c r="M554" s="373"/>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375"/>
      <c r="V554" s="55"/>
      <c r="W554" s="18" t="str">
        <f>IF(ISBLANK(V554),"",VLOOKUP(V554,'(Linked) Hazard Risk Number HRN'!$B$16:$C$26,2,FALSE))</f>
        <v/>
      </c>
      <c r="X554" s="373"/>
      <c r="Y554" s="375"/>
      <c r="Z554" s="55"/>
      <c r="AA554" s="18" t="str">
        <f>IF(ISBLANK(Z554),"",VLOOKUP(Z554,'(Linked) Hazard Risk Number HRN'!$B$16:$C$26,2,FALSE))</f>
        <v/>
      </c>
      <c r="AB554" s="373"/>
      <c r="AC554" s="375"/>
      <c r="AD554" s="436"/>
      <c r="AE554" s="55"/>
      <c r="AF554" s="18" t="str">
        <f>IF(ISBLANK(AE554),"",VLOOKUP(AE554,'(Linked) Hazard Risk Number HRN'!$B$16:$C$26,2,FALSE))</f>
        <v/>
      </c>
      <c r="AG554" s="373"/>
      <c r="AH554" s="10"/>
      <c r="AI554" s="10"/>
      <c r="AJ554" s="19"/>
    </row>
    <row r="555" spans="2:36" s="2" customFormat="1" ht="28.2" customHeight="1" thickTop="1">
      <c r="B555" s="378"/>
      <c r="C555" s="375"/>
      <c r="D555" s="375"/>
      <c r="E555" s="381"/>
      <c r="F555" s="381"/>
      <c r="G555" s="370"/>
      <c r="H555" s="370"/>
      <c r="I555" s="370"/>
      <c r="J555" s="370"/>
      <c r="K555" s="56"/>
      <c r="L555" s="18" t="str">
        <f>IF(ISBLANK(K555),"",VLOOKUP(K555,'(Linked) Hazard Risk Number HRN'!$D$6:$E$14,2,FALSE))</f>
        <v/>
      </c>
      <c r="M555" s="366" t="str">
        <f>IF(OR(ISBLANK(K553),ISBLANK(K554),ISBLANK(K555),ISBLANK(K556)),"",L553*L554*L555*L556)</f>
        <v/>
      </c>
      <c r="N555" s="56"/>
      <c r="O555" s="18" t="str">
        <f>IF(ISBLANK(N555),"",VLOOKUP(N555,'(Linked) PLr Probability Factor'!$B$17:$C$20,2,FALSE))</f>
        <v/>
      </c>
      <c r="P555" s="18" t="s">
        <v>3</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375"/>
      <c r="V555" s="56"/>
      <c r="W555" s="18" t="str">
        <f>IF(ISBLANK(V555),"",VLOOKUP(V555,'(Linked) Hazard Risk Number HRN'!$D$6:$E$14,2,FALSE))</f>
        <v/>
      </c>
      <c r="X555" s="366" t="str">
        <f>IF(OR(ISBLANK(V553),ISBLANK(V554),ISBLANK(V555),ISBLANK(V556)),"",W553*W554*W555*W556)</f>
        <v/>
      </c>
      <c r="Y555" s="375"/>
      <c r="Z555" s="56"/>
      <c r="AA555" s="18" t="str">
        <f>IF(ISBLANK(Z555),"",VLOOKUP(Z555,'(Linked) Hazard Risk Number HRN'!$D$6:$E$14,2,FALSE))</f>
        <v/>
      </c>
      <c r="AB555" s="366" t="str">
        <f>IF(OR(ISBLANK(Z553),ISBLANK(Z554),ISBLANK(Z555),ISBLANK(Z556)),"",AA553*AA554*AA555*AA556)</f>
        <v/>
      </c>
      <c r="AC555" s="375"/>
      <c r="AD555" s="436"/>
      <c r="AE555" s="56"/>
      <c r="AF555" s="18" t="str">
        <f>IF(ISBLANK(AE555),"",VLOOKUP(AE555,'(Linked) Hazard Risk Number HRN'!$D$6:$E$14,2,FALSE))</f>
        <v/>
      </c>
      <c r="AG555" s="366" t="str">
        <f>IF(OR(ISBLANK(AE553),ISBLANK(AE554),ISBLANK(AE555),ISBLANK(AE556)),"",AF553*AF554*AF555*AF556)</f>
        <v/>
      </c>
      <c r="AH555" s="10"/>
      <c r="AI555" s="10"/>
      <c r="AJ555" s="20"/>
    </row>
    <row r="556" spans="2:36" s="2" customFormat="1" ht="28.2" customHeight="1">
      <c r="B556" s="378"/>
      <c r="C556" s="375"/>
      <c r="D556" s="375"/>
      <c r="E556" s="381"/>
      <c r="F556" s="381"/>
      <c r="G556" s="370"/>
      <c r="H556" s="370"/>
      <c r="I556" s="370"/>
      <c r="J556" s="370"/>
      <c r="K556" s="57"/>
      <c r="L556" s="30" t="str">
        <f>IF(ISBLANK(K556),"",VLOOKUP(K556,'(Linked) Hazard Risk Number HRN'!$D$17:$E$22,2,FALSE))</f>
        <v/>
      </c>
      <c r="M556" s="367"/>
      <c r="N556" s="56"/>
      <c r="O556" s="18" t="str">
        <f>IF(ISBLANK(N556),"",VLOOKUP(N556,'(Linked) PLr Probability Factor'!$B$23:$C$26,2,FALSE))</f>
        <v/>
      </c>
      <c r="P556" s="25" t="s">
        <v>33</v>
      </c>
      <c r="Q556" s="25">
        <f t="shared" ref="Q556" si="870">SUM(R553:R555)</f>
        <v>0</v>
      </c>
      <c r="R556" s="25">
        <f t="shared" si="865"/>
        <v>0</v>
      </c>
      <c r="S556" s="25"/>
      <c r="T556" s="51"/>
      <c r="U556" s="375"/>
      <c r="V556" s="57"/>
      <c r="W556" s="30" t="str">
        <f>IF(ISBLANK(V556),"",VLOOKUP(V556,'(Linked) Hazard Risk Number HRN'!$D$17:$E$22,2,FALSE))</f>
        <v/>
      </c>
      <c r="X556" s="367"/>
      <c r="Y556" s="375"/>
      <c r="Z556" s="57"/>
      <c r="AA556" s="30" t="str">
        <f>IF(ISBLANK(Z556),"",VLOOKUP(Z556,'(Linked) Hazard Risk Number HRN'!$D$17:$E$22,2,FALSE))</f>
        <v/>
      </c>
      <c r="AB556" s="367"/>
      <c r="AC556" s="375"/>
      <c r="AD556" s="436"/>
      <c r="AE556" s="57"/>
      <c r="AF556" s="30" t="str">
        <f>IF(ISBLANK(AE556),"",VLOOKUP(AE556,'(Linked) Hazard Risk Number HRN'!$D$17:$E$22,2,FALSE))</f>
        <v/>
      </c>
      <c r="AG556" s="367"/>
      <c r="AH556" s="10"/>
      <c r="AI556" s="10"/>
      <c r="AJ556" s="21"/>
    </row>
    <row r="557" spans="2:36" s="2" customFormat="1" ht="28.2" customHeight="1" thickBot="1">
      <c r="B557" s="379"/>
      <c r="C557" s="376"/>
      <c r="D557" s="376"/>
      <c r="E557" s="382"/>
      <c r="F557" s="382"/>
      <c r="G557" s="371"/>
      <c r="H557" s="371"/>
      <c r="I557" s="371"/>
      <c r="J557" s="371"/>
      <c r="K557" s="135"/>
      <c r="L557" s="18"/>
      <c r="M557" s="368"/>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376"/>
      <c r="V557" s="135"/>
      <c r="W557" s="18"/>
      <c r="X557" s="368"/>
      <c r="Y557" s="376"/>
      <c r="Z557" s="135"/>
      <c r="AA557" s="18"/>
      <c r="AB557" s="368"/>
      <c r="AC557" s="376"/>
      <c r="AD557" s="437"/>
      <c r="AE557" s="135"/>
      <c r="AF557" s="18"/>
      <c r="AG557" s="368"/>
      <c r="AH557" s="10"/>
      <c r="AI557" s="10"/>
      <c r="AJ557" s="7"/>
    </row>
    <row r="558" spans="2:36" s="2" customFormat="1" ht="28.2" customHeight="1" thickTop="1">
      <c r="B558" s="377">
        <v>111</v>
      </c>
      <c r="C558" s="374"/>
      <c r="D558" s="374"/>
      <c r="E558" s="380"/>
      <c r="F558" s="380"/>
      <c r="G558" s="369"/>
      <c r="H558" s="369"/>
      <c r="I558" s="369"/>
      <c r="J558" s="369"/>
      <c r="K558" s="54"/>
      <c r="L558" s="17" t="str">
        <f>IF(ISBLANK(K558),"",VLOOKUP(K558,'(Linked) Hazard Risk Number HRN'!$B$6:$C$13,2,FALSE))</f>
        <v/>
      </c>
      <c r="M558" s="372"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29</v>
      </c>
      <c r="Q558" s="17">
        <f t="shared" ref="Q558" si="872">COUNTIF((O558:O562), "C")</f>
        <v>0</v>
      </c>
      <c r="R558" s="17">
        <f t="shared" ref="R558:R561" si="873">Q558</f>
        <v>0</v>
      </c>
      <c r="S558" s="17" t="str">
        <f t="shared" ref="S558" si="874">IF(ISBLANK(K558),"",IF(L558&lt;2,"S1","S2"))</f>
        <v/>
      </c>
      <c r="T558" s="50"/>
      <c r="U558" s="374"/>
      <c r="V558" s="54"/>
      <c r="W558" s="17" t="str">
        <f>IF(ISBLANK(V558),"",VLOOKUP(V558,'(Linked) Hazard Risk Number HRN'!$B$6:$C$13,2,FALSE))</f>
        <v/>
      </c>
      <c r="X558" s="372" t="str">
        <f>IF(X560="","",IF(X560&gt;500,'(Linked) Hazard Risk Number HRN'!$C$37,IF(X560&gt;50,'(Linked) Hazard Risk Number HRN'!$C$36,IF(X560&gt;25,'(Linked) Hazard Risk Number HRN'!$C$35,IF(X560&gt;5,'(Linked) Hazard Risk Number HRN'!$C$34,IF(X560&gt;0,'(Linked) Hazard Risk Number HRN'!$C$33,""))))))</f>
        <v/>
      </c>
      <c r="Y558" s="374"/>
      <c r="Z558" s="54"/>
      <c r="AA558" s="17" t="str">
        <f>IF(ISBLANK(Z558),"",VLOOKUP(Z558,'(Linked) Hazard Risk Number HRN'!$B$6:$C$13,2,FALSE))</f>
        <v/>
      </c>
      <c r="AB558" s="372" t="str">
        <f>IF(AB560="","",IF(AB560&gt;500,'(Linked) Hazard Risk Number HRN'!$C$37,IF(AB560&gt;50,'(Linked) Hazard Risk Number HRN'!$C$36,IF(AB560&gt;25,'(Linked) Hazard Risk Number HRN'!$C$35,IF(AB560&gt;5,'(Linked) Hazard Risk Number HRN'!$C$34,IF(AB560&gt;0,'(Linked) Hazard Risk Number HRN'!$C$33,""))))))</f>
        <v/>
      </c>
      <c r="AC558" s="374"/>
      <c r="AD558" s="380"/>
      <c r="AE558" s="54"/>
      <c r="AF558" s="17" t="str">
        <f>IF(ISBLANK(AE558),"",VLOOKUP(AE558,'(Linked) Hazard Risk Number HRN'!$B$6:$C$13,2,FALSE))</f>
        <v/>
      </c>
      <c r="AG558" s="372"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378"/>
      <c r="C559" s="375"/>
      <c r="D559" s="375"/>
      <c r="E559" s="381"/>
      <c r="F559" s="381"/>
      <c r="G559" s="370"/>
      <c r="H559" s="370"/>
      <c r="I559" s="370"/>
      <c r="J559" s="370"/>
      <c r="K559" s="55"/>
      <c r="L559" s="18" t="str">
        <f>IF(ISBLANK(K559),"",VLOOKUP(K559,'(Linked) Hazard Risk Number HRN'!$B$16:$C$26,2,FALSE))</f>
        <v/>
      </c>
      <c r="M559" s="373"/>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375"/>
      <c r="V559" s="55"/>
      <c r="W559" s="18" t="str">
        <f>IF(ISBLANK(V559),"",VLOOKUP(V559,'(Linked) Hazard Risk Number HRN'!$B$16:$C$26,2,FALSE))</f>
        <v/>
      </c>
      <c r="X559" s="373"/>
      <c r="Y559" s="375"/>
      <c r="Z559" s="55"/>
      <c r="AA559" s="18" t="str">
        <f>IF(ISBLANK(Z559),"",VLOOKUP(Z559,'(Linked) Hazard Risk Number HRN'!$B$16:$C$26,2,FALSE))</f>
        <v/>
      </c>
      <c r="AB559" s="373"/>
      <c r="AC559" s="375"/>
      <c r="AD559" s="436"/>
      <c r="AE559" s="55"/>
      <c r="AF559" s="18" t="str">
        <f>IF(ISBLANK(AE559),"",VLOOKUP(AE559,'(Linked) Hazard Risk Number HRN'!$B$16:$C$26,2,FALSE))</f>
        <v/>
      </c>
      <c r="AG559" s="373"/>
      <c r="AH559" s="10"/>
      <c r="AI559" s="10"/>
      <c r="AJ559" s="19"/>
    </row>
    <row r="560" spans="2:36" s="2" customFormat="1" ht="28.2" customHeight="1" thickTop="1">
      <c r="B560" s="378"/>
      <c r="C560" s="375"/>
      <c r="D560" s="375"/>
      <c r="E560" s="381"/>
      <c r="F560" s="381"/>
      <c r="G560" s="370"/>
      <c r="H560" s="370"/>
      <c r="I560" s="370"/>
      <c r="J560" s="370"/>
      <c r="K560" s="56"/>
      <c r="L560" s="18" t="str">
        <f>IF(ISBLANK(K560),"",VLOOKUP(K560,'(Linked) Hazard Risk Number HRN'!$D$6:$E$14,2,FALSE))</f>
        <v/>
      </c>
      <c r="M560" s="366" t="str">
        <f>IF(OR(ISBLANK(K558),ISBLANK(K559),ISBLANK(K560),ISBLANK(K561)),"",L558*L559*L560*L561)</f>
        <v/>
      </c>
      <c r="N560" s="56"/>
      <c r="O560" s="18" t="str">
        <f>IF(ISBLANK(N560),"",VLOOKUP(N560,'(Linked) PLr Probability Factor'!$B$17:$C$20,2,FALSE))</f>
        <v/>
      </c>
      <c r="P560" s="18" t="s">
        <v>3</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375"/>
      <c r="V560" s="56"/>
      <c r="W560" s="18" t="str">
        <f>IF(ISBLANK(V560),"",VLOOKUP(V560,'(Linked) Hazard Risk Number HRN'!$D$6:$E$14,2,FALSE))</f>
        <v/>
      </c>
      <c r="X560" s="366" t="str">
        <f>IF(OR(ISBLANK(V558),ISBLANK(V559),ISBLANK(V560),ISBLANK(V561)),"",W558*W559*W560*W561)</f>
        <v/>
      </c>
      <c r="Y560" s="375"/>
      <c r="Z560" s="56"/>
      <c r="AA560" s="18" t="str">
        <f>IF(ISBLANK(Z560),"",VLOOKUP(Z560,'(Linked) Hazard Risk Number HRN'!$D$6:$E$14,2,FALSE))</f>
        <v/>
      </c>
      <c r="AB560" s="366" t="str">
        <f>IF(OR(ISBLANK(Z558),ISBLANK(Z559),ISBLANK(Z560),ISBLANK(Z561)),"",AA558*AA559*AA560*AA561)</f>
        <v/>
      </c>
      <c r="AC560" s="375"/>
      <c r="AD560" s="436"/>
      <c r="AE560" s="56"/>
      <c r="AF560" s="18" t="str">
        <f>IF(ISBLANK(AE560),"",VLOOKUP(AE560,'(Linked) Hazard Risk Number HRN'!$D$6:$E$14,2,FALSE))</f>
        <v/>
      </c>
      <c r="AG560" s="366" t="str">
        <f>IF(OR(ISBLANK(AE558),ISBLANK(AE559),ISBLANK(AE560),ISBLANK(AE561)),"",AF558*AF559*AF560*AF561)</f>
        <v/>
      </c>
      <c r="AH560" s="10"/>
      <c r="AI560" s="10"/>
      <c r="AJ560" s="20"/>
    </row>
    <row r="561" spans="2:36" s="2" customFormat="1" ht="28.2" customHeight="1">
      <c r="B561" s="378"/>
      <c r="C561" s="375"/>
      <c r="D561" s="375"/>
      <c r="E561" s="381"/>
      <c r="F561" s="381"/>
      <c r="G561" s="370"/>
      <c r="H561" s="370"/>
      <c r="I561" s="370"/>
      <c r="J561" s="370"/>
      <c r="K561" s="57"/>
      <c r="L561" s="30" t="str">
        <f>IF(ISBLANK(K561),"",VLOOKUP(K561,'(Linked) Hazard Risk Number HRN'!$D$17:$E$22,2,FALSE))</f>
        <v/>
      </c>
      <c r="M561" s="367"/>
      <c r="N561" s="56"/>
      <c r="O561" s="18" t="str">
        <f>IF(ISBLANK(N561),"",VLOOKUP(N561,'(Linked) PLr Probability Factor'!$B$23:$C$26,2,FALSE))</f>
        <v/>
      </c>
      <c r="P561" s="25" t="s">
        <v>33</v>
      </c>
      <c r="Q561" s="25">
        <f t="shared" ref="Q561" si="878">SUM(R558:R560)</f>
        <v>0</v>
      </c>
      <c r="R561" s="25">
        <f t="shared" si="873"/>
        <v>0</v>
      </c>
      <c r="S561" s="25"/>
      <c r="T561" s="51"/>
      <c r="U561" s="375"/>
      <c r="V561" s="57"/>
      <c r="W561" s="30" t="str">
        <f>IF(ISBLANK(V561),"",VLOOKUP(V561,'(Linked) Hazard Risk Number HRN'!$D$17:$E$22,2,FALSE))</f>
        <v/>
      </c>
      <c r="X561" s="367"/>
      <c r="Y561" s="375"/>
      <c r="Z561" s="57"/>
      <c r="AA561" s="30" t="str">
        <f>IF(ISBLANK(Z561),"",VLOOKUP(Z561,'(Linked) Hazard Risk Number HRN'!$D$17:$E$22,2,FALSE))</f>
        <v/>
      </c>
      <c r="AB561" s="367"/>
      <c r="AC561" s="375"/>
      <c r="AD561" s="436"/>
      <c r="AE561" s="57"/>
      <c r="AF561" s="30" t="str">
        <f>IF(ISBLANK(AE561),"",VLOOKUP(AE561,'(Linked) Hazard Risk Number HRN'!$D$17:$E$22,2,FALSE))</f>
        <v/>
      </c>
      <c r="AG561" s="367"/>
      <c r="AH561" s="10"/>
      <c r="AI561" s="10"/>
      <c r="AJ561" s="21"/>
    </row>
    <row r="562" spans="2:36" s="2" customFormat="1" ht="28.2" customHeight="1" thickBot="1">
      <c r="B562" s="379"/>
      <c r="C562" s="376"/>
      <c r="D562" s="376"/>
      <c r="E562" s="382"/>
      <c r="F562" s="382"/>
      <c r="G562" s="371"/>
      <c r="H562" s="371"/>
      <c r="I562" s="371"/>
      <c r="J562" s="371"/>
      <c r="K562" s="135"/>
      <c r="L562" s="18"/>
      <c r="M562" s="368"/>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376"/>
      <c r="V562" s="135"/>
      <c r="W562" s="18"/>
      <c r="X562" s="368"/>
      <c r="Y562" s="376"/>
      <c r="Z562" s="135"/>
      <c r="AA562" s="18"/>
      <c r="AB562" s="368"/>
      <c r="AC562" s="376"/>
      <c r="AD562" s="437"/>
      <c r="AE562" s="135"/>
      <c r="AF562" s="18"/>
      <c r="AG562" s="368"/>
      <c r="AH562" s="10"/>
      <c r="AI562" s="10"/>
      <c r="AJ562" s="7"/>
    </row>
    <row r="563" spans="2:36" s="2" customFormat="1" ht="28.2" customHeight="1" thickTop="1">
      <c r="B563" s="377">
        <v>112</v>
      </c>
      <c r="C563" s="374"/>
      <c r="D563" s="374"/>
      <c r="E563" s="380"/>
      <c r="F563" s="380"/>
      <c r="G563" s="369"/>
      <c r="H563" s="369"/>
      <c r="I563" s="369"/>
      <c r="J563" s="369"/>
      <c r="K563" s="54"/>
      <c r="L563" s="17" t="str">
        <f>IF(ISBLANK(K563),"",VLOOKUP(K563,'(Linked) Hazard Risk Number HRN'!$B$6:$C$13,2,FALSE))</f>
        <v/>
      </c>
      <c r="M563" s="372"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29</v>
      </c>
      <c r="Q563" s="17">
        <f t="shared" ref="Q563" si="880">COUNTIF((O563:O567), "C")</f>
        <v>0</v>
      </c>
      <c r="R563" s="17">
        <f t="shared" ref="R563:R566" si="881">Q563</f>
        <v>0</v>
      </c>
      <c r="S563" s="17" t="str">
        <f t="shared" ref="S563" si="882">IF(ISBLANK(K563),"",IF(L563&lt;2,"S1","S2"))</f>
        <v/>
      </c>
      <c r="T563" s="50"/>
      <c r="U563" s="374"/>
      <c r="V563" s="54"/>
      <c r="W563" s="17" t="str">
        <f>IF(ISBLANK(V563),"",VLOOKUP(V563,'(Linked) Hazard Risk Number HRN'!$B$6:$C$13,2,FALSE))</f>
        <v/>
      </c>
      <c r="X563" s="372" t="str">
        <f>IF(X565="","",IF(X565&gt;500,'(Linked) Hazard Risk Number HRN'!$C$37,IF(X565&gt;50,'(Linked) Hazard Risk Number HRN'!$C$36,IF(X565&gt;25,'(Linked) Hazard Risk Number HRN'!$C$35,IF(X565&gt;5,'(Linked) Hazard Risk Number HRN'!$C$34,IF(X565&gt;0,'(Linked) Hazard Risk Number HRN'!$C$33,""))))))</f>
        <v/>
      </c>
      <c r="Y563" s="374"/>
      <c r="Z563" s="54"/>
      <c r="AA563" s="17" t="str">
        <f>IF(ISBLANK(Z563),"",VLOOKUP(Z563,'(Linked) Hazard Risk Number HRN'!$B$6:$C$13,2,FALSE))</f>
        <v/>
      </c>
      <c r="AB563" s="372" t="str">
        <f>IF(AB565="","",IF(AB565&gt;500,'(Linked) Hazard Risk Number HRN'!$C$37,IF(AB565&gt;50,'(Linked) Hazard Risk Number HRN'!$C$36,IF(AB565&gt;25,'(Linked) Hazard Risk Number HRN'!$C$35,IF(AB565&gt;5,'(Linked) Hazard Risk Number HRN'!$C$34,IF(AB565&gt;0,'(Linked) Hazard Risk Number HRN'!$C$33,""))))))</f>
        <v/>
      </c>
      <c r="AC563" s="374"/>
      <c r="AD563" s="380"/>
      <c r="AE563" s="54"/>
      <c r="AF563" s="17" t="str">
        <f>IF(ISBLANK(AE563),"",VLOOKUP(AE563,'(Linked) Hazard Risk Number HRN'!$B$6:$C$13,2,FALSE))</f>
        <v/>
      </c>
      <c r="AG563" s="372"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378"/>
      <c r="C564" s="375"/>
      <c r="D564" s="375"/>
      <c r="E564" s="381"/>
      <c r="F564" s="381"/>
      <c r="G564" s="370"/>
      <c r="H564" s="370"/>
      <c r="I564" s="370"/>
      <c r="J564" s="370"/>
      <c r="K564" s="55"/>
      <c r="L564" s="18" t="str">
        <f>IF(ISBLANK(K564),"",VLOOKUP(K564,'(Linked) Hazard Risk Number HRN'!$B$16:$C$26,2,FALSE))</f>
        <v/>
      </c>
      <c r="M564" s="373"/>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375"/>
      <c r="V564" s="55"/>
      <c r="W564" s="18" t="str">
        <f>IF(ISBLANK(V564),"",VLOOKUP(V564,'(Linked) Hazard Risk Number HRN'!$B$16:$C$26,2,FALSE))</f>
        <v/>
      </c>
      <c r="X564" s="373"/>
      <c r="Y564" s="375"/>
      <c r="Z564" s="55"/>
      <c r="AA564" s="18" t="str">
        <f>IF(ISBLANK(Z564),"",VLOOKUP(Z564,'(Linked) Hazard Risk Number HRN'!$B$16:$C$26,2,FALSE))</f>
        <v/>
      </c>
      <c r="AB564" s="373"/>
      <c r="AC564" s="375"/>
      <c r="AD564" s="436"/>
      <c r="AE564" s="55"/>
      <c r="AF564" s="18" t="str">
        <f>IF(ISBLANK(AE564),"",VLOOKUP(AE564,'(Linked) Hazard Risk Number HRN'!$B$16:$C$26,2,FALSE))</f>
        <v/>
      </c>
      <c r="AG564" s="373"/>
      <c r="AH564" s="10"/>
      <c r="AI564" s="10"/>
      <c r="AJ564" s="19"/>
    </row>
    <row r="565" spans="2:36" s="2" customFormat="1" ht="28.2" customHeight="1" thickTop="1">
      <c r="B565" s="378"/>
      <c r="C565" s="375"/>
      <c r="D565" s="375"/>
      <c r="E565" s="381"/>
      <c r="F565" s="381"/>
      <c r="G565" s="370"/>
      <c r="H565" s="370"/>
      <c r="I565" s="370"/>
      <c r="J565" s="370"/>
      <c r="K565" s="56"/>
      <c r="L565" s="18" t="str">
        <f>IF(ISBLANK(K565),"",VLOOKUP(K565,'(Linked) Hazard Risk Number HRN'!$D$6:$E$14,2,FALSE))</f>
        <v/>
      </c>
      <c r="M565" s="366" t="str">
        <f>IF(OR(ISBLANK(K563),ISBLANK(K564),ISBLANK(K565),ISBLANK(K566)),"",L563*L564*L565*L566)</f>
        <v/>
      </c>
      <c r="N565" s="56"/>
      <c r="O565" s="18" t="str">
        <f>IF(ISBLANK(N565),"",VLOOKUP(N565,'(Linked) PLr Probability Factor'!$B$17:$C$20,2,FALSE))</f>
        <v/>
      </c>
      <c r="P565" s="18" t="s">
        <v>3</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375"/>
      <c r="V565" s="56"/>
      <c r="W565" s="18" t="str">
        <f>IF(ISBLANK(V565),"",VLOOKUP(V565,'(Linked) Hazard Risk Number HRN'!$D$6:$E$14,2,FALSE))</f>
        <v/>
      </c>
      <c r="X565" s="366" t="str">
        <f>IF(OR(ISBLANK(V563),ISBLANK(V564),ISBLANK(V565),ISBLANK(V566)),"",W563*W564*W565*W566)</f>
        <v/>
      </c>
      <c r="Y565" s="375"/>
      <c r="Z565" s="56"/>
      <c r="AA565" s="18" t="str">
        <f>IF(ISBLANK(Z565),"",VLOOKUP(Z565,'(Linked) Hazard Risk Number HRN'!$D$6:$E$14,2,FALSE))</f>
        <v/>
      </c>
      <c r="AB565" s="366" t="str">
        <f>IF(OR(ISBLANK(Z563),ISBLANK(Z564),ISBLANK(Z565),ISBLANK(Z566)),"",AA563*AA564*AA565*AA566)</f>
        <v/>
      </c>
      <c r="AC565" s="375"/>
      <c r="AD565" s="436"/>
      <c r="AE565" s="56"/>
      <c r="AF565" s="18" t="str">
        <f>IF(ISBLANK(AE565),"",VLOOKUP(AE565,'(Linked) Hazard Risk Number HRN'!$D$6:$E$14,2,FALSE))</f>
        <v/>
      </c>
      <c r="AG565" s="366" t="str">
        <f>IF(OR(ISBLANK(AE563),ISBLANK(AE564),ISBLANK(AE565),ISBLANK(AE566)),"",AF563*AF564*AF565*AF566)</f>
        <v/>
      </c>
      <c r="AH565" s="10"/>
      <c r="AI565" s="10"/>
      <c r="AJ565" s="20"/>
    </row>
    <row r="566" spans="2:36" s="2" customFormat="1" ht="28.2" customHeight="1">
      <c r="B566" s="378"/>
      <c r="C566" s="375"/>
      <c r="D566" s="375"/>
      <c r="E566" s="381"/>
      <c r="F566" s="381"/>
      <c r="G566" s="370"/>
      <c r="H566" s="370"/>
      <c r="I566" s="370"/>
      <c r="J566" s="370"/>
      <c r="K566" s="57"/>
      <c r="L566" s="30" t="str">
        <f>IF(ISBLANK(K566),"",VLOOKUP(K566,'(Linked) Hazard Risk Number HRN'!$D$17:$E$22,2,FALSE))</f>
        <v/>
      </c>
      <c r="M566" s="367"/>
      <c r="N566" s="56"/>
      <c r="O566" s="18" t="str">
        <f>IF(ISBLANK(N566),"",VLOOKUP(N566,'(Linked) PLr Probability Factor'!$B$23:$C$26,2,FALSE))</f>
        <v/>
      </c>
      <c r="P566" s="25" t="s">
        <v>33</v>
      </c>
      <c r="Q566" s="25">
        <f t="shared" ref="Q566" si="886">SUM(R563:R565)</f>
        <v>0</v>
      </c>
      <c r="R566" s="25">
        <f t="shared" si="881"/>
        <v>0</v>
      </c>
      <c r="S566" s="25"/>
      <c r="T566" s="51"/>
      <c r="U566" s="375"/>
      <c r="V566" s="57"/>
      <c r="W566" s="30" t="str">
        <f>IF(ISBLANK(V566),"",VLOOKUP(V566,'(Linked) Hazard Risk Number HRN'!$D$17:$E$22,2,FALSE))</f>
        <v/>
      </c>
      <c r="X566" s="367"/>
      <c r="Y566" s="375"/>
      <c r="Z566" s="57"/>
      <c r="AA566" s="30" t="str">
        <f>IF(ISBLANK(Z566),"",VLOOKUP(Z566,'(Linked) Hazard Risk Number HRN'!$D$17:$E$22,2,FALSE))</f>
        <v/>
      </c>
      <c r="AB566" s="367"/>
      <c r="AC566" s="375"/>
      <c r="AD566" s="436"/>
      <c r="AE566" s="57"/>
      <c r="AF566" s="30" t="str">
        <f>IF(ISBLANK(AE566),"",VLOOKUP(AE566,'(Linked) Hazard Risk Number HRN'!$D$17:$E$22,2,FALSE))</f>
        <v/>
      </c>
      <c r="AG566" s="367"/>
      <c r="AH566" s="10"/>
      <c r="AI566" s="10"/>
      <c r="AJ566" s="21"/>
    </row>
    <row r="567" spans="2:36" s="2" customFormat="1" ht="28.2" customHeight="1" thickBot="1">
      <c r="B567" s="379"/>
      <c r="C567" s="376"/>
      <c r="D567" s="376"/>
      <c r="E567" s="382"/>
      <c r="F567" s="382"/>
      <c r="G567" s="371"/>
      <c r="H567" s="371"/>
      <c r="I567" s="371"/>
      <c r="J567" s="371"/>
      <c r="K567" s="135"/>
      <c r="L567" s="18"/>
      <c r="M567" s="368"/>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376"/>
      <c r="V567" s="135"/>
      <c r="W567" s="18"/>
      <c r="X567" s="368"/>
      <c r="Y567" s="376"/>
      <c r="Z567" s="135"/>
      <c r="AA567" s="18"/>
      <c r="AB567" s="368"/>
      <c r="AC567" s="376"/>
      <c r="AD567" s="437"/>
      <c r="AE567" s="135"/>
      <c r="AF567" s="18"/>
      <c r="AG567" s="368"/>
      <c r="AH567" s="10"/>
      <c r="AI567" s="10"/>
      <c r="AJ567" s="7"/>
    </row>
    <row r="568" spans="2:36" s="2" customFormat="1" ht="28.2" customHeight="1" thickTop="1">
      <c r="B568" s="377">
        <v>113</v>
      </c>
      <c r="C568" s="374"/>
      <c r="D568" s="374"/>
      <c r="E568" s="380"/>
      <c r="F568" s="380"/>
      <c r="G568" s="369"/>
      <c r="H568" s="369"/>
      <c r="I568" s="369"/>
      <c r="J568" s="369"/>
      <c r="K568" s="54"/>
      <c r="L568" s="17" t="str">
        <f>IF(ISBLANK(K568),"",VLOOKUP(K568,'(Linked) Hazard Risk Number HRN'!$B$6:$C$13,2,FALSE))</f>
        <v/>
      </c>
      <c r="M568" s="372"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29</v>
      </c>
      <c r="Q568" s="17">
        <f t="shared" ref="Q568" si="888">COUNTIF((O568:O572), "C")</f>
        <v>0</v>
      </c>
      <c r="R568" s="17">
        <f t="shared" ref="R568:R571" si="889">Q568</f>
        <v>0</v>
      </c>
      <c r="S568" s="17" t="str">
        <f t="shared" ref="S568" si="890">IF(ISBLANK(K568),"",IF(L568&lt;2,"S1","S2"))</f>
        <v/>
      </c>
      <c r="T568" s="50"/>
      <c r="U568" s="374"/>
      <c r="V568" s="54"/>
      <c r="W568" s="17" t="str">
        <f>IF(ISBLANK(V568),"",VLOOKUP(V568,'(Linked) Hazard Risk Number HRN'!$B$6:$C$13,2,FALSE))</f>
        <v/>
      </c>
      <c r="X568" s="372" t="str">
        <f>IF(X570="","",IF(X570&gt;500,'(Linked) Hazard Risk Number HRN'!$C$37,IF(X570&gt;50,'(Linked) Hazard Risk Number HRN'!$C$36,IF(X570&gt;25,'(Linked) Hazard Risk Number HRN'!$C$35,IF(X570&gt;5,'(Linked) Hazard Risk Number HRN'!$C$34,IF(X570&gt;0,'(Linked) Hazard Risk Number HRN'!$C$33,""))))))</f>
        <v/>
      </c>
      <c r="Y568" s="374"/>
      <c r="Z568" s="54"/>
      <c r="AA568" s="17" t="str">
        <f>IF(ISBLANK(Z568),"",VLOOKUP(Z568,'(Linked) Hazard Risk Number HRN'!$B$6:$C$13,2,FALSE))</f>
        <v/>
      </c>
      <c r="AB568" s="372" t="str">
        <f>IF(AB570="","",IF(AB570&gt;500,'(Linked) Hazard Risk Number HRN'!$C$37,IF(AB570&gt;50,'(Linked) Hazard Risk Number HRN'!$C$36,IF(AB570&gt;25,'(Linked) Hazard Risk Number HRN'!$C$35,IF(AB570&gt;5,'(Linked) Hazard Risk Number HRN'!$C$34,IF(AB570&gt;0,'(Linked) Hazard Risk Number HRN'!$C$33,""))))))</f>
        <v/>
      </c>
      <c r="AC568" s="374"/>
      <c r="AD568" s="380"/>
      <c r="AE568" s="54"/>
      <c r="AF568" s="17" t="str">
        <f>IF(ISBLANK(AE568),"",VLOOKUP(AE568,'(Linked) Hazard Risk Number HRN'!$B$6:$C$13,2,FALSE))</f>
        <v/>
      </c>
      <c r="AG568" s="372"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378"/>
      <c r="C569" s="375"/>
      <c r="D569" s="375"/>
      <c r="E569" s="381"/>
      <c r="F569" s="381"/>
      <c r="G569" s="370"/>
      <c r="H569" s="370"/>
      <c r="I569" s="370"/>
      <c r="J569" s="370"/>
      <c r="K569" s="55"/>
      <c r="L569" s="18" t="str">
        <f>IF(ISBLANK(K569),"",VLOOKUP(K569,'(Linked) Hazard Risk Number HRN'!$B$16:$C$26,2,FALSE))</f>
        <v/>
      </c>
      <c r="M569" s="373"/>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375"/>
      <c r="V569" s="55"/>
      <c r="W569" s="18" t="str">
        <f>IF(ISBLANK(V569),"",VLOOKUP(V569,'(Linked) Hazard Risk Number HRN'!$B$16:$C$26,2,FALSE))</f>
        <v/>
      </c>
      <c r="X569" s="373"/>
      <c r="Y569" s="375"/>
      <c r="Z569" s="55"/>
      <c r="AA569" s="18" t="str">
        <f>IF(ISBLANK(Z569),"",VLOOKUP(Z569,'(Linked) Hazard Risk Number HRN'!$B$16:$C$26,2,FALSE))</f>
        <v/>
      </c>
      <c r="AB569" s="373"/>
      <c r="AC569" s="375"/>
      <c r="AD569" s="436"/>
      <c r="AE569" s="55"/>
      <c r="AF569" s="18" t="str">
        <f>IF(ISBLANK(AE569),"",VLOOKUP(AE569,'(Linked) Hazard Risk Number HRN'!$B$16:$C$26,2,FALSE))</f>
        <v/>
      </c>
      <c r="AG569" s="373"/>
      <c r="AH569" s="10"/>
      <c r="AI569" s="10"/>
      <c r="AJ569" s="19"/>
    </row>
    <row r="570" spans="2:36" s="2" customFormat="1" ht="28.2" customHeight="1" thickTop="1">
      <c r="B570" s="378"/>
      <c r="C570" s="375"/>
      <c r="D570" s="375"/>
      <c r="E570" s="381"/>
      <c r="F570" s="381"/>
      <c r="G570" s="370"/>
      <c r="H570" s="370"/>
      <c r="I570" s="370"/>
      <c r="J570" s="370"/>
      <c r="K570" s="56"/>
      <c r="L570" s="18" t="str">
        <f>IF(ISBLANK(K570),"",VLOOKUP(K570,'(Linked) Hazard Risk Number HRN'!$D$6:$E$14,2,FALSE))</f>
        <v/>
      </c>
      <c r="M570" s="366" t="str">
        <f>IF(OR(ISBLANK(K568),ISBLANK(K569),ISBLANK(K570),ISBLANK(K571)),"",L568*L569*L570*L571)</f>
        <v/>
      </c>
      <c r="N570" s="56"/>
      <c r="O570" s="18" t="str">
        <f>IF(ISBLANK(N570),"",VLOOKUP(N570,'(Linked) PLr Probability Factor'!$B$17:$C$20,2,FALSE))</f>
        <v/>
      </c>
      <c r="P570" s="18" t="s">
        <v>3</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375"/>
      <c r="V570" s="56"/>
      <c r="W570" s="18" t="str">
        <f>IF(ISBLANK(V570),"",VLOOKUP(V570,'(Linked) Hazard Risk Number HRN'!$D$6:$E$14,2,FALSE))</f>
        <v/>
      </c>
      <c r="X570" s="366" t="str">
        <f>IF(OR(ISBLANK(V568),ISBLANK(V569),ISBLANK(V570),ISBLANK(V571)),"",W568*W569*W570*W571)</f>
        <v/>
      </c>
      <c r="Y570" s="375"/>
      <c r="Z570" s="56"/>
      <c r="AA570" s="18" t="str">
        <f>IF(ISBLANK(Z570),"",VLOOKUP(Z570,'(Linked) Hazard Risk Number HRN'!$D$6:$E$14,2,FALSE))</f>
        <v/>
      </c>
      <c r="AB570" s="366" t="str">
        <f>IF(OR(ISBLANK(Z568),ISBLANK(Z569),ISBLANK(Z570),ISBLANK(Z571)),"",AA568*AA569*AA570*AA571)</f>
        <v/>
      </c>
      <c r="AC570" s="375"/>
      <c r="AD570" s="436"/>
      <c r="AE570" s="56"/>
      <c r="AF570" s="18" t="str">
        <f>IF(ISBLANK(AE570),"",VLOOKUP(AE570,'(Linked) Hazard Risk Number HRN'!$D$6:$E$14,2,FALSE))</f>
        <v/>
      </c>
      <c r="AG570" s="366" t="str">
        <f>IF(OR(ISBLANK(AE568),ISBLANK(AE569),ISBLANK(AE570),ISBLANK(AE571)),"",AF568*AF569*AF570*AF571)</f>
        <v/>
      </c>
      <c r="AH570" s="10"/>
      <c r="AI570" s="10"/>
      <c r="AJ570" s="20"/>
    </row>
    <row r="571" spans="2:36" s="2" customFormat="1" ht="28.2" customHeight="1">
      <c r="B571" s="378"/>
      <c r="C571" s="375"/>
      <c r="D571" s="375"/>
      <c r="E571" s="381"/>
      <c r="F571" s="381"/>
      <c r="G571" s="370"/>
      <c r="H571" s="370"/>
      <c r="I571" s="370"/>
      <c r="J571" s="370"/>
      <c r="K571" s="57"/>
      <c r="L571" s="30" t="str">
        <f>IF(ISBLANK(K571),"",VLOOKUP(K571,'(Linked) Hazard Risk Number HRN'!$D$17:$E$22,2,FALSE))</f>
        <v/>
      </c>
      <c r="M571" s="367"/>
      <c r="N571" s="56"/>
      <c r="O571" s="18" t="str">
        <f>IF(ISBLANK(N571),"",VLOOKUP(N571,'(Linked) PLr Probability Factor'!$B$23:$C$26,2,FALSE))</f>
        <v/>
      </c>
      <c r="P571" s="25" t="s">
        <v>33</v>
      </c>
      <c r="Q571" s="25">
        <f t="shared" ref="Q571" si="894">SUM(R568:R570)</f>
        <v>0</v>
      </c>
      <c r="R571" s="25">
        <f t="shared" si="889"/>
        <v>0</v>
      </c>
      <c r="S571" s="25"/>
      <c r="T571" s="51"/>
      <c r="U571" s="375"/>
      <c r="V571" s="57"/>
      <c r="W571" s="30" t="str">
        <f>IF(ISBLANK(V571),"",VLOOKUP(V571,'(Linked) Hazard Risk Number HRN'!$D$17:$E$22,2,FALSE))</f>
        <v/>
      </c>
      <c r="X571" s="367"/>
      <c r="Y571" s="375"/>
      <c r="Z571" s="57"/>
      <c r="AA571" s="30" t="str">
        <f>IF(ISBLANK(Z571),"",VLOOKUP(Z571,'(Linked) Hazard Risk Number HRN'!$D$17:$E$22,2,FALSE))</f>
        <v/>
      </c>
      <c r="AB571" s="367"/>
      <c r="AC571" s="375"/>
      <c r="AD571" s="436"/>
      <c r="AE571" s="57"/>
      <c r="AF571" s="30" t="str">
        <f>IF(ISBLANK(AE571),"",VLOOKUP(AE571,'(Linked) Hazard Risk Number HRN'!$D$17:$E$22,2,FALSE))</f>
        <v/>
      </c>
      <c r="AG571" s="367"/>
      <c r="AH571" s="10"/>
      <c r="AI571" s="10"/>
      <c r="AJ571" s="21"/>
    </row>
    <row r="572" spans="2:36" s="2" customFormat="1" ht="28.2" customHeight="1" thickBot="1">
      <c r="B572" s="379"/>
      <c r="C572" s="376"/>
      <c r="D572" s="376"/>
      <c r="E572" s="382"/>
      <c r="F572" s="382"/>
      <c r="G572" s="371"/>
      <c r="H572" s="371"/>
      <c r="I572" s="371"/>
      <c r="J572" s="371"/>
      <c r="K572" s="135"/>
      <c r="L572" s="18"/>
      <c r="M572" s="368"/>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376"/>
      <c r="V572" s="135"/>
      <c r="W572" s="18"/>
      <c r="X572" s="368"/>
      <c r="Y572" s="376"/>
      <c r="Z572" s="135"/>
      <c r="AA572" s="18"/>
      <c r="AB572" s="368"/>
      <c r="AC572" s="376"/>
      <c r="AD572" s="437"/>
      <c r="AE572" s="135"/>
      <c r="AF572" s="18"/>
      <c r="AG572" s="368"/>
      <c r="AH572" s="10"/>
      <c r="AI572" s="10"/>
      <c r="AJ572" s="7"/>
    </row>
    <row r="573" spans="2:36" s="2" customFormat="1" ht="28.2" customHeight="1" thickTop="1">
      <c r="B573" s="377">
        <v>114</v>
      </c>
      <c r="C573" s="374"/>
      <c r="D573" s="374"/>
      <c r="E573" s="380"/>
      <c r="F573" s="380"/>
      <c r="G573" s="369"/>
      <c r="H573" s="369"/>
      <c r="I573" s="369"/>
      <c r="J573" s="369"/>
      <c r="K573" s="54"/>
      <c r="L573" s="17" t="str">
        <f>IF(ISBLANK(K573),"",VLOOKUP(K573,'(Linked) Hazard Risk Number HRN'!$B$6:$C$13,2,FALSE))</f>
        <v/>
      </c>
      <c r="M573" s="372"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29</v>
      </c>
      <c r="Q573" s="17">
        <f t="shared" ref="Q573" si="896">COUNTIF((O573:O577), "C")</f>
        <v>0</v>
      </c>
      <c r="R573" s="17">
        <f t="shared" ref="R573:R576" si="897">Q573</f>
        <v>0</v>
      </c>
      <c r="S573" s="17" t="str">
        <f t="shared" ref="S573" si="898">IF(ISBLANK(K573),"",IF(L573&lt;2,"S1","S2"))</f>
        <v/>
      </c>
      <c r="T573" s="50"/>
      <c r="U573" s="374"/>
      <c r="V573" s="54"/>
      <c r="W573" s="17" t="str">
        <f>IF(ISBLANK(V573),"",VLOOKUP(V573,'(Linked) Hazard Risk Number HRN'!$B$6:$C$13,2,FALSE))</f>
        <v/>
      </c>
      <c r="X573" s="372" t="str">
        <f>IF(X575="","",IF(X575&gt;500,'(Linked) Hazard Risk Number HRN'!$C$37,IF(X575&gt;50,'(Linked) Hazard Risk Number HRN'!$C$36,IF(X575&gt;25,'(Linked) Hazard Risk Number HRN'!$C$35,IF(X575&gt;5,'(Linked) Hazard Risk Number HRN'!$C$34,IF(X575&gt;0,'(Linked) Hazard Risk Number HRN'!$C$33,""))))))</f>
        <v/>
      </c>
      <c r="Y573" s="374"/>
      <c r="Z573" s="54"/>
      <c r="AA573" s="17" t="str">
        <f>IF(ISBLANK(Z573),"",VLOOKUP(Z573,'(Linked) Hazard Risk Number HRN'!$B$6:$C$13,2,FALSE))</f>
        <v/>
      </c>
      <c r="AB573" s="372" t="str">
        <f>IF(AB575="","",IF(AB575&gt;500,'(Linked) Hazard Risk Number HRN'!$C$37,IF(AB575&gt;50,'(Linked) Hazard Risk Number HRN'!$C$36,IF(AB575&gt;25,'(Linked) Hazard Risk Number HRN'!$C$35,IF(AB575&gt;5,'(Linked) Hazard Risk Number HRN'!$C$34,IF(AB575&gt;0,'(Linked) Hazard Risk Number HRN'!$C$33,""))))))</f>
        <v/>
      </c>
      <c r="AC573" s="374"/>
      <c r="AD573" s="380"/>
      <c r="AE573" s="54"/>
      <c r="AF573" s="17" t="str">
        <f>IF(ISBLANK(AE573),"",VLOOKUP(AE573,'(Linked) Hazard Risk Number HRN'!$B$6:$C$13,2,FALSE))</f>
        <v/>
      </c>
      <c r="AG573" s="372"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378"/>
      <c r="C574" s="375"/>
      <c r="D574" s="375"/>
      <c r="E574" s="381"/>
      <c r="F574" s="381"/>
      <c r="G574" s="370"/>
      <c r="H574" s="370"/>
      <c r="I574" s="370"/>
      <c r="J574" s="370"/>
      <c r="K574" s="55"/>
      <c r="L574" s="18" t="str">
        <f>IF(ISBLANK(K574),"",VLOOKUP(K574,'(Linked) Hazard Risk Number HRN'!$B$16:$C$26,2,FALSE))</f>
        <v/>
      </c>
      <c r="M574" s="373"/>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375"/>
      <c r="V574" s="55"/>
      <c r="W574" s="18" t="str">
        <f>IF(ISBLANK(V574),"",VLOOKUP(V574,'(Linked) Hazard Risk Number HRN'!$B$16:$C$26,2,FALSE))</f>
        <v/>
      </c>
      <c r="X574" s="373"/>
      <c r="Y574" s="375"/>
      <c r="Z574" s="55"/>
      <c r="AA574" s="18" t="str">
        <f>IF(ISBLANK(Z574),"",VLOOKUP(Z574,'(Linked) Hazard Risk Number HRN'!$B$16:$C$26,2,FALSE))</f>
        <v/>
      </c>
      <c r="AB574" s="373"/>
      <c r="AC574" s="375"/>
      <c r="AD574" s="436"/>
      <c r="AE574" s="55"/>
      <c r="AF574" s="18" t="str">
        <f>IF(ISBLANK(AE574),"",VLOOKUP(AE574,'(Linked) Hazard Risk Number HRN'!$B$16:$C$26,2,FALSE))</f>
        <v/>
      </c>
      <c r="AG574" s="373"/>
      <c r="AH574" s="10"/>
      <c r="AI574" s="10"/>
      <c r="AJ574" s="19"/>
    </row>
    <row r="575" spans="2:36" s="2" customFormat="1" ht="28.2" customHeight="1" thickTop="1">
      <c r="B575" s="378"/>
      <c r="C575" s="375"/>
      <c r="D575" s="375"/>
      <c r="E575" s="381"/>
      <c r="F575" s="381"/>
      <c r="G575" s="370"/>
      <c r="H575" s="370"/>
      <c r="I575" s="370"/>
      <c r="J575" s="370"/>
      <c r="K575" s="56"/>
      <c r="L575" s="18" t="str">
        <f>IF(ISBLANK(K575),"",VLOOKUP(K575,'(Linked) Hazard Risk Number HRN'!$D$6:$E$14,2,FALSE))</f>
        <v/>
      </c>
      <c r="M575" s="366" t="str">
        <f>IF(OR(ISBLANK(K573),ISBLANK(K574),ISBLANK(K575),ISBLANK(K576)),"",L573*L574*L575*L576)</f>
        <v/>
      </c>
      <c r="N575" s="56"/>
      <c r="O575" s="18" t="str">
        <f>IF(ISBLANK(N575),"",VLOOKUP(N575,'(Linked) PLr Probability Factor'!$B$17:$C$20,2,FALSE))</f>
        <v/>
      </c>
      <c r="P575" s="18" t="s">
        <v>3</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375"/>
      <c r="V575" s="56"/>
      <c r="W575" s="18" t="str">
        <f>IF(ISBLANK(V575),"",VLOOKUP(V575,'(Linked) Hazard Risk Number HRN'!$D$6:$E$14,2,FALSE))</f>
        <v/>
      </c>
      <c r="X575" s="366" t="str">
        <f>IF(OR(ISBLANK(V573),ISBLANK(V574),ISBLANK(V575),ISBLANK(V576)),"",W573*W574*W575*W576)</f>
        <v/>
      </c>
      <c r="Y575" s="375"/>
      <c r="Z575" s="56"/>
      <c r="AA575" s="18" t="str">
        <f>IF(ISBLANK(Z575),"",VLOOKUP(Z575,'(Linked) Hazard Risk Number HRN'!$D$6:$E$14,2,FALSE))</f>
        <v/>
      </c>
      <c r="AB575" s="366" t="str">
        <f>IF(OR(ISBLANK(Z573),ISBLANK(Z574),ISBLANK(Z575),ISBLANK(Z576)),"",AA573*AA574*AA575*AA576)</f>
        <v/>
      </c>
      <c r="AC575" s="375"/>
      <c r="AD575" s="436"/>
      <c r="AE575" s="56"/>
      <c r="AF575" s="18" t="str">
        <f>IF(ISBLANK(AE575),"",VLOOKUP(AE575,'(Linked) Hazard Risk Number HRN'!$D$6:$E$14,2,FALSE))</f>
        <v/>
      </c>
      <c r="AG575" s="366" t="str">
        <f>IF(OR(ISBLANK(AE573),ISBLANK(AE574),ISBLANK(AE575),ISBLANK(AE576)),"",AF573*AF574*AF575*AF576)</f>
        <v/>
      </c>
      <c r="AH575" s="10"/>
      <c r="AI575" s="10"/>
      <c r="AJ575" s="20"/>
    </row>
    <row r="576" spans="2:36" s="2" customFormat="1" ht="28.2" customHeight="1">
      <c r="B576" s="378"/>
      <c r="C576" s="375"/>
      <c r="D576" s="375"/>
      <c r="E576" s="381"/>
      <c r="F576" s="381"/>
      <c r="G576" s="370"/>
      <c r="H576" s="370"/>
      <c r="I576" s="370"/>
      <c r="J576" s="370"/>
      <c r="K576" s="57"/>
      <c r="L576" s="30" t="str">
        <f>IF(ISBLANK(K576),"",VLOOKUP(K576,'(Linked) Hazard Risk Number HRN'!$D$17:$E$22,2,FALSE))</f>
        <v/>
      </c>
      <c r="M576" s="367"/>
      <c r="N576" s="56"/>
      <c r="O576" s="18" t="str">
        <f>IF(ISBLANK(N576),"",VLOOKUP(N576,'(Linked) PLr Probability Factor'!$B$23:$C$26,2,FALSE))</f>
        <v/>
      </c>
      <c r="P576" s="25" t="s">
        <v>33</v>
      </c>
      <c r="Q576" s="25">
        <f t="shared" ref="Q576" si="902">SUM(R573:R575)</f>
        <v>0</v>
      </c>
      <c r="R576" s="25">
        <f t="shared" si="897"/>
        <v>0</v>
      </c>
      <c r="S576" s="25"/>
      <c r="T576" s="51"/>
      <c r="U576" s="375"/>
      <c r="V576" s="57"/>
      <c r="W576" s="30" t="str">
        <f>IF(ISBLANK(V576),"",VLOOKUP(V576,'(Linked) Hazard Risk Number HRN'!$D$17:$E$22,2,FALSE))</f>
        <v/>
      </c>
      <c r="X576" s="367"/>
      <c r="Y576" s="375"/>
      <c r="Z576" s="57"/>
      <c r="AA576" s="30" t="str">
        <f>IF(ISBLANK(Z576),"",VLOOKUP(Z576,'(Linked) Hazard Risk Number HRN'!$D$17:$E$22,2,FALSE))</f>
        <v/>
      </c>
      <c r="AB576" s="367"/>
      <c r="AC576" s="375"/>
      <c r="AD576" s="436"/>
      <c r="AE576" s="57"/>
      <c r="AF576" s="30" t="str">
        <f>IF(ISBLANK(AE576),"",VLOOKUP(AE576,'(Linked) Hazard Risk Number HRN'!$D$17:$E$22,2,FALSE))</f>
        <v/>
      </c>
      <c r="AG576" s="367"/>
      <c r="AH576" s="10"/>
      <c r="AI576" s="10"/>
      <c r="AJ576" s="21"/>
    </row>
    <row r="577" spans="2:36" s="2" customFormat="1" ht="28.2" customHeight="1" thickBot="1">
      <c r="B577" s="379"/>
      <c r="C577" s="376"/>
      <c r="D577" s="376"/>
      <c r="E577" s="382"/>
      <c r="F577" s="382"/>
      <c r="G577" s="371"/>
      <c r="H577" s="371"/>
      <c r="I577" s="371"/>
      <c r="J577" s="371"/>
      <c r="K577" s="135"/>
      <c r="L577" s="18"/>
      <c r="M577" s="368"/>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376"/>
      <c r="V577" s="135"/>
      <c r="W577" s="18"/>
      <c r="X577" s="368"/>
      <c r="Y577" s="376"/>
      <c r="Z577" s="135"/>
      <c r="AA577" s="18"/>
      <c r="AB577" s="368"/>
      <c r="AC577" s="376"/>
      <c r="AD577" s="437"/>
      <c r="AE577" s="135"/>
      <c r="AF577" s="18"/>
      <c r="AG577" s="368"/>
      <c r="AH577" s="10"/>
      <c r="AI577" s="10"/>
      <c r="AJ577" s="7"/>
    </row>
    <row r="578" spans="2:36" s="2" customFormat="1" ht="28.2" customHeight="1" thickTop="1">
      <c r="B578" s="377">
        <v>115</v>
      </c>
      <c r="C578" s="374"/>
      <c r="D578" s="374"/>
      <c r="E578" s="380"/>
      <c r="F578" s="380"/>
      <c r="G578" s="369"/>
      <c r="H578" s="369"/>
      <c r="I578" s="369"/>
      <c r="J578" s="369"/>
      <c r="K578" s="54"/>
      <c r="L578" s="17" t="str">
        <f>IF(ISBLANK(K578),"",VLOOKUP(K578,'(Linked) Hazard Risk Number HRN'!$B$6:$C$13,2,FALSE))</f>
        <v/>
      </c>
      <c r="M578" s="372"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29</v>
      </c>
      <c r="Q578" s="17">
        <f t="shared" ref="Q578" si="904">COUNTIF((O578:O582), "C")</f>
        <v>0</v>
      </c>
      <c r="R578" s="17">
        <f t="shared" ref="R578:R581" si="905">Q578</f>
        <v>0</v>
      </c>
      <c r="S578" s="17" t="str">
        <f t="shared" ref="S578" si="906">IF(ISBLANK(K578),"",IF(L578&lt;2,"S1","S2"))</f>
        <v/>
      </c>
      <c r="T578" s="50"/>
      <c r="U578" s="374"/>
      <c r="V578" s="54"/>
      <c r="W578" s="17" t="str">
        <f>IF(ISBLANK(V578),"",VLOOKUP(V578,'(Linked) Hazard Risk Number HRN'!$B$6:$C$13,2,FALSE))</f>
        <v/>
      </c>
      <c r="X578" s="372" t="str">
        <f>IF(X580="","",IF(X580&gt;500,'(Linked) Hazard Risk Number HRN'!$C$37,IF(X580&gt;50,'(Linked) Hazard Risk Number HRN'!$C$36,IF(X580&gt;25,'(Linked) Hazard Risk Number HRN'!$C$35,IF(X580&gt;5,'(Linked) Hazard Risk Number HRN'!$C$34,IF(X580&gt;0,'(Linked) Hazard Risk Number HRN'!$C$33,""))))))</f>
        <v/>
      </c>
      <c r="Y578" s="374"/>
      <c r="Z578" s="54"/>
      <c r="AA578" s="17" t="str">
        <f>IF(ISBLANK(Z578),"",VLOOKUP(Z578,'(Linked) Hazard Risk Number HRN'!$B$6:$C$13,2,FALSE))</f>
        <v/>
      </c>
      <c r="AB578" s="372" t="str">
        <f>IF(AB580="","",IF(AB580&gt;500,'(Linked) Hazard Risk Number HRN'!$C$37,IF(AB580&gt;50,'(Linked) Hazard Risk Number HRN'!$C$36,IF(AB580&gt;25,'(Linked) Hazard Risk Number HRN'!$C$35,IF(AB580&gt;5,'(Linked) Hazard Risk Number HRN'!$C$34,IF(AB580&gt;0,'(Linked) Hazard Risk Number HRN'!$C$33,""))))))</f>
        <v/>
      </c>
      <c r="AC578" s="374"/>
      <c r="AD578" s="380"/>
      <c r="AE578" s="54"/>
      <c r="AF578" s="17" t="str">
        <f>IF(ISBLANK(AE578),"",VLOOKUP(AE578,'(Linked) Hazard Risk Number HRN'!$B$6:$C$13,2,FALSE))</f>
        <v/>
      </c>
      <c r="AG578" s="372"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378"/>
      <c r="C579" s="375"/>
      <c r="D579" s="375"/>
      <c r="E579" s="381"/>
      <c r="F579" s="381"/>
      <c r="G579" s="370"/>
      <c r="H579" s="370"/>
      <c r="I579" s="370"/>
      <c r="J579" s="370"/>
      <c r="K579" s="55"/>
      <c r="L579" s="18" t="str">
        <f>IF(ISBLANK(K579),"",VLOOKUP(K579,'(Linked) Hazard Risk Number HRN'!$B$16:$C$26,2,FALSE))</f>
        <v/>
      </c>
      <c r="M579" s="373"/>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375"/>
      <c r="V579" s="55"/>
      <c r="W579" s="18" t="str">
        <f>IF(ISBLANK(V579),"",VLOOKUP(V579,'(Linked) Hazard Risk Number HRN'!$B$16:$C$26,2,FALSE))</f>
        <v/>
      </c>
      <c r="X579" s="373"/>
      <c r="Y579" s="375"/>
      <c r="Z579" s="55"/>
      <c r="AA579" s="18" t="str">
        <f>IF(ISBLANK(Z579),"",VLOOKUP(Z579,'(Linked) Hazard Risk Number HRN'!$B$16:$C$26,2,FALSE))</f>
        <v/>
      </c>
      <c r="AB579" s="373"/>
      <c r="AC579" s="375"/>
      <c r="AD579" s="436"/>
      <c r="AE579" s="55"/>
      <c r="AF579" s="18" t="str">
        <f>IF(ISBLANK(AE579),"",VLOOKUP(AE579,'(Linked) Hazard Risk Number HRN'!$B$16:$C$26,2,FALSE))</f>
        <v/>
      </c>
      <c r="AG579" s="373"/>
      <c r="AH579" s="10"/>
      <c r="AI579" s="10"/>
      <c r="AJ579" s="19"/>
    </row>
    <row r="580" spans="2:36" s="2" customFormat="1" ht="28.2" customHeight="1" thickTop="1">
      <c r="B580" s="378"/>
      <c r="C580" s="375"/>
      <c r="D580" s="375"/>
      <c r="E580" s="381"/>
      <c r="F580" s="381"/>
      <c r="G580" s="370"/>
      <c r="H580" s="370"/>
      <c r="I580" s="370"/>
      <c r="J580" s="370"/>
      <c r="K580" s="56"/>
      <c r="L580" s="18" t="str">
        <f>IF(ISBLANK(K580),"",VLOOKUP(K580,'(Linked) Hazard Risk Number HRN'!$D$6:$E$14,2,FALSE))</f>
        <v/>
      </c>
      <c r="M580" s="366" t="str">
        <f>IF(OR(ISBLANK(K578),ISBLANK(K579),ISBLANK(K580),ISBLANK(K581)),"",L578*L579*L580*L581)</f>
        <v/>
      </c>
      <c r="N580" s="56"/>
      <c r="O580" s="18" t="str">
        <f>IF(ISBLANK(N580),"",VLOOKUP(N580,'(Linked) PLr Probability Factor'!$B$17:$C$20,2,FALSE))</f>
        <v/>
      </c>
      <c r="P580" s="18" t="s">
        <v>3</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375"/>
      <c r="V580" s="56"/>
      <c r="W580" s="18" t="str">
        <f>IF(ISBLANK(V580),"",VLOOKUP(V580,'(Linked) Hazard Risk Number HRN'!$D$6:$E$14,2,FALSE))</f>
        <v/>
      </c>
      <c r="X580" s="366" t="str">
        <f>IF(OR(ISBLANK(V578),ISBLANK(V579),ISBLANK(V580),ISBLANK(V581)),"",W578*W579*W580*W581)</f>
        <v/>
      </c>
      <c r="Y580" s="375"/>
      <c r="Z580" s="56"/>
      <c r="AA580" s="18" t="str">
        <f>IF(ISBLANK(Z580),"",VLOOKUP(Z580,'(Linked) Hazard Risk Number HRN'!$D$6:$E$14,2,FALSE))</f>
        <v/>
      </c>
      <c r="AB580" s="366" t="str">
        <f>IF(OR(ISBLANK(Z578),ISBLANK(Z579),ISBLANK(Z580),ISBLANK(Z581)),"",AA578*AA579*AA580*AA581)</f>
        <v/>
      </c>
      <c r="AC580" s="375"/>
      <c r="AD580" s="436"/>
      <c r="AE580" s="56"/>
      <c r="AF580" s="18" t="str">
        <f>IF(ISBLANK(AE580),"",VLOOKUP(AE580,'(Linked) Hazard Risk Number HRN'!$D$6:$E$14,2,FALSE))</f>
        <v/>
      </c>
      <c r="AG580" s="366" t="str">
        <f>IF(OR(ISBLANK(AE578),ISBLANK(AE579),ISBLANK(AE580),ISBLANK(AE581)),"",AF578*AF579*AF580*AF581)</f>
        <v/>
      </c>
      <c r="AH580" s="10"/>
      <c r="AI580" s="10"/>
      <c r="AJ580" s="20"/>
    </row>
    <row r="581" spans="2:36" s="2" customFormat="1" ht="28.2" customHeight="1">
      <c r="B581" s="378"/>
      <c r="C581" s="375"/>
      <c r="D581" s="375"/>
      <c r="E581" s="381"/>
      <c r="F581" s="381"/>
      <c r="G581" s="370"/>
      <c r="H581" s="370"/>
      <c r="I581" s="370"/>
      <c r="J581" s="370"/>
      <c r="K581" s="57"/>
      <c r="L581" s="30" t="str">
        <f>IF(ISBLANK(K581),"",VLOOKUP(K581,'(Linked) Hazard Risk Number HRN'!$D$17:$E$22,2,FALSE))</f>
        <v/>
      </c>
      <c r="M581" s="367"/>
      <c r="N581" s="56"/>
      <c r="O581" s="18" t="str">
        <f>IF(ISBLANK(N581),"",VLOOKUP(N581,'(Linked) PLr Probability Factor'!$B$23:$C$26,2,FALSE))</f>
        <v/>
      </c>
      <c r="P581" s="25" t="s">
        <v>33</v>
      </c>
      <c r="Q581" s="25">
        <f t="shared" ref="Q581" si="910">SUM(R578:R580)</f>
        <v>0</v>
      </c>
      <c r="R581" s="25">
        <f t="shared" si="905"/>
        <v>0</v>
      </c>
      <c r="S581" s="25"/>
      <c r="T581" s="51"/>
      <c r="U581" s="375"/>
      <c r="V581" s="57"/>
      <c r="W581" s="30" t="str">
        <f>IF(ISBLANK(V581),"",VLOOKUP(V581,'(Linked) Hazard Risk Number HRN'!$D$17:$E$22,2,FALSE))</f>
        <v/>
      </c>
      <c r="X581" s="367"/>
      <c r="Y581" s="375"/>
      <c r="Z581" s="57"/>
      <c r="AA581" s="30" t="str">
        <f>IF(ISBLANK(Z581),"",VLOOKUP(Z581,'(Linked) Hazard Risk Number HRN'!$D$17:$E$22,2,FALSE))</f>
        <v/>
      </c>
      <c r="AB581" s="367"/>
      <c r="AC581" s="375"/>
      <c r="AD581" s="436"/>
      <c r="AE581" s="57"/>
      <c r="AF581" s="30" t="str">
        <f>IF(ISBLANK(AE581),"",VLOOKUP(AE581,'(Linked) Hazard Risk Number HRN'!$D$17:$E$22,2,FALSE))</f>
        <v/>
      </c>
      <c r="AG581" s="367"/>
      <c r="AH581" s="10"/>
      <c r="AI581" s="10"/>
      <c r="AJ581" s="21"/>
    </row>
    <row r="582" spans="2:36" s="2" customFormat="1" ht="28.2" customHeight="1" thickBot="1">
      <c r="B582" s="379"/>
      <c r="C582" s="376"/>
      <c r="D582" s="376"/>
      <c r="E582" s="382"/>
      <c r="F582" s="382"/>
      <c r="G582" s="371"/>
      <c r="H582" s="371"/>
      <c r="I582" s="371"/>
      <c r="J582" s="371"/>
      <c r="K582" s="135"/>
      <c r="L582" s="18"/>
      <c r="M582" s="368"/>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376"/>
      <c r="V582" s="135"/>
      <c r="W582" s="18"/>
      <c r="X582" s="368"/>
      <c r="Y582" s="376"/>
      <c r="Z582" s="135"/>
      <c r="AA582" s="18"/>
      <c r="AB582" s="368"/>
      <c r="AC582" s="376"/>
      <c r="AD582" s="437"/>
      <c r="AE582" s="135"/>
      <c r="AF582" s="18"/>
      <c r="AG582" s="368"/>
      <c r="AH582" s="10"/>
      <c r="AI582" s="10"/>
      <c r="AJ582" s="7"/>
    </row>
    <row r="583" spans="2:36" s="2" customFormat="1" ht="28.2" customHeight="1" thickTop="1">
      <c r="B583" s="377">
        <v>116</v>
      </c>
      <c r="C583" s="374"/>
      <c r="D583" s="374"/>
      <c r="E583" s="380"/>
      <c r="F583" s="380"/>
      <c r="G583" s="369"/>
      <c r="H583" s="369"/>
      <c r="I583" s="369"/>
      <c r="J583" s="369"/>
      <c r="K583" s="54"/>
      <c r="L583" s="17" t="str">
        <f>IF(ISBLANK(K583),"",VLOOKUP(K583,'(Linked) Hazard Risk Number HRN'!$B$6:$C$13,2,FALSE))</f>
        <v/>
      </c>
      <c r="M583" s="372"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29</v>
      </c>
      <c r="Q583" s="17">
        <f t="shared" ref="Q583" si="912">COUNTIF((O583:O587), "C")</f>
        <v>0</v>
      </c>
      <c r="R583" s="17">
        <f t="shared" ref="R583:R586" si="913">Q583</f>
        <v>0</v>
      </c>
      <c r="S583" s="17" t="str">
        <f t="shared" ref="S583" si="914">IF(ISBLANK(K583),"",IF(L583&lt;2,"S1","S2"))</f>
        <v/>
      </c>
      <c r="T583" s="50"/>
      <c r="U583" s="374"/>
      <c r="V583" s="54"/>
      <c r="W583" s="17" t="str">
        <f>IF(ISBLANK(V583),"",VLOOKUP(V583,'(Linked) Hazard Risk Number HRN'!$B$6:$C$13,2,FALSE))</f>
        <v/>
      </c>
      <c r="X583" s="372" t="str">
        <f>IF(X585="","",IF(X585&gt;500,'(Linked) Hazard Risk Number HRN'!$C$37,IF(X585&gt;50,'(Linked) Hazard Risk Number HRN'!$C$36,IF(X585&gt;25,'(Linked) Hazard Risk Number HRN'!$C$35,IF(X585&gt;5,'(Linked) Hazard Risk Number HRN'!$C$34,IF(X585&gt;0,'(Linked) Hazard Risk Number HRN'!$C$33,""))))))</f>
        <v/>
      </c>
      <c r="Y583" s="374"/>
      <c r="Z583" s="54"/>
      <c r="AA583" s="17" t="str">
        <f>IF(ISBLANK(Z583),"",VLOOKUP(Z583,'(Linked) Hazard Risk Number HRN'!$B$6:$C$13,2,FALSE))</f>
        <v/>
      </c>
      <c r="AB583" s="372" t="str">
        <f>IF(AB585="","",IF(AB585&gt;500,'(Linked) Hazard Risk Number HRN'!$C$37,IF(AB585&gt;50,'(Linked) Hazard Risk Number HRN'!$C$36,IF(AB585&gt;25,'(Linked) Hazard Risk Number HRN'!$C$35,IF(AB585&gt;5,'(Linked) Hazard Risk Number HRN'!$C$34,IF(AB585&gt;0,'(Linked) Hazard Risk Number HRN'!$C$33,""))))))</f>
        <v/>
      </c>
      <c r="AC583" s="374"/>
      <c r="AD583" s="380"/>
      <c r="AE583" s="54"/>
      <c r="AF583" s="17" t="str">
        <f>IF(ISBLANK(AE583),"",VLOOKUP(AE583,'(Linked) Hazard Risk Number HRN'!$B$6:$C$13,2,FALSE))</f>
        <v/>
      </c>
      <c r="AG583" s="372"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378"/>
      <c r="C584" s="375"/>
      <c r="D584" s="375"/>
      <c r="E584" s="381"/>
      <c r="F584" s="381"/>
      <c r="G584" s="370"/>
      <c r="H584" s="370"/>
      <c r="I584" s="370"/>
      <c r="J584" s="370"/>
      <c r="K584" s="55"/>
      <c r="L584" s="18" t="str">
        <f>IF(ISBLANK(K584),"",VLOOKUP(K584,'(Linked) Hazard Risk Number HRN'!$B$16:$C$26,2,FALSE))</f>
        <v/>
      </c>
      <c r="M584" s="373"/>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375"/>
      <c r="V584" s="55"/>
      <c r="W584" s="18" t="str">
        <f>IF(ISBLANK(V584),"",VLOOKUP(V584,'(Linked) Hazard Risk Number HRN'!$B$16:$C$26,2,FALSE))</f>
        <v/>
      </c>
      <c r="X584" s="373"/>
      <c r="Y584" s="375"/>
      <c r="Z584" s="55"/>
      <c r="AA584" s="18" t="str">
        <f>IF(ISBLANK(Z584),"",VLOOKUP(Z584,'(Linked) Hazard Risk Number HRN'!$B$16:$C$26,2,FALSE))</f>
        <v/>
      </c>
      <c r="AB584" s="373"/>
      <c r="AC584" s="375"/>
      <c r="AD584" s="436"/>
      <c r="AE584" s="55"/>
      <c r="AF584" s="18" t="str">
        <f>IF(ISBLANK(AE584),"",VLOOKUP(AE584,'(Linked) Hazard Risk Number HRN'!$B$16:$C$26,2,FALSE))</f>
        <v/>
      </c>
      <c r="AG584" s="373"/>
      <c r="AH584" s="10"/>
      <c r="AI584" s="10"/>
      <c r="AJ584" s="19"/>
    </row>
    <row r="585" spans="2:36" s="2" customFormat="1" ht="28.2" customHeight="1" thickTop="1">
      <c r="B585" s="378"/>
      <c r="C585" s="375"/>
      <c r="D585" s="375"/>
      <c r="E585" s="381"/>
      <c r="F585" s="381"/>
      <c r="G585" s="370"/>
      <c r="H585" s="370"/>
      <c r="I585" s="370"/>
      <c r="J585" s="370"/>
      <c r="K585" s="56"/>
      <c r="L585" s="18" t="str">
        <f>IF(ISBLANK(K585),"",VLOOKUP(K585,'(Linked) Hazard Risk Number HRN'!$D$6:$E$14,2,FALSE))</f>
        <v/>
      </c>
      <c r="M585" s="366" t="str">
        <f>IF(OR(ISBLANK(K583),ISBLANK(K584),ISBLANK(K585),ISBLANK(K586)),"",L583*L584*L585*L586)</f>
        <v/>
      </c>
      <c r="N585" s="56"/>
      <c r="O585" s="18" t="str">
        <f>IF(ISBLANK(N585),"",VLOOKUP(N585,'(Linked) PLr Probability Factor'!$B$17:$C$20,2,FALSE))</f>
        <v/>
      </c>
      <c r="P585" s="18" t="s">
        <v>3</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375"/>
      <c r="V585" s="56"/>
      <c r="W585" s="18" t="str">
        <f>IF(ISBLANK(V585),"",VLOOKUP(V585,'(Linked) Hazard Risk Number HRN'!$D$6:$E$14,2,FALSE))</f>
        <v/>
      </c>
      <c r="X585" s="366" t="str">
        <f>IF(OR(ISBLANK(V583),ISBLANK(V584),ISBLANK(V585),ISBLANK(V586)),"",W583*W584*W585*W586)</f>
        <v/>
      </c>
      <c r="Y585" s="375"/>
      <c r="Z585" s="56"/>
      <c r="AA585" s="18" t="str">
        <f>IF(ISBLANK(Z585),"",VLOOKUP(Z585,'(Linked) Hazard Risk Number HRN'!$D$6:$E$14,2,FALSE))</f>
        <v/>
      </c>
      <c r="AB585" s="366" t="str">
        <f>IF(OR(ISBLANK(Z583),ISBLANK(Z584),ISBLANK(Z585),ISBLANK(Z586)),"",AA583*AA584*AA585*AA586)</f>
        <v/>
      </c>
      <c r="AC585" s="375"/>
      <c r="AD585" s="436"/>
      <c r="AE585" s="56"/>
      <c r="AF585" s="18" t="str">
        <f>IF(ISBLANK(AE585),"",VLOOKUP(AE585,'(Linked) Hazard Risk Number HRN'!$D$6:$E$14,2,FALSE))</f>
        <v/>
      </c>
      <c r="AG585" s="366" t="str">
        <f>IF(OR(ISBLANK(AE583),ISBLANK(AE584),ISBLANK(AE585),ISBLANK(AE586)),"",AF583*AF584*AF585*AF586)</f>
        <v/>
      </c>
      <c r="AH585" s="10"/>
      <c r="AI585" s="10"/>
      <c r="AJ585" s="20"/>
    </row>
    <row r="586" spans="2:36" s="2" customFormat="1" ht="28.2" customHeight="1">
      <c r="B586" s="378"/>
      <c r="C586" s="375"/>
      <c r="D586" s="375"/>
      <c r="E586" s="381"/>
      <c r="F586" s="381"/>
      <c r="G586" s="370"/>
      <c r="H586" s="370"/>
      <c r="I586" s="370"/>
      <c r="J586" s="370"/>
      <c r="K586" s="57"/>
      <c r="L586" s="30" t="str">
        <f>IF(ISBLANK(K586),"",VLOOKUP(K586,'(Linked) Hazard Risk Number HRN'!$D$17:$E$22,2,FALSE))</f>
        <v/>
      </c>
      <c r="M586" s="367"/>
      <c r="N586" s="56"/>
      <c r="O586" s="18" t="str">
        <f>IF(ISBLANK(N586),"",VLOOKUP(N586,'(Linked) PLr Probability Factor'!$B$23:$C$26,2,FALSE))</f>
        <v/>
      </c>
      <c r="P586" s="25" t="s">
        <v>33</v>
      </c>
      <c r="Q586" s="25">
        <f t="shared" ref="Q586" si="918">SUM(R583:R585)</f>
        <v>0</v>
      </c>
      <c r="R586" s="25">
        <f t="shared" si="913"/>
        <v>0</v>
      </c>
      <c r="S586" s="25"/>
      <c r="T586" s="51"/>
      <c r="U586" s="375"/>
      <c r="V586" s="57"/>
      <c r="W586" s="30" t="str">
        <f>IF(ISBLANK(V586),"",VLOOKUP(V586,'(Linked) Hazard Risk Number HRN'!$D$17:$E$22,2,FALSE))</f>
        <v/>
      </c>
      <c r="X586" s="367"/>
      <c r="Y586" s="375"/>
      <c r="Z586" s="57"/>
      <c r="AA586" s="30" t="str">
        <f>IF(ISBLANK(Z586),"",VLOOKUP(Z586,'(Linked) Hazard Risk Number HRN'!$D$17:$E$22,2,FALSE))</f>
        <v/>
      </c>
      <c r="AB586" s="367"/>
      <c r="AC586" s="375"/>
      <c r="AD586" s="436"/>
      <c r="AE586" s="57"/>
      <c r="AF586" s="30" t="str">
        <f>IF(ISBLANK(AE586),"",VLOOKUP(AE586,'(Linked) Hazard Risk Number HRN'!$D$17:$E$22,2,FALSE))</f>
        <v/>
      </c>
      <c r="AG586" s="367"/>
      <c r="AH586" s="10"/>
      <c r="AI586" s="10"/>
      <c r="AJ586" s="21"/>
    </row>
    <row r="587" spans="2:36" s="2" customFormat="1" ht="28.2" customHeight="1" thickBot="1">
      <c r="B587" s="379"/>
      <c r="C587" s="376"/>
      <c r="D587" s="376"/>
      <c r="E587" s="382"/>
      <c r="F587" s="382"/>
      <c r="G587" s="371"/>
      <c r="H587" s="371"/>
      <c r="I587" s="371"/>
      <c r="J587" s="371"/>
      <c r="K587" s="135"/>
      <c r="L587" s="18"/>
      <c r="M587" s="368"/>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376"/>
      <c r="V587" s="135"/>
      <c r="W587" s="18"/>
      <c r="X587" s="368"/>
      <c r="Y587" s="376"/>
      <c r="Z587" s="135"/>
      <c r="AA587" s="18"/>
      <c r="AB587" s="368"/>
      <c r="AC587" s="376"/>
      <c r="AD587" s="437"/>
      <c r="AE587" s="135"/>
      <c r="AF587" s="18"/>
      <c r="AG587" s="368"/>
      <c r="AH587" s="10"/>
      <c r="AI587" s="10"/>
      <c r="AJ587" s="7"/>
    </row>
    <row r="588" spans="2:36" s="2" customFormat="1" ht="28.2" customHeight="1" thickTop="1">
      <c r="B588" s="377">
        <v>117</v>
      </c>
      <c r="C588" s="374"/>
      <c r="D588" s="374"/>
      <c r="E588" s="380"/>
      <c r="F588" s="380"/>
      <c r="G588" s="369"/>
      <c r="H588" s="369"/>
      <c r="I588" s="369"/>
      <c r="J588" s="369"/>
      <c r="K588" s="54"/>
      <c r="L588" s="17" t="str">
        <f>IF(ISBLANK(K588),"",VLOOKUP(K588,'(Linked) Hazard Risk Number HRN'!$B$6:$C$13,2,FALSE))</f>
        <v/>
      </c>
      <c r="M588" s="372"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29</v>
      </c>
      <c r="Q588" s="17">
        <f t="shared" ref="Q588" si="920">COUNTIF((O588:O592), "C")</f>
        <v>0</v>
      </c>
      <c r="R588" s="17">
        <f t="shared" ref="R588:R591" si="921">Q588</f>
        <v>0</v>
      </c>
      <c r="S588" s="17" t="str">
        <f t="shared" ref="S588" si="922">IF(ISBLANK(K588),"",IF(L588&lt;2,"S1","S2"))</f>
        <v/>
      </c>
      <c r="T588" s="50"/>
      <c r="U588" s="374"/>
      <c r="V588" s="54"/>
      <c r="W588" s="17" t="str">
        <f>IF(ISBLANK(V588),"",VLOOKUP(V588,'(Linked) Hazard Risk Number HRN'!$B$6:$C$13,2,FALSE))</f>
        <v/>
      </c>
      <c r="X588" s="372" t="str">
        <f>IF(X590="","",IF(X590&gt;500,'(Linked) Hazard Risk Number HRN'!$C$37,IF(X590&gt;50,'(Linked) Hazard Risk Number HRN'!$C$36,IF(X590&gt;25,'(Linked) Hazard Risk Number HRN'!$C$35,IF(X590&gt;5,'(Linked) Hazard Risk Number HRN'!$C$34,IF(X590&gt;0,'(Linked) Hazard Risk Number HRN'!$C$33,""))))))</f>
        <v/>
      </c>
      <c r="Y588" s="374"/>
      <c r="Z588" s="54"/>
      <c r="AA588" s="17" t="str">
        <f>IF(ISBLANK(Z588),"",VLOOKUP(Z588,'(Linked) Hazard Risk Number HRN'!$B$6:$C$13,2,FALSE))</f>
        <v/>
      </c>
      <c r="AB588" s="372" t="str">
        <f>IF(AB590="","",IF(AB590&gt;500,'(Linked) Hazard Risk Number HRN'!$C$37,IF(AB590&gt;50,'(Linked) Hazard Risk Number HRN'!$C$36,IF(AB590&gt;25,'(Linked) Hazard Risk Number HRN'!$C$35,IF(AB590&gt;5,'(Linked) Hazard Risk Number HRN'!$C$34,IF(AB590&gt;0,'(Linked) Hazard Risk Number HRN'!$C$33,""))))))</f>
        <v/>
      </c>
      <c r="AC588" s="374"/>
      <c r="AD588" s="380"/>
      <c r="AE588" s="54"/>
      <c r="AF588" s="17" t="str">
        <f>IF(ISBLANK(AE588),"",VLOOKUP(AE588,'(Linked) Hazard Risk Number HRN'!$B$6:$C$13,2,FALSE))</f>
        <v/>
      </c>
      <c r="AG588" s="372"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378"/>
      <c r="C589" s="375"/>
      <c r="D589" s="375"/>
      <c r="E589" s="381"/>
      <c r="F589" s="381"/>
      <c r="G589" s="370"/>
      <c r="H589" s="370"/>
      <c r="I589" s="370"/>
      <c r="J589" s="370"/>
      <c r="K589" s="55"/>
      <c r="L589" s="18" t="str">
        <f>IF(ISBLANK(K589),"",VLOOKUP(K589,'(Linked) Hazard Risk Number HRN'!$B$16:$C$26,2,FALSE))</f>
        <v/>
      </c>
      <c r="M589" s="373"/>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375"/>
      <c r="V589" s="55"/>
      <c r="W589" s="18" t="str">
        <f>IF(ISBLANK(V589),"",VLOOKUP(V589,'(Linked) Hazard Risk Number HRN'!$B$16:$C$26,2,FALSE))</f>
        <v/>
      </c>
      <c r="X589" s="373"/>
      <c r="Y589" s="375"/>
      <c r="Z589" s="55"/>
      <c r="AA589" s="18" t="str">
        <f>IF(ISBLANK(Z589),"",VLOOKUP(Z589,'(Linked) Hazard Risk Number HRN'!$B$16:$C$26,2,FALSE))</f>
        <v/>
      </c>
      <c r="AB589" s="373"/>
      <c r="AC589" s="375"/>
      <c r="AD589" s="436"/>
      <c r="AE589" s="55"/>
      <c r="AF589" s="18" t="str">
        <f>IF(ISBLANK(AE589),"",VLOOKUP(AE589,'(Linked) Hazard Risk Number HRN'!$B$16:$C$26,2,FALSE))</f>
        <v/>
      </c>
      <c r="AG589" s="373"/>
      <c r="AH589" s="10"/>
      <c r="AI589" s="10"/>
      <c r="AJ589" s="19"/>
    </row>
    <row r="590" spans="2:36" s="2" customFormat="1" ht="28.2" customHeight="1" thickTop="1">
      <c r="B590" s="378"/>
      <c r="C590" s="375"/>
      <c r="D590" s="375"/>
      <c r="E590" s="381"/>
      <c r="F590" s="381"/>
      <c r="G590" s="370"/>
      <c r="H590" s="370"/>
      <c r="I590" s="370"/>
      <c r="J590" s="370"/>
      <c r="K590" s="56"/>
      <c r="L590" s="18" t="str">
        <f>IF(ISBLANK(K590),"",VLOOKUP(K590,'(Linked) Hazard Risk Number HRN'!$D$6:$E$14,2,FALSE))</f>
        <v/>
      </c>
      <c r="M590" s="366" t="str">
        <f>IF(OR(ISBLANK(K588),ISBLANK(K589),ISBLANK(K590),ISBLANK(K591)),"",L588*L589*L590*L591)</f>
        <v/>
      </c>
      <c r="N590" s="56"/>
      <c r="O590" s="18" t="str">
        <f>IF(ISBLANK(N590),"",VLOOKUP(N590,'(Linked) PLr Probability Factor'!$B$17:$C$20,2,FALSE))</f>
        <v/>
      </c>
      <c r="P590" s="18" t="s">
        <v>3</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375"/>
      <c r="V590" s="56"/>
      <c r="W590" s="18" t="str">
        <f>IF(ISBLANK(V590),"",VLOOKUP(V590,'(Linked) Hazard Risk Number HRN'!$D$6:$E$14,2,FALSE))</f>
        <v/>
      </c>
      <c r="X590" s="366" t="str">
        <f>IF(OR(ISBLANK(V588),ISBLANK(V589),ISBLANK(V590),ISBLANK(V591)),"",W588*W589*W590*W591)</f>
        <v/>
      </c>
      <c r="Y590" s="375"/>
      <c r="Z590" s="56"/>
      <c r="AA590" s="18" t="str">
        <f>IF(ISBLANK(Z590),"",VLOOKUP(Z590,'(Linked) Hazard Risk Number HRN'!$D$6:$E$14,2,FALSE))</f>
        <v/>
      </c>
      <c r="AB590" s="366" t="str">
        <f>IF(OR(ISBLANK(Z588),ISBLANK(Z589),ISBLANK(Z590),ISBLANK(Z591)),"",AA588*AA589*AA590*AA591)</f>
        <v/>
      </c>
      <c r="AC590" s="375"/>
      <c r="AD590" s="436"/>
      <c r="AE590" s="56"/>
      <c r="AF590" s="18" t="str">
        <f>IF(ISBLANK(AE590),"",VLOOKUP(AE590,'(Linked) Hazard Risk Number HRN'!$D$6:$E$14,2,FALSE))</f>
        <v/>
      </c>
      <c r="AG590" s="366" t="str">
        <f>IF(OR(ISBLANK(AE588),ISBLANK(AE589),ISBLANK(AE590),ISBLANK(AE591)),"",AF588*AF589*AF590*AF591)</f>
        <v/>
      </c>
      <c r="AH590" s="10"/>
      <c r="AI590" s="10"/>
      <c r="AJ590" s="20"/>
    </row>
    <row r="591" spans="2:36" s="2" customFormat="1" ht="28.2" customHeight="1">
      <c r="B591" s="378"/>
      <c r="C591" s="375"/>
      <c r="D591" s="375"/>
      <c r="E591" s="381"/>
      <c r="F591" s="381"/>
      <c r="G591" s="370"/>
      <c r="H591" s="370"/>
      <c r="I591" s="370"/>
      <c r="J591" s="370"/>
      <c r="K591" s="57"/>
      <c r="L591" s="30" t="str">
        <f>IF(ISBLANK(K591),"",VLOOKUP(K591,'(Linked) Hazard Risk Number HRN'!$D$17:$E$22,2,FALSE))</f>
        <v/>
      </c>
      <c r="M591" s="367"/>
      <c r="N591" s="56"/>
      <c r="O591" s="18" t="str">
        <f>IF(ISBLANK(N591),"",VLOOKUP(N591,'(Linked) PLr Probability Factor'!$B$23:$C$26,2,FALSE))</f>
        <v/>
      </c>
      <c r="P591" s="25" t="s">
        <v>33</v>
      </c>
      <c r="Q591" s="25">
        <f t="shared" ref="Q591" si="926">SUM(R588:R590)</f>
        <v>0</v>
      </c>
      <c r="R591" s="25">
        <f t="shared" si="921"/>
        <v>0</v>
      </c>
      <c r="S591" s="25"/>
      <c r="T591" s="51"/>
      <c r="U591" s="375"/>
      <c r="V591" s="57"/>
      <c r="W591" s="30" t="str">
        <f>IF(ISBLANK(V591),"",VLOOKUP(V591,'(Linked) Hazard Risk Number HRN'!$D$17:$E$22,2,FALSE))</f>
        <v/>
      </c>
      <c r="X591" s="367"/>
      <c r="Y591" s="375"/>
      <c r="Z591" s="57"/>
      <c r="AA591" s="30" t="str">
        <f>IF(ISBLANK(Z591),"",VLOOKUP(Z591,'(Linked) Hazard Risk Number HRN'!$D$17:$E$22,2,FALSE))</f>
        <v/>
      </c>
      <c r="AB591" s="367"/>
      <c r="AC591" s="375"/>
      <c r="AD591" s="436"/>
      <c r="AE591" s="57"/>
      <c r="AF591" s="30" t="str">
        <f>IF(ISBLANK(AE591),"",VLOOKUP(AE591,'(Linked) Hazard Risk Number HRN'!$D$17:$E$22,2,FALSE))</f>
        <v/>
      </c>
      <c r="AG591" s="367"/>
      <c r="AH591" s="10"/>
      <c r="AI591" s="10"/>
      <c r="AJ591" s="21"/>
    </row>
    <row r="592" spans="2:36" s="2" customFormat="1" ht="28.2" customHeight="1" thickBot="1">
      <c r="B592" s="379"/>
      <c r="C592" s="376"/>
      <c r="D592" s="376"/>
      <c r="E592" s="382"/>
      <c r="F592" s="382"/>
      <c r="G592" s="371"/>
      <c r="H592" s="371"/>
      <c r="I592" s="371"/>
      <c r="J592" s="371"/>
      <c r="K592" s="135"/>
      <c r="L592" s="18"/>
      <c r="M592" s="368"/>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376"/>
      <c r="V592" s="135"/>
      <c r="W592" s="18"/>
      <c r="X592" s="368"/>
      <c r="Y592" s="376"/>
      <c r="Z592" s="135"/>
      <c r="AA592" s="18"/>
      <c r="AB592" s="368"/>
      <c r="AC592" s="376"/>
      <c r="AD592" s="437"/>
      <c r="AE592" s="135"/>
      <c r="AF592" s="18"/>
      <c r="AG592" s="368"/>
      <c r="AH592" s="10"/>
      <c r="AI592" s="10"/>
      <c r="AJ592" s="7"/>
    </row>
    <row r="593" spans="2:36" s="2" customFormat="1" ht="28.2" customHeight="1" thickTop="1">
      <c r="B593" s="377">
        <v>118</v>
      </c>
      <c r="C593" s="374"/>
      <c r="D593" s="374"/>
      <c r="E593" s="380"/>
      <c r="F593" s="380"/>
      <c r="G593" s="369"/>
      <c r="H593" s="369"/>
      <c r="I593" s="369"/>
      <c r="J593" s="369"/>
      <c r="K593" s="54"/>
      <c r="L593" s="17" t="str">
        <f>IF(ISBLANK(K593),"",VLOOKUP(K593,'(Linked) Hazard Risk Number HRN'!$B$6:$C$13,2,FALSE))</f>
        <v/>
      </c>
      <c r="M593" s="372"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29</v>
      </c>
      <c r="Q593" s="17">
        <f t="shared" ref="Q593" si="928">COUNTIF((O593:O597), "C")</f>
        <v>0</v>
      </c>
      <c r="R593" s="17">
        <f t="shared" ref="R593:R596" si="929">Q593</f>
        <v>0</v>
      </c>
      <c r="S593" s="17" t="str">
        <f t="shared" ref="S593" si="930">IF(ISBLANK(K593),"",IF(L593&lt;2,"S1","S2"))</f>
        <v/>
      </c>
      <c r="T593" s="50"/>
      <c r="U593" s="374"/>
      <c r="V593" s="54"/>
      <c r="W593" s="17" t="str">
        <f>IF(ISBLANK(V593),"",VLOOKUP(V593,'(Linked) Hazard Risk Number HRN'!$B$6:$C$13,2,FALSE))</f>
        <v/>
      </c>
      <c r="X593" s="372" t="str">
        <f>IF(X595="","",IF(X595&gt;500,'(Linked) Hazard Risk Number HRN'!$C$37,IF(X595&gt;50,'(Linked) Hazard Risk Number HRN'!$C$36,IF(X595&gt;25,'(Linked) Hazard Risk Number HRN'!$C$35,IF(X595&gt;5,'(Linked) Hazard Risk Number HRN'!$C$34,IF(X595&gt;0,'(Linked) Hazard Risk Number HRN'!$C$33,""))))))</f>
        <v/>
      </c>
      <c r="Y593" s="374"/>
      <c r="Z593" s="54"/>
      <c r="AA593" s="17" t="str">
        <f>IF(ISBLANK(Z593),"",VLOOKUP(Z593,'(Linked) Hazard Risk Number HRN'!$B$6:$C$13,2,FALSE))</f>
        <v/>
      </c>
      <c r="AB593" s="372" t="str">
        <f>IF(AB595="","",IF(AB595&gt;500,'(Linked) Hazard Risk Number HRN'!$C$37,IF(AB595&gt;50,'(Linked) Hazard Risk Number HRN'!$C$36,IF(AB595&gt;25,'(Linked) Hazard Risk Number HRN'!$C$35,IF(AB595&gt;5,'(Linked) Hazard Risk Number HRN'!$C$34,IF(AB595&gt;0,'(Linked) Hazard Risk Number HRN'!$C$33,""))))))</f>
        <v/>
      </c>
      <c r="AC593" s="374"/>
      <c r="AD593" s="380"/>
      <c r="AE593" s="54"/>
      <c r="AF593" s="17" t="str">
        <f>IF(ISBLANK(AE593),"",VLOOKUP(AE593,'(Linked) Hazard Risk Number HRN'!$B$6:$C$13,2,FALSE))</f>
        <v/>
      </c>
      <c r="AG593" s="372"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378"/>
      <c r="C594" s="375"/>
      <c r="D594" s="375"/>
      <c r="E594" s="381"/>
      <c r="F594" s="381"/>
      <c r="G594" s="370"/>
      <c r="H594" s="370"/>
      <c r="I594" s="370"/>
      <c r="J594" s="370"/>
      <c r="K594" s="55"/>
      <c r="L594" s="18" t="str">
        <f>IF(ISBLANK(K594),"",VLOOKUP(K594,'(Linked) Hazard Risk Number HRN'!$B$16:$C$26,2,FALSE))</f>
        <v/>
      </c>
      <c r="M594" s="373"/>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375"/>
      <c r="V594" s="55"/>
      <c r="W594" s="18" t="str">
        <f>IF(ISBLANK(V594),"",VLOOKUP(V594,'(Linked) Hazard Risk Number HRN'!$B$16:$C$26,2,FALSE))</f>
        <v/>
      </c>
      <c r="X594" s="373"/>
      <c r="Y594" s="375"/>
      <c r="Z594" s="55"/>
      <c r="AA594" s="18" t="str">
        <f>IF(ISBLANK(Z594),"",VLOOKUP(Z594,'(Linked) Hazard Risk Number HRN'!$B$16:$C$26,2,FALSE))</f>
        <v/>
      </c>
      <c r="AB594" s="373"/>
      <c r="AC594" s="375"/>
      <c r="AD594" s="436"/>
      <c r="AE594" s="55"/>
      <c r="AF594" s="18" t="str">
        <f>IF(ISBLANK(AE594),"",VLOOKUP(AE594,'(Linked) Hazard Risk Number HRN'!$B$16:$C$26,2,FALSE))</f>
        <v/>
      </c>
      <c r="AG594" s="373"/>
      <c r="AH594" s="10"/>
      <c r="AI594" s="10"/>
      <c r="AJ594" s="19"/>
    </row>
    <row r="595" spans="2:36" s="2" customFormat="1" ht="28.2" customHeight="1" thickTop="1">
      <c r="B595" s="378"/>
      <c r="C595" s="375"/>
      <c r="D595" s="375"/>
      <c r="E595" s="381"/>
      <c r="F595" s="381"/>
      <c r="G595" s="370"/>
      <c r="H595" s="370"/>
      <c r="I595" s="370"/>
      <c r="J595" s="370"/>
      <c r="K595" s="56"/>
      <c r="L595" s="18" t="str">
        <f>IF(ISBLANK(K595),"",VLOOKUP(K595,'(Linked) Hazard Risk Number HRN'!$D$6:$E$14,2,FALSE))</f>
        <v/>
      </c>
      <c r="M595" s="366" t="str">
        <f>IF(OR(ISBLANK(K593),ISBLANK(K594),ISBLANK(K595),ISBLANK(K596)),"",L593*L594*L595*L596)</f>
        <v/>
      </c>
      <c r="N595" s="56"/>
      <c r="O595" s="18" t="str">
        <f>IF(ISBLANK(N595),"",VLOOKUP(N595,'(Linked) PLr Probability Factor'!$B$17:$C$20,2,FALSE))</f>
        <v/>
      </c>
      <c r="P595" s="18" t="s">
        <v>3</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375"/>
      <c r="V595" s="56"/>
      <c r="W595" s="18" t="str">
        <f>IF(ISBLANK(V595),"",VLOOKUP(V595,'(Linked) Hazard Risk Number HRN'!$D$6:$E$14,2,FALSE))</f>
        <v/>
      </c>
      <c r="X595" s="366" t="str">
        <f>IF(OR(ISBLANK(V593),ISBLANK(V594),ISBLANK(V595),ISBLANK(V596)),"",W593*W594*W595*W596)</f>
        <v/>
      </c>
      <c r="Y595" s="375"/>
      <c r="Z595" s="56"/>
      <c r="AA595" s="18" t="str">
        <f>IF(ISBLANK(Z595),"",VLOOKUP(Z595,'(Linked) Hazard Risk Number HRN'!$D$6:$E$14,2,FALSE))</f>
        <v/>
      </c>
      <c r="AB595" s="366" t="str">
        <f>IF(OR(ISBLANK(Z593),ISBLANK(Z594),ISBLANK(Z595),ISBLANK(Z596)),"",AA593*AA594*AA595*AA596)</f>
        <v/>
      </c>
      <c r="AC595" s="375"/>
      <c r="AD595" s="436"/>
      <c r="AE595" s="56"/>
      <c r="AF595" s="18" t="str">
        <f>IF(ISBLANK(AE595),"",VLOOKUP(AE595,'(Linked) Hazard Risk Number HRN'!$D$6:$E$14,2,FALSE))</f>
        <v/>
      </c>
      <c r="AG595" s="366" t="str">
        <f>IF(OR(ISBLANK(AE593),ISBLANK(AE594),ISBLANK(AE595),ISBLANK(AE596)),"",AF593*AF594*AF595*AF596)</f>
        <v/>
      </c>
      <c r="AH595" s="10"/>
      <c r="AI595" s="10"/>
      <c r="AJ595" s="20"/>
    </row>
    <row r="596" spans="2:36" s="2" customFormat="1" ht="28.2" customHeight="1">
      <c r="B596" s="378"/>
      <c r="C596" s="375"/>
      <c r="D596" s="375"/>
      <c r="E596" s="381"/>
      <c r="F596" s="381"/>
      <c r="G596" s="370"/>
      <c r="H596" s="370"/>
      <c r="I596" s="370"/>
      <c r="J596" s="370"/>
      <c r="K596" s="57"/>
      <c r="L596" s="30" t="str">
        <f>IF(ISBLANK(K596),"",VLOOKUP(K596,'(Linked) Hazard Risk Number HRN'!$D$17:$E$22,2,FALSE))</f>
        <v/>
      </c>
      <c r="M596" s="367"/>
      <c r="N596" s="56"/>
      <c r="O596" s="18" t="str">
        <f>IF(ISBLANK(N596),"",VLOOKUP(N596,'(Linked) PLr Probability Factor'!$B$23:$C$26,2,FALSE))</f>
        <v/>
      </c>
      <c r="P596" s="25" t="s">
        <v>33</v>
      </c>
      <c r="Q596" s="25">
        <f t="shared" ref="Q596" si="934">SUM(R593:R595)</f>
        <v>0</v>
      </c>
      <c r="R596" s="25">
        <f t="shared" si="929"/>
        <v>0</v>
      </c>
      <c r="S596" s="25"/>
      <c r="T596" s="51"/>
      <c r="U596" s="375"/>
      <c r="V596" s="57"/>
      <c r="W596" s="30" t="str">
        <f>IF(ISBLANK(V596),"",VLOOKUP(V596,'(Linked) Hazard Risk Number HRN'!$D$17:$E$22,2,FALSE))</f>
        <v/>
      </c>
      <c r="X596" s="367"/>
      <c r="Y596" s="375"/>
      <c r="Z596" s="57"/>
      <c r="AA596" s="30" t="str">
        <f>IF(ISBLANK(Z596),"",VLOOKUP(Z596,'(Linked) Hazard Risk Number HRN'!$D$17:$E$22,2,FALSE))</f>
        <v/>
      </c>
      <c r="AB596" s="367"/>
      <c r="AC596" s="375"/>
      <c r="AD596" s="436"/>
      <c r="AE596" s="57"/>
      <c r="AF596" s="30" t="str">
        <f>IF(ISBLANK(AE596),"",VLOOKUP(AE596,'(Linked) Hazard Risk Number HRN'!$D$17:$E$22,2,FALSE))</f>
        <v/>
      </c>
      <c r="AG596" s="367"/>
      <c r="AH596" s="10"/>
      <c r="AI596" s="10"/>
      <c r="AJ596" s="21"/>
    </row>
    <row r="597" spans="2:36" s="2" customFormat="1" ht="28.2" customHeight="1" thickBot="1">
      <c r="B597" s="379"/>
      <c r="C597" s="376"/>
      <c r="D597" s="376"/>
      <c r="E597" s="382"/>
      <c r="F597" s="382"/>
      <c r="G597" s="371"/>
      <c r="H597" s="371"/>
      <c r="I597" s="371"/>
      <c r="J597" s="371"/>
      <c r="K597" s="135"/>
      <c r="L597" s="18"/>
      <c r="M597" s="368"/>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376"/>
      <c r="V597" s="135"/>
      <c r="W597" s="18"/>
      <c r="X597" s="368"/>
      <c r="Y597" s="376"/>
      <c r="Z597" s="135"/>
      <c r="AA597" s="18"/>
      <c r="AB597" s="368"/>
      <c r="AC597" s="376"/>
      <c r="AD597" s="437"/>
      <c r="AE597" s="135"/>
      <c r="AF597" s="18"/>
      <c r="AG597" s="368"/>
      <c r="AH597" s="10"/>
      <c r="AI597" s="10"/>
      <c r="AJ597" s="7"/>
    </row>
    <row r="598" spans="2:36" s="2" customFormat="1" ht="28.2" customHeight="1" thickTop="1">
      <c r="B598" s="377">
        <v>119</v>
      </c>
      <c r="C598" s="374"/>
      <c r="D598" s="374"/>
      <c r="E598" s="380"/>
      <c r="F598" s="380"/>
      <c r="G598" s="369"/>
      <c r="H598" s="369"/>
      <c r="I598" s="369"/>
      <c r="J598" s="369"/>
      <c r="K598" s="54"/>
      <c r="L598" s="17" t="str">
        <f>IF(ISBLANK(K598),"",VLOOKUP(K598,'(Linked) Hazard Risk Number HRN'!$B$6:$C$13,2,FALSE))</f>
        <v/>
      </c>
      <c r="M598" s="372"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29</v>
      </c>
      <c r="Q598" s="17">
        <f t="shared" ref="Q598" si="936">COUNTIF((O598:O602), "C")</f>
        <v>0</v>
      </c>
      <c r="R598" s="17">
        <f t="shared" ref="R598:R601" si="937">Q598</f>
        <v>0</v>
      </c>
      <c r="S598" s="17" t="str">
        <f t="shared" ref="S598" si="938">IF(ISBLANK(K598),"",IF(L598&lt;2,"S1","S2"))</f>
        <v/>
      </c>
      <c r="T598" s="50"/>
      <c r="U598" s="374"/>
      <c r="V598" s="54"/>
      <c r="W598" s="17" t="str">
        <f>IF(ISBLANK(V598),"",VLOOKUP(V598,'(Linked) Hazard Risk Number HRN'!$B$6:$C$13,2,FALSE))</f>
        <v/>
      </c>
      <c r="X598" s="372" t="str">
        <f>IF(X600="","",IF(X600&gt;500,'(Linked) Hazard Risk Number HRN'!$C$37,IF(X600&gt;50,'(Linked) Hazard Risk Number HRN'!$C$36,IF(X600&gt;25,'(Linked) Hazard Risk Number HRN'!$C$35,IF(X600&gt;5,'(Linked) Hazard Risk Number HRN'!$C$34,IF(X600&gt;0,'(Linked) Hazard Risk Number HRN'!$C$33,""))))))</f>
        <v/>
      </c>
      <c r="Y598" s="374"/>
      <c r="Z598" s="54"/>
      <c r="AA598" s="17" t="str">
        <f>IF(ISBLANK(Z598),"",VLOOKUP(Z598,'(Linked) Hazard Risk Number HRN'!$B$6:$C$13,2,FALSE))</f>
        <v/>
      </c>
      <c r="AB598" s="372" t="str">
        <f>IF(AB600="","",IF(AB600&gt;500,'(Linked) Hazard Risk Number HRN'!$C$37,IF(AB600&gt;50,'(Linked) Hazard Risk Number HRN'!$C$36,IF(AB600&gt;25,'(Linked) Hazard Risk Number HRN'!$C$35,IF(AB600&gt;5,'(Linked) Hazard Risk Number HRN'!$C$34,IF(AB600&gt;0,'(Linked) Hazard Risk Number HRN'!$C$33,""))))))</f>
        <v/>
      </c>
      <c r="AC598" s="374"/>
      <c r="AD598" s="380"/>
      <c r="AE598" s="54"/>
      <c r="AF598" s="17" t="str">
        <f>IF(ISBLANK(AE598),"",VLOOKUP(AE598,'(Linked) Hazard Risk Number HRN'!$B$6:$C$13,2,FALSE))</f>
        <v/>
      </c>
      <c r="AG598" s="372"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378"/>
      <c r="C599" s="375"/>
      <c r="D599" s="375"/>
      <c r="E599" s="381"/>
      <c r="F599" s="381"/>
      <c r="G599" s="370"/>
      <c r="H599" s="370"/>
      <c r="I599" s="370"/>
      <c r="J599" s="370"/>
      <c r="K599" s="55"/>
      <c r="L599" s="18" t="str">
        <f>IF(ISBLANK(K599),"",VLOOKUP(K599,'(Linked) Hazard Risk Number HRN'!$B$16:$C$26,2,FALSE))</f>
        <v/>
      </c>
      <c r="M599" s="373"/>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375"/>
      <c r="V599" s="55"/>
      <c r="W599" s="18" t="str">
        <f>IF(ISBLANK(V599),"",VLOOKUP(V599,'(Linked) Hazard Risk Number HRN'!$B$16:$C$26,2,FALSE))</f>
        <v/>
      </c>
      <c r="X599" s="373"/>
      <c r="Y599" s="375"/>
      <c r="Z599" s="55"/>
      <c r="AA599" s="18" t="str">
        <f>IF(ISBLANK(Z599),"",VLOOKUP(Z599,'(Linked) Hazard Risk Number HRN'!$B$16:$C$26,2,FALSE))</f>
        <v/>
      </c>
      <c r="AB599" s="373"/>
      <c r="AC599" s="375"/>
      <c r="AD599" s="436"/>
      <c r="AE599" s="55"/>
      <c r="AF599" s="18" t="str">
        <f>IF(ISBLANK(AE599),"",VLOOKUP(AE599,'(Linked) Hazard Risk Number HRN'!$B$16:$C$26,2,FALSE))</f>
        <v/>
      </c>
      <c r="AG599" s="373"/>
      <c r="AH599" s="10"/>
      <c r="AI599" s="10"/>
      <c r="AJ599" s="19"/>
    </row>
    <row r="600" spans="2:36" s="2" customFormat="1" ht="28.2" customHeight="1" thickTop="1">
      <c r="B600" s="378"/>
      <c r="C600" s="375"/>
      <c r="D600" s="375"/>
      <c r="E600" s="381"/>
      <c r="F600" s="381"/>
      <c r="G600" s="370"/>
      <c r="H600" s="370"/>
      <c r="I600" s="370"/>
      <c r="J600" s="370"/>
      <c r="K600" s="56"/>
      <c r="L600" s="18" t="str">
        <f>IF(ISBLANK(K600),"",VLOOKUP(K600,'(Linked) Hazard Risk Number HRN'!$D$6:$E$14,2,FALSE))</f>
        <v/>
      </c>
      <c r="M600" s="366" t="str">
        <f>IF(OR(ISBLANK(K598),ISBLANK(K599),ISBLANK(K600),ISBLANK(K601)),"",L598*L599*L600*L601)</f>
        <v/>
      </c>
      <c r="N600" s="56"/>
      <c r="O600" s="18" t="str">
        <f>IF(ISBLANK(N600),"",VLOOKUP(N600,'(Linked) PLr Probability Factor'!$B$17:$C$20,2,FALSE))</f>
        <v/>
      </c>
      <c r="P600" s="18" t="s">
        <v>3</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375"/>
      <c r="V600" s="56"/>
      <c r="W600" s="18" t="str">
        <f>IF(ISBLANK(V600),"",VLOOKUP(V600,'(Linked) Hazard Risk Number HRN'!$D$6:$E$14,2,FALSE))</f>
        <v/>
      </c>
      <c r="X600" s="366" t="str">
        <f>IF(OR(ISBLANK(V598),ISBLANK(V599),ISBLANK(V600),ISBLANK(V601)),"",W598*W599*W600*W601)</f>
        <v/>
      </c>
      <c r="Y600" s="375"/>
      <c r="Z600" s="56"/>
      <c r="AA600" s="18" t="str">
        <f>IF(ISBLANK(Z600),"",VLOOKUP(Z600,'(Linked) Hazard Risk Number HRN'!$D$6:$E$14,2,FALSE))</f>
        <v/>
      </c>
      <c r="AB600" s="366" t="str">
        <f>IF(OR(ISBLANK(Z598),ISBLANK(Z599),ISBLANK(Z600),ISBLANK(Z601)),"",AA598*AA599*AA600*AA601)</f>
        <v/>
      </c>
      <c r="AC600" s="375"/>
      <c r="AD600" s="436"/>
      <c r="AE600" s="56"/>
      <c r="AF600" s="18" t="str">
        <f>IF(ISBLANK(AE600),"",VLOOKUP(AE600,'(Linked) Hazard Risk Number HRN'!$D$6:$E$14,2,FALSE))</f>
        <v/>
      </c>
      <c r="AG600" s="366" t="str">
        <f>IF(OR(ISBLANK(AE598),ISBLANK(AE599),ISBLANK(AE600),ISBLANK(AE601)),"",AF598*AF599*AF600*AF601)</f>
        <v/>
      </c>
      <c r="AH600" s="10"/>
      <c r="AI600" s="10"/>
      <c r="AJ600" s="20"/>
    </row>
    <row r="601" spans="2:36" s="2" customFormat="1" ht="28.2" customHeight="1">
      <c r="B601" s="378"/>
      <c r="C601" s="375"/>
      <c r="D601" s="375"/>
      <c r="E601" s="381"/>
      <c r="F601" s="381"/>
      <c r="G601" s="370"/>
      <c r="H601" s="370"/>
      <c r="I601" s="370"/>
      <c r="J601" s="370"/>
      <c r="K601" s="57"/>
      <c r="L601" s="30" t="str">
        <f>IF(ISBLANK(K601),"",VLOOKUP(K601,'(Linked) Hazard Risk Number HRN'!$D$17:$E$22,2,FALSE))</f>
        <v/>
      </c>
      <c r="M601" s="367"/>
      <c r="N601" s="56"/>
      <c r="O601" s="18" t="str">
        <f>IF(ISBLANK(N601),"",VLOOKUP(N601,'(Linked) PLr Probability Factor'!$B$23:$C$26,2,FALSE))</f>
        <v/>
      </c>
      <c r="P601" s="25" t="s">
        <v>33</v>
      </c>
      <c r="Q601" s="25">
        <f t="shared" ref="Q601" si="942">SUM(R598:R600)</f>
        <v>0</v>
      </c>
      <c r="R601" s="25">
        <f t="shared" si="937"/>
        <v>0</v>
      </c>
      <c r="S601" s="25"/>
      <c r="T601" s="51"/>
      <c r="U601" s="375"/>
      <c r="V601" s="57"/>
      <c r="W601" s="30" t="str">
        <f>IF(ISBLANK(V601),"",VLOOKUP(V601,'(Linked) Hazard Risk Number HRN'!$D$17:$E$22,2,FALSE))</f>
        <v/>
      </c>
      <c r="X601" s="367"/>
      <c r="Y601" s="375"/>
      <c r="Z601" s="57"/>
      <c r="AA601" s="30" t="str">
        <f>IF(ISBLANK(Z601),"",VLOOKUP(Z601,'(Linked) Hazard Risk Number HRN'!$D$17:$E$22,2,FALSE))</f>
        <v/>
      </c>
      <c r="AB601" s="367"/>
      <c r="AC601" s="375"/>
      <c r="AD601" s="436"/>
      <c r="AE601" s="57"/>
      <c r="AF601" s="30" t="str">
        <f>IF(ISBLANK(AE601),"",VLOOKUP(AE601,'(Linked) Hazard Risk Number HRN'!$D$17:$E$22,2,FALSE))</f>
        <v/>
      </c>
      <c r="AG601" s="367"/>
      <c r="AH601" s="10"/>
      <c r="AI601" s="10"/>
      <c r="AJ601" s="21"/>
    </row>
    <row r="602" spans="2:36" s="2" customFormat="1" ht="28.2" customHeight="1" thickBot="1">
      <c r="B602" s="379"/>
      <c r="C602" s="376"/>
      <c r="D602" s="376"/>
      <c r="E602" s="382"/>
      <c r="F602" s="382"/>
      <c r="G602" s="371"/>
      <c r="H602" s="371"/>
      <c r="I602" s="371"/>
      <c r="J602" s="371"/>
      <c r="K602" s="135"/>
      <c r="L602" s="18"/>
      <c r="M602" s="368"/>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376"/>
      <c r="V602" s="135"/>
      <c r="W602" s="18"/>
      <c r="X602" s="368"/>
      <c r="Y602" s="376"/>
      <c r="Z602" s="135"/>
      <c r="AA602" s="18"/>
      <c r="AB602" s="368"/>
      <c r="AC602" s="376"/>
      <c r="AD602" s="437"/>
      <c r="AE602" s="135"/>
      <c r="AF602" s="18"/>
      <c r="AG602" s="368"/>
      <c r="AH602" s="10"/>
      <c r="AI602" s="10"/>
      <c r="AJ602" s="7"/>
    </row>
    <row r="603" spans="2:36" s="2" customFormat="1" ht="28.2" customHeight="1" thickTop="1">
      <c r="B603" s="377">
        <v>120</v>
      </c>
      <c r="C603" s="374"/>
      <c r="D603" s="374"/>
      <c r="E603" s="380"/>
      <c r="F603" s="380"/>
      <c r="G603" s="369"/>
      <c r="H603" s="369"/>
      <c r="I603" s="369"/>
      <c r="J603" s="369"/>
      <c r="K603" s="54"/>
      <c r="L603" s="17" t="str">
        <f>IF(ISBLANK(K603),"",VLOOKUP(K603,'(Linked) Hazard Risk Number HRN'!$B$6:$C$13,2,FALSE))</f>
        <v/>
      </c>
      <c r="M603" s="372"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29</v>
      </c>
      <c r="Q603" s="17">
        <f t="shared" ref="Q603" si="944">COUNTIF((O603:O607), "C")</f>
        <v>0</v>
      </c>
      <c r="R603" s="17">
        <f t="shared" ref="R603:R606" si="945">Q603</f>
        <v>0</v>
      </c>
      <c r="S603" s="17" t="str">
        <f t="shared" ref="S603" si="946">IF(ISBLANK(K603),"",IF(L603&lt;2,"S1","S2"))</f>
        <v/>
      </c>
      <c r="T603" s="50"/>
      <c r="U603" s="374"/>
      <c r="V603" s="54"/>
      <c r="W603" s="17" t="str">
        <f>IF(ISBLANK(V603),"",VLOOKUP(V603,'(Linked) Hazard Risk Number HRN'!$B$6:$C$13,2,FALSE))</f>
        <v/>
      </c>
      <c r="X603" s="372" t="str">
        <f>IF(X605="","",IF(X605&gt;500,'(Linked) Hazard Risk Number HRN'!$C$37,IF(X605&gt;50,'(Linked) Hazard Risk Number HRN'!$C$36,IF(X605&gt;25,'(Linked) Hazard Risk Number HRN'!$C$35,IF(X605&gt;5,'(Linked) Hazard Risk Number HRN'!$C$34,IF(X605&gt;0,'(Linked) Hazard Risk Number HRN'!$C$33,""))))))</f>
        <v/>
      </c>
      <c r="Y603" s="374"/>
      <c r="Z603" s="54"/>
      <c r="AA603" s="17" t="str">
        <f>IF(ISBLANK(Z603),"",VLOOKUP(Z603,'(Linked) Hazard Risk Number HRN'!$B$6:$C$13,2,FALSE))</f>
        <v/>
      </c>
      <c r="AB603" s="372" t="str">
        <f>IF(AB605="","",IF(AB605&gt;500,'(Linked) Hazard Risk Number HRN'!$C$37,IF(AB605&gt;50,'(Linked) Hazard Risk Number HRN'!$C$36,IF(AB605&gt;25,'(Linked) Hazard Risk Number HRN'!$C$35,IF(AB605&gt;5,'(Linked) Hazard Risk Number HRN'!$C$34,IF(AB605&gt;0,'(Linked) Hazard Risk Number HRN'!$C$33,""))))))</f>
        <v/>
      </c>
      <c r="AC603" s="374"/>
      <c r="AD603" s="380"/>
      <c r="AE603" s="54"/>
      <c r="AF603" s="17" t="str">
        <f>IF(ISBLANK(AE603),"",VLOOKUP(AE603,'(Linked) Hazard Risk Number HRN'!$B$6:$C$13,2,FALSE))</f>
        <v/>
      </c>
      <c r="AG603" s="372"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378"/>
      <c r="C604" s="375"/>
      <c r="D604" s="375"/>
      <c r="E604" s="381"/>
      <c r="F604" s="381"/>
      <c r="G604" s="370"/>
      <c r="H604" s="370"/>
      <c r="I604" s="370"/>
      <c r="J604" s="370"/>
      <c r="K604" s="55"/>
      <c r="L604" s="18" t="str">
        <f>IF(ISBLANK(K604),"",VLOOKUP(K604,'(Linked) Hazard Risk Number HRN'!$B$16:$C$26,2,FALSE))</f>
        <v/>
      </c>
      <c r="M604" s="373"/>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375"/>
      <c r="V604" s="55"/>
      <c r="W604" s="18" t="str">
        <f>IF(ISBLANK(V604),"",VLOOKUP(V604,'(Linked) Hazard Risk Number HRN'!$B$16:$C$26,2,FALSE))</f>
        <v/>
      </c>
      <c r="X604" s="373"/>
      <c r="Y604" s="375"/>
      <c r="Z604" s="55"/>
      <c r="AA604" s="18" t="str">
        <f>IF(ISBLANK(Z604),"",VLOOKUP(Z604,'(Linked) Hazard Risk Number HRN'!$B$16:$C$26,2,FALSE))</f>
        <v/>
      </c>
      <c r="AB604" s="373"/>
      <c r="AC604" s="375"/>
      <c r="AD604" s="436"/>
      <c r="AE604" s="55"/>
      <c r="AF604" s="18" t="str">
        <f>IF(ISBLANK(AE604),"",VLOOKUP(AE604,'(Linked) Hazard Risk Number HRN'!$B$16:$C$26,2,FALSE))</f>
        <v/>
      </c>
      <c r="AG604" s="373"/>
      <c r="AH604" s="10"/>
      <c r="AI604" s="10"/>
      <c r="AJ604" s="19"/>
    </row>
    <row r="605" spans="2:36" s="2" customFormat="1" ht="28.2" customHeight="1" thickTop="1">
      <c r="B605" s="378"/>
      <c r="C605" s="375"/>
      <c r="D605" s="375"/>
      <c r="E605" s="381"/>
      <c r="F605" s="381"/>
      <c r="G605" s="370"/>
      <c r="H605" s="370"/>
      <c r="I605" s="370"/>
      <c r="J605" s="370"/>
      <c r="K605" s="56"/>
      <c r="L605" s="18" t="str">
        <f>IF(ISBLANK(K605),"",VLOOKUP(K605,'(Linked) Hazard Risk Number HRN'!$D$6:$E$14,2,FALSE))</f>
        <v/>
      </c>
      <c r="M605" s="366" t="str">
        <f>IF(OR(ISBLANK(K603),ISBLANK(K604),ISBLANK(K605),ISBLANK(K606)),"",L603*L604*L605*L606)</f>
        <v/>
      </c>
      <c r="N605" s="56"/>
      <c r="O605" s="18" t="str">
        <f>IF(ISBLANK(N605),"",VLOOKUP(N605,'(Linked) PLr Probability Factor'!$B$17:$C$20,2,FALSE))</f>
        <v/>
      </c>
      <c r="P605" s="18" t="s">
        <v>3</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375"/>
      <c r="V605" s="56"/>
      <c r="W605" s="18" t="str">
        <f>IF(ISBLANK(V605),"",VLOOKUP(V605,'(Linked) Hazard Risk Number HRN'!$D$6:$E$14,2,FALSE))</f>
        <v/>
      </c>
      <c r="X605" s="366" t="str">
        <f>IF(OR(ISBLANK(V603),ISBLANK(V604),ISBLANK(V605),ISBLANK(V606)),"",W603*W604*W605*W606)</f>
        <v/>
      </c>
      <c r="Y605" s="375"/>
      <c r="Z605" s="56"/>
      <c r="AA605" s="18" t="str">
        <f>IF(ISBLANK(Z605),"",VLOOKUP(Z605,'(Linked) Hazard Risk Number HRN'!$D$6:$E$14,2,FALSE))</f>
        <v/>
      </c>
      <c r="AB605" s="366" t="str">
        <f>IF(OR(ISBLANK(Z603),ISBLANK(Z604),ISBLANK(Z605),ISBLANK(Z606)),"",AA603*AA604*AA605*AA606)</f>
        <v/>
      </c>
      <c r="AC605" s="375"/>
      <c r="AD605" s="436"/>
      <c r="AE605" s="56"/>
      <c r="AF605" s="18" t="str">
        <f>IF(ISBLANK(AE605),"",VLOOKUP(AE605,'(Linked) Hazard Risk Number HRN'!$D$6:$E$14,2,FALSE))</f>
        <v/>
      </c>
      <c r="AG605" s="366" t="str">
        <f>IF(OR(ISBLANK(AE603),ISBLANK(AE604),ISBLANK(AE605),ISBLANK(AE606)),"",AF603*AF604*AF605*AF606)</f>
        <v/>
      </c>
      <c r="AH605" s="10"/>
      <c r="AI605" s="10"/>
      <c r="AJ605" s="20"/>
    </row>
    <row r="606" spans="2:36" s="2" customFormat="1" ht="28.2" customHeight="1">
      <c r="B606" s="378"/>
      <c r="C606" s="375"/>
      <c r="D606" s="375"/>
      <c r="E606" s="381"/>
      <c r="F606" s="381"/>
      <c r="G606" s="370"/>
      <c r="H606" s="370"/>
      <c r="I606" s="370"/>
      <c r="J606" s="370"/>
      <c r="K606" s="57"/>
      <c r="L606" s="30" t="str">
        <f>IF(ISBLANK(K606),"",VLOOKUP(K606,'(Linked) Hazard Risk Number HRN'!$D$17:$E$22,2,FALSE))</f>
        <v/>
      </c>
      <c r="M606" s="367"/>
      <c r="N606" s="56"/>
      <c r="O606" s="18" t="str">
        <f>IF(ISBLANK(N606),"",VLOOKUP(N606,'(Linked) PLr Probability Factor'!$B$23:$C$26,2,FALSE))</f>
        <v/>
      </c>
      <c r="P606" s="25" t="s">
        <v>33</v>
      </c>
      <c r="Q606" s="25">
        <f t="shared" ref="Q606" si="950">SUM(R603:R605)</f>
        <v>0</v>
      </c>
      <c r="R606" s="25">
        <f t="shared" si="945"/>
        <v>0</v>
      </c>
      <c r="S606" s="25"/>
      <c r="T606" s="51"/>
      <c r="U606" s="375"/>
      <c r="V606" s="57"/>
      <c r="W606" s="30" t="str">
        <f>IF(ISBLANK(V606),"",VLOOKUP(V606,'(Linked) Hazard Risk Number HRN'!$D$17:$E$22,2,FALSE))</f>
        <v/>
      </c>
      <c r="X606" s="367"/>
      <c r="Y606" s="375"/>
      <c r="Z606" s="57"/>
      <c r="AA606" s="30" t="str">
        <f>IF(ISBLANK(Z606),"",VLOOKUP(Z606,'(Linked) Hazard Risk Number HRN'!$D$17:$E$22,2,FALSE))</f>
        <v/>
      </c>
      <c r="AB606" s="367"/>
      <c r="AC606" s="375"/>
      <c r="AD606" s="436"/>
      <c r="AE606" s="57"/>
      <c r="AF606" s="30" t="str">
        <f>IF(ISBLANK(AE606),"",VLOOKUP(AE606,'(Linked) Hazard Risk Number HRN'!$D$17:$E$22,2,FALSE))</f>
        <v/>
      </c>
      <c r="AG606" s="367"/>
      <c r="AH606" s="10"/>
      <c r="AI606" s="10"/>
      <c r="AJ606" s="21"/>
    </row>
    <row r="607" spans="2:36" s="2" customFormat="1" ht="28.2" customHeight="1" thickBot="1">
      <c r="B607" s="379"/>
      <c r="C607" s="376"/>
      <c r="D607" s="376"/>
      <c r="E607" s="382"/>
      <c r="F607" s="382"/>
      <c r="G607" s="371"/>
      <c r="H607" s="371"/>
      <c r="I607" s="371"/>
      <c r="J607" s="371"/>
      <c r="K607" s="135"/>
      <c r="L607" s="18"/>
      <c r="M607" s="368"/>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376"/>
      <c r="V607" s="135"/>
      <c r="W607" s="18"/>
      <c r="X607" s="368"/>
      <c r="Y607" s="376"/>
      <c r="Z607" s="135"/>
      <c r="AA607" s="18"/>
      <c r="AB607" s="368"/>
      <c r="AC607" s="376"/>
      <c r="AD607" s="437"/>
      <c r="AE607" s="135"/>
      <c r="AF607" s="18"/>
      <c r="AG607" s="368"/>
      <c r="AH607" s="10"/>
      <c r="AI607" s="10"/>
      <c r="AJ607" s="7"/>
    </row>
    <row r="608" spans="2:36" s="2" customFormat="1" ht="28.2" customHeight="1" thickTop="1">
      <c r="B608" s="377">
        <v>121</v>
      </c>
      <c r="C608" s="374"/>
      <c r="D608" s="374"/>
      <c r="E608" s="380"/>
      <c r="F608" s="380"/>
      <c r="G608" s="369"/>
      <c r="H608" s="369"/>
      <c r="I608" s="369"/>
      <c r="J608" s="369"/>
      <c r="K608" s="54"/>
      <c r="L608" s="17" t="str">
        <f>IF(ISBLANK(K608),"",VLOOKUP(K608,'(Linked) Hazard Risk Number HRN'!$B$6:$C$13,2,FALSE))</f>
        <v/>
      </c>
      <c r="M608" s="372"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29</v>
      </c>
      <c r="Q608" s="17">
        <f t="shared" ref="Q608" si="952">COUNTIF((O608:O612), "C")</f>
        <v>0</v>
      </c>
      <c r="R608" s="17">
        <f t="shared" ref="R608:R611" si="953">Q608</f>
        <v>0</v>
      </c>
      <c r="S608" s="17" t="str">
        <f t="shared" ref="S608" si="954">IF(ISBLANK(K608),"",IF(L608&lt;2,"S1","S2"))</f>
        <v/>
      </c>
      <c r="T608" s="50"/>
      <c r="U608" s="374"/>
      <c r="V608" s="54"/>
      <c r="W608" s="17" t="str">
        <f>IF(ISBLANK(V608),"",VLOOKUP(V608,'(Linked) Hazard Risk Number HRN'!$B$6:$C$13,2,FALSE))</f>
        <v/>
      </c>
      <c r="X608" s="372" t="str">
        <f>IF(X610="","",IF(X610&gt;500,'(Linked) Hazard Risk Number HRN'!$C$37,IF(X610&gt;50,'(Linked) Hazard Risk Number HRN'!$C$36,IF(X610&gt;25,'(Linked) Hazard Risk Number HRN'!$C$35,IF(X610&gt;5,'(Linked) Hazard Risk Number HRN'!$C$34,IF(X610&gt;0,'(Linked) Hazard Risk Number HRN'!$C$33,""))))))</f>
        <v/>
      </c>
      <c r="Y608" s="374"/>
      <c r="Z608" s="54"/>
      <c r="AA608" s="17" t="str">
        <f>IF(ISBLANK(Z608),"",VLOOKUP(Z608,'(Linked) Hazard Risk Number HRN'!$B$6:$C$13,2,FALSE))</f>
        <v/>
      </c>
      <c r="AB608" s="372" t="str">
        <f>IF(AB610="","",IF(AB610&gt;500,'(Linked) Hazard Risk Number HRN'!$C$37,IF(AB610&gt;50,'(Linked) Hazard Risk Number HRN'!$C$36,IF(AB610&gt;25,'(Linked) Hazard Risk Number HRN'!$C$35,IF(AB610&gt;5,'(Linked) Hazard Risk Number HRN'!$C$34,IF(AB610&gt;0,'(Linked) Hazard Risk Number HRN'!$C$33,""))))))</f>
        <v/>
      </c>
      <c r="AC608" s="374"/>
      <c r="AD608" s="380"/>
      <c r="AE608" s="54"/>
      <c r="AF608" s="17" t="str">
        <f>IF(ISBLANK(AE608),"",VLOOKUP(AE608,'(Linked) Hazard Risk Number HRN'!$B$6:$C$13,2,FALSE))</f>
        <v/>
      </c>
      <c r="AG608" s="372"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378"/>
      <c r="C609" s="375"/>
      <c r="D609" s="375"/>
      <c r="E609" s="381"/>
      <c r="F609" s="381"/>
      <c r="G609" s="370"/>
      <c r="H609" s="370"/>
      <c r="I609" s="370"/>
      <c r="J609" s="370"/>
      <c r="K609" s="55"/>
      <c r="L609" s="18" t="str">
        <f>IF(ISBLANK(K609),"",VLOOKUP(K609,'(Linked) Hazard Risk Number HRN'!$B$16:$C$26,2,FALSE))</f>
        <v/>
      </c>
      <c r="M609" s="373"/>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375"/>
      <c r="V609" s="55"/>
      <c r="W609" s="18" t="str">
        <f>IF(ISBLANK(V609),"",VLOOKUP(V609,'(Linked) Hazard Risk Number HRN'!$B$16:$C$26,2,FALSE))</f>
        <v/>
      </c>
      <c r="X609" s="373"/>
      <c r="Y609" s="375"/>
      <c r="Z609" s="55"/>
      <c r="AA609" s="18" t="str">
        <f>IF(ISBLANK(Z609),"",VLOOKUP(Z609,'(Linked) Hazard Risk Number HRN'!$B$16:$C$26,2,FALSE))</f>
        <v/>
      </c>
      <c r="AB609" s="373"/>
      <c r="AC609" s="375"/>
      <c r="AD609" s="436"/>
      <c r="AE609" s="55"/>
      <c r="AF609" s="18" t="str">
        <f>IF(ISBLANK(AE609),"",VLOOKUP(AE609,'(Linked) Hazard Risk Number HRN'!$B$16:$C$26,2,FALSE))</f>
        <v/>
      </c>
      <c r="AG609" s="373"/>
      <c r="AH609" s="10"/>
      <c r="AI609" s="10"/>
      <c r="AJ609" s="19"/>
    </row>
    <row r="610" spans="2:36" s="2" customFormat="1" ht="28.2" customHeight="1" thickTop="1">
      <c r="B610" s="378"/>
      <c r="C610" s="375"/>
      <c r="D610" s="375"/>
      <c r="E610" s="381"/>
      <c r="F610" s="381"/>
      <c r="G610" s="370"/>
      <c r="H610" s="370"/>
      <c r="I610" s="370"/>
      <c r="J610" s="370"/>
      <c r="K610" s="56"/>
      <c r="L610" s="18" t="str">
        <f>IF(ISBLANK(K610),"",VLOOKUP(K610,'(Linked) Hazard Risk Number HRN'!$D$6:$E$14,2,FALSE))</f>
        <v/>
      </c>
      <c r="M610" s="366" t="str">
        <f>IF(OR(ISBLANK(K608),ISBLANK(K609),ISBLANK(K610),ISBLANK(K611)),"",L608*L609*L610*L611)</f>
        <v/>
      </c>
      <c r="N610" s="56"/>
      <c r="O610" s="18" t="str">
        <f>IF(ISBLANK(N610),"",VLOOKUP(N610,'(Linked) PLr Probability Factor'!$B$17:$C$20,2,FALSE))</f>
        <v/>
      </c>
      <c r="P610" s="18" t="s">
        <v>3</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375"/>
      <c r="V610" s="56"/>
      <c r="W610" s="18" t="str">
        <f>IF(ISBLANK(V610),"",VLOOKUP(V610,'(Linked) Hazard Risk Number HRN'!$D$6:$E$14,2,FALSE))</f>
        <v/>
      </c>
      <c r="X610" s="366" t="str">
        <f>IF(OR(ISBLANK(V608),ISBLANK(V609),ISBLANK(V610),ISBLANK(V611)),"",W608*W609*W610*W611)</f>
        <v/>
      </c>
      <c r="Y610" s="375"/>
      <c r="Z610" s="56"/>
      <c r="AA610" s="18" t="str">
        <f>IF(ISBLANK(Z610),"",VLOOKUP(Z610,'(Linked) Hazard Risk Number HRN'!$D$6:$E$14,2,FALSE))</f>
        <v/>
      </c>
      <c r="AB610" s="366" t="str">
        <f>IF(OR(ISBLANK(Z608),ISBLANK(Z609),ISBLANK(Z610),ISBLANK(Z611)),"",AA608*AA609*AA610*AA611)</f>
        <v/>
      </c>
      <c r="AC610" s="375"/>
      <c r="AD610" s="436"/>
      <c r="AE610" s="56"/>
      <c r="AF610" s="18" t="str">
        <f>IF(ISBLANK(AE610),"",VLOOKUP(AE610,'(Linked) Hazard Risk Number HRN'!$D$6:$E$14,2,FALSE))</f>
        <v/>
      </c>
      <c r="AG610" s="366" t="str">
        <f>IF(OR(ISBLANK(AE608),ISBLANK(AE609),ISBLANK(AE610),ISBLANK(AE611)),"",AF608*AF609*AF610*AF611)</f>
        <v/>
      </c>
      <c r="AH610" s="10"/>
      <c r="AI610" s="10"/>
      <c r="AJ610" s="20"/>
    </row>
    <row r="611" spans="2:36" s="2" customFormat="1" ht="28.2" customHeight="1">
      <c r="B611" s="378"/>
      <c r="C611" s="375"/>
      <c r="D611" s="375"/>
      <c r="E611" s="381"/>
      <c r="F611" s="381"/>
      <c r="G611" s="370"/>
      <c r="H611" s="370"/>
      <c r="I611" s="370"/>
      <c r="J611" s="370"/>
      <c r="K611" s="57"/>
      <c r="L611" s="30" t="str">
        <f>IF(ISBLANK(K611),"",VLOOKUP(K611,'(Linked) Hazard Risk Number HRN'!$D$17:$E$22,2,FALSE))</f>
        <v/>
      </c>
      <c r="M611" s="367"/>
      <c r="N611" s="56"/>
      <c r="O611" s="18" t="str">
        <f>IF(ISBLANK(N611),"",VLOOKUP(N611,'(Linked) PLr Probability Factor'!$B$23:$C$26,2,FALSE))</f>
        <v/>
      </c>
      <c r="P611" s="25" t="s">
        <v>33</v>
      </c>
      <c r="Q611" s="25">
        <f t="shared" ref="Q611" si="958">SUM(R608:R610)</f>
        <v>0</v>
      </c>
      <c r="R611" s="25">
        <f t="shared" si="953"/>
        <v>0</v>
      </c>
      <c r="S611" s="25"/>
      <c r="T611" s="51"/>
      <c r="U611" s="375"/>
      <c r="V611" s="57"/>
      <c r="W611" s="30" t="str">
        <f>IF(ISBLANK(V611),"",VLOOKUP(V611,'(Linked) Hazard Risk Number HRN'!$D$17:$E$22,2,FALSE))</f>
        <v/>
      </c>
      <c r="X611" s="367"/>
      <c r="Y611" s="375"/>
      <c r="Z611" s="57"/>
      <c r="AA611" s="30" t="str">
        <f>IF(ISBLANK(Z611),"",VLOOKUP(Z611,'(Linked) Hazard Risk Number HRN'!$D$17:$E$22,2,FALSE))</f>
        <v/>
      </c>
      <c r="AB611" s="367"/>
      <c r="AC611" s="375"/>
      <c r="AD611" s="436"/>
      <c r="AE611" s="57"/>
      <c r="AF611" s="30" t="str">
        <f>IF(ISBLANK(AE611),"",VLOOKUP(AE611,'(Linked) Hazard Risk Number HRN'!$D$17:$E$22,2,FALSE))</f>
        <v/>
      </c>
      <c r="AG611" s="367"/>
      <c r="AH611" s="10"/>
      <c r="AI611" s="10"/>
      <c r="AJ611" s="21"/>
    </row>
    <row r="612" spans="2:36" s="2" customFormat="1" ht="28.2" customHeight="1" thickBot="1">
      <c r="B612" s="379"/>
      <c r="C612" s="376"/>
      <c r="D612" s="376"/>
      <c r="E612" s="382"/>
      <c r="F612" s="382"/>
      <c r="G612" s="371"/>
      <c r="H612" s="371"/>
      <c r="I612" s="371"/>
      <c r="J612" s="371"/>
      <c r="K612" s="135"/>
      <c r="L612" s="18"/>
      <c r="M612" s="368"/>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376"/>
      <c r="V612" s="135"/>
      <c r="W612" s="18"/>
      <c r="X612" s="368"/>
      <c r="Y612" s="376"/>
      <c r="Z612" s="135"/>
      <c r="AA612" s="18"/>
      <c r="AB612" s="368"/>
      <c r="AC612" s="376"/>
      <c r="AD612" s="437"/>
      <c r="AE612" s="135"/>
      <c r="AF612" s="18"/>
      <c r="AG612" s="368"/>
      <c r="AH612" s="10"/>
      <c r="AI612" s="10"/>
      <c r="AJ612" s="7"/>
    </row>
    <row r="613" spans="2:36" s="2" customFormat="1" ht="28.2" customHeight="1" thickTop="1">
      <c r="B613" s="377">
        <v>122</v>
      </c>
      <c r="C613" s="374"/>
      <c r="D613" s="374"/>
      <c r="E613" s="380"/>
      <c r="F613" s="380"/>
      <c r="G613" s="369"/>
      <c r="H613" s="369"/>
      <c r="I613" s="369"/>
      <c r="J613" s="369"/>
      <c r="K613" s="54"/>
      <c r="L613" s="17" t="str">
        <f>IF(ISBLANK(K613),"",VLOOKUP(K613,'(Linked) Hazard Risk Number HRN'!$B$6:$C$13,2,FALSE))</f>
        <v/>
      </c>
      <c r="M613" s="372"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29</v>
      </c>
      <c r="Q613" s="17">
        <f t="shared" ref="Q613" si="960">COUNTIF((O613:O617), "C")</f>
        <v>0</v>
      </c>
      <c r="R613" s="17">
        <f t="shared" ref="R613:R616" si="961">Q613</f>
        <v>0</v>
      </c>
      <c r="S613" s="17" t="str">
        <f t="shared" ref="S613" si="962">IF(ISBLANK(K613),"",IF(L613&lt;2,"S1","S2"))</f>
        <v/>
      </c>
      <c r="T613" s="50"/>
      <c r="U613" s="374"/>
      <c r="V613" s="54"/>
      <c r="W613" s="17" t="str">
        <f>IF(ISBLANK(V613),"",VLOOKUP(V613,'(Linked) Hazard Risk Number HRN'!$B$6:$C$13,2,FALSE))</f>
        <v/>
      </c>
      <c r="X613" s="372" t="str">
        <f>IF(X615="","",IF(X615&gt;500,'(Linked) Hazard Risk Number HRN'!$C$37,IF(X615&gt;50,'(Linked) Hazard Risk Number HRN'!$C$36,IF(X615&gt;25,'(Linked) Hazard Risk Number HRN'!$C$35,IF(X615&gt;5,'(Linked) Hazard Risk Number HRN'!$C$34,IF(X615&gt;0,'(Linked) Hazard Risk Number HRN'!$C$33,""))))))</f>
        <v/>
      </c>
      <c r="Y613" s="374"/>
      <c r="Z613" s="54"/>
      <c r="AA613" s="17" t="str">
        <f>IF(ISBLANK(Z613),"",VLOOKUP(Z613,'(Linked) Hazard Risk Number HRN'!$B$6:$C$13,2,FALSE))</f>
        <v/>
      </c>
      <c r="AB613" s="372" t="str">
        <f>IF(AB615="","",IF(AB615&gt;500,'(Linked) Hazard Risk Number HRN'!$C$37,IF(AB615&gt;50,'(Linked) Hazard Risk Number HRN'!$C$36,IF(AB615&gt;25,'(Linked) Hazard Risk Number HRN'!$C$35,IF(AB615&gt;5,'(Linked) Hazard Risk Number HRN'!$C$34,IF(AB615&gt;0,'(Linked) Hazard Risk Number HRN'!$C$33,""))))))</f>
        <v/>
      </c>
      <c r="AC613" s="374"/>
      <c r="AD613" s="380"/>
      <c r="AE613" s="54"/>
      <c r="AF613" s="17" t="str">
        <f>IF(ISBLANK(AE613),"",VLOOKUP(AE613,'(Linked) Hazard Risk Number HRN'!$B$6:$C$13,2,FALSE))</f>
        <v/>
      </c>
      <c r="AG613" s="372"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378"/>
      <c r="C614" s="375"/>
      <c r="D614" s="375"/>
      <c r="E614" s="381"/>
      <c r="F614" s="381"/>
      <c r="G614" s="370"/>
      <c r="H614" s="370"/>
      <c r="I614" s="370"/>
      <c r="J614" s="370"/>
      <c r="K614" s="55"/>
      <c r="L614" s="18" t="str">
        <f>IF(ISBLANK(K614),"",VLOOKUP(K614,'(Linked) Hazard Risk Number HRN'!$B$16:$C$26,2,FALSE))</f>
        <v/>
      </c>
      <c r="M614" s="373"/>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375"/>
      <c r="V614" s="55"/>
      <c r="W614" s="18" t="str">
        <f>IF(ISBLANK(V614),"",VLOOKUP(V614,'(Linked) Hazard Risk Number HRN'!$B$16:$C$26,2,FALSE))</f>
        <v/>
      </c>
      <c r="X614" s="373"/>
      <c r="Y614" s="375"/>
      <c r="Z614" s="55"/>
      <c r="AA614" s="18" t="str">
        <f>IF(ISBLANK(Z614),"",VLOOKUP(Z614,'(Linked) Hazard Risk Number HRN'!$B$16:$C$26,2,FALSE))</f>
        <v/>
      </c>
      <c r="AB614" s="373"/>
      <c r="AC614" s="375"/>
      <c r="AD614" s="436"/>
      <c r="AE614" s="55"/>
      <c r="AF614" s="18" t="str">
        <f>IF(ISBLANK(AE614),"",VLOOKUP(AE614,'(Linked) Hazard Risk Number HRN'!$B$16:$C$26,2,FALSE))</f>
        <v/>
      </c>
      <c r="AG614" s="373"/>
      <c r="AH614" s="10"/>
      <c r="AI614" s="10"/>
      <c r="AJ614" s="19"/>
    </row>
    <row r="615" spans="2:36" s="2" customFormat="1" ht="28.2" customHeight="1" thickTop="1">
      <c r="B615" s="378"/>
      <c r="C615" s="375"/>
      <c r="D615" s="375"/>
      <c r="E615" s="381"/>
      <c r="F615" s="381"/>
      <c r="G615" s="370"/>
      <c r="H615" s="370"/>
      <c r="I615" s="370"/>
      <c r="J615" s="370"/>
      <c r="K615" s="56"/>
      <c r="L615" s="18" t="str">
        <f>IF(ISBLANK(K615),"",VLOOKUP(K615,'(Linked) Hazard Risk Number HRN'!$D$6:$E$14,2,FALSE))</f>
        <v/>
      </c>
      <c r="M615" s="366" t="str">
        <f>IF(OR(ISBLANK(K613),ISBLANK(K614),ISBLANK(K615),ISBLANK(K616)),"",L613*L614*L615*L616)</f>
        <v/>
      </c>
      <c r="N615" s="56"/>
      <c r="O615" s="18" t="str">
        <f>IF(ISBLANK(N615),"",VLOOKUP(N615,'(Linked) PLr Probability Factor'!$B$17:$C$20,2,FALSE))</f>
        <v/>
      </c>
      <c r="P615" s="18" t="s">
        <v>3</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375"/>
      <c r="V615" s="56"/>
      <c r="W615" s="18" t="str">
        <f>IF(ISBLANK(V615),"",VLOOKUP(V615,'(Linked) Hazard Risk Number HRN'!$D$6:$E$14,2,FALSE))</f>
        <v/>
      </c>
      <c r="X615" s="366" t="str">
        <f>IF(OR(ISBLANK(V613),ISBLANK(V614),ISBLANK(V615),ISBLANK(V616)),"",W613*W614*W615*W616)</f>
        <v/>
      </c>
      <c r="Y615" s="375"/>
      <c r="Z615" s="56"/>
      <c r="AA615" s="18" t="str">
        <f>IF(ISBLANK(Z615),"",VLOOKUP(Z615,'(Linked) Hazard Risk Number HRN'!$D$6:$E$14,2,FALSE))</f>
        <v/>
      </c>
      <c r="AB615" s="366" t="str">
        <f>IF(OR(ISBLANK(Z613),ISBLANK(Z614),ISBLANK(Z615),ISBLANK(Z616)),"",AA613*AA614*AA615*AA616)</f>
        <v/>
      </c>
      <c r="AC615" s="375"/>
      <c r="AD615" s="436"/>
      <c r="AE615" s="56"/>
      <c r="AF615" s="18" t="str">
        <f>IF(ISBLANK(AE615),"",VLOOKUP(AE615,'(Linked) Hazard Risk Number HRN'!$D$6:$E$14,2,FALSE))</f>
        <v/>
      </c>
      <c r="AG615" s="366" t="str">
        <f>IF(OR(ISBLANK(AE613),ISBLANK(AE614),ISBLANK(AE615),ISBLANK(AE616)),"",AF613*AF614*AF615*AF616)</f>
        <v/>
      </c>
      <c r="AH615" s="10"/>
      <c r="AI615" s="10"/>
      <c r="AJ615" s="20"/>
    </row>
    <row r="616" spans="2:36" s="2" customFormat="1" ht="28.2" customHeight="1">
      <c r="B616" s="378"/>
      <c r="C616" s="375"/>
      <c r="D616" s="375"/>
      <c r="E616" s="381"/>
      <c r="F616" s="381"/>
      <c r="G616" s="370"/>
      <c r="H616" s="370"/>
      <c r="I616" s="370"/>
      <c r="J616" s="370"/>
      <c r="K616" s="57"/>
      <c r="L616" s="30" t="str">
        <f>IF(ISBLANK(K616),"",VLOOKUP(K616,'(Linked) Hazard Risk Number HRN'!$D$17:$E$22,2,FALSE))</f>
        <v/>
      </c>
      <c r="M616" s="367"/>
      <c r="N616" s="56"/>
      <c r="O616" s="18" t="str">
        <f>IF(ISBLANK(N616),"",VLOOKUP(N616,'(Linked) PLr Probability Factor'!$B$23:$C$26,2,FALSE))</f>
        <v/>
      </c>
      <c r="P616" s="25" t="s">
        <v>33</v>
      </c>
      <c r="Q616" s="25">
        <f t="shared" ref="Q616" si="966">SUM(R613:R615)</f>
        <v>0</v>
      </c>
      <c r="R616" s="25">
        <f t="shared" si="961"/>
        <v>0</v>
      </c>
      <c r="S616" s="25"/>
      <c r="T616" s="51"/>
      <c r="U616" s="375"/>
      <c r="V616" s="57"/>
      <c r="W616" s="30" t="str">
        <f>IF(ISBLANK(V616),"",VLOOKUP(V616,'(Linked) Hazard Risk Number HRN'!$D$17:$E$22,2,FALSE))</f>
        <v/>
      </c>
      <c r="X616" s="367"/>
      <c r="Y616" s="375"/>
      <c r="Z616" s="57"/>
      <c r="AA616" s="30" t="str">
        <f>IF(ISBLANK(Z616),"",VLOOKUP(Z616,'(Linked) Hazard Risk Number HRN'!$D$17:$E$22,2,FALSE))</f>
        <v/>
      </c>
      <c r="AB616" s="367"/>
      <c r="AC616" s="375"/>
      <c r="AD616" s="436"/>
      <c r="AE616" s="57"/>
      <c r="AF616" s="30" t="str">
        <f>IF(ISBLANK(AE616),"",VLOOKUP(AE616,'(Linked) Hazard Risk Number HRN'!$D$17:$E$22,2,FALSE))</f>
        <v/>
      </c>
      <c r="AG616" s="367"/>
      <c r="AH616" s="10"/>
      <c r="AI616" s="10"/>
      <c r="AJ616" s="21"/>
    </row>
    <row r="617" spans="2:36" s="2" customFormat="1" ht="28.2" customHeight="1" thickBot="1">
      <c r="B617" s="379"/>
      <c r="C617" s="376"/>
      <c r="D617" s="376"/>
      <c r="E617" s="382"/>
      <c r="F617" s="382"/>
      <c r="G617" s="371"/>
      <c r="H617" s="371"/>
      <c r="I617" s="371"/>
      <c r="J617" s="371"/>
      <c r="K617" s="135"/>
      <c r="L617" s="18"/>
      <c r="M617" s="368"/>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376"/>
      <c r="V617" s="135"/>
      <c r="W617" s="18"/>
      <c r="X617" s="368"/>
      <c r="Y617" s="376"/>
      <c r="Z617" s="135"/>
      <c r="AA617" s="18"/>
      <c r="AB617" s="368"/>
      <c r="AC617" s="376"/>
      <c r="AD617" s="437"/>
      <c r="AE617" s="135"/>
      <c r="AF617" s="18"/>
      <c r="AG617" s="368"/>
      <c r="AH617" s="10"/>
      <c r="AI617" s="10"/>
      <c r="AJ617" s="7"/>
    </row>
    <row r="618" spans="2:36" s="2" customFormat="1" ht="28.2" customHeight="1" thickTop="1">
      <c r="B618" s="377">
        <v>123</v>
      </c>
      <c r="C618" s="374"/>
      <c r="D618" s="374"/>
      <c r="E618" s="380"/>
      <c r="F618" s="380"/>
      <c r="G618" s="369"/>
      <c r="H618" s="369"/>
      <c r="I618" s="369"/>
      <c r="J618" s="369"/>
      <c r="K618" s="54"/>
      <c r="L618" s="17" t="str">
        <f>IF(ISBLANK(K618),"",VLOOKUP(K618,'(Linked) Hazard Risk Number HRN'!$B$6:$C$13,2,FALSE))</f>
        <v/>
      </c>
      <c r="M618" s="372"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29</v>
      </c>
      <c r="Q618" s="17">
        <f t="shared" ref="Q618" si="968">COUNTIF((O618:O622), "C")</f>
        <v>0</v>
      </c>
      <c r="R618" s="17">
        <f t="shared" ref="R618:R621" si="969">Q618</f>
        <v>0</v>
      </c>
      <c r="S618" s="17" t="str">
        <f t="shared" ref="S618" si="970">IF(ISBLANK(K618),"",IF(L618&lt;2,"S1","S2"))</f>
        <v/>
      </c>
      <c r="T618" s="50"/>
      <c r="U618" s="374"/>
      <c r="V618" s="54"/>
      <c r="W618" s="17" t="str">
        <f>IF(ISBLANK(V618),"",VLOOKUP(V618,'(Linked) Hazard Risk Number HRN'!$B$6:$C$13,2,FALSE))</f>
        <v/>
      </c>
      <c r="X618" s="372" t="str">
        <f>IF(X620="","",IF(X620&gt;500,'(Linked) Hazard Risk Number HRN'!$C$37,IF(X620&gt;50,'(Linked) Hazard Risk Number HRN'!$C$36,IF(X620&gt;25,'(Linked) Hazard Risk Number HRN'!$C$35,IF(X620&gt;5,'(Linked) Hazard Risk Number HRN'!$C$34,IF(X620&gt;0,'(Linked) Hazard Risk Number HRN'!$C$33,""))))))</f>
        <v/>
      </c>
      <c r="Y618" s="374"/>
      <c r="Z618" s="54"/>
      <c r="AA618" s="17" t="str">
        <f>IF(ISBLANK(Z618),"",VLOOKUP(Z618,'(Linked) Hazard Risk Number HRN'!$B$6:$C$13,2,FALSE))</f>
        <v/>
      </c>
      <c r="AB618" s="372" t="str">
        <f>IF(AB620="","",IF(AB620&gt;500,'(Linked) Hazard Risk Number HRN'!$C$37,IF(AB620&gt;50,'(Linked) Hazard Risk Number HRN'!$C$36,IF(AB620&gt;25,'(Linked) Hazard Risk Number HRN'!$C$35,IF(AB620&gt;5,'(Linked) Hazard Risk Number HRN'!$C$34,IF(AB620&gt;0,'(Linked) Hazard Risk Number HRN'!$C$33,""))))))</f>
        <v/>
      </c>
      <c r="AC618" s="374"/>
      <c r="AD618" s="380"/>
      <c r="AE618" s="54"/>
      <c r="AF618" s="17" t="str">
        <f>IF(ISBLANK(AE618),"",VLOOKUP(AE618,'(Linked) Hazard Risk Number HRN'!$B$6:$C$13,2,FALSE))</f>
        <v/>
      </c>
      <c r="AG618" s="372"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378"/>
      <c r="C619" s="375"/>
      <c r="D619" s="375"/>
      <c r="E619" s="381"/>
      <c r="F619" s="381"/>
      <c r="G619" s="370"/>
      <c r="H619" s="370"/>
      <c r="I619" s="370"/>
      <c r="J619" s="370"/>
      <c r="K619" s="55"/>
      <c r="L619" s="18" t="str">
        <f>IF(ISBLANK(K619),"",VLOOKUP(K619,'(Linked) Hazard Risk Number HRN'!$B$16:$C$26,2,FALSE))</f>
        <v/>
      </c>
      <c r="M619" s="373"/>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375"/>
      <c r="V619" s="55"/>
      <c r="W619" s="18" t="str">
        <f>IF(ISBLANK(V619),"",VLOOKUP(V619,'(Linked) Hazard Risk Number HRN'!$B$16:$C$26,2,FALSE))</f>
        <v/>
      </c>
      <c r="X619" s="373"/>
      <c r="Y619" s="375"/>
      <c r="Z619" s="55"/>
      <c r="AA619" s="18" t="str">
        <f>IF(ISBLANK(Z619),"",VLOOKUP(Z619,'(Linked) Hazard Risk Number HRN'!$B$16:$C$26,2,FALSE))</f>
        <v/>
      </c>
      <c r="AB619" s="373"/>
      <c r="AC619" s="375"/>
      <c r="AD619" s="436"/>
      <c r="AE619" s="55"/>
      <c r="AF619" s="18" t="str">
        <f>IF(ISBLANK(AE619),"",VLOOKUP(AE619,'(Linked) Hazard Risk Number HRN'!$B$16:$C$26,2,FALSE))</f>
        <v/>
      </c>
      <c r="AG619" s="373"/>
      <c r="AH619" s="10"/>
      <c r="AI619" s="10"/>
      <c r="AJ619" s="19"/>
    </row>
    <row r="620" spans="2:36" s="2" customFormat="1" ht="28.2" customHeight="1" thickTop="1">
      <c r="B620" s="378"/>
      <c r="C620" s="375"/>
      <c r="D620" s="375"/>
      <c r="E620" s="381"/>
      <c r="F620" s="381"/>
      <c r="G620" s="370"/>
      <c r="H620" s="370"/>
      <c r="I620" s="370"/>
      <c r="J620" s="370"/>
      <c r="K620" s="56"/>
      <c r="L620" s="18" t="str">
        <f>IF(ISBLANK(K620),"",VLOOKUP(K620,'(Linked) Hazard Risk Number HRN'!$D$6:$E$14,2,FALSE))</f>
        <v/>
      </c>
      <c r="M620" s="366" t="str">
        <f>IF(OR(ISBLANK(K618),ISBLANK(K619),ISBLANK(K620),ISBLANK(K621)),"",L618*L619*L620*L621)</f>
        <v/>
      </c>
      <c r="N620" s="56"/>
      <c r="O620" s="18" t="str">
        <f>IF(ISBLANK(N620),"",VLOOKUP(N620,'(Linked) PLr Probability Factor'!$B$17:$C$20,2,FALSE))</f>
        <v/>
      </c>
      <c r="P620" s="18" t="s">
        <v>3</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375"/>
      <c r="V620" s="56"/>
      <c r="W620" s="18" t="str">
        <f>IF(ISBLANK(V620),"",VLOOKUP(V620,'(Linked) Hazard Risk Number HRN'!$D$6:$E$14,2,FALSE))</f>
        <v/>
      </c>
      <c r="X620" s="366" t="str">
        <f>IF(OR(ISBLANK(V618),ISBLANK(V619),ISBLANK(V620),ISBLANK(V621)),"",W618*W619*W620*W621)</f>
        <v/>
      </c>
      <c r="Y620" s="375"/>
      <c r="Z620" s="56"/>
      <c r="AA620" s="18" t="str">
        <f>IF(ISBLANK(Z620),"",VLOOKUP(Z620,'(Linked) Hazard Risk Number HRN'!$D$6:$E$14,2,FALSE))</f>
        <v/>
      </c>
      <c r="AB620" s="366" t="str">
        <f>IF(OR(ISBLANK(Z618),ISBLANK(Z619),ISBLANK(Z620),ISBLANK(Z621)),"",AA618*AA619*AA620*AA621)</f>
        <v/>
      </c>
      <c r="AC620" s="375"/>
      <c r="AD620" s="436"/>
      <c r="AE620" s="56"/>
      <c r="AF620" s="18" t="str">
        <f>IF(ISBLANK(AE620),"",VLOOKUP(AE620,'(Linked) Hazard Risk Number HRN'!$D$6:$E$14,2,FALSE))</f>
        <v/>
      </c>
      <c r="AG620" s="366" t="str">
        <f>IF(OR(ISBLANK(AE618),ISBLANK(AE619),ISBLANK(AE620),ISBLANK(AE621)),"",AF618*AF619*AF620*AF621)</f>
        <v/>
      </c>
      <c r="AH620" s="10"/>
      <c r="AI620" s="10"/>
      <c r="AJ620" s="20"/>
    </row>
    <row r="621" spans="2:36" s="2" customFormat="1" ht="28.2" customHeight="1">
      <c r="B621" s="378"/>
      <c r="C621" s="375"/>
      <c r="D621" s="375"/>
      <c r="E621" s="381"/>
      <c r="F621" s="381"/>
      <c r="G621" s="370"/>
      <c r="H621" s="370"/>
      <c r="I621" s="370"/>
      <c r="J621" s="370"/>
      <c r="K621" s="57"/>
      <c r="L621" s="30" t="str">
        <f>IF(ISBLANK(K621),"",VLOOKUP(K621,'(Linked) Hazard Risk Number HRN'!$D$17:$E$22,2,FALSE))</f>
        <v/>
      </c>
      <c r="M621" s="367"/>
      <c r="N621" s="56"/>
      <c r="O621" s="18" t="str">
        <f>IF(ISBLANK(N621),"",VLOOKUP(N621,'(Linked) PLr Probability Factor'!$B$23:$C$26,2,FALSE))</f>
        <v/>
      </c>
      <c r="P621" s="25" t="s">
        <v>33</v>
      </c>
      <c r="Q621" s="25">
        <f t="shared" ref="Q621" si="974">SUM(R618:R620)</f>
        <v>0</v>
      </c>
      <c r="R621" s="25">
        <f t="shared" si="969"/>
        <v>0</v>
      </c>
      <c r="S621" s="25"/>
      <c r="T621" s="51"/>
      <c r="U621" s="375"/>
      <c r="V621" s="57"/>
      <c r="W621" s="30" t="str">
        <f>IF(ISBLANK(V621),"",VLOOKUP(V621,'(Linked) Hazard Risk Number HRN'!$D$17:$E$22,2,FALSE))</f>
        <v/>
      </c>
      <c r="X621" s="367"/>
      <c r="Y621" s="375"/>
      <c r="Z621" s="57"/>
      <c r="AA621" s="30" t="str">
        <f>IF(ISBLANK(Z621),"",VLOOKUP(Z621,'(Linked) Hazard Risk Number HRN'!$D$17:$E$22,2,FALSE))</f>
        <v/>
      </c>
      <c r="AB621" s="367"/>
      <c r="AC621" s="375"/>
      <c r="AD621" s="436"/>
      <c r="AE621" s="57"/>
      <c r="AF621" s="30" t="str">
        <f>IF(ISBLANK(AE621),"",VLOOKUP(AE621,'(Linked) Hazard Risk Number HRN'!$D$17:$E$22,2,FALSE))</f>
        <v/>
      </c>
      <c r="AG621" s="367"/>
      <c r="AH621" s="10"/>
      <c r="AI621" s="10"/>
      <c r="AJ621" s="21"/>
    </row>
    <row r="622" spans="2:36" s="2" customFormat="1" ht="28.2" customHeight="1" thickBot="1">
      <c r="B622" s="379"/>
      <c r="C622" s="376"/>
      <c r="D622" s="376"/>
      <c r="E622" s="382"/>
      <c r="F622" s="382"/>
      <c r="G622" s="371"/>
      <c r="H622" s="371"/>
      <c r="I622" s="371"/>
      <c r="J622" s="371"/>
      <c r="K622" s="135"/>
      <c r="L622" s="18"/>
      <c r="M622" s="368"/>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376"/>
      <c r="V622" s="135"/>
      <c r="W622" s="18"/>
      <c r="X622" s="368"/>
      <c r="Y622" s="376"/>
      <c r="Z622" s="135"/>
      <c r="AA622" s="18"/>
      <c r="AB622" s="368"/>
      <c r="AC622" s="376"/>
      <c r="AD622" s="437"/>
      <c r="AE622" s="135"/>
      <c r="AF622" s="18"/>
      <c r="AG622" s="368"/>
      <c r="AH622" s="10"/>
      <c r="AI622" s="10"/>
      <c r="AJ622" s="7"/>
    </row>
    <row r="623" spans="2:36" s="2" customFormat="1" ht="28.2" customHeight="1" thickTop="1">
      <c r="B623" s="377">
        <v>124</v>
      </c>
      <c r="C623" s="374"/>
      <c r="D623" s="374"/>
      <c r="E623" s="380"/>
      <c r="F623" s="380"/>
      <c r="G623" s="369"/>
      <c r="H623" s="369"/>
      <c r="I623" s="369"/>
      <c r="J623" s="369"/>
      <c r="K623" s="54"/>
      <c r="L623" s="17" t="str">
        <f>IF(ISBLANK(K623),"",VLOOKUP(K623,'(Linked) Hazard Risk Number HRN'!$B$6:$C$13,2,FALSE))</f>
        <v/>
      </c>
      <c r="M623" s="372"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29</v>
      </c>
      <c r="Q623" s="17">
        <f t="shared" ref="Q623" si="976">COUNTIF((O623:O627), "C")</f>
        <v>0</v>
      </c>
      <c r="R623" s="17">
        <f t="shared" ref="R623:R626" si="977">Q623</f>
        <v>0</v>
      </c>
      <c r="S623" s="17" t="str">
        <f t="shared" ref="S623" si="978">IF(ISBLANK(K623),"",IF(L623&lt;2,"S1","S2"))</f>
        <v/>
      </c>
      <c r="T623" s="50"/>
      <c r="U623" s="374"/>
      <c r="V623" s="54"/>
      <c r="W623" s="17" t="str">
        <f>IF(ISBLANK(V623),"",VLOOKUP(V623,'(Linked) Hazard Risk Number HRN'!$B$6:$C$13,2,FALSE))</f>
        <v/>
      </c>
      <c r="X623" s="372" t="str">
        <f>IF(X625="","",IF(X625&gt;500,'(Linked) Hazard Risk Number HRN'!$C$37,IF(X625&gt;50,'(Linked) Hazard Risk Number HRN'!$C$36,IF(X625&gt;25,'(Linked) Hazard Risk Number HRN'!$C$35,IF(X625&gt;5,'(Linked) Hazard Risk Number HRN'!$C$34,IF(X625&gt;0,'(Linked) Hazard Risk Number HRN'!$C$33,""))))))</f>
        <v/>
      </c>
      <c r="Y623" s="374"/>
      <c r="Z623" s="54"/>
      <c r="AA623" s="17" t="str">
        <f>IF(ISBLANK(Z623),"",VLOOKUP(Z623,'(Linked) Hazard Risk Number HRN'!$B$6:$C$13,2,FALSE))</f>
        <v/>
      </c>
      <c r="AB623" s="372" t="str">
        <f>IF(AB625="","",IF(AB625&gt;500,'(Linked) Hazard Risk Number HRN'!$C$37,IF(AB625&gt;50,'(Linked) Hazard Risk Number HRN'!$C$36,IF(AB625&gt;25,'(Linked) Hazard Risk Number HRN'!$C$35,IF(AB625&gt;5,'(Linked) Hazard Risk Number HRN'!$C$34,IF(AB625&gt;0,'(Linked) Hazard Risk Number HRN'!$C$33,""))))))</f>
        <v/>
      </c>
      <c r="AC623" s="374"/>
      <c r="AD623" s="380"/>
      <c r="AE623" s="54"/>
      <c r="AF623" s="17" t="str">
        <f>IF(ISBLANK(AE623),"",VLOOKUP(AE623,'(Linked) Hazard Risk Number HRN'!$B$6:$C$13,2,FALSE))</f>
        <v/>
      </c>
      <c r="AG623" s="372"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378"/>
      <c r="C624" s="375"/>
      <c r="D624" s="375"/>
      <c r="E624" s="381"/>
      <c r="F624" s="381"/>
      <c r="G624" s="370"/>
      <c r="H624" s="370"/>
      <c r="I624" s="370"/>
      <c r="J624" s="370"/>
      <c r="K624" s="55"/>
      <c r="L624" s="18" t="str">
        <f>IF(ISBLANK(K624),"",VLOOKUP(K624,'(Linked) Hazard Risk Number HRN'!$B$16:$C$26,2,FALSE))</f>
        <v/>
      </c>
      <c r="M624" s="373"/>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375"/>
      <c r="V624" s="55"/>
      <c r="W624" s="18" t="str">
        <f>IF(ISBLANK(V624),"",VLOOKUP(V624,'(Linked) Hazard Risk Number HRN'!$B$16:$C$26,2,FALSE))</f>
        <v/>
      </c>
      <c r="X624" s="373"/>
      <c r="Y624" s="375"/>
      <c r="Z624" s="55"/>
      <c r="AA624" s="18" t="str">
        <f>IF(ISBLANK(Z624),"",VLOOKUP(Z624,'(Linked) Hazard Risk Number HRN'!$B$16:$C$26,2,FALSE))</f>
        <v/>
      </c>
      <c r="AB624" s="373"/>
      <c r="AC624" s="375"/>
      <c r="AD624" s="436"/>
      <c r="AE624" s="55"/>
      <c r="AF624" s="18" t="str">
        <f>IF(ISBLANK(AE624),"",VLOOKUP(AE624,'(Linked) Hazard Risk Number HRN'!$B$16:$C$26,2,FALSE))</f>
        <v/>
      </c>
      <c r="AG624" s="373"/>
      <c r="AH624" s="10"/>
      <c r="AI624" s="10"/>
      <c r="AJ624" s="19"/>
    </row>
    <row r="625" spans="2:36" s="2" customFormat="1" ht="28.2" customHeight="1" thickTop="1">
      <c r="B625" s="378"/>
      <c r="C625" s="375"/>
      <c r="D625" s="375"/>
      <c r="E625" s="381"/>
      <c r="F625" s="381"/>
      <c r="G625" s="370"/>
      <c r="H625" s="370"/>
      <c r="I625" s="370"/>
      <c r="J625" s="370"/>
      <c r="K625" s="56"/>
      <c r="L625" s="18" t="str">
        <f>IF(ISBLANK(K625),"",VLOOKUP(K625,'(Linked) Hazard Risk Number HRN'!$D$6:$E$14,2,FALSE))</f>
        <v/>
      </c>
      <c r="M625" s="366" t="str">
        <f>IF(OR(ISBLANK(K623),ISBLANK(K624),ISBLANK(K625),ISBLANK(K626)),"",L623*L624*L625*L626)</f>
        <v/>
      </c>
      <c r="N625" s="56"/>
      <c r="O625" s="18" t="str">
        <f>IF(ISBLANK(N625),"",VLOOKUP(N625,'(Linked) PLr Probability Factor'!$B$17:$C$20,2,FALSE))</f>
        <v/>
      </c>
      <c r="P625" s="18" t="s">
        <v>3</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375"/>
      <c r="V625" s="56"/>
      <c r="W625" s="18" t="str">
        <f>IF(ISBLANK(V625),"",VLOOKUP(V625,'(Linked) Hazard Risk Number HRN'!$D$6:$E$14,2,FALSE))</f>
        <v/>
      </c>
      <c r="X625" s="366" t="str">
        <f>IF(OR(ISBLANK(V623),ISBLANK(V624),ISBLANK(V625),ISBLANK(V626)),"",W623*W624*W625*W626)</f>
        <v/>
      </c>
      <c r="Y625" s="375"/>
      <c r="Z625" s="56"/>
      <c r="AA625" s="18" t="str">
        <f>IF(ISBLANK(Z625),"",VLOOKUP(Z625,'(Linked) Hazard Risk Number HRN'!$D$6:$E$14,2,FALSE))</f>
        <v/>
      </c>
      <c r="AB625" s="366" t="str">
        <f>IF(OR(ISBLANK(Z623),ISBLANK(Z624),ISBLANK(Z625),ISBLANK(Z626)),"",AA623*AA624*AA625*AA626)</f>
        <v/>
      </c>
      <c r="AC625" s="375"/>
      <c r="AD625" s="436"/>
      <c r="AE625" s="56"/>
      <c r="AF625" s="18" t="str">
        <f>IF(ISBLANK(AE625),"",VLOOKUP(AE625,'(Linked) Hazard Risk Number HRN'!$D$6:$E$14,2,FALSE))</f>
        <v/>
      </c>
      <c r="AG625" s="366" t="str">
        <f>IF(OR(ISBLANK(AE623),ISBLANK(AE624),ISBLANK(AE625),ISBLANK(AE626)),"",AF623*AF624*AF625*AF626)</f>
        <v/>
      </c>
      <c r="AH625" s="10"/>
      <c r="AI625" s="10"/>
      <c r="AJ625" s="20"/>
    </row>
    <row r="626" spans="2:36" s="2" customFormat="1" ht="28.2" customHeight="1">
      <c r="B626" s="378"/>
      <c r="C626" s="375"/>
      <c r="D626" s="375"/>
      <c r="E626" s="381"/>
      <c r="F626" s="381"/>
      <c r="G626" s="370"/>
      <c r="H626" s="370"/>
      <c r="I626" s="370"/>
      <c r="J626" s="370"/>
      <c r="K626" s="57"/>
      <c r="L626" s="30" t="str">
        <f>IF(ISBLANK(K626),"",VLOOKUP(K626,'(Linked) Hazard Risk Number HRN'!$D$17:$E$22,2,FALSE))</f>
        <v/>
      </c>
      <c r="M626" s="367"/>
      <c r="N626" s="56"/>
      <c r="O626" s="18" t="str">
        <f>IF(ISBLANK(N626),"",VLOOKUP(N626,'(Linked) PLr Probability Factor'!$B$23:$C$26,2,FALSE))</f>
        <v/>
      </c>
      <c r="P626" s="25" t="s">
        <v>33</v>
      </c>
      <c r="Q626" s="25">
        <f t="shared" ref="Q626" si="982">SUM(R623:R625)</f>
        <v>0</v>
      </c>
      <c r="R626" s="25">
        <f t="shared" si="977"/>
        <v>0</v>
      </c>
      <c r="S626" s="25"/>
      <c r="T626" s="51"/>
      <c r="U626" s="375"/>
      <c r="V626" s="57"/>
      <c r="W626" s="30" t="str">
        <f>IF(ISBLANK(V626),"",VLOOKUP(V626,'(Linked) Hazard Risk Number HRN'!$D$17:$E$22,2,FALSE))</f>
        <v/>
      </c>
      <c r="X626" s="367"/>
      <c r="Y626" s="375"/>
      <c r="Z626" s="57"/>
      <c r="AA626" s="30" t="str">
        <f>IF(ISBLANK(Z626),"",VLOOKUP(Z626,'(Linked) Hazard Risk Number HRN'!$D$17:$E$22,2,FALSE))</f>
        <v/>
      </c>
      <c r="AB626" s="367"/>
      <c r="AC626" s="375"/>
      <c r="AD626" s="436"/>
      <c r="AE626" s="57"/>
      <c r="AF626" s="30" t="str">
        <f>IF(ISBLANK(AE626),"",VLOOKUP(AE626,'(Linked) Hazard Risk Number HRN'!$D$17:$E$22,2,FALSE))</f>
        <v/>
      </c>
      <c r="AG626" s="367"/>
      <c r="AH626" s="10"/>
      <c r="AI626" s="10"/>
      <c r="AJ626" s="21"/>
    </row>
    <row r="627" spans="2:36" s="2" customFormat="1" ht="28.2" customHeight="1" thickBot="1">
      <c r="B627" s="379"/>
      <c r="C627" s="376"/>
      <c r="D627" s="376"/>
      <c r="E627" s="382"/>
      <c r="F627" s="382"/>
      <c r="G627" s="371"/>
      <c r="H627" s="371"/>
      <c r="I627" s="371"/>
      <c r="J627" s="371"/>
      <c r="K627" s="135"/>
      <c r="L627" s="18"/>
      <c r="M627" s="368"/>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376"/>
      <c r="V627" s="135"/>
      <c r="W627" s="18"/>
      <c r="X627" s="368"/>
      <c r="Y627" s="376"/>
      <c r="Z627" s="135"/>
      <c r="AA627" s="18"/>
      <c r="AB627" s="368"/>
      <c r="AC627" s="376"/>
      <c r="AD627" s="437"/>
      <c r="AE627" s="135"/>
      <c r="AF627" s="18"/>
      <c r="AG627" s="368"/>
      <c r="AH627" s="10"/>
      <c r="AI627" s="10"/>
      <c r="AJ627" s="7"/>
    </row>
    <row r="628" spans="2:36" s="2" customFormat="1" ht="28.2" customHeight="1" thickTop="1">
      <c r="B628" s="377">
        <v>125</v>
      </c>
      <c r="C628" s="374"/>
      <c r="D628" s="374"/>
      <c r="E628" s="380"/>
      <c r="F628" s="380"/>
      <c r="G628" s="369"/>
      <c r="H628" s="369"/>
      <c r="I628" s="369"/>
      <c r="J628" s="369"/>
      <c r="K628" s="54"/>
      <c r="L628" s="17" t="str">
        <f>IF(ISBLANK(K628),"",VLOOKUP(K628,'(Linked) Hazard Risk Number HRN'!$B$6:$C$13,2,FALSE))</f>
        <v/>
      </c>
      <c r="M628" s="372"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29</v>
      </c>
      <c r="Q628" s="17">
        <f t="shared" ref="Q628" si="984">COUNTIF((O628:O632), "C")</f>
        <v>0</v>
      </c>
      <c r="R628" s="17">
        <f t="shared" ref="R628:R631" si="985">Q628</f>
        <v>0</v>
      </c>
      <c r="S628" s="17" t="str">
        <f t="shared" ref="S628" si="986">IF(ISBLANK(K628),"",IF(L628&lt;2,"S1","S2"))</f>
        <v/>
      </c>
      <c r="T628" s="50"/>
      <c r="U628" s="374"/>
      <c r="V628" s="54"/>
      <c r="W628" s="17" t="str">
        <f>IF(ISBLANK(V628),"",VLOOKUP(V628,'(Linked) Hazard Risk Number HRN'!$B$6:$C$13,2,FALSE))</f>
        <v/>
      </c>
      <c r="X628" s="372" t="str">
        <f>IF(X630="","",IF(X630&gt;500,'(Linked) Hazard Risk Number HRN'!$C$37,IF(X630&gt;50,'(Linked) Hazard Risk Number HRN'!$C$36,IF(X630&gt;25,'(Linked) Hazard Risk Number HRN'!$C$35,IF(X630&gt;5,'(Linked) Hazard Risk Number HRN'!$C$34,IF(X630&gt;0,'(Linked) Hazard Risk Number HRN'!$C$33,""))))))</f>
        <v/>
      </c>
      <c r="Y628" s="374"/>
      <c r="Z628" s="54"/>
      <c r="AA628" s="17" t="str">
        <f>IF(ISBLANK(Z628),"",VLOOKUP(Z628,'(Linked) Hazard Risk Number HRN'!$B$6:$C$13,2,FALSE))</f>
        <v/>
      </c>
      <c r="AB628" s="372" t="str">
        <f>IF(AB630="","",IF(AB630&gt;500,'(Linked) Hazard Risk Number HRN'!$C$37,IF(AB630&gt;50,'(Linked) Hazard Risk Number HRN'!$C$36,IF(AB630&gt;25,'(Linked) Hazard Risk Number HRN'!$C$35,IF(AB630&gt;5,'(Linked) Hazard Risk Number HRN'!$C$34,IF(AB630&gt;0,'(Linked) Hazard Risk Number HRN'!$C$33,""))))))</f>
        <v/>
      </c>
      <c r="AC628" s="374"/>
      <c r="AD628" s="380"/>
      <c r="AE628" s="54"/>
      <c r="AF628" s="17" t="str">
        <f>IF(ISBLANK(AE628),"",VLOOKUP(AE628,'(Linked) Hazard Risk Number HRN'!$B$6:$C$13,2,FALSE))</f>
        <v/>
      </c>
      <c r="AG628" s="372"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378"/>
      <c r="C629" s="375"/>
      <c r="D629" s="375"/>
      <c r="E629" s="381"/>
      <c r="F629" s="381"/>
      <c r="G629" s="370"/>
      <c r="H629" s="370"/>
      <c r="I629" s="370"/>
      <c r="J629" s="370"/>
      <c r="K629" s="55"/>
      <c r="L629" s="18" t="str">
        <f>IF(ISBLANK(K629),"",VLOOKUP(K629,'(Linked) Hazard Risk Number HRN'!$B$16:$C$26,2,FALSE))</f>
        <v/>
      </c>
      <c r="M629" s="373"/>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375"/>
      <c r="V629" s="55"/>
      <c r="W629" s="18" t="str">
        <f>IF(ISBLANK(V629),"",VLOOKUP(V629,'(Linked) Hazard Risk Number HRN'!$B$16:$C$26,2,FALSE))</f>
        <v/>
      </c>
      <c r="X629" s="373"/>
      <c r="Y629" s="375"/>
      <c r="Z629" s="55"/>
      <c r="AA629" s="18" t="str">
        <f>IF(ISBLANK(Z629),"",VLOOKUP(Z629,'(Linked) Hazard Risk Number HRN'!$B$16:$C$26,2,FALSE))</f>
        <v/>
      </c>
      <c r="AB629" s="373"/>
      <c r="AC629" s="375"/>
      <c r="AD629" s="436"/>
      <c r="AE629" s="55"/>
      <c r="AF629" s="18" t="str">
        <f>IF(ISBLANK(AE629),"",VLOOKUP(AE629,'(Linked) Hazard Risk Number HRN'!$B$16:$C$26,2,FALSE))</f>
        <v/>
      </c>
      <c r="AG629" s="373"/>
      <c r="AH629" s="10"/>
      <c r="AI629" s="10"/>
      <c r="AJ629" s="19"/>
    </row>
    <row r="630" spans="2:36" s="2" customFormat="1" ht="28.2" customHeight="1" thickTop="1">
      <c r="B630" s="378"/>
      <c r="C630" s="375"/>
      <c r="D630" s="375"/>
      <c r="E630" s="381"/>
      <c r="F630" s="381"/>
      <c r="G630" s="370"/>
      <c r="H630" s="370"/>
      <c r="I630" s="370"/>
      <c r="J630" s="370"/>
      <c r="K630" s="56"/>
      <c r="L630" s="18" t="str">
        <f>IF(ISBLANK(K630),"",VLOOKUP(K630,'(Linked) Hazard Risk Number HRN'!$D$6:$E$14,2,FALSE))</f>
        <v/>
      </c>
      <c r="M630" s="366" t="str">
        <f>IF(OR(ISBLANK(K628),ISBLANK(K629),ISBLANK(K630),ISBLANK(K631)),"",L628*L629*L630*L631)</f>
        <v/>
      </c>
      <c r="N630" s="56"/>
      <c r="O630" s="18" t="str">
        <f>IF(ISBLANK(N630),"",VLOOKUP(N630,'(Linked) PLr Probability Factor'!$B$17:$C$20,2,FALSE))</f>
        <v/>
      </c>
      <c r="P630" s="18" t="s">
        <v>3</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375"/>
      <c r="V630" s="56"/>
      <c r="W630" s="18" t="str">
        <f>IF(ISBLANK(V630),"",VLOOKUP(V630,'(Linked) Hazard Risk Number HRN'!$D$6:$E$14,2,FALSE))</f>
        <v/>
      </c>
      <c r="X630" s="366" t="str">
        <f>IF(OR(ISBLANK(V628),ISBLANK(V629),ISBLANK(V630),ISBLANK(V631)),"",W628*W629*W630*W631)</f>
        <v/>
      </c>
      <c r="Y630" s="375"/>
      <c r="Z630" s="56"/>
      <c r="AA630" s="18" t="str">
        <f>IF(ISBLANK(Z630),"",VLOOKUP(Z630,'(Linked) Hazard Risk Number HRN'!$D$6:$E$14,2,FALSE))</f>
        <v/>
      </c>
      <c r="AB630" s="366" t="str">
        <f>IF(OR(ISBLANK(Z628),ISBLANK(Z629),ISBLANK(Z630),ISBLANK(Z631)),"",AA628*AA629*AA630*AA631)</f>
        <v/>
      </c>
      <c r="AC630" s="375"/>
      <c r="AD630" s="436"/>
      <c r="AE630" s="56"/>
      <c r="AF630" s="18" t="str">
        <f>IF(ISBLANK(AE630),"",VLOOKUP(AE630,'(Linked) Hazard Risk Number HRN'!$D$6:$E$14,2,FALSE))</f>
        <v/>
      </c>
      <c r="AG630" s="366" t="str">
        <f>IF(OR(ISBLANK(AE628),ISBLANK(AE629),ISBLANK(AE630),ISBLANK(AE631)),"",AF628*AF629*AF630*AF631)</f>
        <v/>
      </c>
      <c r="AH630" s="10"/>
      <c r="AI630" s="10"/>
      <c r="AJ630" s="20"/>
    </row>
    <row r="631" spans="2:36" s="2" customFormat="1" ht="28.2" customHeight="1">
      <c r="B631" s="378"/>
      <c r="C631" s="375"/>
      <c r="D631" s="375"/>
      <c r="E631" s="381"/>
      <c r="F631" s="381"/>
      <c r="G631" s="370"/>
      <c r="H631" s="370"/>
      <c r="I631" s="370"/>
      <c r="J631" s="370"/>
      <c r="K631" s="57"/>
      <c r="L631" s="30" t="str">
        <f>IF(ISBLANK(K631),"",VLOOKUP(K631,'(Linked) Hazard Risk Number HRN'!$D$17:$E$22,2,FALSE))</f>
        <v/>
      </c>
      <c r="M631" s="367"/>
      <c r="N631" s="56"/>
      <c r="O631" s="18" t="str">
        <f>IF(ISBLANK(N631),"",VLOOKUP(N631,'(Linked) PLr Probability Factor'!$B$23:$C$26,2,FALSE))</f>
        <v/>
      </c>
      <c r="P631" s="25" t="s">
        <v>33</v>
      </c>
      <c r="Q631" s="25">
        <f t="shared" ref="Q631" si="990">SUM(R628:R630)</f>
        <v>0</v>
      </c>
      <c r="R631" s="25">
        <f t="shared" si="985"/>
        <v>0</v>
      </c>
      <c r="S631" s="25"/>
      <c r="T631" s="51"/>
      <c r="U631" s="375"/>
      <c r="V631" s="57"/>
      <c r="W631" s="30" t="str">
        <f>IF(ISBLANK(V631),"",VLOOKUP(V631,'(Linked) Hazard Risk Number HRN'!$D$17:$E$22,2,FALSE))</f>
        <v/>
      </c>
      <c r="X631" s="367"/>
      <c r="Y631" s="375"/>
      <c r="Z631" s="57"/>
      <c r="AA631" s="30" t="str">
        <f>IF(ISBLANK(Z631),"",VLOOKUP(Z631,'(Linked) Hazard Risk Number HRN'!$D$17:$E$22,2,FALSE))</f>
        <v/>
      </c>
      <c r="AB631" s="367"/>
      <c r="AC631" s="375"/>
      <c r="AD631" s="436"/>
      <c r="AE631" s="57"/>
      <c r="AF631" s="30" t="str">
        <f>IF(ISBLANK(AE631),"",VLOOKUP(AE631,'(Linked) Hazard Risk Number HRN'!$D$17:$E$22,2,FALSE))</f>
        <v/>
      </c>
      <c r="AG631" s="367"/>
      <c r="AH631" s="10"/>
      <c r="AI631" s="10"/>
      <c r="AJ631" s="21"/>
    </row>
    <row r="632" spans="2:36" s="2" customFormat="1" ht="28.2" customHeight="1" thickBot="1">
      <c r="B632" s="379"/>
      <c r="C632" s="376"/>
      <c r="D632" s="376"/>
      <c r="E632" s="382"/>
      <c r="F632" s="382"/>
      <c r="G632" s="371"/>
      <c r="H632" s="371"/>
      <c r="I632" s="371"/>
      <c r="J632" s="371"/>
      <c r="K632" s="135"/>
      <c r="L632" s="18"/>
      <c r="M632" s="368"/>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376"/>
      <c r="V632" s="135"/>
      <c r="W632" s="18"/>
      <c r="X632" s="368"/>
      <c r="Y632" s="376"/>
      <c r="Z632" s="135"/>
      <c r="AA632" s="18"/>
      <c r="AB632" s="368"/>
      <c r="AC632" s="376"/>
      <c r="AD632" s="437"/>
      <c r="AE632" s="135"/>
      <c r="AF632" s="18"/>
      <c r="AG632" s="368"/>
      <c r="AH632" s="10"/>
      <c r="AI632" s="10"/>
      <c r="AJ632" s="7"/>
    </row>
    <row r="633" spans="2:36" s="2" customFormat="1" ht="28.2" customHeight="1" thickTop="1">
      <c r="B633" s="377">
        <v>126</v>
      </c>
      <c r="C633" s="374"/>
      <c r="D633" s="374"/>
      <c r="E633" s="380"/>
      <c r="F633" s="380"/>
      <c r="G633" s="369"/>
      <c r="H633" s="369"/>
      <c r="I633" s="369"/>
      <c r="J633" s="369"/>
      <c r="K633" s="54"/>
      <c r="L633" s="17" t="str">
        <f>IF(ISBLANK(K633),"",VLOOKUP(K633,'(Linked) Hazard Risk Number HRN'!$B$6:$C$13,2,FALSE))</f>
        <v/>
      </c>
      <c r="M633" s="372"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29</v>
      </c>
      <c r="Q633" s="17">
        <f t="shared" ref="Q633" si="992">COUNTIF((O633:O637), "C")</f>
        <v>0</v>
      </c>
      <c r="R633" s="17">
        <f t="shared" ref="R633:R636" si="993">Q633</f>
        <v>0</v>
      </c>
      <c r="S633" s="17" t="str">
        <f t="shared" ref="S633" si="994">IF(ISBLANK(K633),"",IF(L633&lt;2,"S1","S2"))</f>
        <v/>
      </c>
      <c r="T633" s="50"/>
      <c r="U633" s="374"/>
      <c r="V633" s="54"/>
      <c r="W633" s="17" t="str">
        <f>IF(ISBLANK(V633),"",VLOOKUP(V633,'(Linked) Hazard Risk Number HRN'!$B$6:$C$13,2,FALSE))</f>
        <v/>
      </c>
      <c r="X633" s="372" t="str">
        <f>IF(X635="","",IF(X635&gt;500,'(Linked) Hazard Risk Number HRN'!$C$37,IF(X635&gt;50,'(Linked) Hazard Risk Number HRN'!$C$36,IF(X635&gt;25,'(Linked) Hazard Risk Number HRN'!$C$35,IF(X635&gt;5,'(Linked) Hazard Risk Number HRN'!$C$34,IF(X635&gt;0,'(Linked) Hazard Risk Number HRN'!$C$33,""))))))</f>
        <v/>
      </c>
      <c r="Y633" s="374"/>
      <c r="Z633" s="54"/>
      <c r="AA633" s="17" t="str">
        <f>IF(ISBLANK(Z633),"",VLOOKUP(Z633,'(Linked) Hazard Risk Number HRN'!$B$6:$C$13,2,FALSE))</f>
        <v/>
      </c>
      <c r="AB633" s="372" t="str">
        <f>IF(AB635="","",IF(AB635&gt;500,'(Linked) Hazard Risk Number HRN'!$C$37,IF(AB635&gt;50,'(Linked) Hazard Risk Number HRN'!$C$36,IF(AB635&gt;25,'(Linked) Hazard Risk Number HRN'!$C$35,IF(AB635&gt;5,'(Linked) Hazard Risk Number HRN'!$C$34,IF(AB635&gt;0,'(Linked) Hazard Risk Number HRN'!$C$33,""))))))</f>
        <v/>
      </c>
      <c r="AC633" s="374"/>
      <c r="AD633" s="380"/>
      <c r="AE633" s="54"/>
      <c r="AF633" s="17" t="str">
        <f>IF(ISBLANK(AE633),"",VLOOKUP(AE633,'(Linked) Hazard Risk Number HRN'!$B$6:$C$13,2,FALSE))</f>
        <v/>
      </c>
      <c r="AG633" s="372"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378"/>
      <c r="C634" s="375"/>
      <c r="D634" s="375"/>
      <c r="E634" s="381"/>
      <c r="F634" s="381"/>
      <c r="G634" s="370"/>
      <c r="H634" s="370"/>
      <c r="I634" s="370"/>
      <c r="J634" s="370"/>
      <c r="K634" s="55"/>
      <c r="L634" s="18" t="str">
        <f>IF(ISBLANK(K634),"",VLOOKUP(K634,'(Linked) Hazard Risk Number HRN'!$B$16:$C$26,2,FALSE))</f>
        <v/>
      </c>
      <c r="M634" s="373"/>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375"/>
      <c r="V634" s="55"/>
      <c r="W634" s="18" t="str">
        <f>IF(ISBLANK(V634),"",VLOOKUP(V634,'(Linked) Hazard Risk Number HRN'!$B$16:$C$26,2,FALSE))</f>
        <v/>
      </c>
      <c r="X634" s="373"/>
      <c r="Y634" s="375"/>
      <c r="Z634" s="55"/>
      <c r="AA634" s="18" t="str">
        <f>IF(ISBLANK(Z634),"",VLOOKUP(Z634,'(Linked) Hazard Risk Number HRN'!$B$16:$C$26,2,FALSE))</f>
        <v/>
      </c>
      <c r="AB634" s="373"/>
      <c r="AC634" s="375"/>
      <c r="AD634" s="436"/>
      <c r="AE634" s="55"/>
      <c r="AF634" s="18" t="str">
        <f>IF(ISBLANK(AE634),"",VLOOKUP(AE634,'(Linked) Hazard Risk Number HRN'!$B$16:$C$26,2,FALSE))</f>
        <v/>
      </c>
      <c r="AG634" s="373"/>
      <c r="AH634" s="10"/>
      <c r="AI634" s="10"/>
      <c r="AJ634" s="19"/>
    </row>
    <row r="635" spans="2:36" s="2" customFormat="1" ht="28.2" customHeight="1" thickTop="1">
      <c r="B635" s="378"/>
      <c r="C635" s="375"/>
      <c r="D635" s="375"/>
      <c r="E635" s="381"/>
      <c r="F635" s="381"/>
      <c r="G635" s="370"/>
      <c r="H635" s="370"/>
      <c r="I635" s="370"/>
      <c r="J635" s="370"/>
      <c r="K635" s="56"/>
      <c r="L635" s="18" t="str">
        <f>IF(ISBLANK(K635),"",VLOOKUP(K635,'(Linked) Hazard Risk Number HRN'!$D$6:$E$14,2,FALSE))</f>
        <v/>
      </c>
      <c r="M635" s="366" t="str">
        <f>IF(OR(ISBLANK(K633),ISBLANK(K634),ISBLANK(K635),ISBLANK(K636)),"",L633*L634*L635*L636)</f>
        <v/>
      </c>
      <c r="N635" s="56"/>
      <c r="O635" s="18" t="str">
        <f>IF(ISBLANK(N635),"",VLOOKUP(N635,'(Linked) PLr Probability Factor'!$B$17:$C$20,2,FALSE))</f>
        <v/>
      </c>
      <c r="P635" s="18" t="s">
        <v>3</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375"/>
      <c r="V635" s="56"/>
      <c r="W635" s="18" t="str">
        <f>IF(ISBLANK(V635),"",VLOOKUP(V635,'(Linked) Hazard Risk Number HRN'!$D$6:$E$14,2,FALSE))</f>
        <v/>
      </c>
      <c r="X635" s="366" t="str">
        <f>IF(OR(ISBLANK(V633),ISBLANK(V634),ISBLANK(V635),ISBLANK(V636)),"",W633*W634*W635*W636)</f>
        <v/>
      </c>
      <c r="Y635" s="375"/>
      <c r="Z635" s="56"/>
      <c r="AA635" s="18" t="str">
        <f>IF(ISBLANK(Z635),"",VLOOKUP(Z635,'(Linked) Hazard Risk Number HRN'!$D$6:$E$14,2,FALSE))</f>
        <v/>
      </c>
      <c r="AB635" s="366" t="str">
        <f>IF(OR(ISBLANK(Z633),ISBLANK(Z634),ISBLANK(Z635),ISBLANK(Z636)),"",AA633*AA634*AA635*AA636)</f>
        <v/>
      </c>
      <c r="AC635" s="375"/>
      <c r="AD635" s="436"/>
      <c r="AE635" s="56"/>
      <c r="AF635" s="18" t="str">
        <f>IF(ISBLANK(AE635),"",VLOOKUP(AE635,'(Linked) Hazard Risk Number HRN'!$D$6:$E$14,2,FALSE))</f>
        <v/>
      </c>
      <c r="AG635" s="366" t="str">
        <f>IF(OR(ISBLANK(AE633),ISBLANK(AE634),ISBLANK(AE635),ISBLANK(AE636)),"",AF633*AF634*AF635*AF636)</f>
        <v/>
      </c>
      <c r="AH635" s="10"/>
      <c r="AI635" s="10"/>
      <c r="AJ635" s="20"/>
    </row>
    <row r="636" spans="2:36" s="2" customFormat="1" ht="28.2" customHeight="1">
      <c r="B636" s="378"/>
      <c r="C636" s="375"/>
      <c r="D636" s="375"/>
      <c r="E636" s="381"/>
      <c r="F636" s="381"/>
      <c r="G636" s="370"/>
      <c r="H636" s="370"/>
      <c r="I636" s="370"/>
      <c r="J636" s="370"/>
      <c r="K636" s="57"/>
      <c r="L636" s="30" t="str">
        <f>IF(ISBLANK(K636),"",VLOOKUP(K636,'(Linked) Hazard Risk Number HRN'!$D$17:$E$22,2,FALSE))</f>
        <v/>
      </c>
      <c r="M636" s="367"/>
      <c r="N636" s="56"/>
      <c r="O636" s="18" t="str">
        <f>IF(ISBLANK(N636),"",VLOOKUP(N636,'(Linked) PLr Probability Factor'!$B$23:$C$26,2,FALSE))</f>
        <v/>
      </c>
      <c r="P636" s="25" t="s">
        <v>33</v>
      </c>
      <c r="Q636" s="25">
        <f t="shared" ref="Q636" si="998">SUM(R633:R635)</f>
        <v>0</v>
      </c>
      <c r="R636" s="25">
        <f t="shared" si="993"/>
        <v>0</v>
      </c>
      <c r="S636" s="25"/>
      <c r="T636" s="51"/>
      <c r="U636" s="375"/>
      <c r="V636" s="57"/>
      <c r="W636" s="30" t="str">
        <f>IF(ISBLANK(V636),"",VLOOKUP(V636,'(Linked) Hazard Risk Number HRN'!$D$17:$E$22,2,FALSE))</f>
        <v/>
      </c>
      <c r="X636" s="367"/>
      <c r="Y636" s="375"/>
      <c r="Z636" s="57"/>
      <c r="AA636" s="30" t="str">
        <f>IF(ISBLANK(Z636),"",VLOOKUP(Z636,'(Linked) Hazard Risk Number HRN'!$D$17:$E$22,2,FALSE))</f>
        <v/>
      </c>
      <c r="AB636" s="367"/>
      <c r="AC636" s="375"/>
      <c r="AD636" s="436"/>
      <c r="AE636" s="57"/>
      <c r="AF636" s="30" t="str">
        <f>IF(ISBLANK(AE636),"",VLOOKUP(AE636,'(Linked) Hazard Risk Number HRN'!$D$17:$E$22,2,FALSE))</f>
        <v/>
      </c>
      <c r="AG636" s="367"/>
      <c r="AH636" s="10"/>
      <c r="AI636" s="10"/>
      <c r="AJ636" s="21"/>
    </row>
    <row r="637" spans="2:36" s="2" customFormat="1" ht="28.2" customHeight="1" thickBot="1">
      <c r="B637" s="379"/>
      <c r="C637" s="376"/>
      <c r="D637" s="376"/>
      <c r="E637" s="382"/>
      <c r="F637" s="382"/>
      <c r="G637" s="371"/>
      <c r="H637" s="371"/>
      <c r="I637" s="371"/>
      <c r="J637" s="371"/>
      <c r="K637" s="135"/>
      <c r="L637" s="18"/>
      <c r="M637" s="368"/>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376"/>
      <c r="V637" s="135"/>
      <c r="W637" s="18"/>
      <c r="X637" s="368"/>
      <c r="Y637" s="376"/>
      <c r="Z637" s="135"/>
      <c r="AA637" s="18"/>
      <c r="AB637" s="368"/>
      <c r="AC637" s="376"/>
      <c r="AD637" s="437"/>
      <c r="AE637" s="135"/>
      <c r="AF637" s="18"/>
      <c r="AG637" s="368"/>
      <c r="AH637" s="10"/>
      <c r="AI637" s="10"/>
      <c r="AJ637" s="7"/>
    </row>
    <row r="638" spans="2:36" s="2" customFormat="1" ht="28.2" customHeight="1" thickTop="1">
      <c r="B638" s="377">
        <v>127</v>
      </c>
      <c r="C638" s="374"/>
      <c r="D638" s="374"/>
      <c r="E638" s="380"/>
      <c r="F638" s="380"/>
      <c r="G638" s="369"/>
      <c r="H638" s="369"/>
      <c r="I638" s="369"/>
      <c r="J638" s="369"/>
      <c r="K638" s="54"/>
      <c r="L638" s="17" t="str">
        <f>IF(ISBLANK(K638),"",VLOOKUP(K638,'(Linked) Hazard Risk Number HRN'!$B$6:$C$13,2,FALSE))</f>
        <v/>
      </c>
      <c r="M638" s="372"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29</v>
      </c>
      <c r="Q638" s="17">
        <f t="shared" ref="Q638" si="1000">COUNTIF((O638:O642), "C")</f>
        <v>0</v>
      </c>
      <c r="R638" s="17">
        <f t="shared" ref="R638:R641" si="1001">Q638</f>
        <v>0</v>
      </c>
      <c r="S638" s="17" t="str">
        <f t="shared" ref="S638" si="1002">IF(ISBLANK(K638),"",IF(L638&lt;2,"S1","S2"))</f>
        <v/>
      </c>
      <c r="T638" s="50"/>
      <c r="U638" s="374"/>
      <c r="V638" s="54"/>
      <c r="W638" s="17" t="str">
        <f>IF(ISBLANK(V638),"",VLOOKUP(V638,'(Linked) Hazard Risk Number HRN'!$B$6:$C$13,2,FALSE))</f>
        <v/>
      </c>
      <c r="X638" s="372" t="str">
        <f>IF(X640="","",IF(X640&gt;500,'(Linked) Hazard Risk Number HRN'!$C$37,IF(X640&gt;50,'(Linked) Hazard Risk Number HRN'!$C$36,IF(X640&gt;25,'(Linked) Hazard Risk Number HRN'!$C$35,IF(X640&gt;5,'(Linked) Hazard Risk Number HRN'!$C$34,IF(X640&gt;0,'(Linked) Hazard Risk Number HRN'!$C$33,""))))))</f>
        <v/>
      </c>
      <c r="Y638" s="374"/>
      <c r="Z638" s="54"/>
      <c r="AA638" s="17" t="str">
        <f>IF(ISBLANK(Z638),"",VLOOKUP(Z638,'(Linked) Hazard Risk Number HRN'!$B$6:$C$13,2,FALSE))</f>
        <v/>
      </c>
      <c r="AB638" s="372" t="str">
        <f>IF(AB640="","",IF(AB640&gt;500,'(Linked) Hazard Risk Number HRN'!$C$37,IF(AB640&gt;50,'(Linked) Hazard Risk Number HRN'!$C$36,IF(AB640&gt;25,'(Linked) Hazard Risk Number HRN'!$C$35,IF(AB640&gt;5,'(Linked) Hazard Risk Number HRN'!$C$34,IF(AB640&gt;0,'(Linked) Hazard Risk Number HRN'!$C$33,""))))))</f>
        <v/>
      </c>
      <c r="AC638" s="374"/>
      <c r="AD638" s="380"/>
      <c r="AE638" s="54"/>
      <c r="AF638" s="17" t="str">
        <f>IF(ISBLANK(AE638),"",VLOOKUP(AE638,'(Linked) Hazard Risk Number HRN'!$B$6:$C$13,2,FALSE))</f>
        <v/>
      </c>
      <c r="AG638" s="372"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378"/>
      <c r="C639" s="375"/>
      <c r="D639" s="375"/>
      <c r="E639" s="381"/>
      <c r="F639" s="381"/>
      <c r="G639" s="370"/>
      <c r="H639" s="370"/>
      <c r="I639" s="370"/>
      <c r="J639" s="370"/>
      <c r="K639" s="55"/>
      <c r="L639" s="18" t="str">
        <f>IF(ISBLANK(K639),"",VLOOKUP(K639,'(Linked) Hazard Risk Number HRN'!$B$16:$C$26,2,FALSE))</f>
        <v/>
      </c>
      <c r="M639" s="373"/>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375"/>
      <c r="V639" s="55"/>
      <c r="W639" s="18" t="str">
        <f>IF(ISBLANK(V639),"",VLOOKUP(V639,'(Linked) Hazard Risk Number HRN'!$B$16:$C$26,2,FALSE))</f>
        <v/>
      </c>
      <c r="X639" s="373"/>
      <c r="Y639" s="375"/>
      <c r="Z639" s="55"/>
      <c r="AA639" s="18" t="str">
        <f>IF(ISBLANK(Z639),"",VLOOKUP(Z639,'(Linked) Hazard Risk Number HRN'!$B$16:$C$26,2,FALSE))</f>
        <v/>
      </c>
      <c r="AB639" s="373"/>
      <c r="AC639" s="375"/>
      <c r="AD639" s="436"/>
      <c r="AE639" s="55"/>
      <c r="AF639" s="18" t="str">
        <f>IF(ISBLANK(AE639),"",VLOOKUP(AE639,'(Linked) Hazard Risk Number HRN'!$B$16:$C$26,2,FALSE))</f>
        <v/>
      </c>
      <c r="AG639" s="373"/>
      <c r="AH639" s="10"/>
      <c r="AI639" s="10"/>
      <c r="AJ639" s="19"/>
    </row>
    <row r="640" spans="2:36" s="2" customFormat="1" ht="28.2" customHeight="1" thickTop="1">
      <c r="B640" s="378"/>
      <c r="C640" s="375"/>
      <c r="D640" s="375"/>
      <c r="E640" s="381"/>
      <c r="F640" s="381"/>
      <c r="G640" s="370"/>
      <c r="H640" s="370"/>
      <c r="I640" s="370"/>
      <c r="J640" s="370"/>
      <c r="K640" s="56"/>
      <c r="L640" s="18" t="str">
        <f>IF(ISBLANK(K640),"",VLOOKUP(K640,'(Linked) Hazard Risk Number HRN'!$D$6:$E$14,2,FALSE))</f>
        <v/>
      </c>
      <c r="M640" s="366" t="str">
        <f>IF(OR(ISBLANK(K638),ISBLANK(K639),ISBLANK(K640),ISBLANK(K641)),"",L638*L639*L640*L641)</f>
        <v/>
      </c>
      <c r="N640" s="56"/>
      <c r="O640" s="18" t="str">
        <f>IF(ISBLANK(N640),"",VLOOKUP(N640,'(Linked) PLr Probability Factor'!$B$17:$C$20,2,FALSE))</f>
        <v/>
      </c>
      <c r="P640" s="18" t="s">
        <v>3</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375"/>
      <c r="V640" s="56"/>
      <c r="W640" s="18" t="str">
        <f>IF(ISBLANK(V640),"",VLOOKUP(V640,'(Linked) Hazard Risk Number HRN'!$D$6:$E$14,2,FALSE))</f>
        <v/>
      </c>
      <c r="X640" s="366" t="str">
        <f>IF(OR(ISBLANK(V638),ISBLANK(V639),ISBLANK(V640),ISBLANK(V641)),"",W638*W639*W640*W641)</f>
        <v/>
      </c>
      <c r="Y640" s="375"/>
      <c r="Z640" s="56"/>
      <c r="AA640" s="18" t="str">
        <f>IF(ISBLANK(Z640),"",VLOOKUP(Z640,'(Linked) Hazard Risk Number HRN'!$D$6:$E$14,2,FALSE))</f>
        <v/>
      </c>
      <c r="AB640" s="366" t="str">
        <f>IF(OR(ISBLANK(Z638),ISBLANK(Z639),ISBLANK(Z640),ISBLANK(Z641)),"",AA638*AA639*AA640*AA641)</f>
        <v/>
      </c>
      <c r="AC640" s="375"/>
      <c r="AD640" s="436"/>
      <c r="AE640" s="56"/>
      <c r="AF640" s="18" t="str">
        <f>IF(ISBLANK(AE640),"",VLOOKUP(AE640,'(Linked) Hazard Risk Number HRN'!$D$6:$E$14,2,FALSE))</f>
        <v/>
      </c>
      <c r="AG640" s="366" t="str">
        <f>IF(OR(ISBLANK(AE638),ISBLANK(AE639),ISBLANK(AE640),ISBLANK(AE641)),"",AF638*AF639*AF640*AF641)</f>
        <v/>
      </c>
      <c r="AH640" s="10"/>
      <c r="AI640" s="10"/>
      <c r="AJ640" s="20"/>
    </row>
    <row r="641" spans="2:36" s="2" customFormat="1" ht="28.2" customHeight="1">
      <c r="B641" s="378"/>
      <c r="C641" s="375"/>
      <c r="D641" s="375"/>
      <c r="E641" s="381"/>
      <c r="F641" s="381"/>
      <c r="G641" s="370"/>
      <c r="H641" s="370"/>
      <c r="I641" s="370"/>
      <c r="J641" s="370"/>
      <c r="K641" s="57"/>
      <c r="L641" s="30" t="str">
        <f>IF(ISBLANK(K641),"",VLOOKUP(K641,'(Linked) Hazard Risk Number HRN'!$D$17:$E$22,2,FALSE))</f>
        <v/>
      </c>
      <c r="M641" s="367"/>
      <c r="N641" s="56"/>
      <c r="O641" s="18" t="str">
        <f>IF(ISBLANK(N641),"",VLOOKUP(N641,'(Linked) PLr Probability Factor'!$B$23:$C$26,2,FALSE))</f>
        <v/>
      </c>
      <c r="P641" s="25" t="s">
        <v>33</v>
      </c>
      <c r="Q641" s="25">
        <f t="shared" ref="Q641" si="1006">SUM(R638:R640)</f>
        <v>0</v>
      </c>
      <c r="R641" s="25">
        <f t="shared" si="1001"/>
        <v>0</v>
      </c>
      <c r="S641" s="25"/>
      <c r="T641" s="51"/>
      <c r="U641" s="375"/>
      <c r="V641" s="57"/>
      <c r="W641" s="30" t="str">
        <f>IF(ISBLANK(V641),"",VLOOKUP(V641,'(Linked) Hazard Risk Number HRN'!$D$17:$E$22,2,FALSE))</f>
        <v/>
      </c>
      <c r="X641" s="367"/>
      <c r="Y641" s="375"/>
      <c r="Z641" s="57"/>
      <c r="AA641" s="30" t="str">
        <f>IF(ISBLANK(Z641),"",VLOOKUP(Z641,'(Linked) Hazard Risk Number HRN'!$D$17:$E$22,2,FALSE))</f>
        <v/>
      </c>
      <c r="AB641" s="367"/>
      <c r="AC641" s="375"/>
      <c r="AD641" s="436"/>
      <c r="AE641" s="57"/>
      <c r="AF641" s="30" t="str">
        <f>IF(ISBLANK(AE641),"",VLOOKUP(AE641,'(Linked) Hazard Risk Number HRN'!$D$17:$E$22,2,FALSE))</f>
        <v/>
      </c>
      <c r="AG641" s="367"/>
      <c r="AH641" s="10"/>
      <c r="AI641" s="10"/>
      <c r="AJ641" s="21"/>
    </row>
    <row r="642" spans="2:36" s="2" customFormat="1" ht="28.2" customHeight="1" thickBot="1">
      <c r="B642" s="379"/>
      <c r="C642" s="376"/>
      <c r="D642" s="376"/>
      <c r="E642" s="382"/>
      <c r="F642" s="382"/>
      <c r="G642" s="371"/>
      <c r="H642" s="371"/>
      <c r="I642" s="371"/>
      <c r="J642" s="371"/>
      <c r="K642" s="135"/>
      <c r="L642" s="18"/>
      <c r="M642" s="368"/>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376"/>
      <c r="V642" s="135"/>
      <c r="W642" s="18"/>
      <c r="X642" s="368"/>
      <c r="Y642" s="376"/>
      <c r="Z642" s="135"/>
      <c r="AA642" s="18"/>
      <c r="AB642" s="368"/>
      <c r="AC642" s="376"/>
      <c r="AD642" s="437"/>
      <c r="AE642" s="135"/>
      <c r="AF642" s="18"/>
      <c r="AG642" s="368"/>
      <c r="AH642" s="10"/>
      <c r="AI642" s="10"/>
      <c r="AJ642" s="7"/>
    </row>
    <row r="643" spans="2:36" s="2" customFormat="1" ht="28.2" customHeight="1" thickTop="1">
      <c r="B643" s="377">
        <v>128</v>
      </c>
      <c r="C643" s="374"/>
      <c r="D643" s="374"/>
      <c r="E643" s="380"/>
      <c r="F643" s="380"/>
      <c r="G643" s="369"/>
      <c r="H643" s="369"/>
      <c r="I643" s="369"/>
      <c r="J643" s="369"/>
      <c r="K643" s="54"/>
      <c r="L643" s="17" t="str">
        <f>IF(ISBLANK(K643),"",VLOOKUP(K643,'(Linked) Hazard Risk Number HRN'!$B$6:$C$13,2,FALSE))</f>
        <v/>
      </c>
      <c r="M643" s="372"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29</v>
      </c>
      <c r="Q643" s="17">
        <f t="shared" ref="Q643" si="1008">COUNTIF((O643:O647), "C")</f>
        <v>0</v>
      </c>
      <c r="R643" s="17">
        <f t="shared" ref="R643:R646" si="1009">Q643</f>
        <v>0</v>
      </c>
      <c r="S643" s="17" t="str">
        <f t="shared" ref="S643" si="1010">IF(ISBLANK(K643),"",IF(L643&lt;2,"S1","S2"))</f>
        <v/>
      </c>
      <c r="T643" s="50"/>
      <c r="U643" s="374"/>
      <c r="V643" s="54"/>
      <c r="W643" s="17" t="str">
        <f>IF(ISBLANK(V643),"",VLOOKUP(V643,'(Linked) Hazard Risk Number HRN'!$B$6:$C$13,2,FALSE))</f>
        <v/>
      </c>
      <c r="X643" s="372" t="str">
        <f>IF(X645="","",IF(X645&gt;500,'(Linked) Hazard Risk Number HRN'!$C$37,IF(X645&gt;50,'(Linked) Hazard Risk Number HRN'!$C$36,IF(X645&gt;25,'(Linked) Hazard Risk Number HRN'!$C$35,IF(X645&gt;5,'(Linked) Hazard Risk Number HRN'!$C$34,IF(X645&gt;0,'(Linked) Hazard Risk Number HRN'!$C$33,""))))))</f>
        <v/>
      </c>
      <c r="Y643" s="374"/>
      <c r="Z643" s="54"/>
      <c r="AA643" s="17" t="str">
        <f>IF(ISBLANK(Z643),"",VLOOKUP(Z643,'(Linked) Hazard Risk Number HRN'!$B$6:$C$13,2,FALSE))</f>
        <v/>
      </c>
      <c r="AB643" s="372" t="str">
        <f>IF(AB645="","",IF(AB645&gt;500,'(Linked) Hazard Risk Number HRN'!$C$37,IF(AB645&gt;50,'(Linked) Hazard Risk Number HRN'!$C$36,IF(AB645&gt;25,'(Linked) Hazard Risk Number HRN'!$C$35,IF(AB645&gt;5,'(Linked) Hazard Risk Number HRN'!$C$34,IF(AB645&gt;0,'(Linked) Hazard Risk Number HRN'!$C$33,""))))))</f>
        <v/>
      </c>
      <c r="AC643" s="374"/>
      <c r="AD643" s="380"/>
      <c r="AE643" s="54"/>
      <c r="AF643" s="17" t="str">
        <f>IF(ISBLANK(AE643),"",VLOOKUP(AE643,'(Linked) Hazard Risk Number HRN'!$B$6:$C$13,2,FALSE))</f>
        <v/>
      </c>
      <c r="AG643" s="372"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378"/>
      <c r="C644" s="375"/>
      <c r="D644" s="375"/>
      <c r="E644" s="381"/>
      <c r="F644" s="381"/>
      <c r="G644" s="370"/>
      <c r="H644" s="370"/>
      <c r="I644" s="370"/>
      <c r="J644" s="370"/>
      <c r="K644" s="55"/>
      <c r="L644" s="18" t="str">
        <f>IF(ISBLANK(K644),"",VLOOKUP(K644,'(Linked) Hazard Risk Number HRN'!$B$16:$C$26,2,FALSE))</f>
        <v/>
      </c>
      <c r="M644" s="373"/>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375"/>
      <c r="V644" s="55"/>
      <c r="W644" s="18" t="str">
        <f>IF(ISBLANK(V644),"",VLOOKUP(V644,'(Linked) Hazard Risk Number HRN'!$B$16:$C$26,2,FALSE))</f>
        <v/>
      </c>
      <c r="X644" s="373"/>
      <c r="Y644" s="375"/>
      <c r="Z644" s="55"/>
      <c r="AA644" s="18" t="str">
        <f>IF(ISBLANK(Z644),"",VLOOKUP(Z644,'(Linked) Hazard Risk Number HRN'!$B$16:$C$26,2,FALSE))</f>
        <v/>
      </c>
      <c r="AB644" s="373"/>
      <c r="AC644" s="375"/>
      <c r="AD644" s="436"/>
      <c r="AE644" s="55"/>
      <c r="AF644" s="18" t="str">
        <f>IF(ISBLANK(AE644),"",VLOOKUP(AE644,'(Linked) Hazard Risk Number HRN'!$B$16:$C$26,2,FALSE))</f>
        <v/>
      </c>
      <c r="AG644" s="373"/>
      <c r="AH644" s="10"/>
      <c r="AI644" s="10"/>
      <c r="AJ644" s="19"/>
    </row>
    <row r="645" spans="2:36" s="2" customFormat="1" ht="28.2" customHeight="1" thickTop="1">
      <c r="B645" s="378"/>
      <c r="C645" s="375"/>
      <c r="D645" s="375"/>
      <c r="E645" s="381"/>
      <c r="F645" s="381"/>
      <c r="G645" s="370"/>
      <c r="H645" s="370"/>
      <c r="I645" s="370"/>
      <c r="J645" s="370"/>
      <c r="K645" s="56"/>
      <c r="L645" s="18" t="str">
        <f>IF(ISBLANK(K645),"",VLOOKUP(K645,'(Linked) Hazard Risk Number HRN'!$D$6:$E$14,2,FALSE))</f>
        <v/>
      </c>
      <c r="M645" s="366" t="str">
        <f>IF(OR(ISBLANK(K643),ISBLANK(K644),ISBLANK(K645),ISBLANK(K646)),"",L643*L644*L645*L646)</f>
        <v/>
      </c>
      <c r="N645" s="56"/>
      <c r="O645" s="18" t="str">
        <f>IF(ISBLANK(N645),"",VLOOKUP(N645,'(Linked) PLr Probability Factor'!$B$17:$C$20,2,FALSE))</f>
        <v/>
      </c>
      <c r="P645" s="18" t="s">
        <v>3</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375"/>
      <c r="V645" s="56"/>
      <c r="W645" s="18" t="str">
        <f>IF(ISBLANK(V645),"",VLOOKUP(V645,'(Linked) Hazard Risk Number HRN'!$D$6:$E$14,2,FALSE))</f>
        <v/>
      </c>
      <c r="X645" s="366" t="str">
        <f>IF(OR(ISBLANK(V643),ISBLANK(V644),ISBLANK(V645),ISBLANK(V646)),"",W643*W644*W645*W646)</f>
        <v/>
      </c>
      <c r="Y645" s="375"/>
      <c r="Z645" s="56"/>
      <c r="AA645" s="18" t="str">
        <f>IF(ISBLANK(Z645),"",VLOOKUP(Z645,'(Linked) Hazard Risk Number HRN'!$D$6:$E$14,2,FALSE))</f>
        <v/>
      </c>
      <c r="AB645" s="366" t="str">
        <f>IF(OR(ISBLANK(Z643),ISBLANK(Z644),ISBLANK(Z645),ISBLANK(Z646)),"",AA643*AA644*AA645*AA646)</f>
        <v/>
      </c>
      <c r="AC645" s="375"/>
      <c r="AD645" s="436"/>
      <c r="AE645" s="56"/>
      <c r="AF645" s="18" t="str">
        <f>IF(ISBLANK(AE645),"",VLOOKUP(AE645,'(Linked) Hazard Risk Number HRN'!$D$6:$E$14,2,FALSE))</f>
        <v/>
      </c>
      <c r="AG645" s="366" t="str">
        <f>IF(OR(ISBLANK(AE643),ISBLANK(AE644),ISBLANK(AE645),ISBLANK(AE646)),"",AF643*AF644*AF645*AF646)</f>
        <v/>
      </c>
      <c r="AH645" s="10"/>
      <c r="AI645" s="10"/>
      <c r="AJ645" s="20"/>
    </row>
    <row r="646" spans="2:36" s="2" customFormat="1" ht="28.2" customHeight="1">
      <c r="B646" s="378"/>
      <c r="C646" s="375"/>
      <c r="D646" s="375"/>
      <c r="E646" s="381"/>
      <c r="F646" s="381"/>
      <c r="G646" s="370"/>
      <c r="H646" s="370"/>
      <c r="I646" s="370"/>
      <c r="J646" s="370"/>
      <c r="K646" s="57"/>
      <c r="L646" s="30" t="str">
        <f>IF(ISBLANK(K646),"",VLOOKUP(K646,'(Linked) Hazard Risk Number HRN'!$D$17:$E$22,2,FALSE))</f>
        <v/>
      </c>
      <c r="M646" s="367"/>
      <c r="N646" s="56"/>
      <c r="O646" s="18" t="str">
        <f>IF(ISBLANK(N646),"",VLOOKUP(N646,'(Linked) PLr Probability Factor'!$B$23:$C$26,2,FALSE))</f>
        <v/>
      </c>
      <c r="P646" s="25" t="s">
        <v>33</v>
      </c>
      <c r="Q646" s="25">
        <f t="shared" ref="Q646" si="1014">SUM(R643:R645)</f>
        <v>0</v>
      </c>
      <c r="R646" s="25">
        <f t="shared" si="1009"/>
        <v>0</v>
      </c>
      <c r="S646" s="25"/>
      <c r="T646" s="51"/>
      <c r="U646" s="375"/>
      <c r="V646" s="57"/>
      <c r="W646" s="30" t="str">
        <f>IF(ISBLANK(V646),"",VLOOKUP(V646,'(Linked) Hazard Risk Number HRN'!$D$17:$E$22,2,FALSE))</f>
        <v/>
      </c>
      <c r="X646" s="367"/>
      <c r="Y646" s="375"/>
      <c r="Z646" s="57"/>
      <c r="AA646" s="30" t="str">
        <f>IF(ISBLANK(Z646),"",VLOOKUP(Z646,'(Linked) Hazard Risk Number HRN'!$D$17:$E$22,2,FALSE))</f>
        <v/>
      </c>
      <c r="AB646" s="367"/>
      <c r="AC646" s="375"/>
      <c r="AD646" s="436"/>
      <c r="AE646" s="57"/>
      <c r="AF646" s="30" t="str">
        <f>IF(ISBLANK(AE646),"",VLOOKUP(AE646,'(Linked) Hazard Risk Number HRN'!$D$17:$E$22,2,FALSE))</f>
        <v/>
      </c>
      <c r="AG646" s="367"/>
      <c r="AH646" s="10"/>
      <c r="AI646" s="10"/>
      <c r="AJ646" s="21"/>
    </row>
    <row r="647" spans="2:36" s="2" customFormat="1" ht="28.2" customHeight="1" thickBot="1">
      <c r="B647" s="379"/>
      <c r="C647" s="376"/>
      <c r="D647" s="376"/>
      <c r="E647" s="382"/>
      <c r="F647" s="382"/>
      <c r="G647" s="371"/>
      <c r="H647" s="371"/>
      <c r="I647" s="371"/>
      <c r="J647" s="371"/>
      <c r="K647" s="135"/>
      <c r="L647" s="18"/>
      <c r="M647" s="368"/>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376"/>
      <c r="V647" s="135"/>
      <c r="W647" s="18"/>
      <c r="X647" s="368"/>
      <c r="Y647" s="376"/>
      <c r="Z647" s="135"/>
      <c r="AA647" s="18"/>
      <c r="AB647" s="368"/>
      <c r="AC647" s="376"/>
      <c r="AD647" s="437"/>
      <c r="AE647" s="135"/>
      <c r="AF647" s="18"/>
      <c r="AG647" s="368"/>
      <c r="AH647" s="10"/>
      <c r="AI647" s="10"/>
      <c r="AJ647" s="7"/>
    </row>
    <row r="648" spans="2:36" s="2" customFormat="1" ht="28.2" customHeight="1" thickTop="1">
      <c r="B648" s="377">
        <v>129</v>
      </c>
      <c r="C648" s="374"/>
      <c r="D648" s="374"/>
      <c r="E648" s="380"/>
      <c r="F648" s="380"/>
      <c r="G648" s="369"/>
      <c r="H648" s="369"/>
      <c r="I648" s="369"/>
      <c r="J648" s="369"/>
      <c r="K648" s="54"/>
      <c r="L648" s="17" t="str">
        <f>IF(ISBLANK(K648),"",VLOOKUP(K648,'(Linked) Hazard Risk Number HRN'!$B$6:$C$13,2,FALSE))</f>
        <v/>
      </c>
      <c r="M648" s="372"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29</v>
      </c>
      <c r="Q648" s="17">
        <f t="shared" ref="Q648" si="1016">COUNTIF((O648:O652), "C")</f>
        <v>0</v>
      </c>
      <c r="R648" s="17">
        <f t="shared" ref="R648:R651" si="1017">Q648</f>
        <v>0</v>
      </c>
      <c r="S648" s="17" t="str">
        <f t="shared" ref="S648" si="1018">IF(ISBLANK(K648),"",IF(L648&lt;2,"S1","S2"))</f>
        <v/>
      </c>
      <c r="T648" s="50"/>
      <c r="U648" s="374"/>
      <c r="V648" s="54"/>
      <c r="W648" s="17" t="str">
        <f>IF(ISBLANK(V648),"",VLOOKUP(V648,'(Linked) Hazard Risk Number HRN'!$B$6:$C$13,2,FALSE))</f>
        <v/>
      </c>
      <c r="X648" s="372" t="str">
        <f>IF(X650="","",IF(X650&gt;500,'(Linked) Hazard Risk Number HRN'!$C$37,IF(X650&gt;50,'(Linked) Hazard Risk Number HRN'!$C$36,IF(X650&gt;25,'(Linked) Hazard Risk Number HRN'!$C$35,IF(X650&gt;5,'(Linked) Hazard Risk Number HRN'!$C$34,IF(X650&gt;0,'(Linked) Hazard Risk Number HRN'!$C$33,""))))))</f>
        <v/>
      </c>
      <c r="Y648" s="374"/>
      <c r="Z648" s="54"/>
      <c r="AA648" s="17" t="str">
        <f>IF(ISBLANK(Z648),"",VLOOKUP(Z648,'(Linked) Hazard Risk Number HRN'!$B$6:$C$13,2,FALSE))</f>
        <v/>
      </c>
      <c r="AB648" s="372" t="str">
        <f>IF(AB650="","",IF(AB650&gt;500,'(Linked) Hazard Risk Number HRN'!$C$37,IF(AB650&gt;50,'(Linked) Hazard Risk Number HRN'!$C$36,IF(AB650&gt;25,'(Linked) Hazard Risk Number HRN'!$C$35,IF(AB650&gt;5,'(Linked) Hazard Risk Number HRN'!$C$34,IF(AB650&gt;0,'(Linked) Hazard Risk Number HRN'!$C$33,""))))))</f>
        <v/>
      </c>
      <c r="AC648" s="374"/>
      <c r="AD648" s="380"/>
      <c r="AE648" s="54"/>
      <c r="AF648" s="17" t="str">
        <f>IF(ISBLANK(AE648),"",VLOOKUP(AE648,'(Linked) Hazard Risk Number HRN'!$B$6:$C$13,2,FALSE))</f>
        <v/>
      </c>
      <c r="AG648" s="372"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378"/>
      <c r="C649" s="375"/>
      <c r="D649" s="375"/>
      <c r="E649" s="381"/>
      <c r="F649" s="381"/>
      <c r="G649" s="370"/>
      <c r="H649" s="370"/>
      <c r="I649" s="370"/>
      <c r="J649" s="370"/>
      <c r="K649" s="55"/>
      <c r="L649" s="18" t="str">
        <f>IF(ISBLANK(K649),"",VLOOKUP(K649,'(Linked) Hazard Risk Number HRN'!$B$16:$C$26,2,FALSE))</f>
        <v/>
      </c>
      <c r="M649" s="373"/>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375"/>
      <c r="V649" s="55"/>
      <c r="W649" s="18" t="str">
        <f>IF(ISBLANK(V649),"",VLOOKUP(V649,'(Linked) Hazard Risk Number HRN'!$B$16:$C$26,2,FALSE))</f>
        <v/>
      </c>
      <c r="X649" s="373"/>
      <c r="Y649" s="375"/>
      <c r="Z649" s="55"/>
      <c r="AA649" s="18" t="str">
        <f>IF(ISBLANK(Z649),"",VLOOKUP(Z649,'(Linked) Hazard Risk Number HRN'!$B$16:$C$26,2,FALSE))</f>
        <v/>
      </c>
      <c r="AB649" s="373"/>
      <c r="AC649" s="375"/>
      <c r="AD649" s="436"/>
      <c r="AE649" s="55"/>
      <c r="AF649" s="18" t="str">
        <f>IF(ISBLANK(AE649),"",VLOOKUP(AE649,'(Linked) Hazard Risk Number HRN'!$B$16:$C$26,2,FALSE))</f>
        <v/>
      </c>
      <c r="AG649" s="373"/>
      <c r="AH649" s="10"/>
      <c r="AI649" s="10"/>
      <c r="AJ649" s="19"/>
    </row>
    <row r="650" spans="2:36" s="2" customFormat="1" ht="28.2" customHeight="1" thickTop="1">
      <c r="B650" s="378"/>
      <c r="C650" s="375"/>
      <c r="D650" s="375"/>
      <c r="E650" s="381"/>
      <c r="F650" s="381"/>
      <c r="G650" s="370"/>
      <c r="H650" s="370"/>
      <c r="I650" s="370"/>
      <c r="J650" s="370"/>
      <c r="K650" s="56"/>
      <c r="L650" s="18" t="str">
        <f>IF(ISBLANK(K650),"",VLOOKUP(K650,'(Linked) Hazard Risk Number HRN'!$D$6:$E$14,2,FALSE))</f>
        <v/>
      </c>
      <c r="M650" s="366" t="str">
        <f>IF(OR(ISBLANK(K648),ISBLANK(K649),ISBLANK(K650),ISBLANK(K651)),"",L648*L649*L650*L651)</f>
        <v/>
      </c>
      <c r="N650" s="56"/>
      <c r="O650" s="18" t="str">
        <f>IF(ISBLANK(N650),"",VLOOKUP(N650,'(Linked) PLr Probability Factor'!$B$17:$C$20,2,FALSE))</f>
        <v/>
      </c>
      <c r="P650" s="18" t="s">
        <v>3</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375"/>
      <c r="V650" s="56"/>
      <c r="W650" s="18" t="str">
        <f>IF(ISBLANK(V650),"",VLOOKUP(V650,'(Linked) Hazard Risk Number HRN'!$D$6:$E$14,2,FALSE))</f>
        <v/>
      </c>
      <c r="X650" s="366" t="str">
        <f>IF(OR(ISBLANK(V648),ISBLANK(V649),ISBLANK(V650),ISBLANK(V651)),"",W648*W649*W650*W651)</f>
        <v/>
      </c>
      <c r="Y650" s="375"/>
      <c r="Z650" s="56"/>
      <c r="AA650" s="18" t="str">
        <f>IF(ISBLANK(Z650),"",VLOOKUP(Z650,'(Linked) Hazard Risk Number HRN'!$D$6:$E$14,2,FALSE))</f>
        <v/>
      </c>
      <c r="AB650" s="366" t="str">
        <f>IF(OR(ISBLANK(Z648),ISBLANK(Z649),ISBLANK(Z650),ISBLANK(Z651)),"",AA648*AA649*AA650*AA651)</f>
        <v/>
      </c>
      <c r="AC650" s="375"/>
      <c r="AD650" s="436"/>
      <c r="AE650" s="56"/>
      <c r="AF650" s="18" t="str">
        <f>IF(ISBLANK(AE650),"",VLOOKUP(AE650,'(Linked) Hazard Risk Number HRN'!$D$6:$E$14,2,FALSE))</f>
        <v/>
      </c>
      <c r="AG650" s="366" t="str">
        <f>IF(OR(ISBLANK(AE648),ISBLANK(AE649),ISBLANK(AE650),ISBLANK(AE651)),"",AF648*AF649*AF650*AF651)</f>
        <v/>
      </c>
      <c r="AH650" s="10"/>
      <c r="AI650" s="10"/>
      <c r="AJ650" s="20"/>
    </row>
    <row r="651" spans="2:36" s="2" customFormat="1" ht="28.2" customHeight="1">
      <c r="B651" s="378"/>
      <c r="C651" s="375"/>
      <c r="D651" s="375"/>
      <c r="E651" s="381"/>
      <c r="F651" s="381"/>
      <c r="G651" s="370"/>
      <c r="H651" s="370"/>
      <c r="I651" s="370"/>
      <c r="J651" s="370"/>
      <c r="K651" s="57"/>
      <c r="L651" s="30" t="str">
        <f>IF(ISBLANK(K651),"",VLOOKUP(K651,'(Linked) Hazard Risk Number HRN'!$D$17:$E$22,2,FALSE))</f>
        <v/>
      </c>
      <c r="M651" s="367"/>
      <c r="N651" s="56"/>
      <c r="O651" s="18" t="str">
        <f>IF(ISBLANK(N651),"",VLOOKUP(N651,'(Linked) PLr Probability Factor'!$B$23:$C$26,2,FALSE))</f>
        <v/>
      </c>
      <c r="P651" s="25" t="s">
        <v>33</v>
      </c>
      <c r="Q651" s="25">
        <f t="shared" ref="Q651" si="1022">SUM(R648:R650)</f>
        <v>0</v>
      </c>
      <c r="R651" s="25">
        <f t="shared" si="1017"/>
        <v>0</v>
      </c>
      <c r="S651" s="25"/>
      <c r="T651" s="51"/>
      <c r="U651" s="375"/>
      <c r="V651" s="57"/>
      <c r="W651" s="30" t="str">
        <f>IF(ISBLANK(V651),"",VLOOKUP(V651,'(Linked) Hazard Risk Number HRN'!$D$17:$E$22,2,FALSE))</f>
        <v/>
      </c>
      <c r="X651" s="367"/>
      <c r="Y651" s="375"/>
      <c r="Z651" s="57"/>
      <c r="AA651" s="30" t="str">
        <f>IF(ISBLANK(Z651),"",VLOOKUP(Z651,'(Linked) Hazard Risk Number HRN'!$D$17:$E$22,2,FALSE))</f>
        <v/>
      </c>
      <c r="AB651" s="367"/>
      <c r="AC651" s="375"/>
      <c r="AD651" s="436"/>
      <c r="AE651" s="57"/>
      <c r="AF651" s="30" t="str">
        <f>IF(ISBLANK(AE651),"",VLOOKUP(AE651,'(Linked) Hazard Risk Number HRN'!$D$17:$E$22,2,FALSE))</f>
        <v/>
      </c>
      <c r="AG651" s="367"/>
      <c r="AH651" s="10"/>
      <c r="AI651" s="10"/>
      <c r="AJ651" s="21"/>
    </row>
    <row r="652" spans="2:36" s="2" customFormat="1" ht="28.2" customHeight="1" thickBot="1">
      <c r="B652" s="379"/>
      <c r="C652" s="376"/>
      <c r="D652" s="376"/>
      <c r="E652" s="382"/>
      <c r="F652" s="382"/>
      <c r="G652" s="371"/>
      <c r="H652" s="371"/>
      <c r="I652" s="371"/>
      <c r="J652" s="371"/>
      <c r="K652" s="135"/>
      <c r="L652" s="18"/>
      <c r="M652" s="368"/>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376"/>
      <c r="V652" s="135"/>
      <c r="W652" s="18"/>
      <c r="X652" s="368"/>
      <c r="Y652" s="376"/>
      <c r="Z652" s="135"/>
      <c r="AA652" s="18"/>
      <c r="AB652" s="368"/>
      <c r="AC652" s="376"/>
      <c r="AD652" s="437"/>
      <c r="AE652" s="135"/>
      <c r="AF652" s="18"/>
      <c r="AG652" s="368"/>
      <c r="AH652" s="10"/>
      <c r="AI652" s="10"/>
      <c r="AJ652" s="7"/>
    </row>
    <row r="653" spans="2:36" s="2" customFormat="1" ht="28.2" customHeight="1" thickTop="1">
      <c r="B653" s="377">
        <v>130</v>
      </c>
      <c r="C653" s="374"/>
      <c r="D653" s="374"/>
      <c r="E653" s="380"/>
      <c r="F653" s="380"/>
      <c r="G653" s="369"/>
      <c r="H653" s="369"/>
      <c r="I653" s="369"/>
      <c r="J653" s="369"/>
      <c r="K653" s="54"/>
      <c r="L653" s="17" t="str">
        <f>IF(ISBLANK(K653),"",VLOOKUP(K653,'(Linked) Hazard Risk Number HRN'!$B$6:$C$13,2,FALSE))</f>
        <v/>
      </c>
      <c r="M653" s="372"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29</v>
      </c>
      <c r="Q653" s="17">
        <f t="shared" ref="Q653" si="1024">COUNTIF((O653:O657), "C")</f>
        <v>0</v>
      </c>
      <c r="R653" s="17">
        <f t="shared" ref="R653:R656" si="1025">Q653</f>
        <v>0</v>
      </c>
      <c r="S653" s="17" t="str">
        <f t="shared" ref="S653" si="1026">IF(ISBLANK(K653),"",IF(L653&lt;2,"S1","S2"))</f>
        <v/>
      </c>
      <c r="T653" s="50"/>
      <c r="U653" s="374"/>
      <c r="V653" s="54"/>
      <c r="W653" s="17" t="str">
        <f>IF(ISBLANK(V653),"",VLOOKUP(V653,'(Linked) Hazard Risk Number HRN'!$B$6:$C$13,2,FALSE))</f>
        <v/>
      </c>
      <c r="X653" s="372" t="str">
        <f>IF(X655="","",IF(X655&gt;500,'(Linked) Hazard Risk Number HRN'!$C$37,IF(X655&gt;50,'(Linked) Hazard Risk Number HRN'!$C$36,IF(X655&gt;25,'(Linked) Hazard Risk Number HRN'!$C$35,IF(X655&gt;5,'(Linked) Hazard Risk Number HRN'!$C$34,IF(X655&gt;0,'(Linked) Hazard Risk Number HRN'!$C$33,""))))))</f>
        <v/>
      </c>
      <c r="Y653" s="374"/>
      <c r="Z653" s="54"/>
      <c r="AA653" s="17" t="str">
        <f>IF(ISBLANK(Z653),"",VLOOKUP(Z653,'(Linked) Hazard Risk Number HRN'!$B$6:$C$13,2,FALSE))</f>
        <v/>
      </c>
      <c r="AB653" s="372" t="str">
        <f>IF(AB655="","",IF(AB655&gt;500,'(Linked) Hazard Risk Number HRN'!$C$37,IF(AB655&gt;50,'(Linked) Hazard Risk Number HRN'!$C$36,IF(AB655&gt;25,'(Linked) Hazard Risk Number HRN'!$C$35,IF(AB655&gt;5,'(Linked) Hazard Risk Number HRN'!$C$34,IF(AB655&gt;0,'(Linked) Hazard Risk Number HRN'!$C$33,""))))))</f>
        <v/>
      </c>
      <c r="AC653" s="374"/>
      <c r="AD653" s="380"/>
      <c r="AE653" s="54"/>
      <c r="AF653" s="17" t="str">
        <f>IF(ISBLANK(AE653),"",VLOOKUP(AE653,'(Linked) Hazard Risk Number HRN'!$B$6:$C$13,2,FALSE))</f>
        <v/>
      </c>
      <c r="AG653" s="372"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378"/>
      <c r="C654" s="375"/>
      <c r="D654" s="375"/>
      <c r="E654" s="381"/>
      <c r="F654" s="381"/>
      <c r="G654" s="370"/>
      <c r="H654" s="370"/>
      <c r="I654" s="370"/>
      <c r="J654" s="370"/>
      <c r="K654" s="55"/>
      <c r="L654" s="18" t="str">
        <f>IF(ISBLANK(K654),"",VLOOKUP(K654,'(Linked) Hazard Risk Number HRN'!$B$16:$C$26,2,FALSE))</f>
        <v/>
      </c>
      <c r="M654" s="373"/>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375"/>
      <c r="V654" s="55"/>
      <c r="W654" s="18" t="str">
        <f>IF(ISBLANK(V654),"",VLOOKUP(V654,'(Linked) Hazard Risk Number HRN'!$B$16:$C$26,2,FALSE))</f>
        <v/>
      </c>
      <c r="X654" s="373"/>
      <c r="Y654" s="375"/>
      <c r="Z654" s="55"/>
      <c r="AA654" s="18" t="str">
        <f>IF(ISBLANK(Z654),"",VLOOKUP(Z654,'(Linked) Hazard Risk Number HRN'!$B$16:$C$26,2,FALSE))</f>
        <v/>
      </c>
      <c r="AB654" s="373"/>
      <c r="AC654" s="375"/>
      <c r="AD654" s="436"/>
      <c r="AE654" s="55"/>
      <c r="AF654" s="18" t="str">
        <f>IF(ISBLANK(AE654),"",VLOOKUP(AE654,'(Linked) Hazard Risk Number HRN'!$B$16:$C$26,2,FALSE))</f>
        <v/>
      </c>
      <c r="AG654" s="373"/>
      <c r="AH654" s="10"/>
      <c r="AI654" s="10"/>
      <c r="AJ654" s="19"/>
    </row>
    <row r="655" spans="2:36" s="2" customFormat="1" ht="28.2" customHeight="1" thickTop="1">
      <c r="B655" s="378"/>
      <c r="C655" s="375"/>
      <c r="D655" s="375"/>
      <c r="E655" s="381"/>
      <c r="F655" s="381"/>
      <c r="G655" s="370"/>
      <c r="H655" s="370"/>
      <c r="I655" s="370"/>
      <c r="J655" s="370"/>
      <c r="K655" s="56"/>
      <c r="L655" s="18" t="str">
        <f>IF(ISBLANK(K655),"",VLOOKUP(K655,'(Linked) Hazard Risk Number HRN'!$D$6:$E$14,2,FALSE))</f>
        <v/>
      </c>
      <c r="M655" s="366" t="str">
        <f>IF(OR(ISBLANK(K653),ISBLANK(K654),ISBLANK(K655),ISBLANK(K656)),"",L653*L654*L655*L656)</f>
        <v/>
      </c>
      <c r="N655" s="56"/>
      <c r="O655" s="18" t="str">
        <f>IF(ISBLANK(N655),"",VLOOKUP(N655,'(Linked) PLr Probability Factor'!$B$17:$C$20,2,FALSE))</f>
        <v/>
      </c>
      <c r="P655" s="18" t="s">
        <v>3</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375"/>
      <c r="V655" s="56"/>
      <c r="W655" s="18" t="str">
        <f>IF(ISBLANK(V655),"",VLOOKUP(V655,'(Linked) Hazard Risk Number HRN'!$D$6:$E$14,2,FALSE))</f>
        <v/>
      </c>
      <c r="X655" s="366" t="str">
        <f>IF(OR(ISBLANK(V653),ISBLANK(V654),ISBLANK(V655),ISBLANK(V656)),"",W653*W654*W655*W656)</f>
        <v/>
      </c>
      <c r="Y655" s="375"/>
      <c r="Z655" s="56"/>
      <c r="AA655" s="18" t="str">
        <f>IF(ISBLANK(Z655),"",VLOOKUP(Z655,'(Linked) Hazard Risk Number HRN'!$D$6:$E$14,2,FALSE))</f>
        <v/>
      </c>
      <c r="AB655" s="366" t="str">
        <f>IF(OR(ISBLANK(Z653),ISBLANK(Z654),ISBLANK(Z655),ISBLANK(Z656)),"",AA653*AA654*AA655*AA656)</f>
        <v/>
      </c>
      <c r="AC655" s="375"/>
      <c r="AD655" s="436"/>
      <c r="AE655" s="56"/>
      <c r="AF655" s="18" t="str">
        <f>IF(ISBLANK(AE655),"",VLOOKUP(AE655,'(Linked) Hazard Risk Number HRN'!$D$6:$E$14,2,FALSE))</f>
        <v/>
      </c>
      <c r="AG655" s="366" t="str">
        <f>IF(OR(ISBLANK(AE653),ISBLANK(AE654),ISBLANK(AE655),ISBLANK(AE656)),"",AF653*AF654*AF655*AF656)</f>
        <v/>
      </c>
      <c r="AH655" s="10"/>
      <c r="AI655" s="10"/>
      <c r="AJ655" s="20"/>
    </row>
    <row r="656" spans="2:36" s="2" customFormat="1" ht="28.2" customHeight="1">
      <c r="B656" s="378"/>
      <c r="C656" s="375"/>
      <c r="D656" s="375"/>
      <c r="E656" s="381"/>
      <c r="F656" s="381"/>
      <c r="G656" s="370"/>
      <c r="H656" s="370"/>
      <c r="I656" s="370"/>
      <c r="J656" s="370"/>
      <c r="K656" s="57"/>
      <c r="L656" s="30" t="str">
        <f>IF(ISBLANK(K656),"",VLOOKUP(K656,'(Linked) Hazard Risk Number HRN'!$D$17:$E$22,2,FALSE))</f>
        <v/>
      </c>
      <c r="M656" s="367"/>
      <c r="N656" s="56"/>
      <c r="O656" s="18" t="str">
        <f>IF(ISBLANK(N656),"",VLOOKUP(N656,'(Linked) PLr Probability Factor'!$B$23:$C$26,2,FALSE))</f>
        <v/>
      </c>
      <c r="P656" s="25" t="s">
        <v>33</v>
      </c>
      <c r="Q656" s="25">
        <f t="shared" ref="Q656" si="1030">SUM(R653:R655)</f>
        <v>0</v>
      </c>
      <c r="R656" s="25">
        <f t="shared" si="1025"/>
        <v>0</v>
      </c>
      <c r="S656" s="25"/>
      <c r="T656" s="51"/>
      <c r="U656" s="375"/>
      <c r="V656" s="57"/>
      <c r="W656" s="30" t="str">
        <f>IF(ISBLANK(V656),"",VLOOKUP(V656,'(Linked) Hazard Risk Number HRN'!$D$17:$E$22,2,FALSE))</f>
        <v/>
      </c>
      <c r="X656" s="367"/>
      <c r="Y656" s="375"/>
      <c r="Z656" s="57"/>
      <c r="AA656" s="30" t="str">
        <f>IF(ISBLANK(Z656),"",VLOOKUP(Z656,'(Linked) Hazard Risk Number HRN'!$D$17:$E$22,2,FALSE))</f>
        <v/>
      </c>
      <c r="AB656" s="367"/>
      <c r="AC656" s="375"/>
      <c r="AD656" s="436"/>
      <c r="AE656" s="57"/>
      <c r="AF656" s="30" t="str">
        <f>IF(ISBLANK(AE656),"",VLOOKUP(AE656,'(Linked) Hazard Risk Number HRN'!$D$17:$E$22,2,FALSE))</f>
        <v/>
      </c>
      <c r="AG656" s="367"/>
      <c r="AH656" s="10"/>
      <c r="AI656" s="10"/>
      <c r="AJ656" s="21"/>
    </row>
    <row r="657" spans="2:36" s="2" customFormat="1" ht="28.2" customHeight="1" thickBot="1">
      <c r="B657" s="379"/>
      <c r="C657" s="376"/>
      <c r="D657" s="376"/>
      <c r="E657" s="382"/>
      <c r="F657" s="382"/>
      <c r="G657" s="371"/>
      <c r="H657" s="371"/>
      <c r="I657" s="371"/>
      <c r="J657" s="371"/>
      <c r="K657" s="135"/>
      <c r="L657" s="18"/>
      <c r="M657" s="368"/>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376"/>
      <c r="V657" s="135"/>
      <c r="W657" s="18"/>
      <c r="X657" s="368"/>
      <c r="Y657" s="376"/>
      <c r="Z657" s="135"/>
      <c r="AA657" s="18"/>
      <c r="AB657" s="368"/>
      <c r="AC657" s="376"/>
      <c r="AD657" s="437"/>
      <c r="AE657" s="135"/>
      <c r="AF657" s="18"/>
      <c r="AG657" s="368"/>
      <c r="AH657" s="10"/>
      <c r="AI657" s="10"/>
      <c r="AJ657" s="7"/>
    </row>
    <row r="658" spans="2:36" s="2" customFormat="1" ht="28.2" customHeight="1" thickTop="1">
      <c r="B658" s="377">
        <v>131</v>
      </c>
      <c r="C658" s="374"/>
      <c r="D658" s="374"/>
      <c r="E658" s="380"/>
      <c r="F658" s="380"/>
      <c r="G658" s="369"/>
      <c r="H658" s="369"/>
      <c r="I658" s="369"/>
      <c r="J658" s="369"/>
      <c r="K658" s="54"/>
      <c r="L658" s="17" t="str">
        <f>IF(ISBLANK(K658),"",VLOOKUP(K658,'(Linked) Hazard Risk Number HRN'!$B$6:$C$13,2,FALSE))</f>
        <v/>
      </c>
      <c r="M658" s="372"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29</v>
      </c>
      <c r="Q658" s="17">
        <f t="shared" ref="Q658" si="1032">COUNTIF((O658:O662), "C")</f>
        <v>0</v>
      </c>
      <c r="R658" s="17">
        <f t="shared" ref="R658:R661" si="1033">Q658</f>
        <v>0</v>
      </c>
      <c r="S658" s="17" t="str">
        <f t="shared" ref="S658" si="1034">IF(ISBLANK(K658),"",IF(L658&lt;2,"S1","S2"))</f>
        <v/>
      </c>
      <c r="T658" s="50"/>
      <c r="U658" s="374"/>
      <c r="V658" s="54"/>
      <c r="W658" s="17" t="str">
        <f>IF(ISBLANK(V658),"",VLOOKUP(V658,'(Linked) Hazard Risk Number HRN'!$B$6:$C$13,2,FALSE))</f>
        <v/>
      </c>
      <c r="X658" s="372" t="str">
        <f>IF(X660="","",IF(X660&gt;500,'(Linked) Hazard Risk Number HRN'!$C$37,IF(X660&gt;50,'(Linked) Hazard Risk Number HRN'!$C$36,IF(X660&gt;25,'(Linked) Hazard Risk Number HRN'!$C$35,IF(X660&gt;5,'(Linked) Hazard Risk Number HRN'!$C$34,IF(X660&gt;0,'(Linked) Hazard Risk Number HRN'!$C$33,""))))))</f>
        <v/>
      </c>
      <c r="Y658" s="374"/>
      <c r="Z658" s="54"/>
      <c r="AA658" s="17" t="str">
        <f>IF(ISBLANK(Z658),"",VLOOKUP(Z658,'(Linked) Hazard Risk Number HRN'!$B$6:$C$13,2,FALSE))</f>
        <v/>
      </c>
      <c r="AB658" s="372" t="str">
        <f>IF(AB660="","",IF(AB660&gt;500,'(Linked) Hazard Risk Number HRN'!$C$37,IF(AB660&gt;50,'(Linked) Hazard Risk Number HRN'!$C$36,IF(AB660&gt;25,'(Linked) Hazard Risk Number HRN'!$C$35,IF(AB660&gt;5,'(Linked) Hazard Risk Number HRN'!$C$34,IF(AB660&gt;0,'(Linked) Hazard Risk Number HRN'!$C$33,""))))))</f>
        <v/>
      </c>
      <c r="AC658" s="374"/>
      <c r="AD658" s="380"/>
      <c r="AE658" s="54"/>
      <c r="AF658" s="17" t="str">
        <f>IF(ISBLANK(AE658),"",VLOOKUP(AE658,'(Linked) Hazard Risk Number HRN'!$B$6:$C$13,2,FALSE))</f>
        <v/>
      </c>
      <c r="AG658" s="372"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378"/>
      <c r="C659" s="375"/>
      <c r="D659" s="375"/>
      <c r="E659" s="381"/>
      <c r="F659" s="381"/>
      <c r="G659" s="370"/>
      <c r="H659" s="370"/>
      <c r="I659" s="370"/>
      <c r="J659" s="370"/>
      <c r="K659" s="55"/>
      <c r="L659" s="18" t="str">
        <f>IF(ISBLANK(K659),"",VLOOKUP(K659,'(Linked) Hazard Risk Number HRN'!$B$16:$C$26,2,FALSE))</f>
        <v/>
      </c>
      <c r="M659" s="373"/>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375"/>
      <c r="V659" s="55"/>
      <c r="W659" s="18" t="str">
        <f>IF(ISBLANK(V659),"",VLOOKUP(V659,'(Linked) Hazard Risk Number HRN'!$B$16:$C$26,2,FALSE))</f>
        <v/>
      </c>
      <c r="X659" s="373"/>
      <c r="Y659" s="375"/>
      <c r="Z659" s="55"/>
      <c r="AA659" s="18" t="str">
        <f>IF(ISBLANK(Z659),"",VLOOKUP(Z659,'(Linked) Hazard Risk Number HRN'!$B$16:$C$26,2,FALSE))</f>
        <v/>
      </c>
      <c r="AB659" s="373"/>
      <c r="AC659" s="375"/>
      <c r="AD659" s="436"/>
      <c r="AE659" s="55"/>
      <c r="AF659" s="18" t="str">
        <f>IF(ISBLANK(AE659),"",VLOOKUP(AE659,'(Linked) Hazard Risk Number HRN'!$B$16:$C$26,2,FALSE))</f>
        <v/>
      </c>
      <c r="AG659" s="373"/>
      <c r="AH659" s="10"/>
      <c r="AI659" s="10"/>
      <c r="AJ659" s="19"/>
    </row>
    <row r="660" spans="2:36" s="2" customFormat="1" ht="28.2" customHeight="1" thickTop="1">
      <c r="B660" s="378"/>
      <c r="C660" s="375"/>
      <c r="D660" s="375"/>
      <c r="E660" s="381"/>
      <c r="F660" s="381"/>
      <c r="G660" s="370"/>
      <c r="H660" s="370"/>
      <c r="I660" s="370"/>
      <c r="J660" s="370"/>
      <c r="K660" s="56"/>
      <c r="L660" s="18" t="str">
        <f>IF(ISBLANK(K660),"",VLOOKUP(K660,'(Linked) Hazard Risk Number HRN'!$D$6:$E$14,2,FALSE))</f>
        <v/>
      </c>
      <c r="M660" s="366" t="str">
        <f>IF(OR(ISBLANK(K658),ISBLANK(K659),ISBLANK(K660),ISBLANK(K661)),"",L658*L659*L660*L661)</f>
        <v/>
      </c>
      <c r="N660" s="56"/>
      <c r="O660" s="18" t="str">
        <f>IF(ISBLANK(N660),"",VLOOKUP(N660,'(Linked) PLr Probability Factor'!$B$17:$C$20,2,FALSE))</f>
        <v/>
      </c>
      <c r="P660" s="18" t="s">
        <v>3</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375"/>
      <c r="V660" s="56"/>
      <c r="W660" s="18" t="str">
        <f>IF(ISBLANK(V660),"",VLOOKUP(V660,'(Linked) Hazard Risk Number HRN'!$D$6:$E$14,2,FALSE))</f>
        <v/>
      </c>
      <c r="X660" s="366" t="str">
        <f>IF(OR(ISBLANK(V658),ISBLANK(V659),ISBLANK(V660),ISBLANK(V661)),"",W658*W659*W660*W661)</f>
        <v/>
      </c>
      <c r="Y660" s="375"/>
      <c r="Z660" s="56"/>
      <c r="AA660" s="18" t="str">
        <f>IF(ISBLANK(Z660),"",VLOOKUP(Z660,'(Linked) Hazard Risk Number HRN'!$D$6:$E$14,2,FALSE))</f>
        <v/>
      </c>
      <c r="AB660" s="366" t="str">
        <f>IF(OR(ISBLANK(Z658),ISBLANK(Z659),ISBLANK(Z660),ISBLANK(Z661)),"",AA658*AA659*AA660*AA661)</f>
        <v/>
      </c>
      <c r="AC660" s="375"/>
      <c r="AD660" s="436"/>
      <c r="AE660" s="56"/>
      <c r="AF660" s="18" t="str">
        <f>IF(ISBLANK(AE660),"",VLOOKUP(AE660,'(Linked) Hazard Risk Number HRN'!$D$6:$E$14,2,FALSE))</f>
        <v/>
      </c>
      <c r="AG660" s="366" t="str">
        <f>IF(OR(ISBLANK(AE658),ISBLANK(AE659),ISBLANK(AE660),ISBLANK(AE661)),"",AF658*AF659*AF660*AF661)</f>
        <v/>
      </c>
      <c r="AH660" s="10"/>
      <c r="AI660" s="10"/>
      <c r="AJ660" s="20"/>
    </row>
    <row r="661" spans="2:36" s="2" customFormat="1" ht="28.2" customHeight="1">
      <c r="B661" s="378"/>
      <c r="C661" s="375"/>
      <c r="D661" s="375"/>
      <c r="E661" s="381"/>
      <c r="F661" s="381"/>
      <c r="G661" s="370"/>
      <c r="H661" s="370"/>
      <c r="I661" s="370"/>
      <c r="J661" s="370"/>
      <c r="K661" s="57"/>
      <c r="L661" s="30" t="str">
        <f>IF(ISBLANK(K661),"",VLOOKUP(K661,'(Linked) Hazard Risk Number HRN'!$D$17:$E$22,2,FALSE))</f>
        <v/>
      </c>
      <c r="M661" s="367"/>
      <c r="N661" s="56"/>
      <c r="O661" s="18" t="str">
        <f>IF(ISBLANK(N661),"",VLOOKUP(N661,'(Linked) PLr Probability Factor'!$B$23:$C$26,2,FALSE))</f>
        <v/>
      </c>
      <c r="P661" s="25" t="s">
        <v>33</v>
      </c>
      <c r="Q661" s="25">
        <f t="shared" ref="Q661" si="1038">SUM(R658:R660)</f>
        <v>0</v>
      </c>
      <c r="R661" s="25">
        <f t="shared" si="1033"/>
        <v>0</v>
      </c>
      <c r="S661" s="25"/>
      <c r="T661" s="51"/>
      <c r="U661" s="375"/>
      <c r="V661" s="57"/>
      <c r="W661" s="30" t="str">
        <f>IF(ISBLANK(V661),"",VLOOKUP(V661,'(Linked) Hazard Risk Number HRN'!$D$17:$E$22,2,FALSE))</f>
        <v/>
      </c>
      <c r="X661" s="367"/>
      <c r="Y661" s="375"/>
      <c r="Z661" s="57"/>
      <c r="AA661" s="30" t="str">
        <f>IF(ISBLANK(Z661),"",VLOOKUP(Z661,'(Linked) Hazard Risk Number HRN'!$D$17:$E$22,2,FALSE))</f>
        <v/>
      </c>
      <c r="AB661" s="367"/>
      <c r="AC661" s="375"/>
      <c r="AD661" s="436"/>
      <c r="AE661" s="57"/>
      <c r="AF661" s="30" t="str">
        <f>IF(ISBLANK(AE661),"",VLOOKUP(AE661,'(Linked) Hazard Risk Number HRN'!$D$17:$E$22,2,FALSE))</f>
        <v/>
      </c>
      <c r="AG661" s="367"/>
      <c r="AH661" s="10"/>
      <c r="AI661" s="10"/>
      <c r="AJ661" s="21"/>
    </row>
    <row r="662" spans="2:36" s="2" customFormat="1" ht="28.2" customHeight="1" thickBot="1">
      <c r="B662" s="379"/>
      <c r="C662" s="376"/>
      <c r="D662" s="376"/>
      <c r="E662" s="382"/>
      <c r="F662" s="382"/>
      <c r="G662" s="371"/>
      <c r="H662" s="371"/>
      <c r="I662" s="371"/>
      <c r="J662" s="371"/>
      <c r="K662" s="135"/>
      <c r="L662" s="18"/>
      <c r="M662" s="368"/>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376"/>
      <c r="V662" s="135"/>
      <c r="W662" s="18"/>
      <c r="X662" s="368"/>
      <c r="Y662" s="376"/>
      <c r="Z662" s="135"/>
      <c r="AA662" s="18"/>
      <c r="AB662" s="368"/>
      <c r="AC662" s="376"/>
      <c r="AD662" s="437"/>
      <c r="AE662" s="135"/>
      <c r="AF662" s="18"/>
      <c r="AG662" s="368"/>
      <c r="AH662" s="10"/>
      <c r="AI662" s="10"/>
      <c r="AJ662" s="7"/>
    </row>
    <row r="663" spans="2:36" s="2" customFormat="1" ht="28.2" customHeight="1" thickTop="1">
      <c r="B663" s="377">
        <v>132</v>
      </c>
      <c r="C663" s="374"/>
      <c r="D663" s="374"/>
      <c r="E663" s="380"/>
      <c r="F663" s="380"/>
      <c r="G663" s="369"/>
      <c r="H663" s="369"/>
      <c r="I663" s="369"/>
      <c r="J663" s="369"/>
      <c r="K663" s="54"/>
      <c r="L663" s="17" t="str">
        <f>IF(ISBLANK(K663),"",VLOOKUP(K663,'(Linked) Hazard Risk Number HRN'!$B$6:$C$13,2,FALSE))</f>
        <v/>
      </c>
      <c r="M663" s="372"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29</v>
      </c>
      <c r="Q663" s="17">
        <f t="shared" ref="Q663" si="1040">COUNTIF((O663:O667), "C")</f>
        <v>0</v>
      </c>
      <c r="R663" s="17">
        <f t="shared" ref="R663:R666" si="1041">Q663</f>
        <v>0</v>
      </c>
      <c r="S663" s="17" t="str">
        <f t="shared" ref="S663" si="1042">IF(ISBLANK(K663),"",IF(L663&lt;2,"S1","S2"))</f>
        <v/>
      </c>
      <c r="T663" s="50"/>
      <c r="U663" s="374"/>
      <c r="V663" s="54"/>
      <c r="W663" s="17" t="str">
        <f>IF(ISBLANK(V663),"",VLOOKUP(V663,'(Linked) Hazard Risk Number HRN'!$B$6:$C$13,2,FALSE))</f>
        <v/>
      </c>
      <c r="X663" s="372" t="str">
        <f>IF(X665="","",IF(X665&gt;500,'(Linked) Hazard Risk Number HRN'!$C$37,IF(X665&gt;50,'(Linked) Hazard Risk Number HRN'!$C$36,IF(X665&gt;25,'(Linked) Hazard Risk Number HRN'!$C$35,IF(X665&gt;5,'(Linked) Hazard Risk Number HRN'!$C$34,IF(X665&gt;0,'(Linked) Hazard Risk Number HRN'!$C$33,""))))))</f>
        <v/>
      </c>
      <c r="Y663" s="374"/>
      <c r="Z663" s="54"/>
      <c r="AA663" s="17" t="str">
        <f>IF(ISBLANK(Z663),"",VLOOKUP(Z663,'(Linked) Hazard Risk Number HRN'!$B$6:$C$13,2,FALSE))</f>
        <v/>
      </c>
      <c r="AB663" s="372" t="str">
        <f>IF(AB665="","",IF(AB665&gt;500,'(Linked) Hazard Risk Number HRN'!$C$37,IF(AB665&gt;50,'(Linked) Hazard Risk Number HRN'!$C$36,IF(AB665&gt;25,'(Linked) Hazard Risk Number HRN'!$C$35,IF(AB665&gt;5,'(Linked) Hazard Risk Number HRN'!$C$34,IF(AB665&gt;0,'(Linked) Hazard Risk Number HRN'!$C$33,""))))))</f>
        <v/>
      </c>
      <c r="AC663" s="374"/>
      <c r="AD663" s="380"/>
      <c r="AE663" s="54"/>
      <c r="AF663" s="17" t="str">
        <f>IF(ISBLANK(AE663),"",VLOOKUP(AE663,'(Linked) Hazard Risk Number HRN'!$B$6:$C$13,2,FALSE))</f>
        <v/>
      </c>
      <c r="AG663" s="372"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378"/>
      <c r="C664" s="375"/>
      <c r="D664" s="375"/>
      <c r="E664" s="381"/>
      <c r="F664" s="381"/>
      <c r="G664" s="370"/>
      <c r="H664" s="370"/>
      <c r="I664" s="370"/>
      <c r="J664" s="370"/>
      <c r="K664" s="55"/>
      <c r="L664" s="18" t="str">
        <f>IF(ISBLANK(K664),"",VLOOKUP(K664,'(Linked) Hazard Risk Number HRN'!$B$16:$C$26,2,FALSE))</f>
        <v/>
      </c>
      <c r="M664" s="373"/>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375"/>
      <c r="V664" s="55"/>
      <c r="W664" s="18" t="str">
        <f>IF(ISBLANK(V664),"",VLOOKUP(V664,'(Linked) Hazard Risk Number HRN'!$B$16:$C$26,2,FALSE))</f>
        <v/>
      </c>
      <c r="X664" s="373"/>
      <c r="Y664" s="375"/>
      <c r="Z664" s="55"/>
      <c r="AA664" s="18" t="str">
        <f>IF(ISBLANK(Z664),"",VLOOKUP(Z664,'(Linked) Hazard Risk Number HRN'!$B$16:$C$26,2,FALSE))</f>
        <v/>
      </c>
      <c r="AB664" s="373"/>
      <c r="AC664" s="375"/>
      <c r="AD664" s="436"/>
      <c r="AE664" s="55"/>
      <c r="AF664" s="18" t="str">
        <f>IF(ISBLANK(AE664),"",VLOOKUP(AE664,'(Linked) Hazard Risk Number HRN'!$B$16:$C$26,2,FALSE))</f>
        <v/>
      </c>
      <c r="AG664" s="373"/>
      <c r="AH664" s="10"/>
      <c r="AI664" s="10"/>
      <c r="AJ664" s="19"/>
    </row>
    <row r="665" spans="2:36" s="2" customFormat="1" ht="28.2" customHeight="1" thickTop="1">
      <c r="B665" s="378"/>
      <c r="C665" s="375"/>
      <c r="D665" s="375"/>
      <c r="E665" s="381"/>
      <c r="F665" s="381"/>
      <c r="G665" s="370"/>
      <c r="H665" s="370"/>
      <c r="I665" s="370"/>
      <c r="J665" s="370"/>
      <c r="K665" s="56"/>
      <c r="L665" s="18" t="str">
        <f>IF(ISBLANK(K665),"",VLOOKUP(K665,'(Linked) Hazard Risk Number HRN'!$D$6:$E$14,2,FALSE))</f>
        <v/>
      </c>
      <c r="M665" s="366" t="str">
        <f>IF(OR(ISBLANK(K663),ISBLANK(K664),ISBLANK(K665),ISBLANK(K666)),"",L663*L664*L665*L666)</f>
        <v/>
      </c>
      <c r="N665" s="56"/>
      <c r="O665" s="18" t="str">
        <f>IF(ISBLANK(N665),"",VLOOKUP(N665,'(Linked) PLr Probability Factor'!$B$17:$C$20,2,FALSE))</f>
        <v/>
      </c>
      <c r="P665" s="18" t="s">
        <v>3</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375"/>
      <c r="V665" s="56"/>
      <c r="W665" s="18" t="str">
        <f>IF(ISBLANK(V665),"",VLOOKUP(V665,'(Linked) Hazard Risk Number HRN'!$D$6:$E$14,2,FALSE))</f>
        <v/>
      </c>
      <c r="X665" s="366" t="str">
        <f>IF(OR(ISBLANK(V663),ISBLANK(V664),ISBLANK(V665),ISBLANK(V666)),"",W663*W664*W665*W666)</f>
        <v/>
      </c>
      <c r="Y665" s="375"/>
      <c r="Z665" s="56"/>
      <c r="AA665" s="18" t="str">
        <f>IF(ISBLANK(Z665),"",VLOOKUP(Z665,'(Linked) Hazard Risk Number HRN'!$D$6:$E$14,2,FALSE))</f>
        <v/>
      </c>
      <c r="AB665" s="366" t="str">
        <f>IF(OR(ISBLANK(Z663),ISBLANK(Z664),ISBLANK(Z665),ISBLANK(Z666)),"",AA663*AA664*AA665*AA666)</f>
        <v/>
      </c>
      <c r="AC665" s="375"/>
      <c r="AD665" s="436"/>
      <c r="AE665" s="56"/>
      <c r="AF665" s="18" t="str">
        <f>IF(ISBLANK(AE665),"",VLOOKUP(AE665,'(Linked) Hazard Risk Number HRN'!$D$6:$E$14,2,FALSE))</f>
        <v/>
      </c>
      <c r="AG665" s="366" t="str">
        <f>IF(OR(ISBLANK(AE663),ISBLANK(AE664),ISBLANK(AE665),ISBLANK(AE666)),"",AF663*AF664*AF665*AF666)</f>
        <v/>
      </c>
      <c r="AH665" s="10"/>
      <c r="AI665" s="10"/>
      <c r="AJ665" s="20"/>
    </row>
    <row r="666" spans="2:36" s="2" customFormat="1" ht="28.2" customHeight="1">
      <c r="B666" s="378"/>
      <c r="C666" s="375"/>
      <c r="D666" s="375"/>
      <c r="E666" s="381"/>
      <c r="F666" s="381"/>
      <c r="G666" s="370"/>
      <c r="H666" s="370"/>
      <c r="I666" s="370"/>
      <c r="J666" s="370"/>
      <c r="K666" s="57"/>
      <c r="L666" s="30" t="str">
        <f>IF(ISBLANK(K666),"",VLOOKUP(K666,'(Linked) Hazard Risk Number HRN'!$D$17:$E$22,2,FALSE))</f>
        <v/>
      </c>
      <c r="M666" s="367"/>
      <c r="N666" s="56"/>
      <c r="O666" s="18" t="str">
        <f>IF(ISBLANK(N666),"",VLOOKUP(N666,'(Linked) PLr Probability Factor'!$B$23:$C$26,2,FALSE))</f>
        <v/>
      </c>
      <c r="P666" s="25" t="s">
        <v>33</v>
      </c>
      <c r="Q666" s="25">
        <f t="shared" ref="Q666" si="1046">SUM(R663:R665)</f>
        <v>0</v>
      </c>
      <c r="R666" s="25">
        <f t="shared" si="1041"/>
        <v>0</v>
      </c>
      <c r="S666" s="25"/>
      <c r="T666" s="51"/>
      <c r="U666" s="375"/>
      <c r="V666" s="57"/>
      <c r="W666" s="30" t="str">
        <f>IF(ISBLANK(V666),"",VLOOKUP(V666,'(Linked) Hazard Risk Number HRN'!$D$17:$E$22,2,FALSE))</f>
        <v/>
      </c>
      <c r="X666" s="367"/>
      <c r="Y666" s="375"/>
      <c r="Z666" s="57"/>
      <c r="AA666" s="30" t="str">
        <f>IF(ISBLANK(Z666),"",VLOOKUP(Z666,'(Linked) Hazard Risk Number HRN'!$D$17:$E$22,2,FALSE))</f>
        <v/>
      </c>
      <c r="AB666" s="367"/>
      <c r="AC666" s="375"/>
      <c r="AD666" s="436"/>
      <c r="AE666" s="57"/>
      <c r="AF666" s="30" t="str">
        <f>IF(ISBLANK(AE666),"",VLOOKUP(AE666,'(Linked) Hazard Risk Number HRN'!$D$17:$E$22,2,FALSE))</f>
        <v/>
      </c>
      <c r="AG666" s="367"/>
      <c r="AH666" s="10"/>
      <c r="AI666" s="10"/>
      <c r="AJ666" s="21"/>
    </row>
    <row r="667" spans="2:36" s="2" customFormat="1" ht="28.2" customHeight="1" thickBot="1">
      <c r="B667" s="379"/>
      <c r="C667" s="376"/>
      <c r="D667" s="376"/>
      <c r="E667" s="382"/>
      <c r="F667" s="382"/>
      <c r="G667" s="371"/>
      <c r="H667" s="371"/>
      <c r="I667" s="371"/>
      <c r="J667" s="371"/>
      <c r="K667" s="135"/>
      <c r="L667" s="18"/>
      <c r="M667" s="368"/>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376"/>
      <c r="V667" s="135"/>
      <c r="W667" s="18"/>
      <c r="X667" s="368"/>
      <c r="Y667" s="376"/>
      <c r="Z667" s="135"/>
      <c r="AA667" s="18"/>
      <c r="AB667" s="368"/>
      <c r="AC667" s="376"/>
      <c r="AD667" s="437"/>
      <c r="AE667" s="135"/>
      <c r="AF667" s="18"/>
      <c r="AG667" s="368"/>
      <c r="AH667" s="10"/>
      <c r="AI667" s="10"/>
      <c r="AJ667" s="7"/>
    </row>
    <row r="668" spans="2:36" s="2" customFormat="1" ht="28.2" customHeight="1" thickTop="1">
      <c r="B668" s="377">
        <v>133</v>
      </c>
      <c r="C668" s="374"/>
      <c r="D668" s="374"/>
      <c r="E668" s="380"/>
      <c r="F668" s="380"/>
      <c r="G668" s="369"/>
      <c r="H668" s="369"/>
      <c r="I668" s="369"/>
      <c r="J668" s="369"/>
      <c r="K668" s="54"/>
      <c r="L668" s="17" t="str">
        <f>IF(ISBLANK(K668),"",VLOOKUP(K668,'(Linked) Hazard Risk Number HRN'!$B$6:$C$13,2,FALSE))</f>
        <v/>
      </c>
      <c r="M668" s="372"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29</v>
      </c>
      <c r="Q668" s="17">
        <f t="shared" ref="Q668" si="1048">COUNTIF((O668:O672), "C")</f>
        <v>0</v>
      </c>
      <c r="R668" s="17">
        <f t="shared" ref="R668:R671" si="1049">Q668</f>
        <v>0</v>
      </c>
      <c r="S668" s="17" t="str">
        <f t="shared" ref="S668" si="1050">IF(ISBLANK(K668),"",IF(L668&lt;2,"S1","S2"))</f>
        <v/>
      </c>
      <c r="T668" s="50"/>
      <c r="U668" s="374"/>
      <c r="V668" s="54"/>
      <c r="W668" s="17" t="str">
        <f>IF(ISBLANK(V668),"",VLOOKUP(V668,'(Linked) Hazard Risk Number HRN'!$B$6:$C$13,2,FALSE))</f>
        <v/>
      </c>
      <c r="X668" s="372" t="str">
        <f>IF(X670="","",IF(X670&gt;500,'(Linked) Hazard Risk Number HRN'!$C$37,IF(X670&gt;50,'(Linked) Hazard Risk Number HRN'!$C$36,IF(X670&gt;25,'(Linked) Hazard Risk Number HRN'!$C$35,IF(X670&gt;5,'(Linked) Hazard Risk Number HRN'!$C$34,IF(X670&gt;0,'(Linked) Hazard Risk Number HRN'!$C$33,""))))))</f>
        <v/>
      </c>
      <c r="Y668" s="374"/>
      <c r="Z668" s="54"/>
      <c r="AA668" s="17" t="str">
        <f>IF(ISBLANK(Z668),"",VLOOKUP(Z668,'(Linked) Hazard Risk Number HRN'!$B$6:$C$13,2,FALSE))</f>
        <v/>
      </c>
      <c r="AB668" s="372" t="str">
        <f>IF(AB670="","",IF(AB670&gt;500,'(Linked) Hazard Risk Number HRN'!$C$37,IF(AB670&gt;50,'(Linked) Hazard Risk Number HRN'!$C$36,IF(AB670&gt;25,'(Linked) Hazard Risk Number HRN'!$C$35,IF(AB670&gt;5,'(Linked) Hazard Risk Number HRN'!$C$34,IF(AB670&gt;0,'(Linked) Hazard Risk Number HRN'!$C$33,""))))))</f>
        <v/>
      </c>
      <c r="AC668" s="374"/>
      <c r="AD668" s="380"/>
      <c r="AE668" s="54"/>
      <c r="AF668" s="17" t="str">
        <f>IF(ISBLANK(AE668),"",VLOOKUP(AE668,'(Linked) Hazard Risk Number HRN'!$B$6:$C$13,2,FALSE))</f>
        <v/>
      </c>
      <c r="AG668" s="372"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378"/>
      <c r="C669" s="375"/>
      <c r="D669" s="375"/>
      <c r="E669" s="381"/>
      <c r="F669" s="381"/>
      <c r="G669" s="370"/>
      <c r="H669" s="370"/>
      <c r="I669" s="370"/>
      <c r="J669" s="370"/>
      <c r="K669" s="55"/>
      <c r="L669" s="18" t="str">
        <f>IF(ISBLANK(K669),"",VLOOKUP(K669,'(Linked) Hazard Risk Number HRN'!$B$16:$C$26,2,FALSE))</f>
        <v/>
      </c>
      <c r="M669" s="373"/>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375"/>
      <c r="V669" s="55"/>
      <c r="W669" s="18" t="str">
        <f>IF(ISBLANK(V669),"",VLOOKUP(V669,'(Linked) Hazard Risk Number HRN'!$B$16:$C$26,2,FALSE))</f>
        <v/>
      </c>
      <c r="X669" s="373"/>
      <c r="Y669" s="375"/>
      <c r="Z669" s="55"/>
      <c r="AA669" s="18" t="str">
        <f>IF(ISBLANK(Z669),"",VLOOKUP(Z669,'(Linked) Hazard Risk Number HRN'!$B$16:$C$26,2,FALSE))</f>
        <v/>
      </c>
      <c r="AB669" s="373"/>
      <c r="AC669" s="375"/>
      <c r="AD669" s="436"/>
      <c r="AE669" s="55"/>
      <c r="AF669" s="18" t="str">
        <f>IF(ISBLANK(AE669),"",VLOOKUP(AE669,'(Linked) Hazard Risk Number HRN'!$B$16:$C$26,2,FALSE))</f>
        <v/>
      </c>
      <c r="AG669" s="373"/>
      <c r="AH669" s="10"/>
      <c r="AI669" s="10"/>
      <c r="AJ669" s="19"/>
    </row>
    <row r="670" spans="2:36" s="2" customFormat="1" ht="28.2" customHeight="1" thickTop="1">
      <c r="B670" s="378"/>
      <c r="C670" s="375"/>
      <c r="D670" s="375"/>
      <c r="E670" s="381"/>
      <c r="F670" s="381"/>
      <c r="G670" s="370"/>
      <c r="H670" s="370"/>
      <c r="I670" s="370"/>
      <c r="J670" s="370"/>
      <c r="K670" s="56"/>
      <c r="L670" s="18" t="str">
        <f>IF(ISBLANK(K670),"",VLOOKUP(K670,'(Linked) Hazard Risk Number HRN'!$D$6:$E$14,2,FALSE))</f>
        <v/>
      </c>
      <c r="M670" s="366" t="str">
        <f>IF(OR(ISBLANK(K668),ISBLANK(K669),ISBLANK(K670),ISBLANK(K671)),"",L668*L669*L670*L671)</f>
        <v/>
      </c>
      <c r="N670" s="56"/>
      <c r="O670" s="18" t="str">
        <f>IF(ISBLANK(N670),"",VLOOKUP(N670,'(Linked) PLr Probability Factor'!$B$17:$C$20,2,FALSE))</f>
        <v/>
      </c>
      <c r="P670" s="18" t="s">
        <v>3</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375"/>
      <c r="V670" s="56"/>
      <c r="W670" s="18" t="str">
        <f>IF(ISBLANK(V670),"",VLOOKUP(V670,'(Linked) Hazard Risk Number HRN'!$D$6:$E$14,2,FALSE))</f>
        <v/>
      </c>
      <c r="X670" s="366" t="str">
        <f>IF(OR(ISBLANK(V668),ISBLANK(V669),ISBLANK(V670),ISBLANK(V671)),"",W668*W669*W670*W671)</f>
        <v/>
      </c>
      <c r="Y670" s="375"/>
      <c r="Z670" s="56"/>
      <c r="AA670" s="18" t="str">
        <f>IF(ISBLANK(Z670),"",VLOOKUP(Z670,'(Linked) Hazard Risk Number HRN'!$D$6:$E$14,2,FALSE))</f>
        <v/>
      </c>
      <c r="AB670" s="366" t="str">
        <f>IF(OR(ISBLANK(Z668),ISBLANK(Z669),ISBLANK(Z670),ISBLANK(Z671)),"",AA668*AA669*AA670*AA671)</f>
        <v/>
      </c>
      <c r="AC670" s="375"/>
      <c r="AD670" s="436"/>
      <c r="AE670" s="56"/>
      <c r="AF670" s="18" t="str">
        <f>IF(ISBLANK(AE670),"",VLOOKUP(AE670,'(Linked) Hazard Risk Number HRN'!$D$6:$E$14,2,FALSE))</f>
        <v/>
      </c>
      <c r="AG670" s="366" t="str">
        <f>IF(OR(ISBLANK(AE668),ISBLANK(AE669),ISBLANK(AE670),ISBLANK(AE671)),"",AF668*AF669*AF670*AF671)</f>
        <v/>
      </c>
      <c r="AH670" s="10"/>
      <c r="AI670" s="10"/>
      <c r="AJ670" s="20"/>
    </row>
    <row r="671" spans="2:36" s="2" customFormat="1" ht="28.2" customHeight="1">
      <c r="B671" s="378"/>
      <c r="C671" s="375"/>
      <c r="D671" s="375"/>
      <c r="E671" s="381"/>
      <c r="F671" s="381"/>
      <c r="G671" s="370"/>
      <c r="H671" s="370"/>
      <c r="I671" s="370"/>
      <c r="J671" s="370"/>
      <c r="K671" s="57"/>
      <c r="L671" s="30" t="str">
        <f>IF(ISBLANK(K671),"",VLOOKUP(K671,'(Linked) Hazard Risk Number HRN'!$D$17:$E$22,2,FALSE))</f>
        <v/>
      </c>
      <c r="M671" s="367"/>
      <c r="N671" s="56"/>
      <c r="O671" s="18" t="str">
        <f>IF(ISBLANK(N671),"",VLOOKUP(N671,'(Linked) PLr Probability Factor'!$B$23:$C$26,2,FALSE))</f>
        <v/>
      </c>
      <c r="P671" s="25" t="s">
        <v>33</v>
      </c>
      <c r="Q671" s="25">
        <f t="shared" ref="Q671" si="1054">SUM(R668:R670)</f>
        <v>0</v>
      </c>
      <c r="R671" s="25">
        <f t="shared" si="1049"/>
        <v>0</v>
      </c>
      <c r="S671" s="25"/>
      <c r="T671" s="51"/>
      <c r="U671" s="375"/>
      <c r="V671" s="57"/>
      <c r="W671" s="30" t="str">
        <f>IF(ISBLANK(V671),"",VLOOKUP(V671,'(Linked) Hazard Risk Number HRN'!$D$17:$E$22,2,FALSE))</f>
        <v/>
      </c>
      <c r="X671" s="367"/>
      <c r="Y671" s="375"/>
      <c r="Z671" s="57"/>
      <c r="AA671" s="30" t="str">
        <f>IF(ISBLANK(Z671),"",VLOOKUP(Z671,'(Linked) Hazard Risk Number HRN'!$D$17:$E$22,2,FALSE))</f>
        <v/>
      </c>
      <c r="AB671" s="367"/>
      <c r="AC671" s="375"/>
      <c r="AD671" s="436"/>
      <c r="AE671" s="57"/>
      <c r="AF671" s="30" t="str">
        <f>IF(ISBLANK(AE671),"",VLOOKUP(AE671,'(Linked) Hazard Risk Number HRN'!$D$17:$E$22,2,FALSE))</f>
        <v/>
      </c>
      <c r="AG671" s="367"/>
      <c r="AH671" s="10"/>
      <c r="AI671" s="10"/>
      <c r="AJ671" s="21"/>
    </row>
    <row r="672" spans="2:36" s="2" customFormat="1" ht="28.2" customHeight="1" thickBot="1">
      <c r="B672" s="379"/>
      <c r="C672" s="376"/>
      <c r="D672" s="376"/>
      <c r="E672" s="382"/>
      <c r="F672" s="382"/>
      <c r="G672" s="371"/>
      <c r="H672" s="371"/>
      <c r="I672" s="371"/>
      <c r="J672" s="371"/>
      <c r="K672" s="135"/>
      <c r="L672" s="18"/>
      <c r="M672" s="368"/>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376"/>
      <c r="V672" s="135"/>
      <c r="W672" s="18"/>
      <c r="X672" s="368"/>
      <c r="Y672" s="376"/>
      <c r="Z672" s="135"/>
      <c r="AA672" s="18"/>
      <c r="AB672" s="368"/>
      <c r="AC672" s="376"/>
      <c r="AD672" s="437"/>
      <c r="AE672" s="135"/>
      <c r="AF672" s="18"/>
      <c r="AG672" s="368"/>
      <c r="AH672" s="10"/>
      <c r="AI672" s="10"/>
      <c r="AJ672" s="7"/>
    </row>
    <row r="673" spans="2:36" s="2" customFormat="1" ht="28.2" customHeight="1" thickTop="1">
      <c r="B673" s="377">
        <v>134</v>
      </c>
      <c r="C673" s="374"/>
      <c r="D673" s="374"/>
      <c r="E673" s="380"/>
      <c r="F673" s="380"/>
      <c r="G673" s="369"/>
      <c r="H673" s="369"/>
      <c r="I673" s="369"/>
      <c r="J673" s="369"/>
      <c r="K673" s="54"/>
      <c r="L673" s="17" t="str">
        <f>IF(ISBLANK(K673),"",VLOOKUP(K673,'(Linked) Hazard Risk Number HRN'!$B$6:$C$13,2,FALSE))</f>
        <v/>
      </c>
      <c r="M673" s="372"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29</v>
      </c>
      <c r="Q673" s="17">
        <f t="shared" ref="Q673" si="1056">COUNTIF((O673:O677), "C")</f>
        <v>0</v>
      </c>
      <c r="R673" s="17">
        <f t="shared" ref="R673:R676" si="1057">Q673</f>
        <v>0</v>
      </c>
      <c r="S673" s="17" t="str">
        <f t="shared" ref="S673" si="1058">IF(ISBLANK(K673),"",IF(L673&lt;2,"S1","S2"))</f>
        <v/>
      </c>
      <c r="T673" s="50"/>
      <c r="U673" s="374"/>
      <c r="V673" s="54"/>
      <c r="W673" s="17" t="str">
        <f>IF(ISBLANK(V673),"",VLOOKUP(V673,'(Linked) Hazard Risk Number HRN'!$B$6:$C$13,2,FALSE))</f>
        <v/>
      </c>
      <c r="X673" s="372" t="str">
        <f>IF(X675="","",IF(X675&gt;500,'(Linked) Hazard Risk Number HRN'!$C$37,IF(X675&gt;50,'(Linked) Hazard Risk Number HRN'!$C$36,IF(X675&gt;25,'(Linked) Hazard Risk Number HRN'!$C$35,IF(X675&gt;5,'(Linked) Hazard Risk Number HRN'!$C$34,IF(X675&gt;0,'(Linked) Hazard Risk Number HRN'!$C$33,""))))))</f>
        <v/>
      </c>
      <c r="Y673" s="374"/>
      <c r="Z673" s="54"/>
      <c r="AA673" s="17" t="str">
        <f>IF(ISBLANK(Z673),"",VLOOKUP(Z673,'(Linked) Hazard Risk Number HRN'!$B$6:$C$13,2,FALSE))</f>
        <v/>
      </c>
      <c r="AB673" s="372" t="str">
        <f>IF(AB675="","",IF(AB675&gt;500,'(Linked) Hazard Risk Number HRN'!$C$37,IF(AB675&gt;50,'(Linked) Hazard Risk Number HRN'!$C$36,IF(AB675&gt;25,'(Linked) Hazard Risk Number HRN'!$C$35,IF(AB675&gt;5,'(Linked) Hazard Risk Number HRN'!$C$34,IF(AB675&gt;0,'(Linked) Hazard Risk Number HRN'!$C$33,""))))))</f>
        <v/>
      </c>
      <c r="AC673" s="374"/>
      <c r="AD673" s="380"/>
      <c r="AE673" s="54"/>
      <c r="AF673" s="17" t="str">
        <f>IF(ISBLANK(AE673),"",VLOOKUP(AE673,'(Linked) Hazard Risk Number HRN'!$B$6:$C$13,2,FALSE))</f>
        <v/>
      </c>
      <c r="AG673" s="372"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378"/>
      <c r="C674" s="375"/>
      <c r="D674" s="375"/>
      <c r="E674" s="381"/>
      <c r="F674" s="381"/>
      <c r="G674" s="370"/>
      <c r="H674" s="370"/>
      <c r="I674" s="370"/>
      <c r="J674" s="370"/>
      <c r="K674" s="55"/>
      <c r="L674" s="18" t="str">
        <f>IF(ISBLANK(K674),"",VLOOKUP(K674,'(Linked) Hazard Risk Number HRN'!$B$16:$C$26,2,FALSE))</f>
        <v/>
      </c>
      <c r="M674" s="373"/>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375"/>
      <c r="V674" s="55"/>
      <c r="W674" s="18" t="str">
        <f>IF(ISBLANK(V674),"",VLOOKUP(V674,'(Linked) Hazard Risk Number HRN'!$B$16:$C$26,2,FALSE))</f>
        <v/>
      </c>
      <c r="X674" s="373"/>
      <c r="Y674" s="375"/>
      <c r="Z674" s="55"/>
      <c r="AA674" s="18" t="str">
        <f>IF(ISBLANK(Z674),"",VLOOKUP(Z674,'(Linked) Hazard Risk Number HRN'!$B$16:$C$26,2,FALSE))</f>
        <v/>
      </c>
      <c r="AB674" s="373"/>
      <c r="AC674" s="375"/>
      <c r="AD674" s="436"/>
      <c r="AE674" s="55"/>
      <c r="AF674" s="18" t="str">
        <f>IF(ISBLANK(AE674),"",VLOOKUP(AE674,'(Linked) Hazard Risk Number HRN'!$B$16:$C$26,2,FALSE))</f>
        <v/>
      </c>
      <c r="AG674" s="373"/>
      <c r="AH674" s="10"/>
      <c r="AI674" s="10"/>
      <c r="AJ674" s="19"/>
    </row>
    <row r="675" spans="2:36" s="2" customFormat="1" ht="28.2" customHeight="1" thickTop="1">
      <c r="B675" s="378"/>
      <c r="C675" s="375"/>
      <c r="D675" s="375"/>
      <c r="E675" s="381"/>
      <c r="F675" s="381"/>
      <c r="G675" s="370"/>
      <c r="H675" s="370"/>
      <c r="I675" s="370"/>
      <c r="J675" s="370"/>
      <c r="K675" s="56"/>
      <c r="L675" s="18" t="str">
        <f>IF(ISBLANK(K675),"",VLOOKUP(K675,'(Linked) Hazard Risk Number HRN'!$D$6:$E$14,2,FALSE))</f>
        <v/>
      </c>
      <c r="M675" s="366" t="str">
        <f>IF(OR(ISBLANK(K673),ISBLANK(K674),ISBLANK(K675),ISBLANK(K676)),"",L673*L674*L675*L676)</f>
        <v/>
      </c>
      <c r="N675" s="56"/>
      <c r="O675" s="18" t="str">
        <f>IF(ISBLANK(N675),"",VLOOKUP(N675,'(Linked) PLr Probability Factor'!$B$17:$C$20,2,FALSE))</f>
        <v/>
      </c>
      <c r="P675" s="18" t="s">
        <v>3</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375"/>
      <c r="V675" s="56"/>
      <c r="W675" s="18" t="str">
        <f>IF(ISBLANK(V675),"",VLOOKUP(V675,'(Linked) Hazard Risk Number HRN'!$D$6:$E$14,2,FALSE))</f>
        <v/>
      </c>
      <c r="X675" s="366" t="str">
        <f>IF(OR(ISBLANK(V673),ISBLANK(V674),ISBLANK(V675),ISBLANK(V676)),"",W673*W674*W675*W676)</f>
        <v/>
      </c>
      <c r="Y675" s="375"/>
      <c r="Z675" s="56"/>
      <c r="AA675" s="18" t="str">
        <f>IF(ISBLANK(Z675),"",VLOOKUP(Z675,'(Linked) Hazard Risk Number HRN'!$D$6:$E$14,2,FALSE))</f>
        <v/>
      </c>
      <c r="AB675" s="366" t="str">
        <f>IF(OR(ISBLANK(Z673),ISBLANK(Z674),ISBLANK(Z675),ISBLANK(Z676)),"",AA673*AA674*AA675*AA676)</f>
        <v/>
      </c>
      <c r="AC675" s="375"/>
      <c r="AD675" s="436"/>
      <c r="AE675" s="56"/>
      <c r="AF675" s="18" t="str">
        <f>IF(ISBLANK(AE675),"",VLOOKUP(AE675,'(Linked) Hazard Risk Number HRN'!$D$6:$E$14,2,FALSE))</f>
        <v/>
      </c>
      <c r="AG675" s="366" t="str">
        <f>IF(OR(ISBLANK(AE673),ISBLANK(AE674),ISBLANK(AE675),ISBLANK(AE676)),"",AF673*AF674*AF675*AF676)</f>
        <v/>
      </c>
      <c r="AH675" s="10"/>
      <c r="AI675" s="10"/>
      <c r="AJ675" s="20"/>
    </row>
    <row r="676" spans="2:36" s="2" customFormat="1" ht="28.2" customHeight="1">
      <c r="B676" s="378"/>
      <c r="C676" s="375"/>
      <c r="D676" s="375"/>
      <c r="E676" s="381"/>
      <c r="F676" s="381"/>
      <c r="G676" s="370"/>
      <c r="H676" s="370"/>
      <c r="I676" s="370"/>
      <c r="J676" s="370"/>
      <c r="K676" s="57"/>
      <c r="L676" s="30" t="str">
        <f>IF(ISBLANK(K676),"",VLOOKUP(K676,'(Linked) Hazard Risk Number HRN'!$D$17:$E$22,2,FALSE))</f>
        <v/>
      </c>
      <c r="M676" s="367"/>
      <c r="N676" s="56"/>
      <c r="O676" s="18" t="str">
        <f>IF(ISBLANK(N676),"",VLOOKUP(N676,'(Linked) PLr Probability Factor'!$B$23:$C$26,2,FALSE))</f>
        <v/>
      </c>
      <c r="P676" s="25" t="s">
        <v>33</v>
      </c>
      <c r="Q676" s="25">
        <f t="shared" ref="Q676" si="1062">SUM(R673:R675)</f>
        <v>0</v>
      </c>
      <c r="R676" s="25">
        <f t="shared" si="1057"/>
        <v>0</v>
      </c>
      <c r="S676" s="25"/>
      <c r="T676" s="51"/>
      <c r="U676" s="375"/>
      <c r="V676" s="57"/>
      <c r="W676" s="30" t="str">
        <f>IF(ISBLANK(V676),"",VLOOKUP(V676,'(Linked) Hazard Risk Number HRN'!$D$17:$E$22,2,FALSE))</f>
        <v/>
      </c>
      <c r="X676" s="367"/>
      <c r="Y676" s="375"/>
      <c r="Z676" s="57"/>
      <c r="AA676" s="30" t="str">
        <f>IF(ISBLANK(Z676),"",VLOOKUP(Z676,'(Linked) Hazard Risk Number HRN'!$D$17:$E$22,2,FALSE))</f>
        <v/>
      </c>
      <c r="AB676" s="367"/>
      <c r="AC676" s="375"/>
      <c r="AD676" s="436"/>
      <c r="AE676" s="57"/>
      <c r="AF676" s="30" t="str">
        <f>IF(ISBLANK(AE676),"",VLOOKUP(AE676,'(Linked) Hazard Risk Number HRN'!$D$17:$E$22,2,FALSE))</f>
        <v/>
      </c>
      <c r="AG676" s="367"/>
      <c r="AH676" s="10"/>
      <c r="AI676" s="10"/>
      <c r="AJ676" s="21"/>
    </row>
    <row r="677" spans="2:36" s="2" customFormat="1" ht="28.2" customHeight="1" thickBot="1">
      <c r="B677" s="379"/>
      <c r="C677" s="376"/>
      <c r="D677" s="376"/>
      <c r="E677" s="382"/>
      <c r="F677" s="382"/>
      <c r="G677" s="371"/>
      <c r="H677" s="371"/>
      <c r="I677" s="371"/>
      <c r="J677" s="371"/>
      <c r="K677" s="135"/>
      <c r="L677" s="18"/>
      <c r="M677" s="368"/>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376"/>
      <c r="V677" s="135"/>
      <c r="W677" s="18"/>
      <c r="X677" s="368"/>
      <c r="Y677" s="376"/>
      <c r="Z677" s="135"/>
      <c r="AA677" s="18"/>
      <c r="AB677" s="368"/>
      <c r="AC677" s="376"/>
      <c r="AD677" s="437"/>
      <c r="AE677" s="135"/>
      <c r="AF677" s="18"/>
      <c r="AG677" s="368"/>
      <c r="AH677" s="10"/>
      <c r="AI677" s="10"/>
      <c r="AJ677" s="7"/>
    </row>
    <row r="678" spans="2:36" s="2" customFormat="1" ht="28.2" customHeight="1" thickTop="1">
      <c r="B678" s="377">
        <v>135</v>
      </c>
      <c r="C678" s="374"/>
      <c r="D678" s="374"/>
      <c r="E678" s="380"/>
      <c r="F678" s="380"/>
      <c r="G678" s="369"/>
      <c r="H678" s="369"/>
      <c r="I678" s="369"/>
      <c r="J678" s="369"/>
      <c r="K678" s="54"/>
      <c r="L678" s="17" t="str">
        <f>IF(ISBLANK(K678),"",VLOOKUP(K678,'(Linked) Hazard Risk Number HRN'!$B$6:$C$13,2,FALSE))</f>
        <v/>
      </c>
      <c r="M678" s="372"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29</v>
      </c>
      <c r="Q678" s="17">
        <f t="shared" ref="Q678" si="1064">COUNTIF((O678:O682), "C")</f>
        <v>0</v>
      </c>
      <c r="R678" s="17">
        <f t="shared" ref="R678:R681" si="1065">Q678</f>
        <v>0</v>
      </c>
      <c r="S678" s="17" t="str">
        <f t="shared" ref="S678" si="1066">IF(ISBLANK(K678),"",IF(L678&lt;2,"S1","S2"))</f>
        <v/>
      </c>
      <c r="T678" s="50"/>
      <c r="U678" s="374"/>
      <c r="V678" s="54"/>
      <c r="W678" s="17" t="str">
        <f>IF(ISBLANK(V678),"",VLOOKUP(V678,'(Linked) Hazard Risk Number HRN'!$B$6:$C$13,2,FALSE))</f>
        <v/>
      </c>
      <c r="X678" s="372" t="str">
        <f>IF(X680="","",IF(X680&gt;500,'(Linked) Hazard Risk Number HRN'!$C$37,IF(X680&gt;50,'(Linked) Hazard Risk Number HRN'!$C$36,IF(X680&gt;25,'(Linked) Hazard Risk Number HRN'!$C$35,IF(X680&gt;5,'(Linked) Hazard Risk Number HRN'!$C$34,IF(X680&gt;0,'(Linked) Hazard Risk Number HRN'!$C$33,""))))))</f>
        <v/>
      </c>
      <c r="Y678" s="374"/>
      <c r="Z678" s="54"/>
      <c r="AA678" s="17" t="str">
        <f>IF(ISBLANK(Z678),"",VLOOKUP(Z678,'(Linked) Hazard Risk Number HRN'!$B$6:$C$13,2,FALSE))</f>
        <v/>
      </c>
      <c r="AB678" s="372" t="str">
        <f>IF(AB680="","",IF(AB680&gt;500,'(Linked) Hazard Risk Number HRN'!$C$37,IF(AB680&gt;50,'(Linked) Hazard Risk Number HRN'!$C$36,IF(AB680&gt;25,'(Linked) Hazard Risk Number HRN'!$C$35,IF(AB680&gt;5,'(Linked) Hazard Risk Number HRN'!$C$34,IF(AB680&gt;0,'(Linked) Hazard Risk Number HRN'!$C$33,""))))))</f>
        <v/>
      </c>
      <c r="AC678" s="374"/>
      <c r="AD678" s="380"/>
      <c r="AE678" s="54"/>
      <c r="AF678" s="17" t="str">
        <f>IF(ISBLANK(AE678),"",VLOOKUP(AE678,'(Linked) Hazard Risk Number HRN'!$B$6:$C$13,2,FALSE))</f>
        <v/>
      </c>
      <c r="AG678" s="372"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378"/>
      <c r="C679" s="375"/>
      <c r="D679" s="375"/>
      <c r="E679" s="381"/>
      <c r="F679" s="381"/>
      <c r="G679" s="370"/>
      <c r="H679" s="370"/>
      <c r="I679" s="370"/>
      <c r="J679" s="370"/>
      <c r="K679" s="55"/>
      <c r="L679" s="18" t="str">
        <f>IF(ISBLANK(K679),"",VLOOKUP(K679,'(Linked) Hazard Risk Number HRN'!$B$16:$C$26,2,FALSE))</f>
        <v/>
      </c>
      <c r="M679" s="373"/>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375"/>
      <c r="V679" s="55"/>
      <c r="W679" s="18" t="str">
        <f>IF(ISBLANK(V679),"",VLOOKUP(V679,'(Linked) Hazard Risk Number HRN'!$B$16:$C$26,2,FALSE))</f>
        <v/>
      </c>
      <c r="X679" s="373"/>
      <c r="Y679" s="375"/>
      <c r="Z679" s="55"/>
      <c r="AA679" s="18" t="str">
        <f>IF(ISBLANK(Z679),"",VLOOKUP(Z679,'(Linked) Hazard Risk Number HRN'!$B$16:$C$26,2,FALSE))</f>
        <v/>
      </c>
      <c r="AB679" s="373"/>
      <c r="AC679" s="375"/>
      <c r="AD679" s="436"/>
      <c r="AE679" s="55"/>
      <c r="AF679" s="18" t="str">
        <f>IF(ISBLANK(AE679),"",VLOOKUP(AE679,'(Linked) Hazard Risk Number HRN'!$B$16:$C$26,2,FALSE))</f>
        <v/>
      </c>
      <c r="AG679" s="373"/>
      <c r="AH679" s="10"/>
      <c r="AI679" s="10"/>
      <c r="AJ679" s="19"/>
    </row>
    <row r="680" spans="2:36" s="2" customFormat="1" ht="28.2" customHeight="1" thickTop="1">
      <c r="B680" s="378"/>
      <c r="C680" s="375"/>
      <c r="D680" s="375"/>
      <c r="E680" s="381"/>
      <c r="F680" s="381"/>
      <c r="G680" s="370"/>
      <c r="H680" s="370"/>
      <c r="I680" s="370"/>
      <c r="J680" s="370"/>
      <c r="K680" s="56"/>
      <c r="L680" s="18" t="str">
        <f>IF(ISBLANK(K680),"",VLOOKUP(K680,'(Linked) Hazard Risk Number HRN'!$D$6:$E$14,2,FALSE))</f>
        <v/>
      </c>
      <c r="M680" s="366" t="str">
        <f>IF(OR(ISBLANK(K678),ISBLANK(K679),ISBLANK(K680),ISBLANK(K681)),"",L678*L679*L680*L681)</f>
        <v/>
      </c>
      <c r="N680" s="56"/>
      <c r="O680" s="18" t="str">
        <f>IF(ISBLANK(N680),"",VLOOKUP(N680,'(Linked) PLr Probability Factor'!$B$17:$C$20,2,FALSE))</f>
        <v/>
      </c>
      <c r="P680" s="18" t="s">
        <v>3</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375"/>
      <c r="V680" s="56"/>
      <c r="W680" s="18" t="str">
        <f>IF(ISBLANK(V680),"",VLOOKUP(V680,'(Linked) Hazard Risk Number HRN'!$D$6:$E$14,2,FALSE))</f>
        <v/>
      </c>
      <c r="X680" s="366" t="str">
        <f>IF(OR(ISBLANK(V678),ISBLANK(V679),ISBLANK(V680),ISBLANK(V681)),"",W678*W679*W680*W681)</f>
        <v/>
      </c>
      <c r="Y680" s="375"/>
      <c r="Z680" s="56"/>
      <c r="AA680" s="18" t="str">
        <f>IF(ISBLANK(Z680),"",VLOOKUP(Z680,'(Linked) Hazard Risk Number HRN'!$D$6:$E$14,2,FALSE))</f>
        <v/>
      </c>
      <c r="AB680" s="366" t="str">
        <f>IF(OR(ISBLANK(Z678),ISBLANK(Z679),ISBLANK(Z680),ISBLANK(Z681)),"",AA678*AA679*AA680*AA681)</f>
        <v/>
      </c>
      <c r="AC680" s="375"/>
      <c r="AD680" s="436"/>
      <c r="AE680" s="56"/>
      <c r="AF680" s="18" t="str">
        <f>IF(ISBLANK(AE680),"",VLOOKUP(AE680,'(Linked) Hazard Risk Number HRN'!$D$6:$E$14,2,FALSE))</f>
        <v/>
      </c>
      <c r="AG680" s="366" t="str">
        <f>IF(OR(ISBLANK(AE678),ISBLANK(AE679),ISBLANK(AE680),ISBLANK(AE681)),"",AF678*AF679*AF680*AF681)</f>
        <v/>
      </c>
      <c r="AH680" s="10"/>
      <c r="AI680" s="10"/>
      <c r="AJ680" s="20"/>
    </row>
    <row r="681" spans="2:36" s="2" customFormat="1" ht="28.2" customHeight="1">
      <c r="B681" s="378"/>
      <c r="C681" s="375"/>
      <c r="D681" s="375"/>
      <c r="E681" s="381"/>
      <c r="F681" s="381"/>
      <c r="G681" s="370"/>
      <c r="H681" s="370"/>
      <c r="I681" s="370"/>
      <c r="J681" s="370"/>
      <c r="K681" s="57"/>
      <c r="L681" s="30" t="str">
        <f>IF(ISBLANK(K681),"",VLOOKUP(K681,'(Linked) Hazard Risk Number HRN'!$D$17:$E$22,2,FALSE))</f>
        <v/>
      </c>
      <c r="M681" s="367"/>
      <c r="N681" s="56"/>
      <c r="O681" s="18" t="str">
        <f>IF(ISBLANK(N681),"",VLOOKUP(N681,'(Linked) PLr Probability Factor'!$B$23:$C$26,2,FALSE))</f>
        <v/>
      </c>
      <c r="P681" s="25" t="s">
        <v>33</v>
      </c>
      <c r="Q681" s="25">
        <f t="shared" ref="Q681" si="1070">SUM(R678:R680)</f>
        <v>0</v>
      </c>
      <c r="R681" s="25">
        <f t="shared" si="1065"/>
        <v>0</v>
      </c>
      <c r="S681" s="25"/>
      <c r="T681" s="51"/>
      <c r="U681" s="375"/>
      <c r="V681" s="57"/>
      <c r="W681" s="30" t="str">
        <f>IF(ISBLANK(V681),"",VLOOKUP(V681,'(Linked) Hazard Risk Number HRN'!$D$17:$E$22,2,FALSE))</f>
        <v/>
      </c>
      <c r="X681" s="367"/>
      <c r="Y681" s="375"/>
      <c r="Z681" s="57"/>
      <c r="AA681" s="30" t="str">
        <f>IF(ISBLANK(Z681),"",VLOOKUP(Z681,'(Linked) Hazard Risk Number HRN'!$D$17:$E$22,2,FALSE))</f>
        <v/>
      </c>
      <c r="AB681" s="367"/>
      <c r="AC681" s="375"/>
      <c r="AD681" s="436"/>
      <c r="AE681" s="57"/>
      <c r="AF681" s="30" t="str">
        <f>IF(ISBLANK(AE681),"",VLOOKUP(AE681,'(Linked) Hazard Risk Number HRN'!$D$17:$E$22,2,FALSE))</f>
        <v/>
      </c>
      <c r="AG681" s="367"/>
      <c r="AH681" s="10"/>
      <c r="AI681" s="10"/>
      <c r="AJ681" s="21"/>
    </row>
    <row r="682" spans="2:36" s="2" customFormat="1" ht="28.2" customHeight="1" thickBot="1">
      <c r="B682" s="379"/>
      <c r="C682" s="376"/>
      <c r="D682" s="376"/>
      <c r="E682" s="382"/>
      <c r="F682" s="382"/>
      <c r="G682" s="371"/>
      <c r="H682" s="371"/>
      <c r="I682" s="371"/>
      <c r="J682" s="371"/>
      <c r="K682" s="135"/>
      <c r="L682" s="18"/>
      <c r="M682" s="368"/>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376"/>
      <c r="V682" s="135"/>
      <c r="W682" s="18"/>
      <c r="X682" s="368"/>
      <c r="Y682" s="376"/>
      <c r="Z682" s="135"/>
      <c r="AA682" s="18"/>
      <c r="AB682" s="368"/>
      <c r="AC682" s="376"/>
      <c r="AD682" s="437"/>
      <c r="AE682" s="135"/>
      <c r="AF682" s="18"/>
      <c r="AG682" s="368"/>
      <c r="AH682" s="10"/>
      <c r="AI682" s="10"/>
      <c r="AJ682" s="7"/>
    </row>
    <row r="683" spans="2:36" s="2" customFormat="1" ht="28.2" customHeight="1" thickTop="1">
      <c r="B683" s="377">
        <v>136</v>
      </c>
      <c r="C683" s="374"/>
      <c r="D683" s="374"/>
      <c r="E683" s="380"/>
      <c r="F683" s="380"/>
      <c r="G683" s="369"/>
      <c r="H683" s="369"/>
      <c r="I683" s="369"/>
      <c r="J683" s="369"/>
      <c r="K683" s="54"/>
      <c r="L683" s="17" t="str">
        <f>IF(ISBLANK(K683),"",VLOOKUP(K683,'(Linked) Hazard Risk Number HRN'!$B$6:$C$13,2,FALSE))</f>
        <v/>
      </c>
      <c r="M683" s="372"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29</v>
      </c>
      <c r="Q683" s="17">
        <f t="shared" ref="Q683" si="1072">COUNTIF((O683:O687), "C")</f>
        <v>0</v>
      </c>
      <c r="R683" s="17">
        <f t="shared" ref="R683:R686" si="1073">Q683</f>
        <v>0</v>
      </c>
      <c r="S683" s="17" t="str">
        <f t="shared" ref="S683" si="1074">IF(ISBLANK(K683),"",IF(L683&lt;2,"S1","S2"))</f>
        <v/>
      </c>
      <c r="T683" s="50"/>
      <c r="U683" s="374"/>
      <c r="V683" s="54"/>
      <c r="W683" s="17" t="str">
        <f>IF(ISBLANK(V683),"",VLOOKUP(V683,'(Linked) Hazard Risk Number HRN'!$B$6:$C$13,2,FALSE))</f>
        <v/>
      </c>
      <c r="X683" s="372" t="str">
        <f>IF(X685="","",IF(X685&gt;500,'(Linked) Hazard Risk Number HRN'!$C$37,IF(X685&gt;50,'(Linked) Hazard Risk Number HRN'!$C$36,IF(X685&gt;25,'(Linked) Hazard Risk Number HRN'!$C$35,IF(X685&gt;5,'(Linked) Hazard Risk Number HRN'!$C$34,IF(X685&gt;0,'(Linked) Hazard Risk Number HRN'!$C$33,""))))))</f>
        <v/>
      </c>
      <c r="Y683" s="374"/>
      <c r="Z683" s="54"/>
      <c r="AA683" s="17" t="str">
        <f>IF(ISBLANK(Z683),"",VLOOKUP(Z683,'(Linked) Hazard Risk Number HRN'!$B$6:$C$13,2,FALSE))</f>
        <v/>
      </c>
      <c r="AB683" s="372" t="str">
        <f>IF(AB685="","",IF(AB685&gt;500,'(Linked) Hazard Risk Number HRN'!$C$37,IF(AB685&gt;50,'(Linked) Hazard Risk Number HRN'!$C$36,IF(AB685&gt;25,'(Linked) Hazard Risk Number HRN'!$C$35,IF(AB685&gt;5,'(Linked) Hazard Risk Number HRN'!$C$34,IF(AB685&gt;0,'(Linked) Hazard Risk Number HRN'!$C$33,""))))))</f>
        <v/>
      </c>
      <c r="AC683" s="374"/>
      <c r="AD683" s="380"/>
      <c r="AE683" s="54"/>
      <c r="AF683" s="17" t="str">
        <f>IF(ISBLANK(AE683),"",VLOOKUP(AE683,'(Linked) Hazard Risk Number HRN'!$B$6:$C$13,2,FALSE))</f>
        <v/>
      </c>
      <c r="AG683" s="372"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378"/>
      <c r="C684" s="375"/>
      <c r="D684" s="375"/>
      <c r="E684" s="381"/>
      <c r="F684" s="381"/>
      <c r="G684" s="370"/>
      <c r="H684" s="370"/>
      <c r="I684" s="370"/>
      <c r="J684" s="370"/>
      <c r="K684" s="55"/>
      <c r="L684" s="18" t="str">
        <f>IF(ISBLANK(K684),"",VLOOKUP(K684,'(Linked) Hazard Risk Number HRN'!$B$16:$C$26,2,FALSE))</f>
        <v/>
      </c>
      <c r="M684" s="373"/>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375"/>
      <c r="V684" s="55"/>
      <c r="W684" s="18" t="str">
        <f>IF(ISBLANK(V684),"",VLOOKUP(V684,'(Linked) Hazard Risk Number HRN'!$B$16:$C$26,2,FALSE))</f>
        <v/>
      </c>
      <c r="X684" s="373"/>
      <c r="Y684" s="375"/>
      <c r="Z684" s="55"/>
      <c r="AA684" s="18" t="str">
        <f>IF(ISBLANK(Z684),"",VLOOKUP(Z684,'(Linked) Hazard Risk Number HRN'!$B$16:$C$26,2,FALSE))</f>
        <v/>
      </c>
      <c r="AB684" s="373"/>
      <c r="AC684" s="375"/>
      <c r="AD684" s="436"/>
      <c r="AE684" s="55"/>
      <c r="AF684" s="18" t="str">
        <f>IF(ISBLANK(AE684),"",VLOOKUP(AE684,'(Linked) Hazard Risk Number HRN'!$B$16:$C$26,2,FALSE))</f>
        <v/>
      </c>
      <c r="AG684" s="373"/>
      <c r="AH684" s="10"/>
      <c r="AI684" s="10"/>
      <c r="AJ684" s="19"/>
    </row>
    <row r="685" spans="2:36" s="2" customFormat="1" ht="28.2" customHeight="1" thickTop="1">
      <c r="B685" s="378"/>
      <c r="C685" s="375"/>
      <c r="D685" s="375"/>
      <c r="E685" s="381"/>
      <c r="F685" s="381"/>
      <c r="G685" s="370"/>
      <c r="H685" s="370"/>
      <c r="I685" s="370"/>
      <c r="J685" s="370"/>
      <c r="K685" s="56"/>
      <c r="L685" s="18" t="str">
        <f>IF(ISBLANK(K685),"",VLOOKUP(K685,'(Linked) Hazard Risk Number HRN'!$D$6:$E$14,2,FALSE))</f>
        <v/>
      </c>
      <c r="M685" s="366" t="str">
        <f>IF(OR(ISBLANK(K683),ISBLANK(K684),ISBLANK(K685),ISBLANK(K686)),"",L683*L684*L685*L686)</f>
        <v/>
      </c>
      <c r="N685" s="56"/>
      <c r="O685" s="18" t="str">
        <f>IF(ISBLANK(N685),"",VLOOKUP(N685,'(Linked) PLr Probability Factor'!$B$17:$C$20,2,FALSE))</f>
        <v/>
      </c>
      <c r="P685" s="18" t="s">
        <v>3</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375"/>
      <c r="V685" s="56"/>
      <c r="W685" s="18" t="str">
        <f>IF(ISBLANK(V685),"",VLOOKUP(V685,'(Linked) Hazard Risk Number HRN'!$D$6:$E$14,2,FALSE))</f>
        <v/>
      </c>
      <c r="X685" s="366" t="str">
        <f>IF(OR(ISBLANK(V683),ISBLANK(V684),ISBLANK(V685),ISBLANK(V686)),"",W683*W684*W685*W686)</f>
        <v/>
      </c>
      <c r="Y685" s="375"/>
      <c r="Z685" s="56"/>
      <c r="AA685" s="18" t="str">
        <f>IF(ISBLANK(Z685),"",VLOOKUP(Z685,'(Linked) Hazard Risk Number HRN'!$D$6:$E$14,2,FALSE))</f>
        <v/>
      </c>
      <c r="AB685" s="366" t="str">
        <f>IF(OR(ISBLANK(Z683),ISBLANK(Z684),ISBLANK(Z685),ISBLANK(Z686)),"",AA683*AA684*AA685*AA686)</f>
        <v/>
      </c>
      <c r="AC685" s="375"/>
      <c r="AD685" s="436"/>
      <c r="AE685" s="56"/>
      <c r="AF685" s="18" t="str">
        <f>IF(ISBLANK(AE685),"",VLOOKUP(AE685,'(Linked) Hazard Risk Number HRN'!$D$6:$E$14,2,FALSE))</f>
        <v/>
      </c>
      <c r="AG685" s="366" t="str">
        <f>IF(OR(ISBLANK(AE683),ISBLANK(AE684),ISBLANK(AE685),ISBLANK(AE686)),"",AF683*AF684*AF685*AF686)</f>
        <v/>
      </c>
      <c r="AH685" s="10"/>
      <c r="AI685" s="10"/>
      <c r="AJ685" s="20"/>
    </row>
    <row r="686" spans="2:36" s="2" customFormat="1" ht="28.2" customHeight="1">
      <c r="B686" s="378"/>
      <c r="C686" s="375"/>
      <c r="D686" s="375"/>
      <c r="E686" s="381"/>
      <c r="F686" s="381"/>
      <c r="G686" s="370"/>
      <c r="H686" s="370"/>
      <c r="I686" s="370"/>
      <c r="J686" s="370"/>
      <c r="K686" s="57"/>
      <c r="L686" s="30" t="str">
        <f>IF(ISBLANK(K686),"",VLOOKUP(K686,'(Linked) Hazard Risk Number HRN'!$D$17:$E$22,2,FALSE))</f>
        <v/>
      </c>
      <c r="M686" s="367"/>
      <c r="N686" s="56"/>
      <c r="O686" s="18" t="str">
        <f>IF(ISBLANK(N686),"",VLOOKUP(N686,'(Linked) PLr Probability Factor'!$B$23:$C$26,2,FALSE))</f>
        <v/>
      </c>
      <c r="P686" s="25" t="s">
        <v>33</v>
      </c>
      <c r="Q686" s="25">
        <f t="shared" ref="Q686" si="1078">SUM(R683:R685)</f>
        <v>0</v>
      </c>
      <c r="R686" s="25">
        <f t="shared" si="1073"/>
        <v>0</v>
      </c>
      <c r="S686" s="25"/>
      <c r="T686" s="51"/>
      <c r="U686" s="375"/>
      <c r="V686" s="57"/>
      <c r="W686" s="30" t="str">
        <f>IF(ISBLANK(V686),"",VLOOKUP(V686,'(Linked) Hazard Risk Number HRN'!$D$17:$E$22,2,FALSE))</f>
        <v/>
      </c>
      <c r="X686" s="367"/>
      <c r="Y686" s="375"/>
      <c r="Z686" s="57"/>
      <c r="AA686" s="30" t="str">
        <f>IF(ISBLANK(Z686),"",VLOOKUP(Z686,'(Linked) Hazard Risk Number HRN'!$D$17:$E$22,2,FALSE))</f>
        <v/>
      </c>
      <c r="AB686" s="367"/>
      <c r="AC686" s="375"/>
      <c r="AD686" s="436"/>
      <c r="AE686" s="57"/>
      <c r="AF686" s="30" t="str">
        <f>IF(ISBLANK(AE686),"",VLOOKUP(AE686,'(Linked) Hazard Risk Number HRN'!$D$17:$E$22,2,FALSE))</f>
        <v/>
      </c>
      <c r="AG686" s="367"/>
      <c r="AH686" s="10"/>
      <c r="AI686" s="10"/>
      <c r="AJ686" s="21"/>
    </row>
    <row r="687" spans="2:36" s="2" customFormat="1" ht="28.2" customHeight="1" thickBot="1">
      <c r="B687" s="379"/>
      <c r="C687" s="376"/>
      <c r="D687" s="376"/>
      <c r="E687" s="382"/>
      <c r="F687" s="382"/>
      <c r="G687" s="371"/>
      <c r="H687" s="371"/>
      <c r="I687" s="371"/>
      <c r="J687" s="371"/>
      <c r="K687" s="135"/>
      <c r="L687" s="18"/>
      <c r="M687" s="368"/>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376"/>
      <c r="V687" s="135"/>
      <c r="W687" s="18"/>
      <c r="X687" s="368"/>
      <c r="Y687" s="376"/>
      <c r="Z687" s="135"/>
      <c r="AA687" s="18"/>
      <c r="AB687" s="368"/>
      <c r="AC687" s="376"/>
      <c r="AD687" s="437"/>
      <c r="AE687" s="135"/>
      <c r="AF687" s="18"/>
      <c r="AG687" s="368"/>
      <c r="AH687" s="10"/>
      <c r="AI687" s="10"/>
      <c r="AJ687" s="7"/>
    </row>
    <row r="688" spans="2:36" s="2" customFormat="1" ht="28.2" customHeight="1" thickTop="1">
      <c r="B688" s="377">
        <v>137</v>
      </c>
      <c r="C688" s="374"/>
      <c r="D688" s="374"/>
      <c r="E688" s="380"/>
      <c r="F688" s="380"/>
      <c r="G688" s="369"/>
      <c r="H688" s="369"/>
      <c r="I688" s="369"/>
      <c r="J688" s="369"/>
      <c r="K688" s="54"/>
      <c r="L688" s="17" t="str">
        <f>IF(ISBLANK(K688),"",VLOOKUP(K688,'(Linked) Hazard Risk Number HRN'!$B$6:$C$13,2,FALSE))</f>
        <v/>
      </c>
      <c r="M688" s="372"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29</v>
      </c>
      <c r="Q688" s="17">
        <f t="shared" ref="Q688" si="1080">COUNTIF((O688:O692), "C")</f>
        <v>0</v>
      </c>
      <c r="R688" s="17">
        <f t="shared" ref="R688:R691" si="1081">Q688</f>
        <v>0</v>
      </c>
      <c r="S688" s="17" t="str">
        <f t="shared" ref="S688" si="1082">IF(ISBLANK(K688),"",IF(L688&lt;2,"S1","S2"))</f>
        <v/>
      </c>
      <c r="T688" s="50"/>
      <c r="U688" s="374"/>
      <c r="V688" s="54"/>
      <c r="W688" s="17" t="str">
        <f>IF(ISBLANK(V688),"",VLOOKUP(V688,'(Linked) Hazard Risk Number HRN'!$B$6:$C$13,2,FALSE))</f>
        <v/>
      </c>
      <c r="X688" s="372" t="str">
        <f>IF(X690="","",IF(X690&gt;500,'(Linked) Hazard Risk Number HRN'!$C$37,IF(X690&gt;50,'(Linked) Hazard Risk Number HRN'!$C$36,IF(X690&gt;25,'(Linked) Hazard Risk Number HRN'!$C$35,IF(X690&gt;5,'(Linked) Hazard Risk Number HRN'!$C$34,IF(X690&gt;0,'(Linked) Hazard Risk Number HRN'!$C$33,""))))))</f>
        <v/>
      </c>
      <c r="Y688" s="374"/>
      <c r="Z688" s="54"/>
      <c r="AA688" s="17" t="str">
        <f>IF(ISBLANK(Z688),"",VLOOKUP(Z688,'(Linked) Hazard Risk Number HRN'!$B$6:$C$13,2,FALSE))</f>
        <v/>
      </c>
      <c r="AB688" s="372" t="str">
        <f>IF(AB690="","",IF(AB690&gt;500,'(Linked) Hazard Risk Number HRN'!$C$37,IF(AB690&gt;50,'(Linked) Hazard Risk Number HRN'!$C$36,IF(AB690&gt;25,'(Linked) Hazard Risk Number HRN'!$C$35,IF(AB690&gt;5,'(Linked) Hazard Risk Number HRN'!$C$34,IF(AB690&gt;0,'(Linked) Hazard Risk Number HRN'!$C$33,""))))))</f>
        <v/>
      </c>
      <c r="AC688" s="374"/>
      <c r="AD688" s="380"/>
      <c r="AE688" s="54"/>
      <c r="AF688" s="17" t="str">
        <f>IF(ISBLANK(AE688),"",VLOOKUP(AE688,'(Linked) Hazard Risk Number HRN'!$B$6:$C$13,2,FALSE))</f>
        <v/>
      </c>
      <c r="AG688" s="372"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378"/>
      <c r="C689" s="375"/>
      <c r="D689" s="375"/>
      <c r="E689" s="381"/>
      <c r="F689" s="381"/>
      <c r="G689" s="370"/>
      <c r="H689" s="370"/>
      <c r="I689" s="370"/>
      <c r="J689" s="370"/>
      <c r="K689" s="55"/>
      <c r="L689" s="18" t="str">
        <f>IF(ISBLANK(K689),"",VLOOKUP(K689,'(Linked) Hazard Risk Number HRN'!$B$16:$C$26,2,FALSE))</f>
        <v/>
      </c>
      <c r="M689" s="373"/>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375"/>
      <c r="V689" s="55"/>
      <c r="W689" s="18" t="str">
        <f>IF(ISBLANK(V689),"",VLOOKUP(V689,'(Linked) Hazard Risk Number HRN'!$B$16:$C$26,2,FALSE))</f>
        <v/>
      </c>
      <c r="X689" s="373"/>
      <c r="Y689" s="375"/>
      <c r="Z689" s="55"/>
      <c r="AA689" s="18" t="str">
        <f>IF(ISBLANK(Z689),"",VLOOKUP(Z689,'(Linked) Hazard Risk Number HRN'!$B$16:$C$26,2,FALSE))</f>
        <v/>
      </c>
      <c r="AB689" s="373"/>
      <c r="AC689" s="375"/>
      <c r="AD689" s="436"/>
      <c r="AE689" s="55"/>
      <c r="AF689" s="18" t="str">
        <f>IF(ISBLANK(AE689),"",VLOOKUP(AE689,'(Linked) Hazard Risk Number HRN'!$B$16:$C$26,2,FALSE))</f>
        <v/>
      </c>
      <c r="AG689" s="373"/>
      <c r="AH689" s="10"/>
      <c r="AI689" s="10"/>
      <c r="AJ689" s="19"/>
    </row>
    <row r="690" spans="2:36" s="2" customFormat="1" ht="28.2" customHeight="1" thickTop="1">
      <c r="B690" s="378"/>
      <c r="C690" s="375"/>
      <c r="D690" s="375"/>
      <c r="E690" s="381"/>
      <c r="F690" s="381"/>
      <c r="G690" s="370"/>
      <c r="H690" s="370"/>
      <c r="I690" s="370"/>
      <c r="J690" s="370"/>
      <c r="K690" s="56"/>
      <c r="L690" s="18" t="str">
        <f>IF(ISBLANK(K690),"",VLOOKUP(K690,'(Linked) Hazard Risk Number HRN'!$D$6:$E$14,2,FALSE))</f>
        <v/>
      </c>
      <c r="M690" s="366" t="str">
        <f>IF(OR(ISBLANK(K688),ISBLANK(K689),ISBLANK(K690),ISBLANK(K691)),"",L688*L689*L690*L691)</f>
        <v/>
      </c>
      <c r="N690" s="56"/>
      <c r="O690" s="18" t="str">
        <f>IF(ISBLANK(N690),"",VLOOKUP(N690,'(Linked) PLr Probability Factor'!$B$17:$C$20,2,FALSE))</f>
        <v/>
      </c>
      <c r="P690" s="18" t="s">
        <v>3</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375"/>
      <c r="V690" s="56"/>
      <c r="W690" s="18" t="str">
        <f>IF(ISBLANK(V690),"",VLOOKUP(V690,'(Linked) Hazard Risk Number HRN'!$D$6:$E$14,2,FALSE))</f>
        <v/>
      </c>
      <c r="X690" s="366" t="str">
        <f>IF(OR(ISBLANK(V688),ISBLANK(V689),ISBLANK(V690),ISBLANK(V691)),"",W688*W689*W690*W691)</f>
        <v/>
      </c>
      <c r="Y690" s="375"/>
      <c r="Z690" s="56"/>
      <c r="AA690" s="18" t="str">
        <f>IF(ISBLANK(Z690),"",VLOOKUP(Z690,'(Linked) Hazard Risk Number HRN'!$D$6:$E$14,2,FALSE))</f>
        <v/>
      </c>
      <c r="AB690" s="366" t="str">
        <f>IF(OR(ISBLANK(Z688),ISBLANK(Z689),ISBLANK(Z690),ISBLANK(Z691)),"",AA688*AA689*AA690*AA691)</f>
        <v/>
      </c>
      <c r="AC690" s="375"/>
      <c r="AD690" s="436"/>
      <c r="AE690" s="56"/>
      <c r="AF690" s="18" t="str">
        <f>IF(ISBLANK(AE690),"",VLOOKUP(AE690,'(Linked) Hazard Risk Number HRN'!$D$6:$E$14,2,FALSE))</f>
        <v/>
      </c>
      <c r="AG690" s="366" t="str">
        <f>IF(OR(ISBLANK(AE688),ISBLANK(AE689),ISBLANK(AE690),ISBLANK(AE691)),"",AF688*AF689*AF690*AF691)</f>
        <v/>
      </c>
      <c r="AH690" s="10"/>
      <c r="AI690" s="10"/>
      <c r="AJ690" s="20"/>
    </row>
    <row r="691" spans="2:36" s="2" customFormat="1" ht="28.2" customHeight="1">
      <c r="B691" s="378"/>
      <c r="C691" s="375"/>
      <c r="D691" s="375"/>
      <c r="E691" s="381"/>
      <c r="F691" s="381"/>
      <c r="G691" s="370"/>
      <c r="H691" s="370"/>
      <c r="I691" s="370"/>
      <c r="J691" s="370"/>
      <c r="K691" s="57"/>
      <c r="L691" s="30" t="str">
        <f>IF(ISBLANK(K691),"",VLOOKUP(K691,'(Linked) Hazard Risk Number HRN'!$D$17:$E$22,2,FALSE))</f>
        <v/>
      </c>
      <c r="M691" s="367"/>
      <c r="N691" s="56"/>
      <c r="O691" s="18" t="str">
        <f>IF(ISBLANK(N691),"",VLOOKUP(N691,'(Linked) PLr Probability Factor'!$B$23:$C$26,2,FALSE))</f>
        <v/>
      </c>
      <c r="P691" s="25" t="s">
        <v>33</v>
      </c>
      <c r="Q691" s="25">
        <f t="shared" ref="Q691" si="1086">SUM(R688:R690)</f>
        <v>0</v>
      </c>
      <c r="R691" s="25">
        <f t="shared" si="1081"/>
        <v>0</v>
      </c>
      <c r="S691" s="25"/>
      <c r="T691" s="51"/>
      <c r="U691" s="375"/>
      <c r="V691" s="57"/>
      <c r="W691" s="30" t="str">
        <f>IF(ISBLANK(V691),"",VLOOKUP(V691,'(Linked) Hazard Risk Number HRN'!$D$17:$E$22,2,FALSE))</f>
        <v/>
      </c>
      <c r="X691" s="367"/>
      <c r="Y691" s="375"/>
      <c r="Z691" s="57"/>
      <c r="AA691" s="30" t="str">
        <f>IF(ISBLANK(Z691),"",VLOOKUP(Z691,'(Linked) Hazard Risk Number HRN'!$D$17:$E$22,2,FALSE))</f>
        <v/>
      </c>
      <c r="AB691" s="367"/>
      <c r="AC691" s="375"/>
      <c r="AD691" s="436"/>
      <c r="AE691" s="57"/>
      <c r="AF691" s="30" t="str">
        <f>IF(ISBLANK(AE691),"",VLOOKUP(AE691,'(Linked) Hazard Risk Number HRN'!$D$17:$E$22,2,FALSE))</f>
        <v/>
      </c>
      <c r="AG691" s="367"/>
      <c r="AH691" s="10"/>
      <c r="AI691" s="10"/>
      <c r="AJ691" s="21"/>
    </row>
    <row r="692" spans="2:36" s="2" customFormat="1" ht="28.2" customHeight="1" thickBot="1">
      <c r="B692" s="379"/>
      <c r="C692" s="376"/>
      <c r="D692" s="376"/>
      <c r="E692" s="382"/>
      <c r="F692" s="382"/>
      <c r="G692" s="371"/>
      <c r="H692" s="371"/>
      <c r="I692" s="371"/>
      <c r="J692" s="371"/>
      <c r="K692" s="135"/>
      <c r="L692" s="18"/>
      <c r="M692" s="368"/>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376"/>
      <c r="V692" s="135"/>
      <c r="W692" s="18"/>
      <c r="X692" s="368"/>
      <c r="Y692" s="376"/>
      <c r="Z692" s="135"/>
      <c r="AA692" s="18"/>
      <c r="AB692" s="368"/>
      <c r="AC692" s="376"/>
      <c r="AD692" s="437"/>
      <c r="AE692" s="135"/>
      <c r="AF692" s="18"/>
      <c r="AG692" s="368"/>
      <c r="AH692" s="10"/>
      <c r="AI692" s="10"/>
      <c r="AJ692" s="7"/>
    </row>
    <row r="693" spans="2:36" s="2" customFormat="1" ht="28.2" customHeight="1" thickTop="1">
      <c r="B693" s="377">
        <v>138</v>
      </c>
      <c r="C693" s="374"/>
      <c r="D693" s="374"/>
      <c r="E693" s="380"/>
      <c r="F693" s="380"/>
      <c r="G693" s="369"/>
      <c r="H693" s="369"/>
      <c r="I693" s="369"/>
      <c r="J693" s="369"/>
      <c r="K693" s="54"/>
      <c r="L693" s="17" t="str">
        <f>IF(ISBLANK(K693),"",VLOOKUP(K693,'(Linked) Hazard Risk Number HRN'!$B$6:$C$13,2,FALSE))</f>
        <v/>
      </c>
      <c r="M693" s="372"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29</v>
      </c>
      <c r="Q693" s="17">
        <f t="shared" ref="Q693" si="1088">COUNTIF((O693:O697), "C")</f>
        <v>0</v>
      </c>
      <c r="R693" s="17">
        <f t="shared" ref="R693:R696" si="1089">Q693</f>
        <v>0</v>
      </c>
      <c r="S693" s="17" t="str">
        <f t="shared" ref="S693" si="1090">IF(ISBLANK(K693),"",IF(L693&lt;2,"S1","S2"))</f>
        <v/>
      </c>
      <c r="T693" s="50"/>
      <c r="U693" s="374"/>
      <c r="V693" s="54"/>
      <c r="W693" s="17" t="str">
        <f>IF(ISBLANK(V693),"",VLOOKUP(V693,'(Linked) Hazard Risk Number HRN'!$B$6:$C$13,2,FALSE))</f>
        <v/>
      </c>
      <c r="X693" s="372" t="str">
        <f>IF(X695="","",IF(X695&gt;500,'(Linked) Hazard Risk Number HRN'!$C$37,IF(X695&gt;50,'(Linked) Hazard Risk Number HRN'!$C$36,IF(X695&gt;25,'(Linked) Hazard Risk Number HRN'!$C$35,IF(X695&gt;5,'(Linked) Hazard Risk Number HRN'!$C$34,IF(X695&gt;0,'(Linked) Hazard Risk Number HRN'!$C$33,""))))))</f>
        <v/>
      </c>
      <c r="Y693" s="374"/>
      <c r="Z693" s="54"/>
      <c r="AA693" s="17" t="str">
        <f>IF(ISBLANK(Z693),"",VLOOKUP(Z693,'(Linked) Hazard Risk Number HRN'!$B$6:$C$13,2,FALSE))</f>
        <v/>
      </c>
      <c r="AB693" s="372" t="str">
        <f>IF(AB695="","",IF(AB695&gt;500,'(Linked) Hazard Risk Number HRN'!$C$37,IF(AB695&gt;50,'(Linked) Hazard Risk Number HRN'!$C$36,IF(AB695&gt;25,'(Linked) Hazard Risk Number HRN'!$C$35,IF(AB695&gt;5,'(Linked) Hazard Risk Number HRN'!$C$34,IF(AB695&gt;0,'(Linked) Hazard Risk Number HRN'!$C$33,""))))))</f>
        <v/>
      </c>
      <c r="AC693" s="374"/>
      <c r="AD693" s="380"/>
      <c r="AE693" s="54"/>
      <c r="AF693" s="17" t="str">
        <f>IF(ISBLANK(AE693),"",VLOOKUP(AE693,'(Linked) Hazard Risk Number HRN'!$B$6:$C$13,2,FALSE))</f>
        <v/>
      </c>
      <c r="AG693" s="372"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378"/>
      <c r="C694" s="375"/>
      <c r="D694" s="375"/>
      <c r="E694" s="381"/>
      <c r="F694" s="381"/>
      <c r="G694" s="370"/>
      <c r="H694" s="370"/>
      <c r="I694" s="370"/>
      <c r="J694" s="370"/>
      <c r="K694" s="55"/>
      <c r="L694" s="18" t="str">
        <f>IF(ISBLANK(K694),"",VLOOKUP(K694,'(Linked) Hazard Risk Number HRN'!$B$16:$C$26,2,FALSE))</f>
        <v/>
      </c>
      <c r="M694" s="373"/>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375"/>
      <c r="V694" s="55"/>
      <c r="W694" s="18" t="str">
        <f>IF(ISBLANK(V694),"",VLOOKUP(V694,'(Linked) Hazard Risk Number HRN'!$B$16:$C$26,2,FALSE))</f>
        <v/>
      </c>
      <c r="X694" s="373"/>
      <c r="Y694" s="375"/>
      <c r="Z694" s="55"/>
      <c r="AA694" s="18" t="str">
        <f>IF(ISBLANK(Z694),"",VLOOKUP(Z694,'(Linked) Hazard Risk Number HRN'!$B$16:$C$26,2,FALSE))</f>
        <v/>
      </c>
      <c r="AB694" s="373"/>
      <c r="AC694" s="375"/>
      <c r="AD694" s="436"/>
      <c r="AE694" s="55"/>
      <c r="AF694" s="18" t="str">
        <f>IF(ISBLANK(AE694),"",VLOOKUP(AE694,'(Linked) Hazard Risk Number HRN'!$B$16:$C$26,2,FALSE))</f>
        <v/>
      </c>
      <c r="AG694" s="373"/>
      <c r="AH694" s="10"/>
      <c r="AI694" s="10"/>
      <c r="AJ694" s="19"/>
    </row>
    <row r="695" spans="2:36" s="2" customFormat="1" ht="28.2" customHeight="1" thickTop="1">
      <c r="B695" s="378"/>
      <c r="C695" s="375"/>
      <c r="D695" s="375"/>
      <c r="E695" s="381"/>
      <c r="F695" s="381"/>
      <c r="G695" s="370"/>
      <c r="H695" s="370"/>
      <c r="I695" s="370"/>
      <c r="J695" s="370"/>
      <c r="K695" s="56"/>
      <c r="L695" s="18" t="str">
        <f>IF(ISBLANK(K695),"",VLOOKUP(K695,'(Linked) Hazard Risk Number HRN'!$D$6:$E$14,2,FALSE))</f>
        <v/>
      </c>
      <c r="M695" s="366" t="str">
        <f>IF(OR(ISBLANK(K693),ISBLANK(K694),ISBLANK(K695),ISBLANK(K696)),"",L693*L694*L695*L696)</f>
        <v/>
      </c>
      <c r="N695" s="56"/>
      <c r="O695" s="18" t="str">
        <f>IF(ISBLANK(N695),"",VLOOKUP(N695,'(Linked) PLr Probability Factor'!$B$17:$C$20,2,FALSE))</f>
        <v/>
      </c>
      <c r="P695" s="18" t="s">
        <v>3</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375"/>
      <c r="V695" s="56"/>
      <c r="W695" s="18" t="str">
        <f>IF(ISBLANK(V695),"",VLOOKUP(V695,'(Linked) Hazard Risk Number HRN'!$D$6:$E$14,2,FALSE))</f>
        <v/>
      </c>
      <c r="X695" s="366" t="str">
        <f>IF(OR(ISBLANK(V693),ISBLANK(V694),ISBLANK(V695),ISBLANK(V696)),"",W693*W694*W695*W696)</f>
        <v/>
      </c>
      <c r="Y695" s="375"/>
      <c r="Z695" s="56"/>
      <c r="AA695" s="18" t="str">
        <f>IF(ISBLANK(Z695),"",VLOOKUP(Z695,'(Linked) Hazard Risk Number HRN'!$D$6:$E$14,2,FALSE))</f>
        <v/>
      </c>
      <c r="AB695" s="366" t="str">
        <f>IF(OR(ISBLANK(Z693),ISBLANK(Z694),ISBLANK(Z695),ISBLANK(Z696)),"",AA693*AA694*AA695*AA696)</f>
        <v/>
      </c>
      <c r="AC695" s="375"/>
      <c r="AD695" s="436"/>
      <c r="AE695" s="56"/>
      <c r="AF695" s="18" t="str">
        <f>IF(ISBLANK(AE695),"",VLOOKUP(AE695,'(Linked) Hazard Risk Number HRN'!$D$6:$E$14,2,FALSE))</f>
        <v/>
      </c>
      <c r="AG695" s="366" t="str">
        <f>IF(OR(ISBLANK(AE693),ISBLANK(AE694),ISBLANK(AE695),ISBLANK(AE696)),"",AF693*AF694*AF695*AF696)</f>
        <v/>
      </c>
      <c r="AH695" s="10"/>
      <c r="AI695" s="10"/>
      <c r="AJ695" s="20"/>
    </row>
    <row r="696" spans="2:36" s="2" customFormat="1" ht="28.2" customHeight="1">
      <c r="B696" s="378"/>
      <c r="C696" s="375"/>
      <c r="D696" s="375"/>
      <c r="E696" s="381"/>
      <c r="F696" s="381"/>
      <c r="G696" s="370"/>
      <c r="H696" s="370"/>
      <c r="I696" s="370"/>
      <c r="J696" s="370"/>
      <c r="K696" s="57"/>
      <c r="L696" s="30" t="str">
        <f>IF(ISBLANK(K696),"",VLOOKUP(K696,'(Linked) Hazard Risk Number HRN'!$D$17:$E$22,2,FALSE))</f>
        <v/>
      </c>
      <c r="M696" s="367"/>
      <c r="N696" s="56"/>
      <c r="O696" s="18" t="str">
        <f>IF(ISBLANK(N696),"",VLOOKUP(N696,'(Linked) PLr Probability Factor'!$B$23:$C$26,2,FALSE))</f>
        <v/>
      </c>
      <c r="P696" s="25" t="s">
        <v>33</v>
      </c>
      <c r="Q696" s="25">
        <f t="shared" ref="Q696" si="1094">SUM(R693:R695)</f>
        <v>0</v>
      </c>
      <c r="R696" s="25">
        <f t="shared" si="1089"/>
        <v>0</v>
      </c>
      <c r="S696" s="25"/>
      <c r="T696" s="51"/>
      <c r="U696" s="375"/>
      <c r="V696" s="57"/>
      <c r="W696" s="30" t="str">
        <f>IF(ISBLANK(V696),"",VLOOKUP(V696,'(Linked) Hazard Risk Number HRN'!$D$17:$E$22,2,FALSE))</f>
        <v/>
      </c>
      <c r="X696" s="367"/>
      <c r="Y696" s="375"/>
      <c r="Z696" s="57"/>
      <c r="AA696" s="30" t="str">
        <f>IF(ISBLANK(Z696),"",VLOOKUP(Z696,'(Linked) Hazard Risk Number HRN'!$D$17:$E$22,2,FALSE))</f>
        <v/>
      </c>
      <c r="AB696" s="367"/>
      <c r="AC696" s="375"/>
      <c r="AD696" s="436"/>
      <c r="AE696" s="57"/>
      <c r="AF696" s="30" t="str">
        <f>IF(ISBLANK(AE696),"",VLOOKUP(AE696,'(Linked) Hazard Risk Number HRN'!$D$17:$E$22,2,FALSE))</f>
        <v/>
      </c>
      <c r="AG696" s="367"/>
      <c r="AH696" s="10"/>
      <c r="AI696" s="10"/>
      <c r="AJ696" s="21"/>
    </row>
    <row r="697" spans="2:36" s="2" customFormat="1" ht="28.2" customHeight="1" thickBot="1">
      <c r="B697" s="379"/>
      <c r="C697" s="376"/>
      <c r="D697" s="376"/>
      <c r="E697" s="382"/>
      <c r="F697" s="382"/>
      <c r="G697" s="371"/>
      <c r="H697" s="371"/>
      <c r="I697" s="371"/>
      <c r="J697" s="371"/>
      <c r="K697" s="135"/>
      <c r="L697" s="18"/>
      <c r="M697" s="368"/>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376"/>
      <c r="V697" s="135"/>
      <c r="W697" s="18"/>
      <c r="X697" s="368"/>
      <c r="Y697" s="376"/>
      <c r="Z697" s="135"/>
      <c r="AA697" s="18"/>
      <c r="AB697" s="368"/>
      <c r="AC697" s="376"/>
      <c r="AD697" s="437"/>
      <c r="AE697" s="135"/>
      <c r="AF697" s="18"/>
      <c r="AG697" s="368"/>
      <c r="AH697" s="10"/>
      <c r="AI697" s="10"/>
      <c r="AJ697" s="7"/>
    </row>
    <row r="698" spans="2:36" s="2" customFormat="1" ht="28.2" customHeight="1" thickTop="1">
      <c r="B698" s="377">
        <v>139</v>
      </c>
      <c r="C698" s="374"/>
      <c r="D698" s="374"/>
      <c r="E698" s="380"/>
      <c r="F698" s="380"/>
      <c r="G698" s="369"/>
      <c r="H698" s="369"/>
      <c r="I698" s="369"/>
      <c r="J698" s="369"/>
      <c r="K698" s="54"/>
      <c r="L698" s="17" t="str">
        <f>IF(ISBLANK(K698),"",VLOOKUP(K698,'(Linked) Hazard Risk Number HRN'!$B$6:$C$13,2,FALSE))</f>
        <v/>
      </c>
      <c r="M698" s="372"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29</v>
      </c>
      <c r="Q698" s="17">
        <f t="shared" ref="Q698" si="1096">COUNTIF((O698:O702), "C")</f>
        <v>0</v>
      </c>
      <c r="R698" s="17">
        <f t="shared" ref="R698:R701" si="1097">Q698</f>
        <v>0</v>
      </c>
      <c r="S698" s="17" t="str">
        <f t="shared" ref="S698" si="1098">IF(ISBLANK(K698),"",IF(L698&lt;2,"S1","S2"))</f>
        <v/>
      </c>
      <c r="T698" s="50"/>
      <c r="U698" s="374"/>
      <c r="V698" s="54"/>
      <c r="W698" s="17" t="str">
        <f>IF(ISBLANK(V698),"",VLOOKUP(V698,'(Linked) Hazard Risk Number HRN'!$B$6:$C$13,2,FALSE))</f>
        <v/>
      </c>
      <c r="X698" s="372" t="str">
        <f>IF(X700="","",IF(X700&gt;500,'(Linked) Hazard Risk Number HRN'!$C$37,IF(X700&gt;50,'(Linked) Hazard Risk Number HRN'!$C$36,IF(X700&gt;25,'(Linked) Hazard Risk Number HRN'!$C$35,IF(X700&gt;5,'(Linked) Hazard Risk Number HRN'!$C$34,IF(X700&gt;0,'(Linked) Hazard Risk Number HRN'!$C$33,""))))))</f>
        <v/>
      </c>
      <c r="Y698" s="374"/>
      <c r="Z698" s="54"/>
      <c r="AA698" s="17" t="str">
        <f>IF(ISBLANK(Z698),"",VLOOKUP(Z698,'(Linked) Hazard Risk Number HRN'!$B$6:$C$13,2,FALSE))</f>
        <v/>
      </c>
      <c r="AB698" s="372" t="str">
        <f>IF(AB700="","",IF(AB700&gt;500,'(Linked) Hazard Risk Number HRN'!$C$37,IF(AB700&gt;50,'(Linked) Hazard Risk Number HRN'!$C$36,IF(AB700&gt;25,'(Linked) Hazard Risk Number HRN'!$C$35,IF(AB700&gt;5,'(Linked) Hazard Risk Number HRN'!$C$34,IF(AB700&gt;0,'(Linked) Hazard Risk Number HRN'!$C$33,""))))))</f>
        <v/>
      </c>
      <c r="AC698" s="374"/>
      <c r="AD698" s="380"/>
      <c r="AE698" s="54"/>
      <c r="AF698" s="17" t="str">
        <f>IF(ISBLANK(AE698),"",VLOOKUP(AE698,'(Linked) Hazard Risk Number HRN'!$B$6:$C$13,2,FALSE))</f>
        <v/>
      </c>
      <c r="AG698" s="372"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378"/>
      <c r="C699" s="375"/>
      <c r="D699" s="375"/>
      <c r="E699" s="381"/>
      <c r="F699" s="381"/>
      <c r="G699" s="370"/>
      <c r="H699" s="370"/>
      <c r="I699" s="370"/>
      <c r="J699" s="370"/>
      <c r="K699" s="55"/>
      <c r="L699" s="18" t="str">
        <f>IF(ISBLANK(K699),"",VLOOKUP(K699,'(Linked) Hazard Risk Number HRN'!$B$16:$C$26,2,FALSE))</f>
        <v/>
      </c>
      <c r="M699" s="373"/>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375"/>
      <c r="V699" s="55"/>
      <c r="W699" s="18" t="str">
        <f>IF(ISBLANK(V699),"",VLOOKUP(V699,'(Linked) Hazard Risk Number HRN'!$B$16:$C$26,2,FALSE))</f>
        <v/>
      </c>
      <c r="X699" s="373"/>
      <c r="Y699" s="375"/>
      <c r="Z699" s="55"/>
      <c r="AA699" s="18" t="str">
        <f>IF(ISBLANK(Z699),"",VLOOKUP(Z699,'(Linked) Hazard Risk Number HRN'!$B$16:$C$26,2,FALSE))</f>
        <v/>
      </c>
      <c r="AB699" s="373"/>
      <c r="AC699" s="375"/>
      <c r="AD699" s="436"/>
      <c r="AE699" s="55"/>
      <c r="AF699" s="18" t="str">
        <f>IF(ISBLANK(AE699),"",VLOOKUP(AE699,'(Linked) Hazard Risk Number HRN'!$B$16:$C$26,2,FALSE))</f>
        <v/>
      </c>
      <c r="AG699" s="373"/>
      <c r="AH699" s="10"/>
      <c r="AI699" s="10"/>
      <c r="AJ699" s="19"/>
    </row>
    <row r="700" spans="2:36" s="2" customFormat="1" ht="28.2" customHeight="1" thickTop="1">
      <c r="B700" s="378"/>
      <c r="C700" s="375"/>
      <c r="D700" s="375"/>
      <c r="E700" s="381"/>
      <c r="F700" s="381"/>
      <c r="G700" s="370"/>
      <c r="H700" s="370"/>
      <c r="I700" s="370"/>
      <c r="J700" s="370"/>
      <c r="K700" s="56"/>
      <c r="L700" s="18" t="str">
        <f>IF(ISBLANK(K700),"",VLOOKUP(K700,'(Linked) Hazard Risk Number HRN'!$D$6:$E$14,2,FALSE))</f>
        <v/>
      </c>
      <c r="M700" s="366" t="str">
        <f>IF(OR(ISBLANK(K698),ISBLANK(K699),ISBLANK(K700),ISBLANK(K701)),"",L698*L699*L700*L701)</f>
        <v/>
      </c>
      <c r="N700" s="56"/>
      <c r="O700" s="18" t="str">
        <f>IF(ISBLANK(N700),"",VLOOKUP(N700,'(Linked) PLr Probability Factor'!$B$17:$C$20,2,FALSE))</f>
        <v/>
      </c>
      <c r="P700" s="18" t="s">
        <v>3</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375"/>
      <c r="V700" s="56"/>
      <c r="W700" s="18" t="str">
        <f>IF(ISBLANK(V700),"",VLOOKUP(V700,'(Linked) Hazard Risk Number HRN'!$D$6:$E$14,2,FALSE))</f>
        <v/>
      </c>
      <c r="X700" s="366" t="str">
        <f>IF(OR(ISBLANK(V698),ISBLANK(V699),ISBLANK(V700),ISBLANK(V701)),"",W698*W699*W700*W701)</f>
        <v/>
      </c>
      <c r="Y700" s="375"/>
      <c r="Z700" s="56"/>
      <c r="AA700" s="18" t="str">
        <f>IF(ISBLANK(Z700),"",VLOOKUP(Z700,'(Linked) Hazard Risk Number HRN'!$D$6:$E$14,2,FALSE))</f>
        <v/>
      </c>
      <c r="AB700" s="366" t="str">
        <f>IF(OR(ISBLANK(Z698),ISBLANK(Z699),ISBLANK(Z700),ISBLANK(Z701)),"",AA698*AA699*AA700*AA701)</f>
        <v/>
      </c>
      <c r="AC700" s="375"/>
      <c r="AD700" s="436"/>
      <c r="AE700" s="56"/>
      <c r="AF700" s="18" t="str">
        <f>IF(ISBLANK(AE700),"",VLOOKUP(AE700,'(Linked) Hazard Risk Number HRN'!$D$6:$E$14,2,FALSE))</f>
        <v/>
      </c>
      <c r="AG700" s="366" t="str">
        <f>IF(OR(ISBLANK(AE698),ISBLANK(AE699),ISBLANK(AE700),ISBLANK(AE701)),"",AF698*AF699*AF700*AF701)</f>
        <v/>
      </c>
      <c r="AH700" s="10"/>
      <c r="AI700" s="10"/>
      <c r="AJ700" s="20"/>
    </row>
    <row r="701" spans="2:36" s="2" customFormat="1" ht="28.2" customHeight="1">
      <c r="B701" s="378"/>
      <c r="C701" s="375"/>
      <c r="D701" s="375"/>
      <c r="E701" s="381"/>
      <c r="F701" s="381"/>
      <c r="G701" s="370"/>
      <c r="H701" s="370"/>
      <c r="I701" s="370"/>
      <c r="J701" s="370"/>
      <c r="K701" s="57"/>
      <c r="L701" s="30" t="str">
        <f>IF(ISBLANK(K701),"",VLOOKUP(K701,'(Linked) Hazard Risk Number HRN'!$D$17:$E$22,2,FALSE))</f>
        <v/>
      </c>
      <c r="M701" s="367"/>
      <c r="N701" s="56"/>
      <c r="O701" s="18" t="str">
        <f>IF(ISBLANK(N701),"",VLOOKUP(N701,'(Linked) PLr Probability Factor'!$B$23:$C$26,2,FALSE))</f>
        <v/>
      </c>
      <c r="P701" s="25" t="s">
        <v>33</v>
      </c>
      <c r="Q701" s="25">
        <f t="shared" ref="Q701" si="1102">SUM(R698:R700)</f>
        <v>0</v>
      </c>
      <c r="R701" s="25">
        <f t="shared" si="1097"/>
        <v>0</v>
      </c>
      <c r="S701" s="25"/>
      <c r="T701" s="51"/>
      <c r="U701" s="375"/>
      <c r="V701" s="57"/>
      <c r="W701" s="30" t="str">
        <f>IF(ISBLANK(V701),"",VLOOKUP(V701,'(Linked) Hazard Risk Number HRN'!$D$17:$E$22,2,FALSE))</f>
        <v/>
      </c>
      <c r="X701" s="367"/>
      <c r="Y701" s="375"/>
      <c r="Z701" s="57"/>
      <c r="AA701" s="30" t="str">
        <f>IF(ISBLANK(Z701),"",VLOOKUP(Z701,'(Linked) Hazard Risk Number HRN'!$D$17:$E$22,2,FALSE))</f>
        <v/>
      </c>
      <c r="AB701" s="367"/>
      <c r="AC701" s="375"/>
      <c r="AD701" s="436"/>
      <c r="AE701" s="57"/>
      <c r="AF701" s="30" t="str">
        <f>IF(ISBLANK(AE701),"",VLOOKUP(AE701,'(Linked) Hazard Risk Number HRN'!$D$17:$E$22,2,FALSE))</f>
        <v/>
      </c>
      <c r="AG701" s="367"/>
      <c r="AH701" s="10"/>
      <c r="AI701" s="10"/>
      <c r="AJ701" s="21"/>
    </row>
    <row r="702" spans="2:36" s="2" customFormat="1" ht="28.2" customHeight="1" thickBot="1">
      <c r="B702" s="379"/>
      <c r="C702" s="376"/>
      <c r="D702" s="376"/>
      <c r="E702" s="382"/>
      <c r="F702" s="382"/>
      <c r="G702" s="371"/>
      <c r="H702" s="371"/>
      <c r="I702" s="371"/>
      <c r="J702" s="371"/>
      <c r="K702" s="135"/>
      <c r="L702" s="18"/>
      <c r="M702" s="368"/>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376"/>
      <c r="V702" s="135"/>
      <c r="W702" s="18"/>
      <c r="X702" s="368"/>
      <c r="Y702" s="376"/>
      <c r="Z702" s="135"/>
      <c r="AA702" s="18"/>
      <c r="AB702" s="368"/>
      <c r="AC702" s="376"/>
      <c r="AD702" s="437"/>
      <c r="AE702" s="135"/>
      <c r="AF702" s="18"/>
      <c r="AG702" s="368"/>
      <c r="AH702" s="10"/>
      <c r="AI702" s="10"/>
      <c r="AJ702" s="7"/>
    </row>
    <row r="703" spans="2:36" s="2" customFormat="1" ht="28.2" customHeight="1" thickTop="1">
      <c r="B703" s="377">
        <v>140</v>
      </c>
      <c r="C703" s="374"/>
      <c r="D703" s="374"/>
      <c r="E703" s="380"/>
      <c r="F703" s="380"/>
      <c r="G703" s="369"/>
      <c r="H703" s="369"/>
      <c r="I703" s="369"/>
      <c r="J703" s="369"/>
      <c r="K703" s="54"/>
      <c r="L703" s="17" t="str">
        <f>IF(ISBLANK(K703),"",VLOOKUP(K703,'(Linked) Hazard Risk Number HRN'!$B$6:$C$13,2,FALSE))</f>
        <v/>
      </c>
      <c r="M703" s="372"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29</v>
      </c>
      <c r="Q703" s="17">
        <f t="shared" ref="Q703" si="1104">COUNTIF((O703:O707), "C")</f>
        <v>0</v>
      </c>
      <c r="R703" s="17">
        <f t="shared" ref="R703:R706" si="1105">Q703</f>
        <v>0</v>
      </c>
      <c r="S703" s="17" t="str">
        <f t="shared" ref="S703" si="1106">IF(ISBLANK(K703),"",IF(L703&lt;2,"S1","S2"))</f>
        <v/>
      </c>
      <c r="T703" s="50"/>
      <c r="U703" s="374"/>
      <c r="V703" s="54"/>
      <c r="W703" s="17" t="str">
        <f>IF(ISBLANK(V703),"",VLOOKUP(V703,'(Linked) Hazard Risk Number HRN'!$B$6:$C$13,2,FALSE))</f>
        <v/>
      </c>
      <c r="X703" s="372" t="str">
        <f>IF(X705="","",IF(X705&gt;500,'(Linked) Hazard Risk Number HRN'!$C$37,IF(X705&gt;50,'(Linked) Hazard Risk Number HRN'!$C$36,IF(X705&gt;25,'(Linked) Hazard Risk Number HRN'!$C$35,IF(X705&gt;5,'(Linked) Hazard Risk Number HRN'!$C$34,IF(X705&gt;0,'(Linked) Hazard Risk Number HRN'!$C$33,""))))))</f>
        <v/>
      </c>
      <c r="Y703" s="374"/>
      <c r="Z703" s="54"/>
      <c r="AA703" s="17" t="str">
        <f>IF(ISBLANK(Z703),"",VLOOKUP(Z703,'(Linked) Hazard Risk Number HRN'!$B$6:$C$13,2,FALSE))</f>
        <v/>
      </c>
      <c r="AB703" s="372" t="str">
        <f>IF(AB705="","",IF(AB705&gt;500,'(Linked) Hazard Risk Number HRN'!$C$37,IF(AB705&gt;50,'(Linked) Hazard Risk Number HRN'!$C$36,IF(AB705&gt;25,'(Linked) Hazard Risk Number HRN'!$C$35,IF(AB705&gt;5,'(Linked) Hazard Risk Number HRN'!$C$34,IF(AB705&gt;0,'(Linked) Hazard Risk Number HRN'!$C$33,""))))))</f>
        <v/>
      </c>
      <c r="AC703" s="374"/>
      <c r="AD703" s="380"/>
      <c r="AE703" s="54"/>
      <c r="AF703" s="17" t="str">
        <f>IF(ISBLANK(AE703),"",VLOOKUP(AE703,'(Linked) Hazard Risk Number HRN'!$B$6:$C$13,2,FALSE))</f>
        <v/>
      </c>
      <c r="AG703" s="372"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378"/>
      <c r="C704" s="375"/>
      <c r="D704" s="375"/>
      <c r="E704" s="381"/>
      <c r="F704" s="381"/>
      <c r="G704" s="370"/>
      <c r="H704" s="370"/>
      <c r="I704" s="370"/>
      <c r="J704" s="370"/>
      <c r="K704" s="55"/>
      <c r="L704" s="18" t="str">
        <f>IF(ISBLANK(K704),"",VLOOKUP(K704,'(Linked) Hazard Risk Number HRN'!$B$16:$C$26,2,FALSE))</f>
        <v/>
      </c>
      <c r="M704" s="373"/>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375"/>
      <c r="V704" s="55"/>
      <c r="W704" s="18" t="str">
        <f>IF(ISBLANK(V704),"",VLOOKUP(V704,'(Linked) Hazard Risk Number HRN'!$B$16:$C$26,2,FALSE))</f>
        <v/>
      </c>
      <c r="X704" s="373"/>
      <c r="Y704" s="375"/>
      <c r="Z704" s="55"/>
      <c r="AA704" s="18" t="str">
        <f>IF(ISBLANK(Z704),"",VLOOKUP(Z704,'(Linked) Hazard Risk Number HRN'!$B$16:$C$26,2,FALSE))</f>
        <v/>
      </c>
      <c r="AB704" s="373"/>
      <c r="AC704" s="375"/>
      <c r="AD704" s="436"/>
      <c r="AE704" s="55"/>
      <c r="AF704" s="18" t="str">
        <f>IF(ISBLANK(AE704),"",VLOOKUP(AE704,'(Linked) Hazard Risk Number HRN'!$B$16:$C$26,2,FALSE))</f>
        <v/>
      </c>
      <c r="AG704" s="373"/>
      <c r="AH704" s="10"/>
      <c r="AI704" s="10"/>
      <c r="AJ704" s="19"/>
    </row>
    <row r="705" spans="2:36" s="2" customFormat="1" ht="28.2" customHeight="1" thickTop="1">
      <c r="B705" s="378"/>
      <c r="C705" s="375"/>
      <c r="D705" s="375"/>
      <c r="E705" s="381"/>
      <c r="F705" s="381"/>
      <c r="G705" s="370"/>
      <c r="H705" s="370"/>
      <c r="I705" s="370"/>
      <c r="J705" s="370"/>
      <c r="K705" s="56"/>
      <c r="L705" s="18" t="str">
        <f>IF(ISBLANK(K705),"",VLOOKUP(K705,'(Linked) Hazard Risk Number HRN'!$D$6:$E$14,2,FALSE))</f>
        <v/>
      </c>
      <c r="M705" s="366" t="str">
        <f>IF(OR(ISBLANK(K703),ISBLANK(K704),ISBLANK(K705),ISBLANK(K706)),"",L703*L704*L705*L706)</f>
        <v/>
      </c>
      <c r="N705" s="56"/>
      <c r="O705" s="18" t="str">
        <f>IF(ISBLANK(N705),"",VLOOKUP(N705,'(Linked) PLr Probability Factor'!$B$17:$C$20,2,FALSE))</f>
        <v/>
      </c>
      <c r="P705" s="18" t="s">
        <v>3</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375"/>
      <c r="V705" s="56"/>
      <c r="W705" s="18" t="str">
        <f>IF(ISBLANK(V705),"",VLOOKUP(V705,'(Linked) Hazard Risk Number HRN'!$D$6:$E$14,2,FALSE))</f>
        <v/>
      </c>
      <c r="X705" s="366" t="str">
        <f>IF(OR(ISBLANK(V703),ISBLANK(V704),ISBLANK(V705),ISBLANK(V706)),"",W703*W704*W705*W706)</f>
        <v/>
      </c>
      <c r="Y705" s="375"/>
      <c r="Z705" s="56"/>
      <c r="AA705" s="18" t="str">
        <f>IF(ISBLANK(Z705),"",VLOOKUP(Z705,'(Linked) Hazard Risk Number HRN'!$D$6:$E$14,2,FALSE))</f>
        <v/>
      </c>
      <c r="AB705" s="366" t="str">
        <f>IF(OR(ISBLANK(Z703),ISBLANK(Z704),ISBLANK(Z705),ISBLANK(Z706)),"",AA703*AA704*AA705*AA706)</f>
        <v/>
      </c>
      <c r="AC705" s="375"/>
      <c r="AD705" s="436"/>
      <c r="AE705" s="56"/>
      <c r="AF705" s="18" t="str">
        <f>IF(ISBLANK(AE705),"",VLOOKUP(AE705,'(Linked) Hazard Risk Number HRN'!$D$6:$E$14,2,FALSE))</f>
        <v/>
      </c>
      <c r="AG705" s="366" t="str">
        <f>IF(OR(ISBLANK(AE703),ISBLANK(AE704),ISBLANK(AE705),ISBLANK(AE706)),"",AF703*AF704*AF705*AF706)</f>
        <v/>
      </c>
      <c r="AH705" s="10"/>
      <c r="AI705" s="10"/>
      <c r="AJ705" s="20"/>
    </row>
    <row r="706" spans="2:36" s="2" customFormat="1" ht="28.2" customHeight="1">
      <c r="B706" s="378"/>
      <c r="C706" s="375"/>
      <c r="D706" s="375"/>
      <c r="E706" s="381"/>
      <c r="F706" s="381"/>
      <c r="G706" s="370"/>
      <c r="H706" s="370"/>
      <c r="I706" s="370"/>
      <c r="J706" s="370"/>
      <c r="K706" s="57"/>
      <c r="L706" s="30" t="str">
        <f>IF(ISBLANK(K706),"",VLOOKUP(K706,'(Linked) Hazard Risk Number HRN'!$D$17:$E$22,2,FALSE))</f>
        <v/>
      </c>
      <c r="M706" s="367"/>
      <c r="N706" s="56"/>
      <c r="O706" s="18" t="str">
        <f>IF(ISBLANK(N706),"",VLOOKUP(N706,'(Linked) PLr Probability Factor'!$B$23:$C$26,2,FALSE))</f>
        <v/>
      </c>
      <c r="P706" s="25" t="s">
        <v>33</v>
      </c>
      <c r="Q706" s="25">
        <f t="shared" ref="Q706" si="1110">SUM(R703:R705)</f>
        <v>0</v>
      </c>
      <c r="R706" s="25">
        <f t="shared" si="1105"/>
        <v>0</v>
      </c>
      <c r="S706" s="25"/>
      <c r="T706" s="51"/>
      <c r="U706" s="375"/>
      <c r="V706" s="57"/>
      <c r="W706" s="30" t="str">
        <f>IF(ISBLANK(V706),"",VLOOKUP(V706,'(Linked) Hazard Risk Number HRN'!$D$17:$E$22,2,FALSE))</f>
        <v/>
      </c>
      <c r="X706" s="367"/>
      <c r="Y706" s="375"/>
      <c r="Z706" s="57"/>
      <c r="AA706" s="30" t="str">
        <f>IF(ISBLANK(Z706),"",VLOOKUP(Z706,'(Linked) Hazard Risk Number HRN'!$D$17:$E$22,2,FALSE))</f>
        <v/>
      </c>
      <c r="AB706" s="367"/>
      <c r="AC706" s="375"/>
      <c r="AD706" s="436"/>
      <c r="AE706" s="57"/>
      <c r="AF706" s="30" t="str">
        <f>IF(ISBLANK(AE706),"",VLOOKUP(AE706,'(Linked) Hazard Risk Number HRN'!$D$17:$E$22,2,FALSE))</f>
        <v/>
      </c>
      <c r="AG706" s="367"/>
      <c r="AH706" s="10"/>
      <c r="AI706" s="10"/>
      <c r="AJ706" s="21"/>
    </row>
    <row r="707" spans="2:36" s="2" customFormat="1" ht="28.2" customHeight="1" thickBot="1">
      <c r="B707" s="379"/>
      <c r="C707" s="376"/>
      <c r="D707" s="376"/>
      <c r="E707" s="382"/>
      <c r="F707" s="382"/>
      <c r="G707" s="371"/>
      <c r="H707" s="371"/>
      <c r="I707" s="371"/>
      <c r="J707" s="371"/>
      <c r="K707" s="135"/>
      <c r="L707" s="18"/>
      <c r="M707" s="368"/>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376"/>
      <c r="V707" s="135"/>
      <c r="W707" s="18"/>
      <c r="X707" s="368"/>
      <c r="Y707" s="376"/>
      <c r="Z707" s="135"/>
      <c r="AA707" s="18"/>
      <c r="AB707" s="368"/>
      <c r="AC707" s="376"/>
      <c r="AD707" s="437"/>
      <c r="AE707" s="135"/>
      <c r="AF707" s="18"/>
      <c r="AG707" s="368"/>
      <c r="AH707" s="10"/>
      <c r="AI707" s="10"/>
      <c r="AJ707" s="7"/>
    </row>
    <row r="708" spans="2:36" s="2" customFormat="1" ht="28.2" customHeight="1" thickTop="1">
      <c r="B708" s="377">
        <v>141</v>
      </c>
      <c r="C708" s="374"/>
      <c r="D708" s="374"/>
      <c r="E708" s="380"/>
      <c r="F708" s="380"/>
      <c r="G708" s="369"/>
      <c r="H708" s="369"/>
      <c r="I708" s="369"/>
      <c r="J708" s="369"/>
      <c r="K708" s="54"/>
      <c r="L708" s="17" t="str">
        <f>IF(ISBLANK(K708),"",VLOOKUP(K708,'(Linked) Hazard Risk Number HRN'!$B$6:$C$13,2,FALSE))</f>
        <v/>
      </c>
      <c r="M708" s="372"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29</v>
      </c>
      <c r="Q708" s="17">
        <f t="shared" ref="Q708" si="1112">COUNTIF((O708:O712), "C")</f>
        <v>0</v>
      </c>
      <c r="R708" s="17">
        <f t="shared" ref="R708:R711" si="1113">Q708</f>
        <v>0</v>
      </c>
      <c r="S708" s="17" t="str">
        <f t="shared" ref="S708" si="1114">IF(ISBLANK(K708),"",IF(L708&lt;2,"S1","S2"))</f>
        <v/>
      </c>
      <c r="T708" s="50"/>
      <c r="U708" s="374"/>
      <c r="V708" s="54"/>
      <c r="W708" s="17" t="str">
        <f>IF(ISBLANK(V708),"",VLOOKUP(V708,'(Linked) Hazard Risk Number HRN'!$B$6:$C$13,2,FALSE))</f>
        <v/>
      </c>
      <c r="X708" s="372" t="str">
        <f>IF(X710="","",IF(X710&gt;500,'(Linked) Hazard Risk Number HRN'!$C$37,IF(X710&gt;50,'(Linked) Hazard Risk Number HRN'!$C$36,IF(X710&gt;25,'(Linked) Hazard Risk Number HRN'!$C$35,IF(X710&gt;5,'(Linked) Hazard Risk Number HRN'!$C$34,IF(X710&gt;0,'(Linked) Hazard Risk Number HRN'!$C$33,""))))))</f>
        <v/>
      </c>
      <c r="Y708" s="374"/>
      <c r="Z708" s="54"/>
      <c r="AA708" s="17" t="str">
        <f>IF(ISBLANK(Z708),"",VLOOKUP(Z708,'(Linked) Hazard Risk Number HRN'!$B$6:$C$13,2,FALSE))</f>
        <v/>
      </c>
      <c r="AB708" s="372" t="str">
        <f>IF(AB710="","",IF(AB710&gt;500,'(Linked) Hazard Risk Number HRN'!$C$37,IF(AB710&gt;50,'(Linked) Hazard Risk Number HRN'!$C$36,IF(AB710&gt;25,'(Linked) Hazard Risk Number HRN'!$C$35,IF(AB710&gt;5,'(Linked) Hazard Risk Number HRN'!$C$34,IF(AB710&gt;0,'(Linked) Hazard Risk Number HRN'!$C$33,""))))))</f>
        <v/>
      </c>
      <c r="AC708" s="374"/>
      <c r="AD708" s="380"/>
      <c r="AE708" s="54"/>
      <c r="AF708" s="17" t="str">
        <f>IF(ISBLANK(AE708),"",VLOOKUP(AE708,'(Linked) Hazard Risk Number HRN'!$B$6:$C$13,2,FALSE))</f>
        <v/>
      </c>
      <c r="AG708" s="372"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378"/>
      <c r="C709" s="375"/>
      <c r="D709" s="375"/>
      <c r="E709" s="381"/>
      <c r="F709" s="381"/>
      <c r="G709" s="370"/>
      <c r="H709" s="370"/>
      <c r="I709" s="370"/>
      <c r="J709" s="370"/>
      <c r="K709" s="55"/>
      <c r="L709" s="18" t="str">
        <f>IF(ISBLANK(K709),"",VLOOKUP(K709,'(Linked) Hazard Risk Number HRN'!$B$16:$C$26,2,FALSE))</f>
        <v/>
      </c>
      <c r="M709" s="373"/>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375"/>
      <c r="V709" s="55"/>
      <c r="W709" s="18" t="str">
        <f>IF(ISBLANK(V709),"",VLOOKUP(V709,'(Linked) Hazard Risk Number HRN'!$B$16:$C$26,2,FALSE))</f>
        <v/>
      </c>
      <c r="X709" s="373"/>
      <c r="Y709" s="375"/>
      <c r="Z709" s="55"/>
      <c r="AA709" s="18" t="str">
        <f>IF(ISBLANK(Z709),"",VLOOKUP(Z709,'(Linked) Hazard Risk Number HRN'!$B$16:$C$26,2,FALSE))</f>
        <v/>
      </c>
      <c r="AB709" s="373"/>
      <c r="AC709" s="375"/>
      <c r="AD709" s="436"/>
      <c r="AE709" s="55"/>
      <c r="AF709" s="18" t="str">
        <f>IF(ISBLANK(AE709),"",VLOOKUP(AE709,'(Linked) Hazard Risk Number HRN'!$B$16:$C$26,2,FALSE))</f>
        <v/>
      </c>
      <c r="AG709" s="373"/>
      <c r="AH709" s="10"/>
      <c r="AI709" s="10"/>
      <c r="AJ709" s="19"/>
    </row>
    <row r="710" spans="2:36" s="2" customFormat="1" ht="28.2" customHeight="1" thickTop="1">
      <c r="B710" s="378"/>
      <c r="C710" s="375"/>
      <c r="D710" s="375"/>
      <c r="E710" s="381"/>
      <c r="F710" s="381"/>
      <c r="G710" s="370"/>
      <c r="H710" s="370"/>
      <c r="I710" s="370"/>
      <c r="J710" s="370"/>
      <c r="K710" s="56"/>
      <c r="L710" s="18" t="str">
        <f>IF(ISBLANK(K710),"",VLOOKUP(K710,'(Linked) Hazard Risk Number HRN'!$D$6:$E$14,2,FALSE))</f>
        <v/>
      </c>
      <c r="M710" s="366" t="str">
        <f>IF(OR(ISBLANK(K708),ISBLANK(K709),ISBLANK(K710),ISBLANK(K711)),"",L708*L709*L710*L711)</f>
        <v/>
      </c>
      <c r="N710" s="56"/>
      <c r="O710" s="18" t="str">
        <f>IF(ISBLANK(N710),"",VLOOKUP(N710,'(Linked) PLr Probability Factor'!$B$17:$C$20,2,FALSE))</f>
        <v/>
      </c>
      <c r="P710" s="18" t="s">
        <v>3</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375"/>
      <c r="V710" s="56"/>
      <c r="W710" s="18" t="str">
        <f>IF(ISBLANK(V710),"",VLOOKUP(V710,'(Linked) Hazard Risk Number HRN'!$D$6:$E$14,2,FALSE))</f>
        <v/>
      </c>
      <c r="X710" s="366" t="str">
        <f>IF(OR(ISBLANK(V708),ISBLANK(V709),ISBLANK(V710),ISBLANK(V711)),"",W708*W709*W710*W711)</f>
        <v/>
      </c>
      <c r="Y710" s="375"/>
      <c r="Z710" s="56"/>
      <c r="AA710" s="18" t="str">
        <f>IF(ISBLANK(Z710),"",VLOOKUP(Z710,'(Linked) Hazard Risk Number HRN'!$D$6:$E$14,2,FALSE))</f>
        <v/>
      </c>
      <c r="AB710" s="366" t="str">
        <f>IF(OR(ISBLANK(Z708),ISBLANK(Z709),ISBLANK(Z710),ISBLANK(Z711)),"",AA708*AA709*AA710*AA711)</f>
        <v/>
      </c>
      <c r="AC710" s="375"/>
      <c r="AD710" s="436"/>
      <c r="AE710" s="56"/>
      <c r="AF710" s="18" t="str">
        <f>IF(ISBLANK(AE710),"",VLOOKUP(AE710,'(Linked) Hazard Risk Number HRN'!$D$6:$E$14,2,FALSE))</f>
        <v/>
      </c>
      <c r="AG710" s="366" t="str">
        <f>IF(OR(ISBLANK(AE708),ISBLANK(AE709),ISBLANK(AE710),ISBLANK(AE711)),"",AF708*AF709*AF710*AF711)</f>
        <v/>
      </c>
      <c r="AH710" s="10"/>
      <c r="AI710" s="10"/>
      <c r="AJ710" s="20"/>
    </row>
    <row r="711" spans="2:36" s="2" customFormat="1" ht="28.2" customHeight="1">
      <c r="B711" s="378"/>
      <c r="C711" s="375"/>
      <c r="D711" s="375"/>
      <c r="E711" s="381"/>
      <c r="F711" s="381"/>
      <c r="G711" s="370"/>
      <c r="H711" s="370"/>
      <c r="I711" s="370"/>
      <c r="J711" s="370"/>
      <c r="K711" s="57"/>
      <c r="L711" s="30" t="str">
        <f>IF(ISBLANK(K711),"",VLOOKUP(K711,'(Linked) Hazard Risk Number HRN'!$D$17:$E$22,2,FALSE))</f>
        <v/>
      </c>
      <c r="M711" s="367"/>
      <c r="N711" s="56"/>
      <c r="O711" s="18" t="str">
        <f>IF(ISBLANK(N711),"",VLOOKUP(N711,'(Linked) PLr Probability Factor'!$B$23:$C$26,2,FALSE))</f>
        <v/>
      </c>
      <c r="P711" s="25" t="s">
        <v>33</v>
      </c>
      <c r="Q711" s="25">
        <f t="shared" ref="Q711" si="1118">SUM(R708:R710)</f>
        <v>0</v>
      </c>
      <c r="R711" s="25">
        <f t="shared" si="1113"/>
        <v>0</v>
      </c>
      <c r="S711" s="25"/>
      <c r="T711" s="51"/>
      <c r="U711" s="375"/>
      <c r="V711" s="57"/>
      <c r="W711" s="30" t="str">
        <f>IF(ISBLANK(V711),"",VLOOKUP(V711,'(Linked) Hazard Risk Number HRN'!$D$17:$E$22,2,FALSE))</f>
        <v/>
      </c>
      <c r="X711" s="367"/>
      <c r="Y711" s="375"/>
      <c r="Z711" s="57"/>
      <c r="AA711" s="30" t="str">
        <f>IF(ISBLANK(Z711),"",VLOOKUP(Z711,'(Linked) Hazard Risk Number HRN'!$D$17:$E$22,2,FALSE))</f>
        <v/>
      </c>
      <c r="AB711" s="367"/>
      <c r="AC711" s="375"/>
      <c r="AD711" s="436"/>
      <c r="AE711" s="57"/>
      <c r="AF711" s="30" t="str">
        <f>IF(ISBLANK(AE711),"",VLOOKUP(AE711,'(Linked) Hazard Risk Number HRN'!$D$17:$E$22,2,FALSE))</f>
        <v/>
      </c>
      <c r="AG711" s="367"/>
      <c r="AH711" s="10"/>
      <c r="AI711" s="10"/>
      <c r="AJ711" s="21"/>
    </row>
    <row r="712" spans="2:36" s="2" customFormat="1" ht="28.2" customHeight="1" thickBot="1">
      <c r="B712" s="379"/>
      <c r="C712" s="376"/>
      <c r="D712" s="376"/>
      <c r="E712" s="382"/>
      <c r="F712" s="382"/>
      <c r="G712" s="371"/>
      <c r="H712" s="371"/>
      <c r="I712" s="371"/>
      <c r="J712" s="371"/>
      <c r="K712" s="135"/>
      <c r="L712" s="18"/>
      <c r="M712" s="368"/>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376"/>
      <c r="V712" s="135"/>
      <c r="W712" s="18"/>
      <c r="X712" s="368"/>
      <c r="Y712" s="376"/>
      <c r="Z712" s="135"/>
      <c r="AA712" s="18"/>
      <c r="AB712" s="368"/>
      <c r="AC712" s="376"/>
      <c r="AD712" s="437"/>
      <c r="AE712" s="135"/>
      <c r="AF712" s="18"/>
      <c r="AG712" s="368"/>
      <c r="AH712" s="10"/>
      <c r="AI712" s="10"/>
      <c r="AJ712" s="7"/>
    </row>
    <row r="713" spans="2:36" s="2" customFormat="1" ht="28.2" customHeight="1" thickTop="1">
      <c r="B713" s="377">
        <v>142</v>
      </c>
      <c r="C713" s="374"/>
      <c r="D713" s="374"/>
      <c r="E713" s="380"/>
      <c r="F713" s="380"/>
      <c r="G713" s="369"/>
      <c r="H713" s="369"/>
      <c r="I713" s="369"/>
      <c r="J713" s="369"/>
      <c r="K713" s="54"/>
      <c r="L713" s="17" t="str">
        <f>IF(ISBLANK(K713),"",VLOOKUP(K713,'(Linked) Hazard Risk Number HRN'!$B$6:$C$13,2,FALSE))</f>
        <v/>
      </c>
      <c r="M713" s="372"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29</v>
      </c>
      <c r="Q713" s="17">
        <f t="shared" ref="Q713" si="1120">COUNTIF((O713:O717), "C")</f>
        <v>0</v>
      </c>
      <c r="R713" s="17">
        <f t="shared" ref="R713:R716" si="1121">Q713</f>
        <v>0</v>
      </c>
      <c r="S713" s="17" t="str">
        <f t="shared" ref="S713" si="1122">IF(ISBLANK(K713),"",IF(L713&lt;2,"S1","S2"))</f>
        <v/>
      </c>
      <c r="T713" s="50"/>
      <c r="U713" s="374"/>
      <c r="V713" s="54"/>
      <c r="W713" s="17" t="str">
        <f>IF(ISBLANK(V713),"",VLOOKUP(V713,'(Linked) Hazard Risk Number HRN'!$B$6:$C$13,2,FALSE))</f>
        <v/>
      </c>
      <c r="X713" s="372" t="str">
        <f>IF(X715="","",IF(X715&gt;500,'(Linked) Hazard Risk Number HRN'!$C$37,IF(X715&gt;50,'(Linked) Hazard Risk Number HRN'!$C$36,IF(X715&gt;25,'(Linked) Hazard Risk Number HRN'!$C$35,IF(X715&gt;5,'(Linked) Hazard Risk Number HRN'!$C$34,IF(X715&gt;0,'(Linked) Hazard Risk Number HRN'!$C$33,""))))))</f>
        <v/>
      </c>
      <c r="Y713" s="374"/>
      <c r="Z713" s="54"/>
      <c r="AA713" s="17" t="str">
        <f>IF(ISBLANK(Z713),"",VLOOKUP(Z713,'(Linked) Hazard Risk Number HRN'!$B$6:$C$13,2,FALSE))</f>
        <v/>
      </c>
      <c r="AB713" s="372" t="str">
        <f>IF(AB715="","",IF(AB715&gt;500,'(Linked) Hazard Risk Number HRN'!$C$37,IF(AB715&gt;50,'(Linked) Hazard Risk Number HRN'!$C$36,IF(AB715&gt;25,'(Linked) Hazard Risk Number HRN'!$C$35,IF(AB715&gt;5,'(Linked) Hazard Risk Number HRN'!$C$34,IF(AB715&gt;0,'(Linked) Hazard Risk Number HRN'!$C$33,""))))))</f>
        <v/>
      </c>
      <c r="AC713" s="374"/>
      <c r="AD713" s="380"/>
      <c r="AE713" s="54"/>
      <c r="AF713" s="17" t="str">
        <f>IF(ISBLANK(AE713),"",VLOOKUP(AE713,'(Linked) Hazard Risk Number HRN'!$B$6:$C$13,2,FALSE))</f>
        <v/>
      </c>
      <c r="AG713" s="372"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378"/>
      <c r="C714" s="375"/>
      <c r="D714" s="375"/>
      <c r="E714" s="381"/>
      <c r="F714" s="381"/>
      <c r="G714" s="370"/>
      <c r="H714" s="370"/>
      <c r="I714" s="370"/>
      <c r="J714" s="370"/>
      <c r="K714" s="55"/>
      <c r="L714" s="18" t="str">
        <f>IF(ISBLANK(K714),"",VLOOKUP(K714,'(Linked) Hazard Risk Number HRN'!$B$16:$C$26,2,FALSE))</f>
        <v/>
      </c>
      <c r="M714" s="373"/>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375"/>
      <c r="V714" s="55"/>
      <c r="W714" s="18" t="str">
        <f>IF(ISBLANK(V714),"",VLOOKUP(V714,'(Linked) Hazard Risk Number HRN'!$B$16:$C$26,2,FALSE))</f>
        <v/>
      </c>
      <c r="X714" s="373"/>
      <c r="Y714" s="375"/>
      <c r="Z714" s="55"/>
      <c r="AA714" s="18" t="str">
        <f>IF(ISBLANK(Z714),"",VLOOKUP(Z714,'(Linked) Hazard Risk Number HRN'!$B$16:$C$26,2,FALSE))</f>
        <v/>
      </c>
      <c r="AB714" s="373"/>
      <c r="AC714" s="375"/>
      <c r="AD714" s="436"/>
      <c r="AE714" s="55"/>
      <c r="AF714" s="18" t="str">
        <f>IF(ISBLANK(AE714),"",VLOOKUP(AE714,'(Linked) Hazard Risk Number HRN'!$B$16:$C$26,2,FALSE))</f>
        <v/>
      </c>
      <c r="AG714" s="373"/>
      <c r="AH714" s="10"/>
      <c r="AI714" s="10"/>
      <c r="AJ714" s="19"/>
    </row>
    <row r="715" spans="2:36" s="2" customFormat="1" ht="28.2" customHeight="1" thickTop="1">
      <c r="B715" s="378"/>
      <c r="C715" s="375"/>
      <c r="D715" s="375"/>
      <c r="E715" s="381"/>
      <c r="F715" s="381"/>
      <c r="G715" s="370"/>
      <c r="H715" s="370"/>
      <c r="I715" s="370"/>
      <c r="J715" s="370"/>
      <c r="K715" s="56"/>
      <c r="L715" s="18" t="str">
        <f>IF(ISBLANK(K715),"",VLOOKUP(K715,'(Linked) Hazard Risk Number HRN'!$D$6:$E$14,2,FALSE))</f>
        <v/>
      </c>
      <c r="M715" s="366" t="str">
        <f>IF(OR(ISBLANK(K713),ISBLANK(K714),ISBLANK(K715),ISBLANK(K716)),"",L713*L714*L715*L716)</f>
        <v/>
      </c>
      <c r="N715" s="56"/>
      <c r="O715" s="18" t="str">
        <f>IF(ISBLANK(N715),"",VLOOKUP(N715,'(Linked) PLr Probability Factor'!$B$17:$C$20,2,FALSE))</f>
        <v/>
      </c>
      <c r="P715" s="18" t="s">
        <v>3</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375"/>
      <c r="V715" s="56"/>
      <c r="W715" s="18" t="str">
        <f>IF(ISBLANK(V715),"",VLOOKUP(V715,'(Linked) Hazard Risk Number HRN'!$D$6:$E$14,2,FALSE))</f>
        <v/>
      </c>
      <c r="X715" s="366" t="str">
        <f>IF(OR(ISBLANK(V713),ISBLANK(V714),ISBLANK(V715),ISBLANK(V716)),"",W713*W714*W715*W716)</f>
        <v/>
      </c>
      <c r="Y715" s="375"/>
      <c r="Z715" s="56"/>
      <c r="AA715" s="18" t="str">
        <f>IF(ISBLANK(Z715),"",VLOOKUP(Z715,'(Linked) Hazard Risk Number HRN'!$D$6:$E$14,2,FALSE))</f>
        <v/>
      </c>
      <c r="AB715" s="366" t="str">
        <f>IF(OR(ISBLANK(Z713),ISBLANK(Z714),ISBLANK(Z715),ISBLANK(Z716)),"",AA713*AA714*AA715*AA716)</f>
        <v/>
      </c>
      <c r="AC715" s="375"/>
      <c r="AD715" s="436"/>
      <c r="AE715" s="56"/>
      <c r="AF715" s="18" t="str">
        <f>IF(ISBLANK(AE715),"",VLOOKUP(AE715,'(Linked) Hazard Risk Number HRN'!$D$6:$E$14,2,FALSE))</f>
        <v/>
      </c>
      <c r="AG715" s="366" t="str">
        <f>IF(OR(ISBLANK(AE713),ISBLANK(AE714),ISBLANK(AE715),ISBLANK(AE716)),"",AF713*AF714*AF715*AF716)</f>
        <v/>
      </c>
      <c r="AH715" s="10"/>
      <c r="AI715" s="10"/>
      <c r="AJ715" s="20"/>
    </row>
    <row r="716" spans="2:36" s="2" customFormat="1" ht="28.2" customHeight="1">
      <c r="B716" s="378"/>
      <c r="C716" s="375"/>
      <c r="D716" s="375"/>
      <c r="E716" s="381"/>
      <c r="F716" s="381"/>
      <c r="G716" s="370"/>
      <c r="H716" s="370"/>
      <c r="I716" s="370"/>
      <c r="J716" s="370"/>
      <c r="K716" s="57"/>
      <c r="L716" s="30" t="str">
        <f>IF(ISBLANK(K716),"",VLOOKUP(K716,'(Linked) Hazard Risk Number HRN'!$D$17:$E$22,2,FALSE))</f>
        <v/>
      </c>
      <c r="M716" s="367"/>
      <c r="N716" s="56"/>
      <c r="O716" s="18" t="str">
        <f>IF(ISBLANK(N716),"",VLOOKUP(N716,'(Linked) PLr Probability Factor'!$B$23:$C$26,2,FALSE))</f>
        <v/>
      </c>
      <c r="P716" s="25" t="s">
        <v>33</v>
      </c>
      <c r="Q716" s="25">
        <f t="shared" ref="Q716" si="1126">SUM(R713:R715)</f>
        <v>0</v>
      </c>
      <c r="R716" s="25">
        <f t="shared" si="1121"/>
        <v>0</v>
      </c>
      <c r="S716" s="25"/>
      <c r="T716" s="51"/>
      <c r="U716" s="375"/>
      <c r="V716" s="57"/>
      <c r="W716" s="30" t="str">
        <f>IF(ISBLANK(V716),"",VLOOKUP(V716,'(Linked) Hazard Risk Number HRN'!$D$17:$E$22,2,FALSE))</f>
        <v/>
      </c>
      <c r="X716" s="367"/>
      <c r="Y716" s="375"/>
      <c r="Z716" s="57"/>
      <c r="AA716" s="30" t="str">
        <f>IF(ISBLANK(Z716),"",VLOOKUP(Z716,'(Linked) Hazard Risk Number HRN'!$D$17:$E$22,2,FALSE))</f>
        <v/>
      </c>
      <c r="AB716" s="367"/>
      <c r="AC716" s="375"/>
      <c r="AD716" s="436"/>
      <c r="AE716" s="57"/>
      <c r="AF716" s="30" t="str">
        <f>IF(ISBLANK(AE716),"",VLOOKUP(AE716,'(Linked) Hazard Risk Number HRN'!$D$17:$E$22,2,FALSE))</f>
        <v/>
      </c>
      <c r="AG716" s="367"/>
      <c r="AH716" s="10"/>
      <c r="AI716" s="10"/>
      <c r="AJ716" s="21"/>
    </row>
    <row r="717" spans="2:36" s="2" customFormat="1" ht="28.2" customHeight="1" thickBot="1">
      <c r="B717" s="379"/>
      <c r="C717" s="376"/>
      <c r="D717" s="376"/>
      <c r="E717" s="382"/>
      <c r="F717" s="382"/>
      <c r="G717" s="371"/>
      <c r="H717" s="371"/>
      <c r="I717" s="371"/>
      <c r="J717" s="371"/>
      <c r="K717" s="135"/>
      <c r="L717" s="18"/>
      <c r="M717" s="368"/>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376"/>
      <c r="V717" s="135"/>
      <c r="W717" s="18"/>
      <c r="X717" s="368"/>
      <c r="Y717" s="376"/>
      <c r="Z717" s="135"/>
      <c r="AA717" s="18"/>
      <c r="AB717" s="368"/>
      <c r="AC717" s="376"/>
      <c r="AD717" s="437"/>
      <c r="AE717" s="135"/>
      <c r="AF717" s="18"/>
      <c r="AG717" s="368"/>
      <c r="AH717" s="10"/>
      <c r="AI717" s="10"/>
      <c r="AJ717" s="7"/>
    </row>
    <row r="718" spans="2:36" s="2" customFormat="1" ht="28.2" customHeight="1" thickTop="1">
      <c r="B718" s="377">
        <v>143</v>
      </c>
      <c r="C718" s="374"/>
      <c r="D718" s="374"/>
      <c r="E718" s="380"/>
      <c r="F718" s="380"/>
      <c r="G718" s="369"/>
      <c r="H718" s="369"/>
      <c r="I718" s="369"/>
      <c r="J718" s="369"/>
      <c r="K718" s="54"/>
      <c r="L718" s="17" t="str">
        <f>IF(ISBLANK(K718),"",VLOOKUP(K718,'(Linked) Hazard Risk Number HRN'!$B$6:$C$13,2,FALSE))</f>
        <v/>
      </c>
      <c r="M718" s="372"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29</v>
      </c>
      <c r="Q718" s="17">
        <f t="shared" ref="Q718" si="1128">COUNTIF((O718:O722), "C")</f>
        <v>0</v>
      </c>
      <c r="R718" s="17">
        <f t="shared" ref="R718:R721" si="1129">Q718</f>
        <v>0</v>
      </c>
      <c r="S718" s="17" t="str">
        <f t="shared" ref="S718" si="1130">IF(ISBLANK(K718),"",IF(L718&lt;2,"S1","S2"))</f>
        <v/>
      </c>
      <c r="T718" s="50"/>
      <c r="U718" s="374"/>
      <c r="V718" s="54"/>
      <c r="W718" s="17" t="str">
        <f>IF(ISBLANK(V718),"",VLOOKUP(V718,'(Linked) Hazard Risk Number HRN'!$B$6:$C$13,2,FALSE))</f>
        <v/>
      </c>
      <c r="X718" s="372" t="str">
        <f>IF(X720="","",IF(X720&gt;500,'(Linked) Hazard Risk Number HRN'!$C$37,IF(X720&gt;50,'(Linked) Hazard Risk Number HRN'!$C$36,IF(X720&gt;25,'(Linked) Hazard Risk Number HRN'!$C$35,IF(X720&gt;5,'(Linked) Hazard Risk Number HRN'!$C$34,IF(X720&gt;0,'(Linked) Hazard Risk Number HRN'!$C$33,""))))))</f>
        <v/>
      </c>
      <c r="Y718" s="374"/>
      <c r="Z718" s="54"/>
      <c r="AA718" s="17" t="str">
        <f>IF(ISBLANK(Z718),"",VLOOKUP(Z718,'(Linked) Hazard Risk Number HRN'!$B$6:$C$13,2,FALSE))</f>
        <v/>
      </c>
      <c r="AB718" s="372" t="str">
        <f>IF(AB720="","",IF(AB720&gt;500,'(Linked) Hazard Risk Number HRN'!$C$37,IF(AB720&gt;50,'(Linked) Hazard Risk Number HRN'!$C$36,IF(AB720&gt;25,'(Linked) Hazard Risk Number HRN'!$C$35,IF(AB720&gt;5,'(Linked) Hazard Risk Number HRN'!$C$34,IF(AB720&gt;0,'(Linked) Hazard Risk Number HRN'!$C$33,""))))))</f>
        <v/>
      </c>
      <c r="AC718" s="374"/>
      <c r="AD718" s="380"/>
      <c r="AE718" s="54"/>
      <c r="AF718" s="17" t="str">
        <f>IF(ISBLANK(AE718),"",VLOOKUP(AE718,'(Linked) Hazard Risk Number HRN'!$B$6:$C$13,2,FALSE))</f>
        <v/>
      </c>
      <c r="AG718" s="372"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378"/>
      <c r="C719" s="375"/>
      <c r="D719" s="375"/>
      <c r="E719" s="381"/>
      <c r="F719" s="381"/>
      <c r="G719" s="370"/>
      <c r="H719" s="370"/>
      <c r="I719" s="370"/>
      <c r="J719" s="370"/>
      <c r="K719" s="55"/>
      <c r="L719" s="18" t="str">
        <f>IF(ISBLANK(K719),"",VLOOKUP(K719,'(Linked) Hazard Risk Number HRN'!$B$16:$C$26,2,FALSE))</f>
        <v/>
      </c>
      <c r="M719" s="373"/>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375"/>
      <c r="V719" s="55"/>
      <c r="W719" s="18" t="str">
        <f>IF(ISBLANK(V719),"",VLOOKUP(V719,'(Linked) Hazard Risk Number HRN'!$B$16:$C$26,2,FALSE))</f>
        <v/>
      </c>
      <c r="X719" s="373"/>
      <c r="Y719" s="375"/>
      <c r="Z719" s="55"/>
      <c r="AA719" s="18" t="str">
        <f>IF(ISBLANK(Z719),"",VLOOKUP(Z719,'(Linked) Hazard Risk Number HRN'!$B$16:$C$26,2,FALSE))</f>
        <v/>
      </c>
      <c r="AB719" s="373"/>
      <c r="AC719" s="375"/>
      <c r="AD719" s="436"/>
      <c r="AE719" s="55"/>
      <c r="AF719" s="18" t="str">
        <f>IF(ISBLANK(AE719),"",VLOOKUP(AE719,'(Linked) Hazard Risk Number HRN'!$B$16:$C$26,2,FALSE))</f>
        <v/>
      </c>
      <c r="AG719" s="373"/>
      <c r="AH719" s="10"/>
      <c r="AI719" s="10"/>
      <c r="AJ719" s="19"/>
    </row>
    <row r="720" spans="2:36" s="2" customFormat="1" ht="28.2" customHeight="1" thickTop="1">
      <c r="B720" s="378"/>
      <c r="C720" s="375"/>
      <c r="D720" s="375"/>
      <c r="E720" s="381"/>
      <c r="F720" s="381"/>
      <c r="G720" s="370"/>
      <c r="H720" s="370"/>
      <c r="I720" s="370"/>
      <c r="J720" s="370"/>
      <c r="K720" s="56"/>
      <c r="L720" s="18" t="str">
        <f>IF(ISBLANK(K720),"",VLOOKUP(K720,'(Linked) Hazard Risk Number HRN'!$D$6:$E$14,2,FALSE))</f>
        <v/>
      </c>
      <c r="M720" s="366" t="str">
        <f>IF(OR(ISBLANK(K718),ISBLANK(K719),ISBLANK(K720),ISBLANK(K721)),"",L718*L719*L720*L721)</f>
        <v/>
      </c>
      <c r="N720" s="56"/>
      <c r="O720" s="18" t="str">
        <f>IF(ISBLANK(N720),"",VLOOKUP(N720,'(Linked) PLr Probability Factor'!$B$17:$C$20,2,FALSE))</f>
        <v/>
      </c>
      <c r="P720" s="18" t="s">
        <v>3</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375"/>
      <c r="V720" s="56"/>
      <c r="W720" s="18" t="str">
        <f>IF(ISBLANK(V720),"",VLOOKUP(V720,'(Linked) Hazard Risk Number HRN'!$D$6:$E$14,2,FALSE))</f>
        <v/>
      </c>
      <c r="X720" s="366" t="str">
        <f>IF(OR(ISBLANK(V718),ISBLANK(V719),ISBLANK(V720),ISBLANK(V721)),"",W718*W719*W720*W721)</f>
        <v/>
      </c>
      <c r="Y720" s="375"/>
      <c r="Z720" s="56"/>
      <c r="AA720" s="18" t="str">
        <f>IF(ISBLANK(Z720),"",VLOOKUP(Z720,'(Linked) Hazard Risk Number HRN'!$D$6:$E$14,2,FALSE))</f>
        <v/>
      </c>
      <c r="AB720" s="366" t="str">
        <f>IF(OR(ISBLANK(Z718),ISBLANK(Z719),ISBLANK(Z720),ISBLANK(Z721)),"",AA718*AA719*AA720*AA721)</f>
        <v/>
      </c>
      <c r="AC720" s="375"/>
      <c r="AD720" s="436"/>
      <c r="AE720" s="56"/>
      <c r="AF720" s="18" t="str">
        <f>IF(ISBLANK(AE720),"",VLOOKUP(AE720,'(Linked) Hazard Risk Number HRN'!$D$6:$E$14,2,FALSE))</f>
        <v/>
      </c>
      <c r="AG720" s="366" t="str">
        <f>IF(OR(ISBLANK(AE718),ISBLANK(AE719),ISBLANK(AE720),ISBLANK(AE721)),"",AF718*AF719*AF720*AF721)</f>
        <v/>
      </c>
      <c r="AH720" s="10"/>
      <c r="AI720" s="10"/>
      <c r="AJ720" s="20"/>
    </row>
    <row r="721" spans="2:36" s="2" customFormat="1" ht="28.2" customHeight="1">
      <c r="B721" s="378"/>
      <c r="C721" s="375"/>
      <c r="D721" s="375"/>
      <c r="E721" s="381"/>
      <c r="F721" s="381"/>
      <c r="G721" s="370"/>
      <c r="H721" s="370"/>
      <c r="I721" s="370"/>
      <c r="J721" s="370"/>
      <c r="K721" s="57"/>
      <c r="L721" s="30" t="str">
        <f>IF(ISBLANK(K721),"",VLOOKUP(K721,'(Linked) Hazard Risk Number HRN'!$D$17:$E$22,2,FALSE))</f>
        <v/>
      </c>
      <c r="M721" s="367"/>
      <c r="N721" s="56"/>
      <c r="O721" s="18" t="str">
        <f>IF(ISBLANK(N721),"",VLOOKUP(N721,'(Linked) PLr Probability Factor'!$B$23:$C$26,2,FALSE))</f>
        <v/>
      </c>
      <c r="P721" s="25" t="s">
        <v>33</v>
      </c>
      <c r="Q721" s="25">
        <f t="shared" ref="Q721" si="1134">SUM(R718:R720)</f>
        <v>0</v>
      </c>
      <c r="R721" s="25">
        <f t="shared" si="1129"/>
        <v>0</v>
      </c>
      <c r="S721" s="25"/>
      <c r="T721" s="51"/>
      <c r="U721" s="375"/>
      <c r="V721" s="57"/>
      <c r="W721" s="30" t="str">
        <f>IF(ISBLANK(V721),"",VLOOKUP(V721,'(Linked) Hazard Risk Number HRN'!$D$17:$E$22,2,FALSE))</f>
        <v/>
      </c>
      <c r="X721" s="367"/>
      <c r="Y721" s="375"/>
      <c r="Z721" s="57"/>
      <c r="AA721" s="30" t="str">
        <f>IF(ISBLANK(Z721),"",VLOOKUP(Z721,'(Linked) Hazard Risk Number HRN'!$D$17:$E$22,2,FALSE))</f>
        <v/>
      </c>
      <c r="AB721" s="367"/>
      <c r="AC721" s="375"/>
      <c r="AD721" s="436"/>
      <c r="AE721" s="57"/>
      <c r="AF721" s="30" t="str">
        <f>IF(ISBLANK(AE721),"",VLOOKUP(AE721,'(Linked) Hazard Risk Number HRN'!$D$17:$E$22,2,FALSE))</f>
        <v/>
      </c>
      <c r="AG721" s="367"/>
      <c r="AH721" s="10"/>
      <c r="AI721" s="10"/>
      <c r="AJ721" s="21"/>
    </row>
    <row r="722" spans="2:36" s="2" customFormat="1" ht="28.2" customHeight="1" thickBot="1">
      <c r="B722" s="379"/>
      <c r="C722" s="376"/>
      <c r="D722" s="376"/>
      <c r="E722" s="382"/>
      <c r="F722" s="382"/>
      <c r="G722" s="371"/>
      <c r="H722" s="371"/>
      <c r="I722" s="371"/>
      <c r="J722" s="371"/>
      <c r="K722" s="135"/>
      <c r="L722" s="18"/>
      <c r="M722" s="368"/>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376"/>
      <c r="V722" s="135"/>
      <c r="W722" s="18"/>
      <c r="X722" s="368"/>
      <c r="Y722" s="376"/>
      <c r="Z722" s="135"/>
      <c r="AA722" s="18"/>
      <c r="AB722" s="368"/>
      <c r="AC722" s="376"/>
      <c r="AD722" s="437"/>
      <c r="AE722" s="135"/>
      <c r="AF722" s="18"/>
      <c r="AG722" s="368"/>
      <c r="AH722" s="10"/>
      <c r="AI722" s="10"/>
      <c r="AJ722" s="7"/>
    </row>
    <row r="723" spans="2:36" s="2" customFormat="1" ht="28.2" customHeight="1" thickTop="1">
      <c r="B723" s="377">
        <v>144</v>
      </c>
      <c r="C723" s="374"/>
      <c r="D723" s="374"/>
      <c r="E723" s="380"/>
      <c r="F723" s="380"/>
      <c r="G723" s="369"/>
      <c r="H723" s="369"/>
      <c r="I723" s="369"/>
      <c r="J723" s="369"/>
      <c r="K723" s="54"/>
      <c r="L723" s="17" t="str">
        <f>IF(ISBLANK(K723),"",VLOOKUP(K723,'(Linked) Hazard Risk Number HRN'!$B$6:$C$13,2,FALSE))</f>
        <v/>
      </c>
      <c r="M723" s="372"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29</v>
      </c>
      <c r="Q723" s="17">
        <f t="shared" ref="Q723" si="1136">COUNTIF((O723:O727), "C")</f>
        <v>0</v>
      </c>
      <c r="R723" s="17">
        <f t="shared" ref="R723:R726" si="1137">Q723</f>
        <v>0</v>
      </c>
      <c r="S723" s="17" t="str">
        <f t="shared" ref="S723" si="1138">IF(ISBLANK(K723),"",IF(L723&lt;2,"S1","S2"))</f>
        <v/>
      </c>
      <c r="T723" s="50"/>
      <c r="U723" s="374"/>
      <c r="V723" s="54"/>
      <c r="W723" s="17" t="str">
        <f>IF(ISBLANK(V723),"",VLOOKUP(V723,'(Linked) Hazard Risk Number HRN'!$B$6:$C$13,2,FALSE))</f>
        <v/>
      </c>
      <c r="X723" s="372" t="str">
        <f>IF(X725="","",IF(X725&gt;500,'(Linked) Hazard Risk Number HRN'!$C$37,IF(X725&gt;50,'(Linked) Hazard Risk Number HRN'!$C$36,IF(X725&gt;25,'(Linked) Hazard Risk Number HRN'!$C$35,IF(X725&gt;5,'(Linked) Hazard Risk Number HRN'!$C$34,IF(X725&gt;0,'(Linked) Hazard Risk Number HRN'!$C$33,""))))))</f>
        <v/>
      </c>
      <c r="Y723" s="374"/>
      <c r="Z723" s="54"/>
      <c r="AA723" s="17" t="str">
        <f>IF(ISBLANK(Z723),"",VLOOKUP(Z723,'(Linked) Hazard Risk Number HRN'!$B$6:$C$13,2,FALSE))</f>
        <v/>
      </c>
      <c r="AB723" s="372" t="str">
        <f>IF(AB725="","",IF(AB725&gt;500,'(Linked) Hazard Risk Number HRN'!$C$37,IF(AB725&gt;50,'(Linked) Hazard Risk Number HRN'!$C$36,IF(AB725&gt;25,'(Linked) Hazard Risk Number HRN'!$C$35,IF(AB725&gt;5,'(Linked) Hazard Risk Number HRN'!$C$34,IF(AB725&gt;0,'(Linked) Hazard Risk Number HRN'!$C$33,""))))))</f>
        <v/>
      </c>
      <c r="AC723" s="374"/>
      <c r="AD723" s="380"/>
      <c r="AE723" s="54"/>
      <c r="AF723" s="17" t="str">
        <f>IF(ISBLANK(AE723),"",VLOOKUP(AE723,'(Linked) Hazard Risk Number HRN'!$B$6:$C$13,2,FALSE))</f>
        <v/>
      </c>
      <c r="AG723" s="372"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378"/>
      <c r="C724" s="375"/>
      <c r="D724" s="375"/>
      <c r="E724" s="381"/>
      <c r="F724" s="381"/>
      <c r="G724" s="370"/>
      <c r="H724" s="370"/>
      <c r="I724" s="370"/>
      <c r="J724" s="370"/>
      <c r="K724" s="55"/>
      <c r="L724" s="18" t="str">
        <f>IF(ISBLANK(K724),"",VLOOKUP(K724,'(Linked) Hazard Risk Number HRN'!$B$16:$C$26,2,FALSE))</f>
        <v/>
      </c>
      <c r="M724" s="373"/>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375"/>
      <c r="V724" s="55"/>
      <c r="W724" s="18" t="str">
        <f>IF(ISBLANK(V724),"",VLOOKUP(V724,'(Linked) Hazard Risk Number HRN'!$B$16:$C$26,2,FALSE))</f>
        <v/>
      </c>
      <c r="X724" s="373"/>
      <c r="Y724" s="375"/>
      <c r="Z724" s="55"/>
      <c r="AA724" s="18" t="str">
        <f>IF(ISBLANK(Z724),"",VLOOKUP(Z724,'(Linked) Hazard Risk Number HRN'!$B$16:$C$26,2,FALSE))</f>
        <v/>
      </c>
      <c r="AB724" s="373"/>
      <c r="AC724" s="375"/>
      <c r="AD724" s="436"/>
      <c r="AE724" s="55"/>
      <c r="AF724" s="18" t="str">
        <f>IF(ISBLANK(AE724),"",VLOOKUP(AE724,'(Linked) Hazard Risk Number HRN'!$B$16:$C$26,2,FALSE))</f>
        <v/>
      </c>
      <c r="AG724" s="373"/>
      <c r="AH724" s="10"/>
      <c r="AI724" s="10"/>
      <c r="AJ724" s="19"/>
    </row>
    <row r="725" spans="2:36" s="2" customFormat="1" ht="28.2" customHeight="1" thickTop="1">
      <c r="B725" s="378"/>
      <c r="C725" s="375"/>
      <c r="D725" s="375"/>
      <c r="E725" s="381"/>
      <c r="F725" s="381"/>
      <c r="G725" s="370"/>
      <c r="H725" s="370"/>
      <c r="I725" s="370"/>
      <c r="J725" s="370"/>
      <c r="K725" s="56"/>
      <c r="L725" s="18" t="str">
        <f>IF(ISBLANK(K725),"",VLOOKUP(K725,'(Linked) Hazard Risk Number HRN'!$D$6:$E$14,2,FALSE))</f>
        <v/>
      </c>
      <c r="M725" s="366" t="str">
        <f>IF(OR(ISBLANK(K723),ISBLANK(K724),ISBLANK(K725),ISBLANK(K726)),"",L723*L724*L725*L726)</f>
        <v/>
      </c>
      <c r="N725" s="56"/>
      <c r="O725" s="18" t="str">
        <f>IF(ISBLANK(N725),"",VLOOKUP(N725,'(Linked) PLr Probability Factor'!$B$17:$C$20,2,FALSE))</f>
        <v/>
      </c>
      <c r="P725" s="18" t="s">
        <v>3</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375"/>
      <c r="V725" s="56"/>
      <c r="W725" s="18" t="str">
        <f>IF(ISBLANK(V725),"",VLOOKUP(V725,'(Linked) Hazard Risk Number HRN'!$D$6:$E$14,2,FALSE))</f>
        <v/>
      </c>
      <c r="X725" s="366" t="str">
        <f>IF(OR(ISBLANK(V723),ISBLANK(V724),ISBLANK(V725),ISBLANK(V726)),"",W723*W724*W725*W726)</f>
        <v/>
      </c>
      <c r="Y725" s="375"/>
      <c r="Z725" s="56"/>
      <c r="AA725" s="18" t="str">
        <f>IF(ISBLANK(Z725),"",VLOOKUP(Z725,'(Linked) Hazard Risk Number HRN'!$D$6:$E$14,2,FALSE))</f>
        <v/>
      </c>
      <c r="AB725" s="366" t="str">
        <f>IF(OR(ISBLANK(Z723),ISBLANK(Z724),ISBLANK(Z725),ISBLANK(Z726)),"",AA723*AA724*AA725*AA726)</f>
        <v/>
      </c>
      <c r="AC725" s="375"/>
      <c r="AD725" s="436"/>
      <c r="AE725" s="56"/>
      <c r="AF725" s="18" t="str">
        <f>IF(ISBLANK(AE725),"",VLOOKUP(AE725,'(Linked) Hazard Risk Number HRN'!$D$6:$E$14,2,FALSE))</f>
        <v/>
      </c>
      <c r="AG725" s="366" t="str">
        <f>IF(OR(ISBLANK(AE723),ISBLANK(AE724),ISBLANK(AE725),ISBLANK(AE726)),"",AF723*AF724*AF725*AF726)</f>
        <v/>
      </c>
      <c r="AH725" s="10"/>
      <c r="AI725" s="10"/>
      <c r="AJ725" s="20"/>
    </row>
    <row r="726" spans="2:36" s="2" customFormat="1" ht="28.2" customHeight="1">
      <c r="B726" s="378"/>
      <c r="C726" s="375"/>
      <c r="D726" s="375"/>
      <c r="E726" s="381"/>
      <c r="F726" s="381"/>
      <c r="G726" s="370"/>
      <c r="H726" s="370"/>
      <c r="I726" s="370"/>
      <c r="J726" s="370"/>
      <c r="K726" s="57"/>
      <c r="L726" s="30" t="str">
        <f>IF(ISBLANK(K726),"",VLOOKUP(K726,'(Linked) Hazard Risk Number HRN'!$D$17:$E$22,2,FALSE))</f>
        <v/>
      </c>
      <c r="M726" s="367"/>
      <c r="N726" s="56"/>
      <c r="O726" s="18" t="str">
        <f>IF(ISBLANK(N726),"",VLOOKUP(N726,'(Linked) PLr Probability Factor'!$B$23:$C$26,2,FALSE))</f>
        <v/>
      </c>
      <c r="P726" s="25" t="s">
        <v>33</v>
      </c>
      <c r="Q726" s="25">
        <f t="shared" ref="Q726" si="1142">SUM(R723:R725)</f>
        <v>0</v>
      </c>
      <c r="R726" s="25">
        <f t="shared" si="1137"/>
        <v>0</v>
      </c>
      <c r="S726" s="25"/>
      <c r="T726" s="51"/>
      <c r="U726" s="375"/>
      <c r="V726" s="57"/>
      <c r="W726" s="30" t="str">
        <f>IF(ISBLANK(V726),"",VLOOKUP(V726,'(Linked) Hazard Risk Number HRN'!$D$17:$E$22,2,FALSE))</f>
        <v/>
      </c>
      <c r="X726" s="367"/>
      <c r="Y726" s="375"/>
      <c r="Z726" s="57"/>
      <c r="AA726" s="30" t="str">
        <f>IF(ISBLANK(Z726),"",VLOOKUP(Z726,'(Linked) Hazard Risk Number HRN'!$D$17:$E$22,2,FALSE))</f>
        <v/>
      </c>
      <c r="AB726" s="367"/>
      <c r="AC726" s="375"/>
      <c r="AD726" s="436"/>
      <c r="AE726" s="57"/>
      <c r="AF726" s="30" t="str">
        <f>IF(ISBLANK(AE726),"",VLOOKUP(AE726,'(Linked) Hazard Risk Number HRN'!$D$17:$E$22,2,FALSE))</f>
        <v/>
      </c>
      <c r="AG726" s="367"/>
      <c r="AH726" s="10"/>
      <c r="AI726" s="10"/>
      <c r="AJ726" s="21"/>
    </row>
    <row r="727" spans="2:36" s="2" customFormat="1" ht="28.2" customHeight="1" thickBot="1">
      <c r="B727" s="379"/>
      <c r="C727" s="376"/>
      <c r="D727" s="376"/>
      <c r="E727" s="382"/>
      <c r="F727" s="382"/>
      <c r="G727" s="371"/>
      <c r="H727" s="371"/>
      <c r="I727" s="371"/>
      <c r="J727" s="371"/>
      <c r="K727" s="135"/>
      <c r="L727" s="18"/>
      <c r="M727" s="368"/>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376"/>
      <c r="V727" s="135"/>
      <c r="W727" s="18"/>
      <c r="X727" s="368"/>
      <c r="Y727" s="376"/>
      <c r="Z727" s="135"/>
      <c r="AA727" s="18"/>
      <c r="AB727" s="368"/>
      <c r="AC727" s="376"/>
      <c r="AD727" s="437"/>
      <c r="AE727" s="135"/>
      <c r="AF727" s="18"/>
      <c r="AG727" s="368"/>
      <c r="AH727" s="10"/>
      <c r="AI727" s="10"/>
      <c r="AJ727" s="7"/>
    </row>
    <row r="728" spans="2:36" s="2" customFormat="1" ht="28.2" customHeight="1" thickTop="1">
      <c r="B728" s="377">
        <v>145</v>
      </c>
      <c r="C728" s="374"/>
      <c r="D728" s="374"/>
      <c r="E728" s="380"/>
      <c r="F728" s="380"/>
      <c r="G728" s="369"/>
      <c r="H728" s="369"/>
      <c r="I728" s="369"/>
      <c r="J728" s="369"/>
      <c r="K728" s="54"/>
      <c r="L728" s="17" t="str">
        <f>IF(ISBLANK(K728),"",VLOOKUP(K728,'(Linked) Hazard Risk Number HRN'!$B$6:$C$13,2,FALSE))</f>
        <v/>
      </c>
      <c r="M728" s="372"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29</v>
      </c>
      <c r="Q728" s="17">
        <f t="shared" ref="Q728" si="1144">COUNTIF((O728:O732), "C")</f>
        <v>0</v>
      </c>
      <c r="R728" s="17">
        <f t="shared" ref="R728:R731" si="1145">Q728</f>
        <v>0</v>
      </c>
      <c r="S728" s="17" t="str">
        <f t="shared" ref="S728" si="1146">IF(ISBLANK(K728),"",IF(L728&lt;2,"S1","S2"))</f>
        <v/>
      </c>
      <c r="T728" s="50"/>
      <c r="U728" s="374"/>
      <c r="V728" s="54"/>
      <c r="W728" s="17" t="str">
        <f>IF(ISBLANK(V728),"",VLOOKUP(V728,'(Linked) Hazard Risk Number HRN'!$B$6:$C$13,2,FALSE))</f>
        <v/>
      </c>
      <c r="X728" s="372" t="str">
        <f>IF(X730="","",IF(X730&gt;500,'(Linked) Hazard Risk Number HRN'!$C$37,IF(X730&gt;50,'(Linked) Hazard Risk Number HRN'!$C$36,IF(X730&gt;25,'(Linked) Hazard Risk Number HRN'!$C$35,IF(X730&gt;5,'(Linked) Hazard Risk Number HRN'!$C$34,IF(X730&gt;0,'(Linked) Hazard Risk Number HRN'!$C$33,""))))))</f>
        <v/>
      </c>
      <c r="Y728" s="374"/>
      <c r="Z728" s="54"/>
      <c r="AA728" s="17" t="str">
        <f>IF(ISBLANK(Z728),"",VLOOKUP(Z728,'(Linked) Hazard Risk Number HRN'!$B$6:$C$13,2,FALSE))</f>
        <v/>
      </c>
      <c r="AB728" s="372" t="str">
        <f>IF(AB730="","",IF(AB730&gt;500,'(Linked) Hazard Risk Number HRN'!$C$37,IF(AB730&gt;50,'(Linked) Hazard Risk Number HRN'!$C$36,IF(AB730&gt;25,'(Linked) Hazard Risk Number HRN'!$C$35,IF(AB730&gt;5,'(Linked) Hazard Risk Number HRN'!$C$34,IF(AB730&gt;0,'(Linked) Hazard Risk Number HRN'!$C$33,""))))))</f>
        <v/>
      </c>
      <c r="AC728" s="374"/>
      <c r="AD728" s="380"/>
      <c r="AE728" s="54"/>
      <c r="AF728" s="17" t="str">
        <f>IF(ISBLANK(AE728),"",VLOOKUP(AE728,'(Linked) Hazard Risk Number HRN'!$B$6:$C$13,2,FALSE))</f>
        <v/>
      </c>
      <c r="AG728" s="372"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378"/>
      <c r="C729" s="375"/>
      <c r="D729" s="375"/>
      <c r="E729" s="381"/>
      <c r="F729" s="381"/>
      <c r="G729" s="370"/>
      <c r="H729" s="370"/>
      <c r="I729" s="370"/>
      <c r="J729" s="370"/>
      <c r="K729" s="55"/>
      <c r="L729" s="18" t="str">
        <f>IF(ISBLANK(K729),"",VLOOKUP(K729,'(Linked) Hazard Risk Number HRN'!$B$16:$C$26,2,FALSE))</f>
        <v/>
      </c>
      <c r="M729" s="373"/>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375"/>
      <c r="V729" s="55"/>
      <c r="W729" s="18" t="str">
        <f>IF(ISBLANK(V729),"",VLOOKUP(V729,'(Linked) Hazard Risk Number HRN'!$B$16:$C$26,2,FALSE))</f>
        <v/>
      </c>
      <c r="X729" s="373"/>
      <c r="Y729" s="375"/>
      <c r="Z729" s="55"/>
      <c r="AA729" s="18" t="str">
        <f>IF(ISBLANK(Z729),"",VLOOKUP(Z729,'(Linked) Hazard Risk Number HRN'!$B$16:$C$26,2,FALSE))</f>
        <v/>
      </c>
      <c r="AB729" s="373"/>
      <c r="AC729" s="375"/>
      <c r="AD729" s="436"/>
      <c r="AE729" s="55"/>
      <c r="AF729" s="18" t="str">
        <f>IF(ISBLANK(AE729),"",VLOOKUP(AE729,'(Linked) Hazard Risk Number HRN'!$B$16:$C$26,2,FALSE))</f>
        <v/>
      </c>
      <c r="AG729" s="373"/>
      <c r="AH729" s="10"/>
      <c r="AI729" s="10"/>
      <c r="AJ729" s="19"/>
    </row>
    <row r="730" spans="2:36" s="2" customFormat="1" ht="28.2" customHeight="1" thickTop="1">
      <c r="B730" s="378"/>
      <c r="C730" s="375"/>
      <c r="D730" s="375"/>
      <c r="E730" s="381"/>
      <c r="F730" s="381"/>
      <c r="G730" s="370"/>
      <c r="H730" s="370"/>
      <c r="I730" s="370"/>
      <c r="J730" s="370"/>
      <c r="K730" s="56"/>
      <c r="L730" s="18" t="str">
        <f>IF(ISBLANK(K730),"",VLOOKUP(K730,'(Linked) Hazard Risk Number HRN'!$D$6:$E$14,2,FALSE))</f>
        <v/>
      </c>
      <c r="M730" s="366" t="str">
        <f>IF(OR(ISBLANK(K728),ISBLANK(K729),ISBLANK(K730),ISBLANK(K731)),"",L728*L729*L730*L731)</f>
        <v/>
      </c>
      <c r="N730" s="56"/>
      <c r="O730" s="18" t="str">
        <f>IF(ISBLANK(N730),"",VLOOKUP(N730,'(Linked) PLr Probability Factor'!$B$17:$C$20,2,FALSE))</f>
        <v/>
      </c>
      <c r="P730" s="18" t="s">
        <v>3</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375"/>
      <c r="V730" s="56"/>
      <c r="W730" s="18" t="str">
        <f>IF(ISBLANK(V730),"",VLOOKUP(V730,'(Linked) Hazard Risk Number HRN'!$D$6:$E$14,2,FALSE))</f>
        <v/>
      </c>
      <c r="X730" s="366" t="str">
        <f>IF(OR(ISBLANK(V728),ISBLANK(V729),ISBLANK(V730),ISBLANK(V731)),"",W728*W729*W730*W731)</f>
        <v/>
      </c>
      <c r="Y730" s="375"/>
      <c r="Z730" s="56"/>
      <c r="AA730" s="18" t="str">
        <f>IF(ISBLANK(Z730),"",VLOOKUP(Z730,'(Linked) Hazard Risk Number HRN'!$D$6:$E$14,2,FALSE))</f>
        <v/>
      </c>
      <c r="AB730" s="366" t="str">
        <f>IF(OR(ISBLANK(Z728),ISBLANK(Z729),ISBLANK(Z730),ISBLANK(Z731)),"",AA728*AA729*AA730*AA731)</f>
        <v/>
      </c>
      <c r="AC730" s="375"/>
      <c r="AD730" s="436"/>
      <c r="AE730" s="56"/>
      <c r="AF730" s="18" t="str">
        <f>IF(ISBLANK(AE730),"",VLOOKUP(AE730,'(Linked) Hazard Risk Number HRN'!$D$6:$E$14,2,FALSE))</f>
        <v/>
      </c>
      <c r="AG730" s="366" t="str">
        <f>IF(OR(ISBLANK(AE728),ISBLANK(AE729),ISBLANK(AE730),ISBLANK(AE731)),"",AF728*AF729*AF730*AF731)</f>
        <v/>
      </c>
      <c r="AH730" s="10"/>
      <c r="AI730" s="10"/>
      <c r="AJ730" s="20"/>
    </row>
    <row r="731" spans="2:36" s="2" customFormat="1" ht="28.2" customHeight="1">
      <c r="B731" s="378"/>
      <c r="C731" s="375"/>
      <c r="D731" s="375"/>
      <c r="E731" s="381"/>
      <c r="F731" s="381"/>
      <c r="G731" s="370"/>
      <c r="H731" s="370"/>
      <c r="I731" s="370"/>
      <c r="J731" s="370"/>
      <c r="K731" s="57"/>
      <c r="L731" s="30" t="str">
        <f>IF(ISBLANK(K731),"",VLOOKUP(K731,'(Linked) Hazard Risk Number HRN'!$D$17:$E$22,2,FALSE))</f>
        <v/>
      </c>
      <c r="M731" s="367"/>
      <c r="N731" s="56"/>
      <c r="O731" s="18" t="str">
        <f>IF(ISBLANK(N731),"",VLOOKUP(N731,'(Linked) PLr Probability Factor'!$B$23:$C$26,2,FALSE))</f>
        <v/>
      </c>
      <c r="P731" s="25" t="s">
        <v>33</v>
      </c>
      <c r="Q731" s="25">
        <f t="shared" ref="Q731" si="1150">SUM(R728:R730)</f>
        <v>0</v>
      </c>
      <c r="R731" s="25">
        <f t="shared" si="1145"/>
        <v>0</v>
      </c>
      <c r="S731" s="25"/>
      <c r="T731" s="51"/>
      <c r="U731" s="375"/>
      <c r="V731" s="57"/>
      <c r="W731" s="30" t="str">
        <f>IF(ISBLANK(V731),"",VLOOKUP(V731,'(Linked) Hazard Risk Number HRN'!$D$17:$E$22,2,FALSE))</f>
        <v/>
      </c>
      <c r="X731" s="367"/>
      <c r="Y731" s="375"/>
      <c r="Z731" s="57"/>
      <c r="AA731" s="30" t="str">
        <f>IF(ISBLANK(Z731),"",VLOOKUP(Z731,'(Linked) Hazard Risk Number HRN'!$D$17:$E$22,2,FALSE))</f>
        <v/>
      </c>
      <c r="AB731" s="367"/>
      <c r="AC731" s="375"/>
      <c r="AD731" s="436"/>
      <c r="AE731" s="57"/>
      <c r="AF731" s="30" t="str">
        <f>IF(ISBLANK(AE731),"",VLOOKUP(AE731,'(Linked) Hazard Risk Number HRN'!$D$17:$E$22,2,FALSE))</f>
        <v/>
      </c>
      <c r="AG731" s="367"/>
      <c r="AH731" s="10"/>
      <c r="AI731" s="10"/>
      <c r="AJ731" s="21"/>
    </row>
    <row r="732" spans="2:36" s="2" customFormat="1" ht="28.2" customHeight="1" thickBot="1">
      <c r="B732" s="379"/>
      <c r="C732" s="376"/>
      <c r="D732" s="376"/>
      <c r="E732" s="382"/>
      <c r="F732" s="382"/>
      <c r="G732" s="371"/>
      <c r="H732" s="371"/>
      <c r="I732" s="371"/>
      <c r="J732" s="371"/>
      <c r="K732" s="135"/>
      <c r="L732" s="18"/>
      <c r="M732" s="368"/>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376"/>
      <c r="V732" s="135"/>
      <c r="W732" s="18"/>
      <c r="X732" s="368"/>
      <c r="Y732" s="376"/>
      <c r="Z732" s="135"/>
      <c r="AA732" s="18"/>
      <c r="AB732" s="368"/>
      <c r="AC732" s="376"/>
      <c r="AD732" s="437"/>
      <c r="AE732" s="135"/>
      <c r="AF732" s="18"/>
      <c r="AG732" s="368"/>
      <c r="AH732" s="10"/>
      <c r="AI732" s="10"/>
      <c r="AJ732" s="7"/>
    </row>
    <row r="733" spans="2:36" s="2" customFormat="1" ht="28.2" customHeight="1" thickTop="1">
      <c r="B733" s="377">
        <v>146</v>
      </c>
      <c r="C733" s="374"/>
      <c r="D733" s="374"/>
      <c r="E733" s="380"/>
      <c r="F733" s="380"/>
      <c r="G733" s="369"/>
      <c r="H733" s="369"/>
      <c r="I733" s="369"/>
      <c r="J733" s="369"/>
      <c r="K733" s="54"/>
      <c r="L733" s="17" t="str">
        <f>IF(ISBLANK(K733),"",VLOOKUP(K733,'(Linked) Hazard Risk Number HRN'!$B$6:$C$13,2,FALSE))</f>
        <v/>
      </c>
      <c r="M733" s="372"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29</v>
      </c>
      <c r="Q733" s="17">
        <f t="shared" ref="Q733" si="1152">COUNTIF((O733:O737), "C")</f>
        <v>0</v>
      </c>
      <c r="R733" s="17">
        <f t="shared" ref="R733:R736" si="1153">Q733</f>
        <v>0</v>
      </c>
      <c r="S733" s="17" t="str">
        <f t="shared" ref="S733" si="1154">IF(ISBLANK(K733),"",IF(L733&lt;2,"S1","S2"))</f>
        <v/>
      </c>
      <c r="T733" s="50"/>
      <c r="U733" s="374"/>
      <c r="V733" s="54"/>
      <c r="W733" s="17" t="str">
        <f>IF(ISBLANK(V733),"",VLOOKUP(V733,'(Linked) Hazard Risk Number HRN'!$B$6:$C$13,2,FALSE))</f>
        <v/>
      </c>
      <c r="X733" s="372" t="str">
        <f>IF(X735="","",IF(X735&gt;500,'(Linked) Hazard Risk Number HRN'!$C$37,IF(X735&gt;50,'(Linked) Hazard Risk Number HRN'!$C$36,IF(X735&gt;25,'(Linked) Hazard Risk Number HRN'!$C$35,IF(X735&gt;5,'(Linked) Hazard Risk Number HRN'!$C$34,IF(X735&gt;0,'(Linked) Hazard Risk Number HRN'!$C$33,""))))))</f>
        <v/>
      </c>
      <c r="Y733" s="374"/>
      <c r="Z733" s="54"/>
      <c r="AA733" s="17" t="str">
        <f>IF(ISBLANK(Z733),"",VLOOKUP(Z733,'(Linked) Hazard Risk Number HRN'!$B$6:$C$13,2,FALSE))</f>
        <v/>
      </c>
      <c r="AB733" s="372" t="str">
        <f>IF(AB735="","",IF(AB735&gt;500,'(Linked) Hazard Risk Number HRN'!$C$37,IF(AB735&gt;50,'(Linked) Hazard Risk Number HRN'!$C$36,IF(AB735&gt;25,'(Linked) Hazard Risk Number HRN'!$C$35,IF(AB735&gt;5,'(Linked) Hazard Risk Number HRN'!$C$34,IF(AB735&gt;0,'(Linked) Hazard Risk Number HRN'!$C$33,""))))))</f>
        <v/>
      </c>
      <c r="AC733" s="374"/>
      <c r="AD733" s="380"/>
      <c r="AE733" s="54"/>
      <c r="AF733" s="17" t="str">
        <f>IF(ISBLANK(AE733),"",VLOOKUP(AE733,'(Linked) Hazard Risk Number HRN'!$B$6:$C$13,2,FALSE))</f>
        <v/>
      </c>
      <c r="AG733" s="372"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378"/>
      <c r="C734" s="375"/>
      <c r="D734" s="375"/>
      <c r="E734" s="381"/>
      <c r="F734" s="381"/>
      <c r="G734" s="370"/>
      <c r="H734" s="370"/>
      <c r="I734" s="370"/>
      <c r="J734" s="370"/>
      <c r="K734" s="55"/>
      <c r="L734" s="18" t="str">
        <f>IF(ISBLANK(K734),"",VLOOKUP(K734,'(Linked) Hazard Risk Number HRN'!$B$16:$C$26,2,FALSE))</f>
        <v/>
      </c>
      <c r="M734" s="373"/>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375"/>
      <c r="V734" s="55"/>
      <c r="W734" s="18" t="str">
        <f>IF(ISBLANK(V734),"",VLOOKUP(V734,'(Linked) Hazard Risk Number HRN'!$B$16:$C$26,2,FALSE))</f>
        <v/>
      </c>
      <c r="X734" s="373"/>
      <c r="Y734" s="375"/>
      <c r="Z734" s="55"/>
      <c r="AA734" s="18" t="str">
        <f>IF(ISBLANK(Z734),"",VLOOKUP(Z734,'(Linked) Hazard Risk Number HRN'!$B$16:$C$26,2,FALSE))</f>
        <v/>
      </c>
      <c r="AB734" s="373"/>
      <c r="AC734" s="375"/>
      <c r="AD734" s="436"/>
      <c r="AE734" s="55"/>
      <c r="AF734" s="18" t="str">
        <f>IF(ISBLANK(AE734),"",VLOOKUP(AE734,'(Linked) Hazard Risk Number HRN'!$B$16:$C$26,2,FALSE))</f>
        <v/>
      </c>
      <c r="AG734" s="373"/>
      <c r="AH734" s="10"/>
      <c r="AI734" s="10"/>
      <c r="AJ734" s="19"/>
    </row>
    <row r="735" spans="2:36" s="2" customFormat="1" ht="28.2" customHeight="1" thickTop="1">
      <c r="B735" s="378"/>
      <c r="C735" s="375"/>
      <c r="D735" s="375"/>
      <c r="E735" s="381"/>
      <c r="F735" s="381"/>
      <c r="G735" s="370"/>
      <c r="H735" s="370"/>
      <c r="I735" s="370"/>
      <c r="J735" s="370"/>
      <c r="K735" s="56"/>
      <c r="L735" s="18" t="str">
        <f>IF(ISBLANK(K735),"",VLOOKUP(K735,'(Linked) Hazard Risk Number HRN'!$D$6:$E$14,2,FALSE))</f>
        <v/>
      </c>
      <c r="M735" s="366" t="str">
        <f>IF(OR(ISBLANK(K733),ISBLANK(K734),ISBLANK(K735),ISBLANK(K736)),"",L733*L734*L735*L736)</f>
        <v/>
      </c>
      <c r="N735" s="56"/>
      <c r="O735" s="18" t="str">
        <f>IF(ISBLANK(N735),"",VLOOKUP(N735,'(Linked) PLr Probability Factor'!$B$17:$C$20,2,FALSE))</f>
        <v/>
      </c>
      <c r="P735" s="18" t="s">
        <v>3</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375"/>
      <c r="V735" s="56"/>
      <c r="W735" s="18" t="str">
        <f>IF(ISBLANK(V735),"",VLOOKUP(V735,'(Linked) Hazard Risk Number HRN'!$D$6:$E$14,2,FALSE))</f>
        <v/>
      </c>
      <c r="X735" s="366" t="str">
        <f>IF(OR(ISBLANK(V733),ISBLANK(V734),ISBLANK(V735),ISBLANK(V736)),"",W733*W734*W735*W736)</f>
        <v/>
      </c>
      <c r="Y735" s="375"/>
      <c r="Z735" s="56"/>
      <c r="AA735" s="18" t="str">
        <f>IF(ISBLANK(Z735),"",VLOOKUP(Z735,'(Linked) Hazard Risk Number HRN'!$D$6:$E$14,2,FALSE))</f>
        <v/>
      </c>
      <c r="AB735" s="366" t="str">
        <f>IF(OR(ISBLANK(Z733),ISBLANK(Z734),ISBLANK(Z735),ISBLANK(Z736)),"",AA733*AA734*AA735*AA736)</f>
        <v/>
      </c>
      <c r="AC735" s="375"/>
      <c r="AD735" s="436"/>
      <c r="AE735" s="56"/>
      <c r="AF735" s="18" t="str">
        <f>IF(ISBLANK(AE735),"",VLOOKUP(AE735,'(Linked) Hazard Risk Number HRN'!$D$6:$E$14,2,FALSE))</f>
        <v/>
      </c>
      <c r="AG735" s="366" t="str">
        <f>IF(OR(ISBLANK(AE733),ISBLANK(AE734),ISBLANK(AE735),ISBLANK(AE736)),"",AF733*AF734*AF735*AF736)</f>
        <v/>
      </c>
      <c r="AH735" s="10"/>
      <c r="AI735" s="10"/>
      <c r="AJ735" s="20"/>
    </row>
    <row r="736" spans="2:36" s="2" customFormat="1" ht="28.2" customHeight="1">
      <c r="B736" s="378"/>
      <c r="C736" s="375"/>
      <c r="D736" s="375"/>
      <c r="E736" s="381"/>
      <c r="F736" s="381"/>
      <c r="G736" s="370"/>
      <c r="H736" s="370"/>
      <c r="I736" s="370"/>
      <c r="J736" s="370"/>
      <c r="K736" s="57"/>
      <c r="L736" s="30" t="str">
        <f>IF(ISBLANK(K736),"",VLOOKUP(K736,'(Linked) Hazard Risk Number HRN'!$D$17:$E$22,2,FALSE))</f>
        <v/>
      </c>
      <c r="M736" s="367"/>
      <c r="N736" s="56"/>
      <c r="O736" s="18" t="str">
        <f>IF(ISBLANK(N736),"",VLOOKUP(N736,'(Linked) PLr Probability Factor'!$B$23:$C$26,2,FALSE))</f>
        <v/>
      </c>
      <c r="P736" s="25" t="s">
        <v>33</v>
      </c>
      <c r="Q736" s="25">
        <f t="shared" ref="Q736" si="1158">SUM(R733:R735)</f>
        <v>0</v>
      </c>
      <c r="R736" s="25">
        <f t="shared" si="1153"/>
        <v>0</v>
      </c>
      <c r="S736" s="25"/>
      <c r="T736" s="51"/>
      <c r="U736" s="375"/>
      <c r="V736" s="57"/>
      <c r="W736" s="30" t="str">
        <f>IF(ISBLANK(V736),"",VLOOKUP(V736,'(Linked) Hazard Risk Number HRN'!$D$17:$E$22,2,FALSE))</f>
        <v/>
      </c>
      <c r="X736" s="367"/>
      <c r="Y736" s="375"/>
      <c r="Z736" s="57"/>
      <c r="AA736" s="30" t="str">
        <f>IF(ISBLANK(Z736),"",VLOOKUP(Z736,'(Linked) Hazard Risk Number HRN'!$D$17:$E$22,2,FALSE))</f>
        <v/>
      </c>
      <c r="AB736" s="367"/>
      <c r="AC736" s="375"/>
      <c r="AD736" s="436"/>
      <c r="AE736" s="57"/>
      <c r="AF736" s="30" t="str">
        <f>IF(ISBLANK(AE736),"",VLOOKUP(AE736,'(Linked) Hazard Risk Number HRN'!$D$17:$E$22,2,FALSE))</f>
        <v/>
      </c>
      <c r="AG736" s="367"/>
      <c r="AH736" s="10"/>
      <c r="AI736" s="10"/>
      <c r="AJ736" s="21"/>
    </row>
    <row r="737" spans="2:36" s="2" customFormat="1" ht="28.2" customHeight="1" thickBot="1">
      <c r="B737" s="379"/>
      <c r="C737" s="376"/>
      <c r="D737" s="376"/>
      <c r="E737" s="382"/>
      <c r="F737" s="382"/>
      <c r="G737" s="371"/>
      <c r="H737" s="371"/>
      <c r="I737" s="371"/>
      <c r="J737" s="371"/>
      <c r="K737" s="135"/>
      <c r="L737" s="18"/>
      <c r="M737" s="368"/>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376"/>
      <c r="V737" s="135"/>
      <c r="W737" s="18"/>
      <c r="X737" s="368"/>
      <c r="Y737" s="376"/>
      <c r="Z737" s="135"/>
      <c r="AA737" s="18"/>
      <c r="AB737" s="368"/>
      <c r="AC737" s="376"/>
      <c r="AD737" s="437"/>
      <c r="AE737" s="135"/>
      <c r="AF737" s="18"/>
      <c r="AG737" s="368"/>
      <c r="AH737" s="10"/>
      <c r="AI737" s="10"/>
      <c r="AJ737" s="7"/>
    </row>
    <row r="738" spans="2:36" s="2" customFormat="1" ht="28.2" customHeight="1" thickTop="1">
      <c r="B738" s="377">
        <v>147</v>
      </c>
      <c r="C738" s="374"/>
      <c r="D738" s="374"/>
      <c r="E738" s="380"/>
      <c r="F738" s="380"/>
      <c r="G738" s="369"/>
      <c r="H738" s="369"/>
      <c r="I738" s="369"/>
      <c r="J738" s="369"/>
      <c r="K738" s="54"/>
      <c r="L738" s="17" t="str">
        <f>IF(ISBLANK(K738),"",VLOOKUP(K738,'(Linked) Hazard Risk Number HRN'!$B$6:$C$13,2,FALSE))</f>
        <v/>
      </c>
      <c r="M738" s="372"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29</v>
      </c>
      <c r="Q738" s="17">
        <f t="shared" ref="Q738" si="1160">COUNTIF((O738:O742), "C")</f>
        <v>0</v>
      </c>
      <c r="R738" s="17">
        <f t="shared" ref="R738:R741" si="1161">Q738</f>
        <v>0</v>
      </c>
      <c r="S738" s="17" t="str">
        <f t="shared" ref="S738" si="1162">IF(ISBLANK(K738),"",IF(L738&lt;2,"S1","S2"))</f>
        <v/>
      </c>
      <c r="T738" s="50"/>
      <c r="U738" s="374"/>
      <c r="V738" s="54"/>
      <c r="W738" s="17" t="str">
        <f>IF(ISBLANK(V738),"",VLOOKUP(V738,'(Linked) Hazard Risk Number HRN'!$B$6:$C$13,2,FALSE))</f>
        <v/>
      </c>
      <c r="X738" s="372" t="str">
        <f>IF(X740="","",IF(X740&gt;500,'(Linked) Hazard Risk Number HRN'!$C$37,IF(X740&gt;50,'(Linked) Hazard Risk Number HRN'!$C$36,IF(X740&gt;25,'(Linked) Hazard Risk Number HRN'!$C$35,IF(X740&gt;5,'(Linked) Hazard Risk Number HRN'!$C$34,IF(X740&gt;0,'(Linked) Hazard Risk Number HRN'!$C$33,""))))))</f>
        <v/>
      </c>
      <c r="Y738" s="374"/>
      <c r="Z738" s="54"/>
      <c r="AA738" s="17" t="str">
        <f>IF(ISBLANK(Z738),"",VLOOKUP(Z738,'(Linked) Hazard Risk Number HRN'!$B$6:$C$13,2,FALSE))</f>
        <v/>
      </c>
      <c r="AB738" s="372" t="str">
        <f>IF(AB740="","",IF(AB740&gt;500,'(Linked) Hazard Risk Number HRN'!$C$37,IF(AB740&gt;50,'(Linked) Hazard Risk Number HRN'!$C$36,IF(AB740&gt;25,'(Linked) Hazard Risk Number HRN'!$C$35,IF(AB740&gt;5,'(Linked) Hazard Risk Number HRN'!$C$34,IF(AB740&gt;0,'(Linked) Hazard Risk Number HRN'!$C$33,""))))))</f>
        <v/>
      </c>
      <c r="AC738" s="374"/>
      <c r="AD738" s="380"/>
      <c r="AE738" s="54"/>
      <c r="AF738" s="17" t="str">
        <f>IF(ISBLANK(AE738),"",VLOOKUP(AE738,'(Linked) Hazard Risk Number HRN'!$B$6:$C$13,2,FALSE))</f>
        <v/>
      </c>
      <c r="AG738" s="372"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378"/>
      <c r="C739" s="375"/>
      <c r="D739" s="375"/>
      <c r="E739" s="381"/>
      <c r="F739" s="381"/>
      <c r="G739" s="370"/>
      <c r="H739" s="370"/>
      <c r="I739" s="370"/>
      <c r="J739" s="370"/>
      <c r="K739" s="55"/>
      <c r="L739" s="18" t="str">
        <f>IF(ISBLANK(K739),"",VLOOKUP(K739,'(Linked) Hazard Risk Number HRN'!$B$16:$C$26,2,FALSE))</f>
        <v/>
      </c>
      <c r="M739" s="373"/>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375"/>
      <c r="V739" s="55"/>
      <c r="W739" s="18" t="str">
        <f>IF(ISBLANK(V739),"",VLOOKUP(V739,'(Linked) Hazard Risk Number HRN'!$B$16:$C$26,2,FALSE))</f>
        <v/>
      </c>
      <c r="X739" s="373"/>
      <c r="Y739" s="375"/>
      <c r="Z739" s="55"/>
      <c r="AA739" s="18" t="str">
        <f>IF(ISBLANK(Z739),"",VLOOKUP(Z739,'(Linked) Hazard Risk Number HRN'!$B$16:$C$26,2,FALSE))</f>
        <v/>
      </c>
      <c r="AB739" s="373"/>
      <c r="AC739" s="375"/>
      <c r="AD739" s="436"/>
      <c r="AE739" s="55"/>
      <c r="AF739" s="18" t="str">
        <f>IF(ISBLANK(AE739),"",VLOOKUP(AE739,'(Linked) Hazard Risk Number HRN'!$B$16:$C$26,2,FALSE))</f>
        <v/>
      </c>
      <c r="AG739" s="373"/>
      <c r="AH739" s="10"/>
      <c r="AI739" s="10"/>
      <c r="AJ739" s="19"/>
    </row>
    <row r="740" spans="2:36" s="2" customFormat="1" ht="28.2" customHeight="1" thickTop="1">
      <c r="B740" s="378"/>
      <c r="C740" s="375"/>
      <c r="D740" s="375"/>
      <c r="E740" s="381"/>
      <c r="F740" s="381"/>
      <c r="G740" s="370"/>
      <c r="H740" s="370"/>
      <c r="I740" s="370"/>
      <c r="J740" s="370"/>
      <c r="K740" s="56"/>
      <c r="L740" s="18" t="str">
        <f>IF(ISBLANK(K740),"",VLOOKUP(K740,'(Linked) Hazard Risk Number HRN'!$D$6:$E$14,2,FALSE))</f>
        <v/>
      </c>
      <c r="M740" s="366" t="str">
        <f>IF(OR(ISBLANK(K738),ISBLANK(K739),ISBLANK(K740),ISBLANK(K741)),"",L738*L739*L740*L741)</f>
        <v/>
      </c>
      <c r="N740" s="56"/>
      <c r="O740" s="18" t="str">
        <f>IF(ISBLANK(N740),"",VLOOKUP(N740,'(Linked) PLr Probability Factor'!$B$17:$C$20,2,FALSE))</f>
        <v/>
      </c>
      <c r="P740" s="18" t="s">
        <v>3</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375"/>
      <c r="V740" s="56"/>
      <c r="W740" s="18" t="str">
        <f>IF(ISBLANK(V740),"",VLOOKUP(V740,'(Linked) Hazard Risk Number HRN'!$D$6:$E$14,2,FALSE))</f>
        <v/>
      </c>
      <c r="X740" s="366" t="str">
        <f>IF(OR(ISBLANK(V738),ISBLANK(V739),ISBLANK(V740),ISBLANK(V741)),"",W738*W739*W740*W741)</f>
        <v/>
      </c>
      <c r="Y740" s="375"/>
      <c r="Z740" s="56"/>
      <c r="AA740" s="18" t="str">
        <f>IF(ISBLANK(Z740),"",VLOOKUP(Z740,'(Linked) Hazard Risk Number HRN'!$D$6:$E$14,2,FALSE))</f>
        <v/>
      </c>
      <c r="AB740" s="366" t="str">
        <f>IF(OR(ISBLANK(Z738),ISBLANK(Z739),ISBLANK(Z740),ISBLANK(Z741)),"",AA738*AA739*AA740*AA741)</f>
        <v/>
      </c>
      <c r="AC740" s="375"/>
      <c r="AD740" s="436"/>
      <c r="AE740" s="56"/>
      <c r="AF740" s="18" t="str">
        <f>IF(ISBLANK(AE740),"",VLOOKUP(AE740,'(Linked) Hazard Risk Number HRN'!$D$6:$E$14,2,FALSE))</f>
        <v/>
      </c>
      <c r="AG740" s="366" t="str">
        <f>IF(OR(ISBLANK(AE738),ISBLANK(AE739),ISBLANK(AE740),ISBLANK(AE741)),"",AF738*AF739*AF740*AF741)</f>
        <v/>
      </c>
      <c r="AH740" s="10"/>
      <c r="AI740" s="10"/>
      <c r="AJ740" s="20"/>
    </row>
    <row r="741" spans="2:36" s="2" customFormat="1" ht="28.2" customHeight="1">
      <c r="B741" s="378"/>
      <c r="C741" s="375"/>
      <c r="D741" s="375"/>
      <c r="E741" s="381"/>
      <c r="F741" s="381"/>
      <c r="G741" s="370"/>
      <c r="H741" s="370"/>
      <c r="I741" s="370"/>
      <c r="J741" s="370"/>
      <c r="K741" s="57"/>
      <c r="L741" s="30" t="str">
        <f>IF(ISBLANK(K741),"",VLOOKUP(K741,'(Linked) Hazard Risk Number HRN'!$D$17:$E$22,2,FALSE))</f>
        <v/>
      </c>
      <c r="M741" s="367"/>
      <c r="N741" s="56"/>
      <c r="O741" s="18" t="str">
        <f>IF(ISBLANK(N741),"",VLOOKUP(N741,'(Linked) PLr Probability Factor'!$B$23:$C$26,2,FALSE))</f>
        <v/>
      </c>
      <c r="P741" s="25" t="s">
        <v>33</v>
      </c>
      <c r="Q741" s="25">
        <f t="shared" ref="Q741" si="1166">SUM(R738:R740)</f>
        <v>0</v>
      </c>
      <c r="R741" s="25">
        <f t="shared" si="1161"/>
        <v>0</v>
      </c>
      <c r="S741" s="25"/>
      <c r="T741" s="51"/>
      <c r="U741" s="375"/>
      <c r="V741" s="57"/>
      <c r="W741" s="30" t="str">
        <f>IF(ISBLANK(V741),"",VLOOKUP(V741,'(Linked) Hazard Risk Number HRN'!$D$17:$E$22,2,FALSE))</f>
        <v/>
      </c>
      <c r="X741" s="367"/>
      <c r="Y741" s="375"/>
      <c r="Z741" s="57"/>
      <c r="AA741" s="30" t="str">
        <f>IF(ISBLANK(Z741),"",VLOOKUP(Z741,'(Linked) Hazard Risk Number HRN'!$D$17:$E$22,2,FALSE))</f>
        <v/>
      </c>
      <c r="AB741" s="367"/>
      <c r="AC741" s="375"/>
      <c r="AD741" s="436"/>
      <c r="AE741" s="57"/>
      <c r="AF741" s="30" t="str">
        <f>IF(ISBLANK(AE741),"",VLOOKUP(AE741,'(Linked) Hazard Risk Number HRN'!$D$17:$E$22,2,FALSE))</f>
        <v/>
      </c>
      <c r="AG741" s="367"/>
      <c r="AH741" s="10"/>
      <c r="AI741" s="10"/>
      <c r="AJ741" s="21"/>
    </row>
    <row r="742" spans="2:36" s="2" customFormat="1" ht="28.2" customHeight="1" thickBot="1">
      <c r="B742" s="379"/>
      <c r="C742" s="376"/>
      <c r="D742" s="376"/>
      <c r="E742" s="382"/>
      <c r="F742" s="382"/>
      <c r="G742" s="371"/>
      <c r="H742" s="371"/>
      <c r="I742" s="371"/>
      <c r="J742" s="371"/>
      <c r="K742" s="135"/>
      <c r="L742" s="18"/>
      <c r="M742" s="368"/>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376"/>
      <c r="V742" s="135"/>
      <c r="W742" s="18"/>
      <c r="X742" s="368"/>
      <c r="Y742" s="376"/>
      <c r="Z742" s="135"/>
      <c r="AA742" s="18"/>
      <c r="AB742" s="368"/>
      <c r="AC742" s="376"/>
      <c r="AD742" s="437"/>
      <c r="AE742" s="135"/>
      <c r="AF742" s="18"/>
      <c r="AG742" s="368"/>
      <c r="AH742" s="10"/>
      <c r="AI742" s="10"/>
      <c r="AJ742" s="7"/>
    </row>
    <row r="743" spans="2:36" s="2" customFormat="1" ht="28.2" customHeight="1" thickTop="1">
      <c r="B743" s="377">
        <v>148</v>
      </c>
      <c r="C743" s="374"/>
      <c r="D743" s="374"/>
      <c r="E743" s="380"/>
      <c r="F743" s="380"/>
      <c r="G743" s="369"/>
      <c r="H743" s="369"/>
      <c r="I743" s="369"/>
      <c r="J743" s="369"/>
      <c r="K743" s="54"/>
      <c r="L743" s="17" t="str">
        <f>IF(ISBLANK(K743),"",VLOOKUP(K743,'(Linked) Hazard Risk Number HRN'!$B$6:$C$13,2,FALSE))</f>
        <v/>
      </c>
      <c r="M743" s="372"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29</v>
      </c>
      <c r="Q743" s="17">
        <f t="shared" ref="Q743" si="1168">COUNTIF((O743:O747), "C")</f>
        <v>0</v>
      </c>
      <c r="R743" s="17">
        <f t="shared" ref="R743:R746" si="1169">Q743</f>
        <v>0</v>
      </c>
      <c r="S743" s="17" t="str">
        <f t="shared" ref="S743" si="1170">IF(ISBLANK(K743),"",IF(L743&lt;2,"S1","S2"))</f>
        <v/>
      </c>
      <c r="T743" s="50"/>
      <c r="U743" s="374"/>
      <c r="V743" s="54"/>
      <c r="W743" s="17" t="str">
        <f>IF(ISBLANK(V743),"",VLOOKUP(V743,'(Linked) Hazard Risk Number HRN'!$B$6:$C$13,2,FALSE))</f>
        <v/>
      </c>
      <c r="X743" s="372" t="str">
        <f>IF(X745="","",IF(X745&gt;500,'(Linked) Hazard Risk Number HRN'!$C$37,IF(X745&gt;50,'(Linked) Hazard Risk Number HRN'!$C$36,IF(X745&gt;25,'(Linked) Hazard Risk Number HRN'!$C$35,IF(X745&gt;5,'(Linked) Hazard Risk Number HRN'!$C$34,IF(X745&gt;0,'(Linked) Hazard Risk Number HRN'!$C$33,""))))))</f>
        <v/>
      </c>
      <c r="Y743" s="374"/>
      <c r="Z743" s="54"/>
      <c r="AA743" s="17" t="str">
        <f>IF(ISBLANK(Z743),"",VLOOKUP(Z743,'(Linked) Hazard Risk Number HRN'!$B$6:$C$13,2,FALSE))</f>
        <v/>
      </c>
      <c r="AB743" s="372" t="str">
        <f>IF(AB745="","",IF(AB745&gt;500,'(Linked) Hazard Risk Number HRN'!$C$37,IF(AB745&gt;50,'(Linked) Hazard Risk Number HRN'!$C$36,IF(AB745&gt;25,'(Linked) Hazard Risk Number HRN'!$C$35,IF(AB745&gt;5,'(Linked) Hazard Risk Number HRN'!$C$34,IF(AB745&gt;0,'(Linked) Hazard Risk Number HRN'!$C$33,""))))))</f>
        <v/>
      </c>
      <c r="AC743" s="374"/>
      <c r="AD743" s="380"/>
      <c r="AE743" s="54"/>
      <c r="AF743" s="17" t="str">
        <f>IF(ISBLANK(AE743),"",VLOOKUP(AE743,'(Linked) Hazard Risk Number HRN'!$B$6:$C$13,2,FALSE))</f>
        <v/>
      </c>
      <c r="AG743" s="372"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378"/>
      <c r="C744" s="375"/>
      <c r="D744" s="375"/>
      <c r="E744" s="381"/>
      <c r="F744" s="381"/>
      <c r="G744" s="370"/>
      <c r="H744" s="370"/>
      <c r="I744" s="370"/>
      <c r="J744" s="370"/>
      <c r="K744" s="55"/>
      <c r="L744" s="18" t="str">
        <f>IF(ISBLANK(K744),"",VLOOKUP(K744,'(Linked) Hazard Risk Number HRN'!$B$16:$C$26,2,FALSE))</f>
        <v/>
      </c>
      <c r="M744" s="373"/>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375"/>
      <c r="V744" s="55"/>
      <c r="W744" s="18" t="str">
        <f>IF(ISBLANK(V744),"",VLOOKUP(V744,'(Linked) Hazard Risk Number HRN'!$B$16:$C$26,2,FALSE))</f>
        <v/>
      </c>
      <c r="X744" s="373"/>
      <c r="Y744" s="375"/>
      <c r="Z744" s="55"/>
      <c r="AA744" s="18" t="str">
        <f>IF(ISBLANK(Z744),"",VLOOKUP(Z744,'(Linked) Hazard Risk Number HRN'!$B$16:$C$26,2,FALSE))</f>
        <v/>
      </c>
      <c r="AB744" s="373"/>
      <c r="AC744" s="375"/>
      <c r="AD744" s="436"/>
      <c r="AE744" s="55"/>
      <c r="AF744" s="18" t="str">
        <f>IF(ISBLANK(AE744),"",VLOOKUP(AE744,'(Linked) Hazard Risk Number HRN'!$B$16:$C$26,2,FALSE))</f>
        <v/>
      </c>
      <c r="AG744" s="373"/>
      <c r="AH744" s="10"/>
      <c r="AI744" s="10"/>
      <c r="AJ744" s="19"/>
    </row>
    <row r="745" spans="2:36" s="2" customFormat="1" ht="28.2" customHeight="1" thickTop="1">
      <c r="B745" s="378"/>
      <c r="C745" s="375"/>
      <c r="D745" s="375"/>
      <c r="E745" s="381"/>
      <c r="F745" s="381"/>
      <c r="G745" s="370"/>
      <c r="H745" s="370"/>
      <c r="I745" s="370"/>
      <c r="J745" s="370"/>
      <c r="K745" s="56"/>
      <c r="L745" s="18" t="str">
        <f>IF(ISBLANK(K745),"",VLOOKUP(K745,'(Linked) Hazard Risk Number HRN'!$D$6:$E$14,2,FALSE))</f>
        <v/>
      </c>
      <c r="M745" s="366" t="str">
        <f>IF(OR(ISBLANK(K743),ISBLANK(K744),ISBLANK(K745),ISBLANK(K746)),"",L743*L744*L745*L746)</f>
        <v/>
      </c>
      <c r="N745" s="56"/>
      <c r="O745" s="18" t="str">
        <f>IF(ISBLANK(N745),"",VLOOKUP(N745,'(Linked) PLr Probability Factor'!$B$17:$C$20,2,FALSE))</f>
        <v/>
      </c>
      <c r="P745" s="18" t="s">
        <v>3</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375"/>
      <c r="V745" s="56"/>
      <c r="W745" s="18" t="str">
        <f>IF(ISBLANK(V745),"",VLOOKUP(V745,'(Linked) Hazard Risk Number HRN'!$D$6:$E$14,2,FALSE))</f>
        <v/>
      </c>
      <c r="X745" s="366" t="str">
        <f>IF(OR(ISBLANK(V743),ISBLANK(V744),ISBLANK(V745),ISBLANK(V746)),"",W743*W744*W745*W746)</f>
        <v/>
      </c>
      <c r="Y745" s="375"/>
      <c r="Z745" s="56"/>
      <c r="AA745" s="18" t="str">
        <f>IF(ISBLANK(Z745),"",VLOOKUP(Z745,'(Linked) Hazard Risk Number HRN'!$D$6:$E$14,2,FALSE))</f>
        <v/>
      </c>
      <c r="AB745" s="366" t="str">
        <f>IF(OR(ISBLANK(Z743),ISBLANK(Z744),ISBLANK(Z745),ISBLANK(Z746)),"",AA743*AA744*AA745*AA746)</f>
        <v/>
      </c>
      <c r="AC745" s="375"/>
      <c r="AD745" s="436"/>
      <c r="AE745" s="56"/>
      <c r="AF745" s="18" t="str">
        <f>IF(ISBLANK(AE745),"",VLOOKUP(AE745,'(Linked) Hazard Risk Number HRN'!$D$6:$E$14,2,FALSE))</f>
        <v/>
      </c>
      <c r="AG745" s="366" t="str">
        <f>IF(OR(ISBLANK(AE743),ISBLANK(AE744),ISBLANK(AE745),ISBLANK(AE746)),"",AF743*AF744*AF745*AF746)</f>
        <v/>
      </c>
      <c r="AH745" s="10"/>
      <c r="AI745" s="10"/>
      <c r="AJ745" s="20"/>
    </row>
    <row r="746" spans="2:36" s="2" customFormat="1" ht="28.2" customHeight="1">
      <c r="B746" s="378"/>
      <c r="C746" s="375"/>
      <c r="D746" s="375"/>
      <c r="E746" s="381"/>
      <c r="F746" s="381"/>
      <c r="G746" s="370"/>
      <c r="H746" s="370"/>
      <c r="I746" s="370"/>
      <c r="J746" s="370"/>
      <c r="K746" s="57"/>
      <c r="L746" s="30" t="str">
        <f>IF(ISBLANK(K746),"",VLOOKUP(K746,'(Linked) Hazard Risk Number HRN'!$D$17:$E$22,2,FALSE))</f>
        <v/>
      </c>
      <c r="M746" s="367"/>
      <c r="N746" s="56"/>
      <c r="O746" s="18" t="str">
        <f>IF(ISBLANK(N746),"",VLOOKUP(N746,'(Linked) PLr Probability Factor'!$B$23:$C$26,2,FALSE))</f>
        <v/>
      </c>
      <c r="P746" s="25" t="s">
        <v>33</v>
      </c>
      <c r="Q746" s="25">
        <f t="shared" ref="Q746" si="1174">SUM(R743:R745)</f>
        <v>0</v>
      </c>
      <c r="R746" s="25">
        <f t="shared" si="1169"/>
        <v>0</v>
      </c>
      <c r="S746" s="25"/>
      <c r="T746" s="51"/>
      <c r="U746" s="375"/>
      <c r="V746" s="57"/>
      <c r="W746" s="30" t="str">
        <f>IF(ISBLANK(V746),"",VLOOKUP(V746,'(Linked) Hazard Risk Number HRN'!$D$17:$E$22,2,FALSE))</f>
        <v/>
      </c>
      <c r="X746" s="367"/>
      <c r="Y746" s="375"/>
      <c r="Z746" s="57"/>
      <c r="AA746" s="30" t="str">
        <f>IF(ISBLANK(Z746),"",VLOOKUP(Z746,'(Linked) Hazard Risk Number HRN'!$D$17:$E$22,2,FALSE))</f>
        <v/>
      </c>
      <c r="AB746" s="367"/>
      <c r="AC746" s="375"/>
      <c r="AD746" s="436"/>
      <c r="AE746" s="57"/>
      <c r="AF746" s="30" t="str">
        <f>IF(ISBLANK(AE746),"",VLOOKUP(AE746,'(Linked) Hazard Risk Number HRN'!$D$17:$E$22,2,FALSE))</f>
        <v/>
      </c>
      <c r="AG746" s="367"/>
      <c r="AH746" s="10"/>
      <c r="AI746" s="10"/>
      <c r="AJ746" s="21"/>
    </row>
    <row r="747" spans="2:36" s="2" customFormat="1" ht="28.2" customHeight="1" thickBot="1">
      <c r="B747" s="379"/>
      <c r="C747" s="376"/>
      <c r="D747" s="376"/>
      <c r="E747" s="382"/>
      <c r="F747" s="382"/>
      <c r="G747" s="371"/>
      <c r="H747" s="371"/>
      <c r="I747" s="371"/>
      <c r="J747" s="371"/>
      <c r="K747" s="135"/>
      <c r="L747" s="18"/>
      <c r="M747" s="368"/>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376"/>
      <c r="V747" s="135"/>
      <c r="W747" s="18"/>
      <c r="X747" s="368"/>
      <c r="Y747" s="376"/>
      <c r="Z747" s="135"/>
      <c r="AA747" s="18"/>
      <c r="AB747" s="368"/>
      <c r="AC747" s="376"/>
      <c r="AD747" s="437"/>
      <c r="AE747" s="135"/>
      <c r="AF747" s="18"/>
      <c r="AG747" s="368"/>
      <c r="AH747" s="10"/>
      <c r="AI747" s="10"/>
      <c r="AJ747" s="7"/>
    </row>
    <row r="748" spans="2:36" s="2" customFormat="1" ht="28.2" customHeight="1" thickTop="1">
      <c r="B748" s="377">
        <v>149</v>
      </c>
      <c r="C748" s="374"/>
      <c r="D748" s="374"/>
      <c r="E748" s="380"/>
      <c r="F748" s="380"/>
      <c r="G748" s="369"/>
      <c r="H748" s="369"/>
      <c r="I748" s="369"/>
      <c r="J748" s="369"/>
      <c r="K748" s="54"/>
      <c r="L748" s="17" t="str">
        <f>IF(ISBLANK(K748),"",VLOOKUP(K748,'(Linked) Hazard Risk Number HRN'!$B$6:$C$13,2,FALSE))</f>
        <v/>
      </c>
      <c r="M748" s="372"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29</v>
      </c>
      <c r="Q748" s="17">
        <f t="shared" ref="Q748" si="1176">COUNTIF((O748:O752), "C")</f>
        <v>0</v>
      </c>
      <c r="R748" s="17">
        <f t="shared" ref="R748:R751" si="1177">Q748</f>
        <v>0</v>
      </c>
      <c r="S748" s="17" t="str">
        <f t="shared" ref="S748" si="1178">IF(ISBLANK(K748),"",IF(L748&lt;2,"S1","S2"))</f>
        <v/>
      </c>
      <c r="T748" s="50"/>
      <c r="U748" s="374"/>
      <c r="V748" s="54"/>
      <c r="W748" s="17" t="str">
        <f>IF(ISBLANK(V748),"",VLOOKUP(V748,'(Linked) Hazard Risk Number HRN'!$B$6:$C$13,2,FALSE))</f>
        <v/>
      </c>
      <c r="X748" s="372" t="str">
        <f>IF(X750="","",IF(X750&gt;500,'(Linked) Hazard Risk Number HRN'!$C$37,IF(X750&gt;50,'(Linked) Hazard Risk Number HRN'!$C$36,IF(X750&gt;25,'(Linked) Hazard Risk Number HRN'!$C$35,IF(X750&gt;5,'(Linked) Hazard Risk Number HRN'!$C$34,IF(X750&gt;0,'(Linked) Hazard Risk Number HRN'!$C$33,""))))))</f>
        <v/>
      </c>
      <c r="Y748" s="374"/>
      <c r="Z748" s="54"/>
      <c r="AA748" s="17" t="str">
        <f>IF(ISBLANK(Z748),"",VLOOKUP(Z748,'(Linked) Hazard Risk Number HRN'!$B$6:$C$13,2,FALSE))</f>
        <v/>
      </c>
      <c r="AB748" s="372" t="str">
        <f>IF(AB750="","",IF(AB750&gt;500,'(Linked) Hazard Risk Number HRN'!$C$37,IF(AB750&gt;50,'(Linked) Hazard Risk Number HRN'!$C$36,IF(AB750&gt;25,'(Linked) Hazard Risk Number HRN'!$C$35,IF(AB750&gt;5,'(Linked) Hazard Risk Number HRN'!$C$34,IF(AB750&gt;0,'(Linked) Hazard Risk Number HRN'!$C$33,""))))))</f>
        <v/>
      </c>
      <c r="AC748" s="374"/>
      <c r="AD748" s="380"/>
      <c r="AE748" s="54"/>
      <c r="AF748" s="17" t="str">
        <f>IF(ISBLANK(AE748),"",VLOOKUP(AE748,'(Linked) Hazard Risk Number HRN'!$B$6:$C$13,2,FALSE))</f>
        <v/>
      </c>
      <c r="AG748" s="372"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378"/>
      <c r="C749" s="375"/>
      <c r="D749" s="375"/>
      <c r="E749" s="381"/>
      <c r="F749" s="381"/>
      <c r="G749" s="370"/>
      <c r="H749" s="370"/>
      <c r="I749" s="370"/>
      <c r="J749" s="370"/>
      <c r="K749" s="55"/>
      <c r="L749" s="18" t="str">
        <f>IF(ISBLANK(K749),"",VLOOKUP(K749,'(Linked) Hazard Risk Number HRN'!$B$16:$C$26,2,FALSE))</f>
        <v/>
      </c>
      <c r="M749" s="373"/>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375"/>
      <c r="V749" s="55"/>
      <c r="W749" s="18" t="str">
        <f>IF(ISBLANK(V749),"",VLOOKUP(V749,'(Linked) Hazard Risk Number HRN'!$B$16:$C$26,2,FALSE))</f>
        <v/>
      </c>
      <c r="X749" s="373"/>
      <c r="Y749" s="375"/>
      <c r="Z749" s="55"/>
      <c r="AA749" s="18" t="str">
        <f>IF(ISBLANK(Z749),"",VLOOKUP(Z749,'(Linked) Hazard Risk Number HRN'!$B$16:$C$26,2,FALSE))</f>
        <v/>
      </c>
      <c r="AB749" s="373"/>
      <c r="AC749" s="375"/>
      <c r="AD749" s="436"/>
      <c r="AE749" s="55"/>
      <c r="AF749" s="18" t="str">
        <f>IF(ISBLANK(AE749),"",VLOOKUP(AE749,'(Linked) Hazard Risk Number HRN'!$B$16:$C$26,2,FALSE))</f>
        <v/>
      </c>
      <c r="AG749" s="373"/>
      <c r="AH749" s="10"/>
      <c r="AI749" s="10"/>
      <c r="AJ749" s="19"/>
    </row>
    <row r="750" spans="2:36" s="2" customFormat="1" ht="28.2" customHeight="1" thickTop="1">
      <c r="B750" s="378"/>
      <c r="C750" s="375"/>
      <c r="D750" s="375"/>
      <c r="E750" s="381"/>
      <c r="F750" s="381"/>
      <c r="G750" s="370"/>
      <c r="H750" s="370"/>
      <c r="I750" s="370"/>
      <c r="J750" s="370"/>
      <c r="K750" s="56"/>
      <c r="L750" s="18" t="str">
        <f>IF(ISBLANK(K750),"",VLOOKUP(K750,'(Linked) Hazard Risk Number HRN'!$D$6:$E$14,2,FALSE))</f>
        <v/>
      </c>
      <c r="M750" s="366" t="str">
        <f>IF(OR(ISBLANK(K748),ISBLANK(K749),ISBLANK(K750),ISBLANK(K751)),"",L748*L749*L750*L751)</f>
        <v/>
      </c>
      <c r="N750" s="56"/>
      <c r="O750" s="18" t="str">
        <f>IF(ISBLANK(N750),"",VLOOKUP(N750,'(Linked) PLr Probability Factor'!$B$17:$C$20,2,FALSE))</f>
        <v/>
      </c>
      <c r="P750" s="18" t="s">
        <v>3</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375"/>
      <c r="V750" s="56"/>
      <c r="W750" s="18" t="str">
        <f>IF(ISBLANK(V750),"",VLOOKUP(V750,'(Linked) Hazard Risk Number HRN'!$D$6:$E$14,2,FALSE))</f>
        <v/>
      </c>
      <c r="X750" s="366" t="str">
        <f>IF(OR(ISBLANK(V748),ISBLANK(V749),ISBLANK(V750),ISBLANK(V751)),"",W748*W749*W750*W751)</f>
        <v/>
      </c>
      <c r="Y750" s="375"/>
      <c r="Z750" s="56"/>
      <c r="AA750" s="18" t="str">
        <f>IF(ISBLANK(Z750),"",VLOOKUP(Z750,'(Linked) Hazard Risk Number HRN'!$D$6:$E$14,2,FALSE))</f>
        <v/>
      </c>
      <c r="AB750" s="366" t="str">
        <f>IF(OR(ISBLANK(Z748),ISBLANK(Z749),ISBLANK(Z750),ISBLANK(Z751)),"",AA748*AA749*AA750*AA751)</f>
        <v/>
      </c>
      <c r="AC750" s="375"/>
      <c r="AD750" s="436"/>
      <c r="AE750" s="56"/>
      <c r="AF750" s="18" t="str">
        <f>IF(ISBLANK(AE750),"",VLOOKUP(AE750,'(Linked) Hazard Risk Number HRN'!$D$6:$E$14,2,FALSE))</f>
        <v/>
      </c>
      <c r="AG750" s="366" t="str">
        <f>IF(OR(ISBLANK(AE748),ISBLANK(AE749),ISBLANK(AE750),ISBLANK(AE751)),"",AF748*AF749*AF750*AF751)</f>
        <v/>
      </c>
      <c r="AH750" s="10"/>
      <c r="AI750" s="10"/>
      <c r="AJ750" s="20"/>
    </row>
    <row r="751" spans="2:36" s="2" customFormat="1" ht="28.2" customHeight="1">
      <c r="B751" s="378"/>
      <c r="C751" s="375"/>
      <c r="D751" s="375"/>
      <c r="E751" s="381"/>
      <c r="F751" s="381"/>
      <c r="G751" s="370"/>
      <c r="H751" s="370"/>
      <c r="I751" s="370"/>
      <c r="J751" s="370"/>
      <c r="K751" s="57"/>
      <c r="L751" s="30" t="str">
        <f>IF(ISBLANK(K751),"",VLOOKUP(K751,'(Linked) Hazard Risk Number HRN'!$D$17:$E$22,2,FALSE))</f>
        <v/>
      </c>
      <c r="M751" s="367"/>
      <c r="N751" s="56"/>
      <c r="O751" s="18" t="str">
        <f>IF(ISBLANK(N751),"",VLOOKUP(N751,'(Linked) PLr Probability Factor'!$B$23:$C$26,2,FALSE))</f>
        <v/>
      </c>
      <c r="P751" s="25" t="s">
        <v>33</v>
      </c>
      <c r="Q751" s="25">
        <f t="shared" ref="Q751" si="1182">SUM(R748:R750)</f>
        <v>0</v>
      </c>
      <c r="R751" s="25">
        <f t="shared" si="1177"/>
        <v>0</v>
      </c>
      <c r="S751" s="25"/>
      <c r="T751" s="51"/>
      <c r="U751" s="375"/>
      <c r="V751" s="57"/>
      <c r="W751" s="30" t="str">
        <f>IF(ISBLANK(V751),"",VLOOKUP(V751,'(Linked) Hazard Risk Number HRN'!$D$17:$E$22,2,FALSE))</f>
        <v/>
      </c>
      <c r="X751" s="367"/>
      <c r="Y751" s="375"/>
      <c r="Z751" s="57"/>
      <c r="AA751" s="30" t="str">
        <f>IF(ISBLANK(Z751),"",VLOOKUP(Z751,'(Linked) Hazard Risk Number HRN'!$D$17:$E$22,2,FALSE))</f>
        <v/>
      </c>
      <c r="AB751" s="367"/>
      <c r="AC751" s="375"/>
      <c r="AD751" s="436"/>
      <c r="AE751" s="57"/>
      <c r="AF751" s="30" t="str">
        <f>IF(ISBLANK(AE751),"",VLOOKUP(AE751,'(Linked) Hazard Risk Number HRN'!$D$17:$E$22,2,FALSE))</f>
        <v/>
      </c>
      <c r="AG751" s="367"/>
      <c r="AH751" s="10"/>
      <c r="AI751" s="10"/>
      <c r="AJ751" s="21"/>
    </row>
    <row r="752" spans="2:36" s="2" customFormat="1" ht="28.2" customHeight="1" thickBot="1">
      <c r="B752" s="379"/>
      <c r="C752" s="376"/>
      <c r="D752" s="376"/>
      <c r="E752" s="382"/>
      <c r="F752" s="382"/>
      <c r="G752" s="371"/>
      <c r="H752" s="371"/>
      <c r="I752" s="371"/>
      <c r="J752" s="371"/>
      <c r="K752" s="135"/>
      <c r="L752" s="18"/>
      <c r="M752" s="368"/>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376"/>
      <c r="V752" s="135"/>
      <c r="W752" s="18"/>
      <c r="X752" s="368"/>
      <c r="Y752" s="376"/>
      <c r="Z752" s="135"/>
      <c r="AA752" s="18"/>
      <c r="AB752" s="368"/>
      <c r="AC752" s="376"/>
      <c r="AD752" s="437"/>
      <c r="AE752" s="135"/>
      <c r="AF752" s="18"/>
      <c r="AG752" s="368"/>
      <c r="AH752" s="10"/>
      <c r="AI752" s="10"/>
      <c r="AJ752" s="7"/>
    </row>
    <row r="753" spans="2:36" s="2" customFormat="1" ht="28.2" customHeight="1" thickTop="1">
      <c r="B753" s="377">
        <v>150</v>
      </c>
      <c r="C753" s="374"/>
      <c r="D753" s="374"/>
      <c r="E753" s="380"/>
      <c r="F753" s="380"/>
      <c r="G753" s="369"/>
      <c r="H753" s="369"/>
      <c r="I753" s="369"/>
      <c r="J753" s="369"/>
      <c r="K753" s="54"/>
      <c r="L753" s="17" t="str">
        <f>IF(ISBLANK(K753),"",VLOOKUP(K753,'(Linked) Hazard Risk Number HRN'!$B$6:$C$13,2,FALSE))</f>
        <v/>
      </c>
      <c r="M753" s="372"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29</v>
      </c>
      <c r="Q753" s="17">
        <f t="shared" ref="Q753" si="1184">COUNTIF((O753:O757), "C")</f>
        <v>0</v>
      </c>
      <c r="R753" s="17">
        <f t="shared" ref="R753:R756" si="1185">Q753</f>
        <v>0</v>
      </c>
      <c r="S753" s="17" t="str">
        <f t="shared" ref="S753" si="1186">IF(ISBLANK(K753),"",IF(L753&lt;2,"S1","S2"))</f>
        <v/>
      </c>
      <c r="T753" s="50"/>
      <c r="U753" s="374"/>
      <c r="V753" s="54"/>
      <c r="W753" s="17" t="str">
        <f>IF(ISBLANK(V753),"",VLOOKUP(V753,'(Linked) Hazard Risk Number HRN'!$B$6:$C$13,2,FALSE))</f>
        <v/>
      </c>
      <c r="X753" s="372" t="str">
        <f>IF(X755="","",IF(X755&gt;500,'(Linked) Hazard Risk Number HRN'!$C$37,IF(X755&gt;50,'(Linked) Hazard Risk Number HRN'!$C$36,IF(X755&gt;25,'(Linked) Hazard Risk Number HRN'!$C$35,IF(X755&gt;5,'(Linked) Hazard Risk Number HRN'!$C$34,IF(X755&gt;0,'(Linked) Hazard Risk Number HRN'!$C$33,""))))))</f>
        <v/>
      </c>
      <c r="Y753" s="374"/>
      <c r="Z753" s="54"/>
      <c r="AA753" s="17" t="str">
        <f>IF(ISBLANK(Z753),"",VLOOKUP(Z753,'(Linked) Hazard Risk Number HRN'!$B$6:$C$13,2,FALSE))</f>
        <v/>
      </c>
      <c r="AB753" s="372" t="str">
        <f>IF(AB755="","",IF(AB755&gt;500,'(Linked) Hazard Risk Number HRN'!$C$37,IF(AB755&gt;50,'(Linked) Hazard Risk Number HRN'!$C$36,IF(AB755&gt;25,'(Linked) Hazard Risk Number HRN'!$C$35,IF(AB755&gt;5,'(Linked) Hazard Risk Number HRN'!$C$34,IF(AB755&gt;0,'(Linked) Hazard Risk Number HRN'!$C$33,""))))))</f>
        <v/>
      </c>
      <c r="AC753" s="374"/>
      <c r="AD753" s="380"/>
      <c r="AE753" s="54"/>
      <c r="AF753" s="17" t="str">
        <f>IF(ISBLANK(AE753),"",VLOOKUP(AE753,'(Linked) Hazard Risk Number HRN'!$B$6:$C$13,2,FALSE))</f>
        <v/>
      </c>
      <c r="AG753" s="372"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378"/>
      <c r="C754" s="375"/>
      <c r="D754" s="375"/>
      <c r="E754" s="381"/>
      <c r="F754" s="381"/>
      <c r="G754" s="370"/>
      <c r="H754" s="370"/>
      <c r="I754" s="370"/>
      <c r="J754" s="370"/>
      <c r="K754" s="55"/>
      <c r="L754" s="18" t="str">
        <f>IF(ISBLANK(K754),"",VLOOKUP(K754,'(Linked) Hazard Risk Number HRN'!$B$16:$C$26,2,FALSE))</f>
        <v/>
      </c>
      <c r="M754" s="373"/>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375"/>
      <c r="V754" s="55"/>
      <c r="W754" s="18" t="str">
        <f>IF(ISBLANK(V754),"",VLOOKUP(V754,'(Linked) Hazard Risk Number HRN'!$B$16:$C$26,2,FALSE))</f>
        <v/>
      </c>
      <c r="X754" s="373"/>
      <c r="Y754" s="375"/>
      <c r="Z754" s="55"/>
      <c r="AA754" s="18" t="str">
        <f>IF(ISBLANK(Z754),"",VLOOKUP(Z754,'(Linked) Hazard Risk Number HRN'!$B$16:$C$26,2,FALSE))</f>
        <v/>
      </c>
      <c r="AB754" s="373"/>
      <c r="AC754" s="375"/>
      <c r="AD754" s="436"/>
      <c r="AE754" s="55"/>
      <c r="AF754" s="18" t="str">
        <f>IF(ISBLANK(AE754),"",VLOOKUP(AE754,'(Linked) Hazard Risk Number HRN'!$B$16:$C$26,2,FALSE))</f>
        <v/>
      </c>
      <c r="AG754" s="373"/>
      <c r="AH754" s="10"/>
      <c r="AI754" s="10"/>
      <c r="AJ754" s="19"/>
    </row>
    <row r="755" spans="2:36" s="2" customFormat="1" ht="28.2" customHeight="1" thickTop="1">
      <c r="B755" s="378"/>
      <c r="C755" s="375"/>
      <c r="D755" s="375"/>
      <c r="E755" s="381"/>
      <c r="F755" s="381"/>
      <c r="G755" s="370"/>
      <c r="H755" s="370"/>
      <c r="I755" s="370"/>
      <c r="J755" s="370"/>
      <c r="K755" s="56"/>
      <c r="L755" s="18" t="str">
        <f>IF(ISBLANK(K755),"",VLOOKUP(K755,'(Linked) Hazard Risk Number HRN'!$D$6:$E$14,2,FALSE))</f>
        <v/>
      </c>
      <c r="M755" s="366" t="str">
        <f>IF(OR(ISBLANK(K753),ISBLANK(K754),ISBLANK(K755),ISBLANK(K756)),"",L753*L754*L755*L756)</f>
        <v/>
      </c>
      <c r="N755" s="56"/>
      <c r="O755" s="18" t="str">
        <f>IF(ISBLANK(N755),"",VLOOKUP(N755,'(Linked) PLr Probability Factor'!$B$17:$C$20,2,FALSE))</f>
        <v/>
      </c>
      <c r="P755" s="18" t="s">
        <v>3</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375"/>
      <c r="V755" s="56"/>
      <c r="W755" s="18" t="str">
        <f>IF(ISBLANK(V755),"",VLOOKUP(V755,'(Linked) Hazard Risk Number HRN'!$D$6:$E$14,2,FALSE))</f>
        <v/>
      </c>
      <c r="X755" s="366" t="str">
        <f>IF(OR(ISBLANK(V753),ISBLANK(V754),ISBLANK(V755),ISBLANK(V756)),"",W753*W754*W755*W756)</f>
        <v/>
      </c>
      <c r="Y755" s="375"/>
      <c r="Z755" s="56"/>
      <c r="AA755" s="18" t="str">
        <f>IF(ISBLANK(Z755),"",VLOOKUP(Z755,'(Linked) Hazard Risk Number HRN'!$D$6:$E$14,2,FALSE))</f>
        <v/>
      </c>
      <c r="AB755" s="366" t="str">
        <f>IF(OR(ISBLANK(Z753),ISBLANK(Z754),ISBLANK(Z755),ISBLANK(Z756)),"",AA753*AA754*AA755*AA756)</f>
        <v/>
      </c>
      <c r="AC755" s="375"/>
      <c r="AD755" s="436"/>
      <c r="AE755" s="56"/>
      <c r="AF755" s="18" t="str">
        <f>IF(ISBLANK(AE755),"",VLOOKUP(AE755,'(Linked) Hazard Risk Number HRN'!$D$6:$E$14,2,FALSE))</f>
        <v/>
      </c>
      <c r="AG755" s="366" t="str">
        <f>IF(OR(ISBLANK(AE753),ISBLANK(AE754),ISBLANK(AE755),ISBLANK(AE756)),"",AF753*AF754*AF755*AF756)</f>
        <v/>
      </c>
      <c r="AH755" s="10"/>
      <c r="AI755" s="10"/>
      <c r="AJ755" s="20"/>
    </row>
    <row r="756" spans="2:36" s="2" customFormat="1" ht="28.2" customHeight="1">
      <c r="B756" s="378"/>
      <c r="C756" s="375"/>
      <c r="D756" s="375"/>
      <c r="E756" s="381"/>
      <c r="F756" s="381"/>
      <c r="G756" s="370"/>
      <c r="H756" s="370"/>
      <c r="I756" s="370"/>
      <c r="J756" s="370"/>
      <c r="K756" s="57"/>
      <c r="L756" s="30" t="str">
        <f>IF(ISBLANK(K756),"",VLOOKUP(K756,'(Linked) Hazard Risk Number HRN'!$D$17:$E$22,2,FALSE))</f>
        <v/>
      </c>
      <c r="M756" s="367"/>
      <c r="N756" s="56"/>
      <c r="O756" s="18" t="str">
        <f>IF(ISBLANK(N756),"",VLOOKUP(N756,'(Linked) PLr Probability Factor'!$B$23:$C$26,2,FALSE))</f>
        <v/>
      </c>
      <c r="P756" s="25" t="s">
        <v>33</v>
      </c>
      <c r="Q756" s="25">
        <f t="shared" ref="Q756" si="1190">SUM(R753:R755)</f>
        <v>0</v>
      </c>
      <c r="R756" s="25">
        <f t="shared" si="1185"/>
        <v>0</v>
      </c>
      <c r="S756" s="25"/>
      <c r="T756" s="51"/>
      <c r="U756" s="375"/>
      <c r="V756" s="57"/>
      <c r="W756" s="30" t="str">
        <f>IF(ISBLANK(V756),"",VLOOKUP(V756,'(Linked) Hazard Risk Number HRN'!$D$17:$E$22,2,FALSE))</f>
        <v/>
      </c>
      <c r="X756" s="367"/>
      <c r="Y756" s="375"/>
      <c r="Z756" s="57"/>
      <c r="AA756" s="30" t="str">
        <f>IF(ISBLANK(Z756),"",VLOOKUP(Z756,'(Linked) Hazard Risk Number HRN'!$D$17:$E$22,2,FALSE))</f>
        <v/>
      </c>
      <c r="AB756" s="367"/>
      <c r="AC756" s="375"/>
      <c r="AD756" s="436"/>
      <c r="AE756" s="57"/>
      <c r="AF756" s="30" t="str">
        <f>IF(ISBLANK(AE756),"",VLOOKUP(AE756,'(Linked) Hazard Risk Number HRN'!$D$17:$E$22,2,FALSE))</f>
        <v/>
      </c>
      <c r="AG756" s="367"/>
      <c r="AH756" s="10"/>
      <c r="AI756" s="10"/>
      <c r="AJ756" s="21"/>
    </row>
    <row r="757" spans="2:36" s="2" customFormat="1" ht="28.2" customHeight="1" thickBot="1">
      <c r="B757" s="379"/>
      <c r="C757" s="376"/>
      <c r="D757" s="376"/>
      <c r="E757" s="382"/>
      <c r="F757" s="382"/>
      <c r="G757" s="371"/>
      <c r="H757" s="371"/>
      <c r="I757" s="371"/>
      <c r="J757" s="371"/>
      <c r="K757" s="135"/>
      <c r="L757" s="18"/>
      <c r="M757" s="368"/>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376"/>
      <c r="V757" s="135"/>
      <c r="W757" s="18"/>
      <c r="X757" s="368"/>
      <c r="Y757" s="376"/>
      <c r="Z757" s="135"/>
      <c r="AA757" s="18"/>
      <c r="AB757" s="368"/>
      <c r="AC757" s="376"/>
      <c r="AD757" s="437"/>
      <c r="AE757" s="135"/>
      <c r="AF757" s="18"/>
      <c r="AG757" s="368"/>
      <c r="AH757" s="10"/>
      <c r="AI757" s="10"/>
      <c r="AJ757" s="7"/>
    </row>
    <row r="758" spans="2:36" s="2" customFormat="1" ht="28.2" customHeight="1" thickTop="1">
      <c r="B758" s="377">
        <v>151</v>
      </c>
      <c r="C758" s="374"/>
      <c r="D758" s="374"/>
      <c r="E758" s="380"/>
      <c r="F758" s="380"/>
      <c r="G758" s="369"/>
      <c r="H758" s="369"/>
      <c r="I758" s="369"/>
      <c r="J758" s="369"/>
      <c r="K758" s="54"/>
      <c r="L758" s="17" t="str">
        <f>IF(ISBLANK(K758),"",VLOOKUP(K758,'(Linked) Hazard Risk Number HRN'!$B$6:$C$13,2,FALSE))</f>
        <v/>
      </c>
      <c r="M758" s="372"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29</v>
      </c>
      <c r="Q758" s="17">
        <f t="shared" ref="Q758" si="1192">COUNTIF((O758:O762), "C")</f>
        <v>0</v>
      </c>
      <c r="R758" s="17">
        <f t="shared" ref="R758:R761" si="1193">Q758</f>
        <v>0</v>
      </c>
      <c r="S758" s="17" t="str">
        <f t="shared" ref="S758" si="1194">IF(ISBLANK(K758),"",IF(L758&lt;2,"S1","S2"))</f>
        <v/>
      </c>
      <c r="T758" s="50"/>
      <c r="U758" s="374"/>
      <c r="V758" s="54"/>
      <c r="W758" s="17" t="str">
        <f>IF(ISBLANK(V758),"",VLOOKUP(V758,'(Linked) Hazard Risk Number HRN'!$B$6:$C$13,2,FALSE))</f>
        <v/>
      </c>
      <c r="X758" s="372" t="str">
        <f>IF(X760="","",IF(X760&gt;500,'(Linked) Hazard Risk Number HRN'!$C$37,IF(X760&gt;50,'(Linked) Hazard Risk Number HRN'!$C$36,IF(X760&gt;25,'(Linked) Hazard Risk Number HRN'!$C$35,IF(X760&gt;5,'(Linked) Hazard Risk Number HRN'!$C$34,IF(X760&gt;0,'(Linked) Hazard Risk Number HRN'!$C$33,""))))))</f>
        <v/>
      </c>
      <c r="Y758" s="374"/>
      <c r="Z758" s="54"/>
      <c r="AA758" s="17" t="str">
        <f>IF(ISBLANK(Z758),"",VLOOKUP(Z758,'(Linked) Hazard Risk Number HRN'!$B$6:$C$13,2,FALSE))</f>
        <v/>
      </c>
      <c r="AB758" s="372" t="str">
        <f>IF(AB760="","",IF(AB760&gt;500,'(Linked) Hazard Risk Number HRN'!$C$37,IF(AB760&gt;50,'(Linked) Hazard Risk Number HRN'!$C$36,IF(AB760&gt;25,'(Linked) Hazard Risk Number HRN'!$C$35,IF(AB760&gt;5,'(Linked) Hazard Risk Number HRN'!$C$34,IF(AB760&gt;0,'(Linked) Hazard Risk Number HRN'!$C$33,""))))))</f>
        <v/>
      </c>
      <c r="AC758" s="374"/>
      <c r="AD758" s="380"/>
      <c r="AE758" s="54"/>
      <c r="AF758" s="17" t="str">
        <f>IF(ISBLANK(AE758),"",VLOOKUP(AE758,'(Linked) Hazard Risk Number HRN'!$B$6:$C$13,2,FALSE))</f>
        <v/>
      </c>
      <c r="AG758" s="372"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378"/>
      <c r="C759" s="375"/>
      <c r="D759" s="375"/>
      <c r="E759" s="381"/>
      <c r="F759" s="381"/>
      <c r="G759" s="370"/>
      <c r="H759" s="370"/>
      <c r="I759" s="370"/>
      <c r="J759" s="370"/>
      <c r="K759" s="55"/>
      <c r="L759" s="18" t="str">
        <f>IF(ISBLANK(K759),"",VLOOKUP(K759,'(Linked) Hazard Risk Number HRN'!$B$16:$C$26,2,FALSE))</f>
        <v/>
      </c>
      <c r="M759" s="373"/>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375"/>
      <c r="V759" s="55"/>
      <c r="W759" s="18" t="str">
        <f>IF(ISBLANK(V759),"",VLOOKUP(V759,'(Linked) Hazard Risk Number HRN'!$B$16:$C$26,2,FALSE))</f>
        <v/>
      </c>
      <c r="X759" s="373"/>
      <c r="Y759" s="375"/>
      <c r="Z759" s="55"/>
      <c r="AA759" s="18" t="str">
        <f>IF(ISBLANK(Z759),"",VLOOKUP(Z759,'(Linked) Hazard Risk Number HRN'!$B$16:$C$26,2,FALSE))</f>
        <v/>
      </c>
      <c r="AB759" s="373"/>
      <c r="AC759" s="375"/>
      <c r="AD759" s="436"/>
      <c r="AE759" s="55"/>
      <c r="AF759" s="18" t="str">
        <f>IF(ISBLANK(AE759),"",VLOOKUP(AE759,'(Linked) Hazard Risk Number HRN'!$B$16:$C$26,2,FALSE))</f>
        <v/>
      </c>
      <c r="AG759" s="373"/>
      <c r="AH759" s="10"/>
      <c r="AI759" s="10"/>
      <c r="AJ759" s="19"/>
    </row>
    <row r="760" spans="2:36" s="2" customFormat="1" ht="28.2" customHeight="1" thickTop="1">
      <c r="B760" s="378"/>
      <c r="C760" s="375"/>
      <c r="D760" s="375"/>
      <c r="E760" s="381"/>
      <c r="F760" s="381"/>
      <c r="G760" s="370"/>
      <c r="H760" s="370"/>
      <c r="I760" s="370"/>
      <c r="J760" s="370"/>
      <c r="K760" s="56"/>
      <c r="L760" s="18" t="str">
        <f>IF(ISBLANK(K760),"",VLOOKUP(K760,'(Linked) Hazard Risk Number HRN'!$D$6:$E$14,2,FALSE))</f>
        <v/>
      </c>
      <c r="M760" s="366" t="str">
        <f>IF(OR(ISBLANK(K758),ISBLANK(K759),ISBLANK(K760),ISBLANK(K761)),"",L758*L759*L760*L761)</f>
        <v/>
      </c>
      <c r="N760" s="56"/>
      <c r="O760" s="18" t="str">
        <f>IF(ISBLANK(N760),"",VLOOKUP(N760,'(Linked) PLr Probability Factor'!$B$17:$C$20,2,FALSE))</f>
        <v/>
      </c>
      <c r="P760" s="18" t="s">
        <v>3</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375"/>
      <c r="V760" s="56"/>
      <c r="W760" s="18" t="str">
        <f>IF(ISBLANK(V760),"",VLOOKUP(V760,'(Linked) Hazard Risk Number HRN'!$D$6:$E$14,2,FALSE))</f>
        <v/>
      </c>
      <c r="X760" s="366" t="str">
        <f>IF(OR(ISBLANK(V758),ISBLANK(V759),ISBLANK(V760),ISBLANK(V761)),"",W758*W759*W760*W761)</f>
        <v/>
      </c>
      <c r="Y760" s="375"/>
      <c r="Z760" s="56"/>
      <c r="AA760" s="18" t="str">
        <f>IF(ISBLANK(Z760),"",VLOOKUP(Z760,'(Linked) Hazard Risk Number HRN'!$D$6:$E$14,2,FALSE))</f>
        <v/>
      </c>
      <c r="AB760" s="366" t="str">
        <f>IF(OR(ISBLANK(Z758),ISBLANK(Z759),ISBLANK(Z760),ISBLANK(Z761)),"",AA758*AA759*AA760*AA761)</f>
        <v/>
      </c>
      <c r="AC760" s="375"/>
      <c r="AD760" s="436"/>
      <c r="AE760" s="56"/>
      <c r="AF760" s="18" t="str">
        <f>IF(ISBLANK(AE760),"",VLOOKUP(AE760,'(Linked) Hazard Risk Number HRN'!$D$6:$E$14,2,FALSE))</f>
        <v/>
      </c>
      <c r="AG760" s="366" t="str">
        <f>IF(OR(ISBLANK(AE758),ISBLANK(AE759),ISBLANK(AE760),ISBLANK(AE761)),"",AF758*AF759*AF760*AF761)</f>
        <v/>
      </c>
      <c r="AH760" s="10"/>
      <c r="AI760" s="10"/>
      <c r="AJ760" s="20"/>
    </row>
    <row r="761" spans="2:36" s="2" customFormat="1" ht="28.2" customHeight="1">
      <c r="B761" s="378"/>
      <c r="C761" s="375"/>
      <c r="D761" s="375"/>
      <c r="E761" s="381"/>
      <c r="F761" s="381"/>
      <c r="G761" s="370"/>
      <c r="H761" s="370"/>
      <c r="I761" s="370"/>
      <c r="J761" s="370"/>
      <c r="K761" s="57"/>
      <c r="L761" s="30" t="str">
        <f>IF(ISBLANK(K761),"",VLOOKUP(K761,'(Linked) Hazard Risk Number HRN'!$D$17:$E$22,2,FALSE))</f>
        <v/>
      </c>
      <c r="M761" s="367"/>
      <c r="N761" s="56"/>
      <c r="O761" s="18" t="str">
        <f>IF(ISBLANK(N761),"",VLOOKUP(N761,'(Linked) PLr Probability Factor'!$B$23:$C$26,2,FALSE))</f>
        <v/>
      </c>
      <c r="P761" s="25" t="s">
        <v>33</v>
      </c>
      <c r="Q761" s="25">
        <f t="shared" ref="Q761" si="1198">SUM(R758:R760)</f>
        <v>0</v>
      </c>
      <c r="R761" s="25">
        <f t="shared" si="1193"/>
        <v>0</v>
      </c>
      <c r="S761" s="25"/>
      <c r="T761" s="51"/>
      <c r="U761" s="375"/>
      <c r="V761" s="57"/>
      <c r="W761" s="30" t="str">
        <f>IF(ISBLANK(V761),"",VLOOKUP(V761,'(Linked) Hazard Risk Number HRN'!$D$17:$E$22,2,FALSE))</f>
        <v/>
      </c>
      <c r="X761" s="367"/>
      <c r="Y761" s="375"/>
      <c r="Z761" s="57"/>
      <c r="AA761" s="30" t="str">
        <f>IF(ISBLANK(Z761),"",VLOOKUP(Z761,'(Linked) Hazard Risk Number HRN'!$D$17:$E$22,2,FALSE))</f>
        <v/>
      </c>
      <c r="AB761" s="367"/>
      <c r="AC761" s="375"/>
      <c r="AD761" s="436"/>
      <c r="AE761" s="57"/>
      <c r="AF761" s="30" t="str">
        <f>IF(ISBLANK(AE761),"",VLOOKUP(AE761,'(Linked) Hazard Risk Number HRN'!$D$17:$E$22,2,FALSE))</f>
        <v/>
      </c>
      <c r="AG761" s="367"/>
      <c r="AH761" s="10"/>
      <c r="AI761" s="10"/>
      <c r="AJ761" s="21"/>
    </row>
    <row r="762" spans="2:36" s="2" customFormat="1" ht="28.2" customHeight="1" thickBot="1">
      <c r="B762" s="379"/>
      <c r="C762" s="376"/>
      <c r="D762" s="376"/>
      <c r="E762" s="382"/>
      <c r="F762" s="382"/>
      <c r="G762" s="371"/>
      <c r="H762" s="371"/>
      <c r="I762" s="371"/>
      <c r="J762" s="371"/>
      <c r="K762" s="135"/>
      <c r="L762" s="18"/>
      <c r="M762" s="368"/>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376"/>
      <c r="V762" s="135"/>
      <c r="W762" s="18"/>
      <c r="X762" s="368"/>
      <c r="Y762" s="376"/>
      <c r="Z762" s="135"/>
      <c r="AA762" s="18"/>
      <c r="AB762" s="368"/>
      <c r="AC762" s="376"/>
      <c r="AD762" s="437"/>
      <c r="AE762" s="135"/>
      <c r="AF762" s="18"/>
      <c r="AG762" s="368"/>
      <c r="AH762" s="10"/>
      <c r="AI762" s="10"/>
      <c r="AJ762" s="7"/>
    </row>
    <row r="763" spans="2:36" s="2" customFormat="1" ht="28.2" customHeight="1" thickTop="1">
      <c r="B763" s="377">
        <v>152</v>
      </c>
      <c r="C763" s="374"/>
      <c r="D763" s="374"/>
      <c r="E763" s="380"/>
      <c r="F763" s="380"/>
      <c r="G763" s="369"/>
      <c r="H763" s="369"/>
      <c r="I763" s="369"/>
      <c r="J763" s="369"/>
      <c r="K763" s="54"/>
      <c r="L763" s="17" t="str">
        <f>IF(ISBLANK(K763),"",VLOOKUP(K763,'(Linked) Hazard Risk Number HRN'!$B$6:$C$13,2,FALSE))</f>
        <v/>
      </c>
      <c r="M763" s="372"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29</v>
      </c>
      <c r="Q763" s="17">
        <f t="shared" ref="Q763" si="1200">COUNTIF((O763:O767), "C")</f>
        <v>0</v>
      </c>
      <c r="R763" s="17">
        <f t="shared" ref="R763:R766" si="1201">Q763</f>
        <v>0</v>
      </c>
      <c r="S763" s="17" t="str">
        <f t="shared" ref="S763" si="1202">IF(ISBLANK(K763),"",IF(L763&lt;2,"S1","S2"))</f>
        <v/>
      </c>
      <c r="T763" s="50"/>
      <c r="U763" s="374"/>
      <c r="V763" s="54"/>
      <c r="W763" s="17" t="str">
        <f>IF(ISBLANK(V763),"",VLOOKUP(V763,'(Linked) Hazard Risk Number HRN'!$B$6:$C$13,2,FALSE))</f>
        <v/>
      </c>
      <c r="X763" s="372" t="str">
        <f>IF(X765="","",IF(X765&gt;500,'(Linked) Hazard Risk Number HRN'!$C$37,IF(X765&gt;50,'(Linked) Hazard Risk Number HRN'!$C$36,IF(X765&gt;25,'(Linked) Hazard Risk Number HRN'!$C$35,IF(X765&gt;5,'(Linked) Hazard Risk Number HRN'!$C$34,IF(X765&gt;0,'(Linked) Hazard Risk Number HRN'!$C$33,""))))))</f>
        <v/>
      </c>
      <c r="Y763" s="374"/>
      <c r="Z763" s="54"/>
      <c r="AA763" s="17" t="str">
        <f>IF(ISBLANK(Z763),"",VLOOKUP(Z763,'(Linked) Hazard Risk Number HRN'!$B$6:$C$13,2,FALSE))</f>
        <v/>
      </c>
      <c r="AB763" s="372" t="str">
        <f>IF(AB765="","",IF(AB765&gt;500,'(Linked) Hazard Risk Number HRN'!$C$37,IF(AB765&gt;50,'(Linked) Hazard Risk Number HRN'!$C$36,IF(AB765&gt;25,'(Linked) Hazard Risk Number HRN'!$C$35,IF(AB765&gt;5,'(Linked) Hazard Risk Number HRN'!$C$34,IF(AB765&gt;0,'(Linked) Hazard Risk Number HRN'!$C$33,""))))))</f>
        <v/>
      </c>
      <c r="AC763" s="374"/>
      <c r="AD763" s="380"/>
      <c r="AE763" s="54"/>
      <c r="AF763" s="17" t="str">
        <f>IF(ISBLANK(AE763),"",VLOOKUP(AE763,'(Linked) Hazard Risk Number HRN'!$B$6:$C$13,2,FALSE))</f>
        <v/>
      </c>
      <c r="AG763" s="372"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378"/>
      <c r="C764" s="375"/>
      <c r="D764" s="375"/>
      <c r="E764" s="381"/>
      <c r="F764" s="381"/>
      <c r="G764" s="370"/>
      <c r="H764" s="370"/>
      <c r="I764" s="370"/>
      <c r="J764" s="370"/>
      <c r="K764" s="55"/>
      <c r="L764" s="18" t="str">
        <f>IF(ISBLANK(K764),"",VLOOKUP(K764,'(Linked) Hazard Risk Number HRN'!$B$16:$C$26,2,FALSE))</f>
        <v/>
      </c>
      <c r="M764" s="373"/>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375"/>
      <c r="V764" s="55"/>
      <c r="W764" s="18" t="str">
        <f>IF(ISBLANK(V764),"",VLOOKUP(V764,'(Linked) Hazard Risk Number HRN'!$B$16:$C$26,2,FALSE))</f>
        <v/>
      </c>
      <c r="X764" s="373"/>
      <c r="Y764" s="375"/>
      <c r="Z764" s="55"/>
      <c r="AA764" s="18" t="str">
        <f>IF(ISBLANK(Z764),"",VLOOKUP(Z764,'(Linked) Hazard Risk Number HRN'!$B$16:$C$26,2,FALSE))</f>
        <v/>
      </c>
      <c r="AB764" s="373"/>
      <c r="AC764" s="375"/>
      <c r="AD764" s="436"/>
      <c r="AE764" s="55"/>
      <c r="AF764" s="18" t="str">
        <f>IF(ISBLANK(AE764),"",VLOOKUP(AE764,'(Linked) Hazard Risk Number HRN'!$B$16:$C$26,2,FALSE))</f>
        <v/>
      </c>
      <c r="AG764" s="373"/>
      <c r="AH764" s="10"/>
      <c r="AI764" s="10"/>
      <c r="AJ764" s="19"/>
    </row>
    <row r="765" spans="2:36" s="2" customFormat="1" ht="28.2" customHeight="1" thickTop="1">
      <c r="B765" s="378"/>
      <c r="C765" s="375"/>
      <c r="D765" s="375"/>
      <c r="E765" s="381"/>
      <c r="F765" s="381"/>
      <c r="G765" s="370"/>
      <c r="H765" s="370"/>
      <c r="I765" s="370"/>
      <c r="J765" s="370"/>
      <c r="K765" s="56"/>
      <c r="L765" s="18" t="str">
        <f>IF(ISBLANK(K765),"",VLOOKUP(K765,'(Linked) Hazard Risk Number HRN'!$D$6:$E$14,2,FALSE))</f>
        <v/>
      </c>
      <c r="M765" s="366" t="str">
        <f>IF(OR(ISBLANK(K763),ISBLANK(K764),ISBLANK(K765),ISBLANK(K766)),"",L763*L764*L765*L766)</f>
        <v/>
      </c>
      <c r="N765" s="56"/>
      <c r="O765" s="18" t="str">
        <f>IF(ISBLANK(N765),"",VLOOKUP(N765,'(Linked) PLr Probability Factor'!$B$17:$C$20,2,FALSE))</f>
        <v/>
      </c>
      <c r="P765" s="18" t="s">
        <v>3</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375"/>
      <c r="V765" s="56"/>
      <c r="W765" s="18" t="str">
        <f>IF(ISBLANK(V765),"",VLOOKUP(V765,'(Linked) Hazard Risk Number HRN'!$D$6:$E$14,2,FALSE))</f>
        <v/>
      </c>
      <c r="X765" s="366" t="str">
        <f>IF(OR(ISBLANK(V763),ISBLANK(V764),ISBLANK(V765),ISBLANK(V766)),"",W763*W764*W765*W766)</f>
        <v/>
      </c>
      <c r="Y765" s="375"/>
      <c r="Z765" s="56"/>
      <c r="AA765" s="18" t="str">
        <f>IF(ISBLANK(Z765),"",VLOOKUP(Z765,'(Linked) Hazard Risk Number HRN'!$D$6:$E$14,2,FALSE))</f>
        <v/>
      </c>
      <c r="AB765" s="366" t="str">
        <f>IF(OR(ISBLANK(Z763),ISBLANK(Z764),ISBLANK(Z765),ISBLANK(Z766)),"",AA763*AA764*AA765*AA766)</f>
        <v/>
      </c>
      <c r="AC765" s="375"/>
      <c r="AD765" s="436"/>
      <c r="AE765" s="56"/>
      <c r="AF765" s="18" t="str">
        <f>IF(ISBLANK(AE765),"",VLOOKUP(AE765,'(Linked) Hazard Risk Number HRN'!$D$6:$E$14,2,FALSE))</f>
        <v/>
      </c>
      <c r="AG765" s="366" t="str">
        <f>IF(OR(ISBLANK(AE763),ISBLANK(AE764),ISBLANK(AE765),ISBLANK(AE766)),"",AF763*AF764*AF765*AF766)</f>
        <v/>
      </c>
      <c r="AH765" s="10"/>
      <c r="AI765" s="10"/>
      <c r="AJ765" s="20"/>
    </row>
    <row r="766" spans="2:36" s="2" customFormat="1" ht="28.2" customHeight="1">
      <c r="B766" s="378"/>
      <c r="C766" s="375"/>
      <c r="D766" s="375"/>
      <c r="E766" s="381"/>
      <c r="F766" s="381"/>
      <c r="G766" s="370"/>
      <c r="H766" s="370"/>
      <c r="I766" s="370"/>
      <c r="J766" s="370"/>
      <c r="K766" s="57"/>
      <c r="L766" s="30" t="str">
        <f>IF(ISBLANK(K766),"",VLOOKUP(K766,'(Linked) Hazard Risk Number HRN'!$D$17:$E$22,2,FALSE))</f>
        <v/>
      </c>
      <c r="M766" s="367"/>
      <c r="N766" s="56"/>
      <c r="O766" s="18" t="str">
        <f>IF(ISBLANK(N766),"",VLOOKUP(N766,'(Linked) PLr Probability Factor'!$B$23:$C$26,2,FALSE))</f>
        <v/>
      </c>
      <c r="P766" s="25" t="s">
        <v>33</v>
      </c>
      <c r="Q766" s="25">
        <f t="shared" ref="Q766" si="1206">SUM(R763:R765)</f>
        <v>0</v>
      </c>
      <c r="R766" s="25">
        <f t="shared" si="1201"/>
        <v>0</v>
      </c>
      <c r="S766" s="25"/>
      <c r="T766" s="51"/>
      <c r="U766" s="375"/>
      <c r="V766" s="57"/>
      <c r="W766" s="30" t="str">
        <f>IF(ISBLANK(V766),"",VLOOKUP(V766,'(Linked) Hazard Risk Number HRN'!$D$17:$E$22,2,FALSE))</f>
        <v/>
      </c>
      <c r="X766" s="367"/>
      <c r="Y766" s="375"/>
      <c r="Z766" s="57"/>
      <c r="AA766" s="30" t="str">
        <f>IF(ISBLANK(Z766),"",VLOOKUP(Z766,'(Linked) Hazard Risk Number HRN'!$D$17:$E$22,2,FALSE))</f>
        <v/>
      </c>
      <c r="AB766" s="367"/>
      <c r="AC766" s="375"/>
      <c r="AD766" s="436"/>
      <c r="AE766" s="57"/>
      <c r="AF766" s="30" t="str">
        <f>IF(ISBLANK(AE766),"",VLOOKUP(AE766,'(Linked) Hazard Risk Number HRN'!$D$17:$E$22,2,FALSE))</f>
        <v/>
      </c>
      <c r="AG766" s="367"/>
      <c r="AH766" s="10"/>
      <c r="AI766" s="10"/>
      <c r="AJ766" s="21"/>
    </row>
    <row r="767" spans="2:36" s="2" customFormat="1" ht="28.2" customHeight="1" thickBot="1">
      <c r="B767" s="379"/>
      <c r="C767" s="376"/>
      <c r="D767" s="376"/>
      <c r="E767" s="382"/>
      <c r="F767" s="382"/>
      <c r="G767" s="371"/>
      <c r="H767" s="371"/>
      <c r="I767" s="371"/>
      <c r="J767" s="371"/>
      <c r="K767" s="135"/>
      <c r="L767" s="18"/>
      <c r="M767" s="368"/>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376"/>
      <c r="V767" s="135"/>
      <c r="W767" s="18"/>
      <c r="X767" s="368"/>
      <c r="Y767" s="376"/>
      <c r="Z767" s="135"/>
      <c r="AA767" s="18"/>
      <c r="AB767" s="368"/>
      <c r="AC767" s="376"/>
      <c r="AD767" s="437"/>
      <c r="AE767" s="135"/>
      <c r="AF767" s="18"/>
      <c r="AG767" s="368"/>
      <c r="AH767" s="10"/>
      <c r="AI767" s="10"/>
      <c r="AJ767" s="7"/>
    </row>
    <row r="768" spans="2:36" s="2" customFormat="1" ht="28.2" customHeight="1" thickTop="1">
      <c r="B768" s="377">
        <v>153</v>
      </c>
      <c r="C768" s="374"/>
      <c r="D768" s="374"/>
      <c r="E768" s="380"/>
      <c r="F768" s="380"/>
      <c r="G768" s="369"/>
      <c r="H768" s="369"/>
      <c r="I768" s="369"/>
      <c r="J768" s="369"/>
      <c r="K768" s="54"/>
      <c r="L768" s="17" t="str">
        <f>IF(ISBLANK(K768),"",VLOOKUP(K768,'(Linked) Hazard Risk Number HRN'!$B$6:$C$13,2,FALSE))</f>
        <v/>
      </c>
      <c r="M768" s="372"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29</v>
      </c>
      <c r="Q768" s="17">
        <f t="shared" ref="Q768" si="1208">COUNTIF((O768:O772), "C")</f>
        <v>0</v>
      </c>
      <c r="R768" s="17">
        <f t="shared" ref="R768:R771" si="1209">Q768</f>
        <v>0</v>
      </c>
      <c r="S768" s="17" t="str">
        <f t="shared" ref="S768" si="1210">IF(ISBLANK(K768),"",IF(L768&lt;2,"S1","S2"))</f>
        <v/>
      </c>
      <c r="T768" s="50"/>
      <c r="U768" s="374"/>
      <c r="V768" s="54"/>
      <c r="W768" s="17" t="str">
        <f>IF(ISBLANK(V768),"",VLOOKUP(V768,'(Linked) Hazard Risk Number HRN'!$B$6:$C$13,2,FALSE))</f>
        <v/>
      </c>
      <c r="X768" s="372" t="str">
        <f>IF(X770="","",IF(X770&gt;500,'(Linked) Hazard Risk Number HRN'!$C$37,IF(X770&gt;50,'(Linked) Hazard Risk Number HRN'!$C$36,IF(X770&gt;25,'(Linked) Hazard Risk Number HRN'!$C$35,IF(X770&gt;5,'(Linked) Hazard Risk Number HRN'!$C$34,IF(X770&gt;0,'(Linked) Hazard Risk Number HRN'!$C$33,""))))))</f>
        <v/>
      </c>
      <c r="Y768" s="374"/>
      <c r="Z768" s="54"/>
      <c r="AA768" s="17" t="str">
        <f>IF(ISBLANK(Z768),"",VLOOKUP(Z768,'(Linked) Hazard Risk Number HRN'!$B$6:$C$13,2,FALSE))</f>
        <v/>
      </c>
      <c r="AB768" s="372" t="str">
        <f>IF(AB770="","",IF(AB770&gt;500,'(Linked) Hazard Risk Number HRN'!$C$37,IF(AB770&gt;50,'(Linked) Hazard Risk Number HRN'!$C$36,IF(AB770&gt;25,'(Linked) Hazard Risk Number HRN'!$C$35,IF(AB770&gt;5,'(Linked) Hazard Risk Number HRN'!$C$34,IF(AB770&gt;0,'(Linked) Hazard Risk Number HRN'!$C$33,""))))))</f>
        <v/>
      </c>
      <c r="AC768" s="374"/>
      <c r="AD768" s="380"/>
      <c r="AE768" s="54"/>
      <c r="AF768" s="17" t="str">
        <f>IF(ISBLANK(AE768),"",VLOOKUP(AE768,'(Linked) Hazard Risk Number HRN'!$B$6:$C$13,2,FALSE))</f>
        <v/>
      </c>
      <c r="AG768" s="372"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378"/>
      <c r="C769" s="375"/>
      <c r="D769" s="375"/>
      <c r="E769" s="381"/>
      <c r="F769" s="381"/>
      <c r="G769" s="370"/>
      <c r="H769" s="370"/>
      <c r="I769" s="370"/>
      <c r="J769" s="370"/>
      <c r="K769" s="55"/>
      <c r="L769" s="18" t="str">
        <f>IF(ISBLANK(K769),"",VLOOKUP(K769,'(Linked) Hazard Risk Number HRN'!$B$16:$C$26,2,FALSE))</f>
        <v/>
      </c>
      <c r="M769" s="373"/>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375"/>
      <c r="V769" s="55"/>
      <c r="W769" s="18" t="str">
        <f>IF(ISBLANK(V769),"",VLOOKUP(V769,'(Linked) Hazard Risk Number HRN'!$B$16:$C$26,2,FALSE))</f>
        <v/>
      </c>
      <c r="X769" s="373"/>
      <c r="Y769" s="375"/>
      <c r="Z769" s="55"/>
      <c r="AA769" s="18" t="str">
        <f>IF(ISBLANK(Z769),"",VLOOKUP(Z769,'(Linked) Hazard Risk Number HRN'!$B$16:$C$26,2,FALSE))</f>
        <v/>
      </c>
      <c r="AB769" s="373"/>
      <c r="AC769" s="375"/>
      <c r="AD769" s="436"/>
      <c r="AE769" s="55"/>
      <c r="AF769" s="18" t="str">
        <f>IF(ISBLANK(AE769),"",VLOOKUP(AE769,'(Linked) Hazard Risk Number HRN'!$B$16:$C$26,2,FALSE))</f>
        <v/>
      </c>
      <c r="AG769" s="373"/>
      <c r="AH769" s="10"/>
      <c r="AI769" s="10"/>
      <c r="AJ769" s="19"/>
    </row>
    <row r="770" spans="2:36" s="2" customFormat="1" ht="28.2" customHeight="1" thickTop="1">
      <c r="B770" s="378"/>
      <c r="C770" s="375"/>
      <c r="D770" s="375"/>
      <c r="E770" s="381"/>
      <c r="F770" s="381"/>
      <c r="G770" s="370"/>
      <c r="H770" s="370"/>
      <c r="I770" s="370"/>
      <c r="J770" s="370"/>
      <c r="K770" s="56"/>
      <c r="L770" s="18" t="str">
        <f>IF(ISBLANK(K770),"",VLOOKUP(K770,'(Linked) Hazard Risk Number HRN'!$D$6:$E$14,2,FALSE))</f>
        <v/>
      </c>
      <c r="M770" s="366" t="str">
        <f>IF(OR(ISBLANK(K768),ISBLANK(K769),ISBLANK(K770),ISBLANK(K771)),"",L768*L769*L770*L771)</f>
        <v/>
      </c>
      <c r="N770" s="56"/>
      <c r="O770" s="18" t="str">
        <f>IF(ISBLANK(N770),"",VLOOKUP(N770,'(Linked) PLr Probability Factor'!$B$17:$C$20,2,FALSE))</f>
        <v/>
      </c>
      <c r="P770" s="18" t="s">
        <v>3</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375"/>
      <c r="V770" s="56"/>
      <c r="W770" s="18" t="str">
        <f>IF(ISBLANK(V770),"",VLOOKUP(V770,'(Linked) Hazard Risk Number HRN'!$D$6:$E$14,2,FALSE))</f>
        <v/>
      </c>
      <c r="X770" s="366" t="str">
        <f>IF(OR(ISBLANK(V768),ISBLANK(V769),ISBLANK(V770),ISBLANK(V771)),"",W768*W769*W770*W771)</f>
        <v/>
      </c>
      <c r="Y770" s="375"/>
      <c r="Z770" s="56"/>
      <c r="AA770" s="18" t="str">
        <f>IF(ISBLANK(Z770),"",VLOOKUP(Z770,'(Linked) Hazard Risk Number HRN'!$D$6:$E$14,2,FALSE))</f>
        <v/>
      </c>
      <c r="AB770" s="366" t="str">
        <f>IF(OR(ISBLANK(Z768),ISBLANK(Z769),ISBLANK(Z770),ISBLANK(Z771)),"",AA768*AA769*AA770*AA771)</f>
        <v/>
      </c>
      <c r="AC770" s="375"/>
      <c r="AD770" s="436"/>
      <c r="AE770" s="56"/>
      <c r="AF770" s="18" t="str">
        <f>IF(ISBLANK(AE770),"",VLOOKUP(AE770,'(Linked) Hazard Risk Number HRN'!$D$6:$E$14,2,FALSE))</f>
        <v/>
      </c>
      <c r="AG770" s="366" t="str">
        <f>IF(OR(ISBLANK(AE768),ISBLANK(AE769),ISBLANK(AE770),ISBLANK(AE771)),"",AF768*AF769*AF770*AF771)</f>
        <v/>
      </c>
      <c r="AH770" s="10"/>
      <c r="AI770" s="10"/>
      <c r="AJ770" s="20"/>
    </row>
    <row r="771" spans="2:36" s="2" customFormat="1" ht="28.2" customHeight="1">
      <c r="B771" s="378"/>
      <c r="C771" s="375"/>
      <c r="D771" s="375"/>
      <c r="E771" s="381"/>
      <c r="F771" s="381"/>
      <c r="G771" s="370"/>
      <c r="H771" s="370"/>
      <c r="I771" s="370"/>
      <c r="J771" s="370"/>
      <c r="K771" s="57"/>
      <c r="L771" s="30" t="str">
        <f>IF(ISBLANK(K771),"",VLOOKUP(K771,'(Linked) Hazard Risk Number HRN'!$D$17:$E$22,2,FALSE))</f>
        <v/>
      </c>
      <c r="M771" s="367"/>
      <c r="N771" s="56"/>
      <c r="O771" s="18" t="str">
        <f>IF(ISBLANK(N771),"",VLOOKUP(N771,'(Linked) PLr Probability Factor'!$B$23:$C$26,2,FALSE))</f>
        <v/>
      </c>
      <c r="P771" s="25" t="s">
        <v>33</v>
      </c>
      <c r="Q771" s="25">
        <f t="shared" ref="Q771" si="1214">SUM(R768:R770)</f>
        <v>0</v>
      </c>
      <c r="R771" s="25">
        <f t="shared" si="1209"/>
        <v>0</v>
      </c>
      <c r="S771" s="25"/>
      <c r="T771" s="51"/>
      <c r="U771" s="375"/>
      <c r="V771" s="57"/>
      <c r="W771" s="30" t="str">
        <f>IF(ISBLANK(V771),"",VLOOKUP(V771,'(Linked) Hazard Risk Number HRN'!$D$17:$E$22,2,FALSE))</f>
        <v/>
      </c>
      <c r="X771" s="367"/>
      <c r="Y771" s="375"/>
      <c r="Z771" s="57"/>
      <c r="AA771" s="30" t="str">
        <f>IF(ISBLANK(Z771),"",VLOOKUP(Z771,'(Linked) Hazard Risk Number HRN'!$D$17:$E$22,2,FALSE))</f>
        <v/>
      </c>
      <c r="AB771" s="367"/>
      <c r="AC771" s="375"/>
      <c r="AD771" s="436"/>
      <c r="AE771" s="57"/>
      <c r="AF771" s="30" t="str">
        <f>IF(ISBLANK(AE771),"",VLOOKUP(AE771,'(Linked) Hazard Risk Number HRN'!$D$17:$E$22,2,FALSE))</f>
        <v/>
      </c>
      <c r="AG771" s="367"/>
      <c r="AH771" s="10"/>
      <c r="AI771" s="10"/>
      <c r="AJ771" s="21"/>
    </row>
    <row r="772" spans="2:36" s="2" customFormat="1" ht="28.2" customHeight="1" thickBot="1">
      <c r="B772" s="379"/>
      <c r="C772" s="376"/>
      <c r="D772" s="376"/>
      <c r="E772" s="382"/>
      <c r="F772" s="382"/>
      <c r="G772" s="371"/>
      <c r="H772" s="371"/>
      <c r="I772" s="371"/>
      <c r="J772" s="371"/>
      <c r="K772" s="135"/>
      <c r="L772" s="18"/>
      <c r="M772" s="368"/>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376"/>
      <c r="V772" s="135"/>
      <c r="W772" s="18"/>
      <c r="X772" s="368"/>
      <c r="Y772" s="376"/>
      <c r="Z772" s="135"/>
      <c r="AA772" s="18"/>
      <c r="AB772" s="368"/>
      <c r="AC772" s="376"/>
      <c r="AD772" s="437"/>
      <c r="AE772" s="135"/>
      <c r="AF772" s="18"/>
      <c r="AG772" s="368"/>
      <c r="AH772" s="10"/>
      <c r="AI772" s="10"/>
      <c r="AJ772" s="7"/>
    </row>
    <row r="773" spans="2:36" s="2" customFormat="1" ht="28.2" customHeight="1" thickTop="1">
      <c r="B773" s="377">
        <v>154</v>
      </c>
      <c r="C773" s="374"/>
      <c r="D773" s="374"/>
      <c r="E773" s="380"/>
      <c r="F773" s="380"/>
      <c r="G773" s="369"/>
      <c r="H773" s="369"/>
      <c r="I773" s="369"/>
      <c r="J773" s="369"/>
      <c r="K773" s="54"/>
      <c r="L773" s="17" t="str">
        <f>IF(ISBLANK(K773),"",VLOOKUP(K773,'(Linked) Hazard Risk Number HRN'!$B$6:$C$13,2,FALSE))</f>
        <v/>
      </c>
      <c r="M773" s="372"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29</v>
      </c>
      <c r="Q773" s="17">
        <f t="shared" ref="Q773" si="1216">COUNTIF((O773:O777), "C")</f>
        <v>0</v>
      </c>
      <c r="R773" s="17">
        <f t="shared" ref="R773:R776" si="1217">Q773</f>
        <v>0</v>
      </c>
      <c r="S773" s="17" t="str">
        <f t="shared" ref="S773" si="1218">IF(ISBLANK(K773),"",IF(L773&lt;2,"S1","S2"))</f>
        <v/>
      </c>
      <c r="T773" s="50"/>
      <c r="U773" s="374"/>
      <c r="V773" s="54"/>
      <c r="W773" s="17" t="str">
        <f>IF(ISBLANK(V773),"",VLOOKUP(V773,'(Linked) Hazard Risk Number HRN'!$B$6:$C$13,2,FALSE))</f>
        <v/>
      </c>
      <c r="X773" s="372" t="str">
        <f>IF(X775="","",IF(X775&gt;500,'(Linked) Hazard Risk Number HRN'!$C$37,IF(X775&gt;50,'(Linked) Hazard Risk Number HRN'!$C$36,IF(X775&gt;25,'(Linked) Hazard Risk Number HRN'!$C$35,IF(X775&gt;5,'(Linked) Hazard Risk Number HRN'!$C$34,IF(X775&gt;0,'(Linked) Hazard Risk Number HRN'!$C$33,""))))))</f>
        <v/>
      </c>
      <c r="Y773" s="374"/>
      <c r="Z773" s="54"/>
      <c r="AA773" s="17" t="str">
        <f>IF(ISBLANK(Z773),"",VLOOKUP(Z773,'(Linked) Hazard Risk Number HRN'!$B$6:$C$13,2,FALSE))</f>
        <v/>
      </c>
      <c r="AB773" s="372" t="str">
        <f>IF(AB775="","",IF(AB775&gt;500,'(Linked) Hazard Risk Number HRN'!$C$37,IF(AB775&gt;50,'(Linked) Hazard Risk Number HRN'!$C$36,IF(AB775&gt;25,'(Linked) Hazard Risk Number HRN'!$C$35,IF(AB775&gt;5,'(Linked) Hazard Risk Number HRN'!$C$34,IF(AB775&gt;0,'(Linked) Hazard Risk Number HRN'!$C$33,""))))))</f>
        <v/>
      </c>
      <c r="AC773" s="374"/>
      <c r="AD773" s="380"/>
      <c r="AE773" s="54"/>
      <c r="AF773" s="17" t="str">
        <f>IF(ISBLANK(AE773),"",VLOOKUP(AE773,'(Linked) Hazard Risk Number HRN'!$B$6:$C$13,2,FALSE))</f>
        <v/>
      </c>
      <c r="AG773" s="372"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378"/>
      <c r="C774" s="375"/>
      <c r="D774" s="375"/>
      <c r="E774" s="381"/>
      <c r="F774" s="381"/>
      <c r="G774" s="370"/>
      <c r="H774" s="370"/>
      <c r="I774" s="370"/>
      <c r="J774" s="370"/>
      <c r="K774" s="55"/>
      <c r="L774" s="18" t="str">
        <f>IF(ISBLANK(K774),"",VLOOKUP(K774,'(Linked) Hazard Risk Number HRN'!$B$16:$C$26,2,FALSE))</f>
        <v/>
      </c>
      <c r="M774" s="373"/>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375"/>
      <c r="V774" s="55"/>
      <c r="W774" s="18" t="str">
        <f>IF(ISBLANK(V774),"",VLOOKUP(V774,'(Linked) Hazard Risk Number HRN'!$B$16:$C$26,2,FALSE))</f>
        <v/>
      </c>
      <c r="X774" s="373"/>
      <c r="Y774" s="375"/>
      <c r="Z774" s="55"/>
      <c r="AA774" s="18" t="str">
        <f>IF(ISBLANK(Z774),"",VLOOKUP(Z774,'(Linked) Hazard Risk Number HRN'!$B$16:$C$26,2,FALSE))</f>
        <v/>
      </c>
      <c r="AB774" s="373"/>
      <c r="AC774" s="375"/>
      <c r="AD774" s="436"/>
      <c r="AE774" s="55"/>
      <c r="AF774" s="18" t="str">
        <f>IF(ISBLANK(AE774),"",VLOOKUP(AE774,'(Linked) Hazard Risk Number HRN'!$B$16:$C$26,2,FALSE))</f>
        <v/>
      </c>
      <c r="AG774" s="373"/>
      <c r="AH774" s="10"/>
      <c r="AI774" s="10"/>
      <c r="AJ774" s="19"/>
    </row>
    <row r="775" spans="2:36" s="2" customFormat="1" ht="28.2" customHeight="1" thickTop="1">
      <c r="B775" s="378"/>
      <c r="C775" s="375"/>
      <c r="D775" s="375"/>
      <c r="E775" s="381"/>
      <c r="F775" s="381"/>
      <c r="G775" s="370"/>
      <c r="H775" s="370"/>
      <c r="I775" s="370"/>
      <c r="J775" s="370"/>
      <c r="K775" s="56"/>
      <c r="L775" s="18" t="str">
        <f>IF(ISBLANK(K775),"",VLOOKUP(K775,'(Linked) Hazard Risk Number HRN'!$D$6:$E$14,2,FALSE))</f>
        <v/>
      </c>
      <c r="M775" s="366" t="str">
        <f>IF(OR(ISBLANK(K773),ISBLANK(K774),ISBLANK(K775),ISBLANK(K776)),"",L773*L774*L775*L776)</f>
        <v/>
      </c>
      <c r="N775" s="56"/>
      <c r="O775" s="18" t="str">
        <f>IF(ISBLANK(N775),"",VLOOKUP(N775,'(Linked) PLr Probability Factor'!$B$17:$C$20,2,FALSE))</f>
        <v/>
      </c>
      <c r="P775" s="18" t="s">
        <v>3</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375"/>
      <c r="V775" s="56"/>
      <c r="W775" s="18" t="str">
        <f>IF(ISBLANK(V775),"",VLOOKUP(V775,'(Linked) Hazard Risk Number HRN'!$D$6:$E$14,2,FALSE))</f>
        <v/>
      </c>
      <c r="X775" s="366" t="str">
        <f>IF(OR(ISBLANK(V773),ISBLANK(V774),ISBLANK(V775),ISBLANK(V776)),"",W773*W774*W775*W776)</f>
        <v/>
      </c>
      <c r="Y775" s="375"/>
      <c r="Z775" s="56"/>
      <c r="AA775" s="18" t="str">
        <f>IF(ISBLANK(Z775),"",VLOOKUP(Z775,'(Linked) Hazard Risk Number HRN'!$D$6:$E$14,2,FALSE))</f>
        <v/>
      </c>
      <c r="AB775" s="366" t="str">
        <f>IF(OR(ISBLANK(Z773),ISBLANK(Z774),ISBLANK(Z775),ISBLANK(Z776)),"",AA773*AA774*AA775*AA776)</f>
        <v/>
      </c>
      <c r="AC775" s="375"/>
      <c r="AD775" s="436"/>
      <c r="AE775" s="56"/>
      <c r="AF775" s="18" t="str">
        <f>IF(ISBLANK(AE775),"",VLOOKUP(AE775,'(Linked) Hazard Risk Number HRN'!$D$6:$E$14,2,FALSE))</f>
        <v/>
      </c>
      <c r="AG775" s="366" t="str">
        <f>IF(OR(ISBLANK(AE773),ISBLANK(AE774),ISBLANK(AE775),ISBLANK(AE776)),"",AF773*AF774*AF775*AF776)</f>
        <v/>
      </c>
      <c r="AH775" s="10"/>
      <c r="AI775" s="10"/>
      <c r="AJ775" s="20"/>
    </row>
    <row r="776" spans="2:36" s="2" customFormat="1" ht="28.2" customHeight="1">
      <c r="B776" s="378"/>
      <c r="C776" s="375"/>
      <c r="D776" s="375"/>
      <c r="E776" s="381"/>
      <c r="F776" s="381"/>
      <c r="G776" s="370"/>
      <c r="H776" s="370"/>
      <c r="I776" s="370"/>
      <c r="J776" s="370"/>
      <c r="K776" s="57"/>
      <c r="L776" s="30" t="str">
        <f>IF(ISBLANK(K776),"",VLOOKUP(K776,'(Linked) Hazard Risk Number HRN'!$D$17:$E$22,2,FALSE))</f>
        <v/>
      </c>
      <c r="M776" s="367"/>
      <c r="N776" s="56"/>
      <c r="O776" s="18" t="str">
        <f>IF(ISBLANK(N776),"",VLOOKUP(N776,'(Linked) PLr Probability Factor'!$B$23:$C$26,2,FALSE))</f>
        <v/>
      </c>
      <c r="P776" s="25" t="s">
        <v>33</v>
      </c>
      <c r="Q776" s="25">
        <f t="shared" ref="Q776" si="1222">SUM(R773:R775)</f>
        <v>0</v>
      </c>
      <c r="R776" s="25">
        <f t="shared" si="1217"/>
        <v>0</v>
      </c>
      <c r="S776" s="25"/>
      <c r="T776" s="51"/>
      <c r="U776" s="375"/>
      <c r="V776" s="57"/>
      <c r="W776" s="30" t="str">
        <f>IF(ISBLANK(V776),"",VLOOKUP(V776,'(Linked) Hazard Risk Number HRN'!$D$17:$E$22,2,FALSE))</f>
        <v/>
      </c>
      <c r="X776" s="367"/>
      <c r="Y776" s="375"/>
      <c r="Z776" s="57"/>
      <c r="AA776" s="30" t="str">
        <f>IF(ISBLANK(Z776),"",VLOOKUP(Z776,'(Linked) Hazard Risk Number HRN'!$D$17:$E$22,2,FALSE))</f>
        <v/>
      </c>
      <c r="AB776" s="367"/>
      <c r="AC776" s="375"/>
      <c r="AD776" s="436"/>
      <c r="AE776" s="57"/>
      <c r="AF776" s="30" t="str">
        <f>IF(ISBLANK(AE776),"",VLOOKUP(AE776,'(Linked) Hazard Risk Number HRN'!$D$17:$E$22,2,FALSE))</f>
        <v/>
      </c>
      <c r="AG776" s="367"/>
      <c r="AH776" s="10"/>
      <c r="AI776" s="10"/>
      <c r="AJ776" s="21"/>
    </row>
    <row r="777" spans="2:36" s="2" customFormat="1" ht="28.2" customHeight="1" thickBot="1">
      <c r="B777" s="379"/>
      <c r="C777" s="376"/>
      <c r="D777" s="376"/>
      <c r="E777" s="382"/>
      <c r="F777" s="382"/>
      <c r="G777" s="371"/>
      <c r="H777" s="371"/>
      <c r="I777" s="371"/>
      <c r="J777" s="371"/>
      <c r="K777" s="135"/>
      <c r="L777" s="18"/>
      <c r="M777" s="368"/>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376"/>
      <c r="V777" s="135"/>
      <c r="W777" s="18"/>
      <c r="X777" s="368"/>
      <c r="Y777" s="376"/>
      <c r="Z777" s="135"/>
      <c r="AA777" s="18"/>
      <c r="AB777" s="368"/>
      <c r="AC777" s="376"/>
      <c r="AD777" s="437"/>
      <c r="AE777" s="135"/>
      <c r="AF777" s="18"/>
      <c r="AG777" s="368"/>
      <c r="AH777" s="10"/>
      <c r="AI777" s="10"/>
      <c r="AJ777" s="7"/>
    </row>
    <row r="778" spans="2:36" s="2" customFormat="1" ht="28.2" customHeight="1" thickTop="1">
      <c r="B778" s="377">
        <v>155</v>
      </c>
      <c r="C778" s="374"/>
      <c r="D778" s="374"/>
      <c r="E778" s="380"/>
      <c r="F778" s="380"/>
      <c r="G778" s="369"/>
      <c r="H778" s="369"/>
      <c r="I778" s="369"/>
      <c r="J778" s="369"/>
      <c r="K778" s="54"/>
      <c r="L778" s="17" t="str">
        <f>IF(ISBLANK(K778),"",VLOOKUP(K778,'(Linked) Hazard Risk Number HRN'!$B$6:$C$13,2,FALSE))</f>
        <v/>
      </c>
      <c r="M778" s="372"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29</v>
      </c>
      <c r="Q778" s="17">
        <f t="shared" ref="Q778" si="1224">COUNTIF((O778:O782), "C")</f>
        <v>0</v>
      </c>
      <c r="R778" s="17">
        <f t="shared" ref="R778:R781" si="1225">Q778</f>
        <v>0</v>
      </c>
      <c r="S778" s="17" t="str">
        <f t="shared" ref="S778" si="1226">IF(ISBLANK(K778),"",IF(L778&lt;2,"S1","S2"))</f>
        <v/>
      </c>
      <c r="T778" s="50"/>
      <c r="U778" s="374"/>
      <c r="V778" s="54"/>
      <c r="W778" s="17" t="str">
        <f>IF(ISBLANK(V778),"",VLOOKUP(V778,'(Linked) Hazard Risk Number HRN'!$B$6:$C$13,2,FALSE))</f>
        <v/>
      </c>
      <c r="X778" s="372" t="str">
        <f>IF(X780="","",IF(X780&gt;500,'(Linked) Hazard Risk Number HRN'!$C$37,IF(X780&gt;50,'(Linked) Hazard Risk Number HRN'!$C$36,IF(X780&gt;25,'(Linked) Hazard Risk Number HRN'!$C$35,IF(X780&gt;5,'(Linked) Hazard Risk Number HRN'!$C$34,IF(X780&gt;0,'(Linked) Hazard Risk Number HRN'!$C$33,""))))))</f>
        <v/>
      </c>
      <c r="Y778" s="374"/>
      <c r="Z778" s="54"/>
      <c r="AA778" s="17" t="str">
        <f>IF(ISBLANK(Z778),"",VLOOKUP(Z778,'(Linked) Hazard Risk Number HRN'!$B$6:$C$13,2,FALSE))</f>
        <v/>
      </c>
      <c r="AB778" s="372" t="str">
        <f>IF(AB780="","",IF(AB780&gt;500,'(Linked) Hazard Risk Number HRN'!$C$37,IF(AB780&gt;50,'(Linked) Hazard Risk Number HRN'!$C$36,IF(AB780&gt;25,'(Linked) Hazard Risk Number HRN'!$C$35,IF(AB780&gt;5,'(Linked) Hazard Risk Number HRN'!$C$34,IF(AB780&gt;0,'(Linked) Hazard Risk Number HRN'!$C$33,""))))))</f>
        <v/>
      </c>
      <c r="AC778" s="374"/>
      <c r="AD778" s="380"/>
      <c r="AE778" s="54"/>
      <c r="AF778" s="17" t="str">
        <f>IF(ISBLANK(AE778),"",VLOOKUP(AE778,'(Linked) Hazard Risk Number HRN'!$B$6:$C$13,2,FALSE))</f>
        <v/>
      </c>
      <c r="AG778" s="372"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378"/>
      <c r="C779" s="375"/>
      <c r="D779" s="375"/>
      <c r="E779" s="381"/>
      <c r="F779" s="381"/>
      <c r="G779" s="370"/>
      <c r="H779" s="370"/>
      <c r="I779" s="370"/>
      <c r="J779" s="370"/>
      <c r="K779" s="55"/>
      <c r="L779" s="18" t="str">
        <f>IF(ISBLANK(K779),"",VLOOKUP(K779,'(Linked) Hazard Risk Number HRN'!$B$16:$C$26,2,FALSE))</f>
        <v/>
      </c>
      <c r="M779" s="373"/>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375"/>
      <c r="V779" s="55"/>
      <c r="W779" s="18" t="str">
        <f>IF(ISBLANK(V779),"",VLOOKUP(V779,'(Linked) Hazard Risk Number HRN'!$B$16:$C$26,2,FALSE))</f>
        <v/>
      </c>
      <c r="X779" s="373"/>
      <c r="Y779" s="375"/>
      <c r="Z779" s="55"/>
      <c r="AA779" s="18" t="str">
        <f>IF(ISBLANK(Z779),"",VLOOKUP(Z779,'(Linked) Hazard Risk Number HRN'!$B$16:$C$26,2,FALSE))</f>
        <v/>
      </c>
      <c r="AB779" s="373"/>
      <c r="AC779" s="375"/>
      <c r="AD779" s="436"/>
      <c r="AE779" s="55"/>
      <c r="AF779" s="18" t="str">
        <f>IF(ISBLANK(AE779),"",VLOOKUP(AE779,'(Linked) Hazard Risk Number HRN'!$B$16:$C$26,2,FALSE))</f>
        <v/>
      </c>
      <c r="AG779" s="373"/>
      <c r="AH779" s="10"/>
      <c r="AI779" s="10"/>
      <c r="AJ779" s="19"/>
    </row>
    <row r="780" spans="2:36" s="2" customFormat="1" ht="28.2" customHeight="1" thickTop="1">
      <c r="B780" s="378"/>
      <c r="C780" s="375"/>
      <c r="D780" s="375"/>
      <c r="E780" s="381"/>
      <c r="F780" s="381"/>
      <c r="G780" s="370"/>
      <c r="H780" s="370"/>
      <c r="I780" s="370"/>
      <c r="J780" s="370"/>
      <c r="K780" s="56"/>
      <c r="L780" s="18" t="str">
        <f>IF(ISBLANK(K780),"",VLOOKUP(K780,'(Linked) Hazard Risk Number HRN'!$D$6:$E$14,2,FALSE))</f>
        <v/>
      </c>
      <c r="M780" s="366" t="str">
        <f>IF(OR(ISBLANK(K778),ISBLANK(K779),ISBLANK(K780),ISBLANK(K781)),"",L778*L779*L780*L781)</f>
        <v/>
      </c>
      <c r="N780" s="56"/>
      <c r="O780" s="18" t="str">
        <f>IF(ISBLANK(N780),"",VLOOKUP(N780,'(Linked) PLr Probability Factor'!$B$17:$C$20,2,FALSE))</f>
        <v/>
      </c>
      <c r="P780" s="18" t="s">
        <v>3</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375"/>
      <c r="V780" s="56"/>
      <c r="W780" s="18" t="str">
        <f>IF(ISBLANK(V780),"",VLOOKUP(V780,'(Linked) Hazard Risk Number HRN'!$D$6:$E$14,2,FALSE))</f>
        <v/>
      </c>
      <c r="X780" s="366" t="str">
        <f>IF(OR(ISBLANK(V778),ISBLANK(V779),ISBLANK(V780),ISBLANK(V781)),"",W778*W779*W780*W781)</f>
        <v/>
      </c>
      <c r="Y780" s="375"/>
      <c r="Z780" s="56"/>
      <c r="AA780" s="18" t="str">
        <f>IF(ISBLANK(Z780),"",VLOOKUP(Z780,'(Linked) Hazard Risk Number HRN'!$D$6:$E$14,2,FALSE))</f>
        <v/>
      </c>
      <c r="AB780" s="366" t="str">
        <f>IF(OR(ISBLANK(Z778),ISBLANK(Z779),ISBLANK(Z780),ISBLANK(Z781)),"",AA778*AA779*AA780*AA781)</f>
        <v/>
      </c>
      <c r="AC780" s="375"/>
      <c r="AD780" s="436"/>
      <c r="AE780" s="56"/>
      <c r="AF780" s="18" t="str">
        <f>IF(ISBLANK(AE780),"",VLOOKUP(AE780,'(Linked) Hazard Risk Number HRN'!$D$6:$E$14,2,FALSE))</f>
        <v/>
      </c>
      <c r="AG780" s="366" t="str">
        <f>IF(OR(ISBLANK(AE778),ISBLANK(AE779),ISBLANK(AE780),ISBLANK(AE781)),"",AF778*AF779*AF780*AF781)</f>
        <v/>
      </c>
      <c r="AH780" s="10"/>
      <c r="AI780" s="10"/>
      <c r="AJ780" s="20"/>
    </row>
    <row r="781" spans="2:36" s="2" customFormat="1" ht="28.2" customHeight="1">
      <c r="B781" s="378"/>
      <c r="C781" s="375"/>
      <c r="D781" s="375"/>
      <c r="E781" s="381"/>
      <c r="F781" s="381"/>
      <c r="G781" s="370"/>
      <c r="H781" s="370"/>
      <c r="I781" s="370"/>
      <c r="J781" s="370"/>
      <c r="K781" s="57"/>
      <c r="L781" s="30" t="str">
        <f>IF(ISBLANK(K781),"",VLOOKUP(K781,'(Linked) Hazard Risk Number HRN'!$D$17:$E$22,2,FALSE))</f>
        <v/>
      </c>
      <c r="M781" s="367"/>
      <c r="N781" s="56"/>
      <c r="O781" s="18" t="str">
        <f>IF(ISBLANK(N781),"",VLOOKUP(N781,'(Linked) PLr Probability Factor'!$B$23:$C$26,2,FALSE))</f>
        <v/>
      </c>
      <c r="P781" s="25" t="s">
        <v>33</v>
      </c>
      <c r="Q781" s="25">
        <f t="shared" ref="Q781" si="1230">SUM(R778:R780)</f>
        <v>0</v>
      </c>
      <c r="R781" s="25">
        <f t="shared" si="1225"/>
        <v>0</v>
      </c>
      <c r="S781" s="25"/>
      <c r="T781" s="51"/>
      <c r="U781" s="375"/>
      <c r="V781" s="57"/>
      <c r="W781" s="30" t="str">
        <f>IF(ISBLANK(V781),"",VLOOKUP(V781,'(Linked) Hazard Risk Number HRN'!$D$17:$E$22,2,FALSE))</f>
        <v/>
      </c>
      <c r="X781" s="367"/>
      <c r="Y781" s="375"/>
      <c r="Z781" s="57"/>
      <c r="AA781" s="30" t="str">
        <f>IF(ISBLANK(Z781),"",VLOOKUP(Z781,'(Linked) Hazard Risk Number HRN'!$D$17:$E$22,2,FALSE))</f>
        <v/>
      </c>
      <c r="AB781" s="367"/>
      <c r="AC781" s="375"/>
      <c r="AD781" s="436"/>
      <c r="AE781" s="57"/>
      <c r="AF781" s="30" t="str">
        <f>IF(ISBLANK(AE781),"",VLOOKUP(AE781,'(Linked) Hazard Risk Number HRN'!$D$17:$E$22,2,FALSE))</f>
        <v/>
      </c>
      <c r="AG781" s="367"/>
      <c r="AH781" s="10"/>
      <c r="AI781" s="10"/>
      <c r="AJ781" s="21"/>
    </row>
    <row r="782" spans="2:36" s="2" customFormat="1" ht="28.2" customHeight="1" thickBot="1">
      <c r="B782" s="379"/>
      <c r="C782" s="376"/>
      <c r="D782" s="376"/>
      <c r="E782" s="382"/>
      <c r="F782" s="382"/>
      <c r="G782" s="371"/>
      <c r="H782" s="371"/>
      <c r="I782" s="371"/>
      <c r="J782" s="371"/>
      <c r="K782" s="135"/>
      <c r="L782" s="18"/>
      <c r="M782" s="368"/>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376"/>
      <c r="V782" s="135"/>
      <c r="W782" s="18"/>
      <c r="X782" s="368"/>
      <c r="Y782" s="376"/>
      <c r="Z782" s="135"/>
      <c r="AA782" s="18"/>
      <c r="AB782" s="368"/>
      <c r="AC782" s="376"/>
      <c r="AD782" s="437"/>
      <c r="AE782" s="135"/>
      <c r="AF782" s="18"/>
      <c r="AG782" s="368"/>
      <c r="AH782" s="10"/>
      <c r="AI782" s="10"/>
      <c r="AJ782" s="7"/>
    </row>
    <row r="783" spans="2:36" s="2" customFormat="1" ht="28.2" customHeight="1" thickTop="1">
      <c r="B783" s="377">
        <v>156</v>
      </c>
      <c r="C783" s="374"/>
      <c r="D783" s="374"/>
      <c r="E783" s="380"/>
      <c r="F783" s="380"/>
      <c r="G783" s="369"/>
      <c r="H783" s="369"/>
      <c r="I783" s="369"/>
      <c r="J783" s="369"/>
      <c r="K783" s="54"/>
      <c r="L783" s="17" t="str">
        <f>IF(ISBLANK(K783),"",VLOOKUP(K783,'(Linked) Hazard Risk Number HRN'!$B$6:$C$13,2,FALSE))</f>
        <v/>
      </c>
      <c r="M783" s="372"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29</v>
      </c>
      <c r="Q783" s="17">
        <f t="shared" ref="Q783" si="1232">COUNTIF((O783:O787), "C")</f>
        <v>0</v>
      </c>
      <c r="R783" s="17">
        <f t="shared" ref="R783:R786" si="1233">Q783</f>
        <v>0</v>
      </c>
      <c r="S783" s="17" t="str">
        <f t="shared" ref="S783" si="1234">IF(ISBLANK(K783),"",IF(L783&lt;2,"S1","S2"))</f>
        <v/>
      </c>
      <c r="T783" s="50"/>
      <c r="U783" s="374"/>
      <c r="V783" s="54"/>
      <c r="W783" s="17" t="str">
        <f>IF(ISBLANK(V783),"",VLOOKUP(V783,'(Linked) Hazard Risk Number HRN'!$B$6:$C$13,2,FALSE))</f>
        <v/>
      </c>
      <c r="X783" s="372" t="str">
        <f>IF(X785="","",IF(X785&gt;500,'(Linked) Hazard Risk Number HRN'!$C$37,IF(X785&gt;50,'(Linked) Hazard Risk Number HRN'!$C$36,IF(X785&gt;25,'(Linked) Hazard Risk Number HRN'!$C$35,IF(X785&gt;5,'(Linked) Hazard Risk Number HRN'!$C$34,IF(X785&gt;0,'(Linked) Hazard Risk Number HRN'!$C$33,""))))))</f>
        <v/>
      </c>
      <c r="Y783" s="374"/>
      <c r="Z783" s="54"/>
      <c r="AA783" s="17" t="str">
        <f>IF(ISBLANK(Z783),"",VLOOKUP(Z783,'(Linked) Hazard Risk Number HRN'!$B$6:$C$13,2,FALSE))</f>
        <v/>
      </c>
      <c r="AB783" s="372" t="str">
        <f>IF(AB785="","",IF(AB785&gt;500,'(Linked) Hazard Risk Number HRN'!$C$37,IF(AB785&gt;50,'(Linked) Hazard Risk Number HRN'!$C$36,IF(AB785&gt;25,'(Linked) Hazard Risk Number HRN'!$C$35,IF(AB785&gt;5,'(Linked) Hazard Risk Number HRN'!$C$34,IF(AB785&gt;0,'(Linked) Hazard Risk Number HRN'!$C$33,""))))))</f>
        <v/>
      </c>
      <c r="AC783" s="374"/>
      <c r="AD783" s="380"/>
      <c r="AE783" s="54"/>
      <c r="AF783" s="17" t="str">
        <f>IF(ISBLANK(AE783),"",VLOOKUP(AE783,'(Linked) Hazard Risk Number HRN'!$B$6:$C$13,2,FALSE))</f>
        <v/>
      </c>
      <c r="AG783" s="372"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378"/>
      <c r="C784" s="375"/>
      <c r="D784" s="375"/>
      <c r="E784" s="381"/>
      <c r="F784" s="381"/>
      <c r="G784" s="370"/>
      <c r="H784" s="370"/>
      <c r="I784" s="370"/>
      <c r="J784" s="370"/>
      <c r="K784" s="55"/>
      <c r="L784" s="18" t="str">
        <f>IF(ISBLANK(K784),"",VLOOKUP(K784,'(Linked) Hazard Risk Number HRN'!$B$16:$C$26,2,FALSE))</f>
        <v/>
      </c>
      <c r="M784" s="373"/>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375"/>
      <c r="V784" s="55"/>
      <c r="W784" s="18" t="str">
        <f>IF(ISBLANK(V784),"",VLOOKUP(V784,'(Linked) Hazard Risk Number HRN'!$B$16:$C$26,2,FALSE))</f>
        <v/>
      </c>
      <c r="X784" s="373"/>
      <c r="Y784" s="375"/>
      <c r="Z784" s="55"/>
      <c r="AA784" s="18" t="str">
        <f>IF(ISBLANK(Z784),"",VLOOKUP(Z784,'(Linked) Hazard Risk Number HRN'!$B$16:$C$26,2,FALSE))</f>
        <v/>
      </c>
      <c r="AB784" s="373"/>
      <c r="AC784" s="375"/>
      <c r="AD784" s="436"/>
      <c r="AE784" s="55"/>
      <c r="AF784" s="18" t="str">
        <f>IF(ISBLANK(AE784),"",VLOOKUP(AE784,'(Linked) Hazard Risk Number HRN'!$B$16:$C$26,2,FALSE))</f>
        <v/>
      </c>
      <c r="AG784" s="373"/>
      <c r="AH784" s="10"/>
      <c r="AI784" s="10"/>
      <c r="AJ784" s="19"/>
    </row>
    <row r="785" spans="2:36" s="2" customFormat="1" ht="28.2" customHeight="1" thickTop="1">
      <c r="B785" s="378"/>
      <c r="C785" s="375"/>
      <c r="D785" s="375"/>
      <c r="E785" s="381"/>
      <c r="F785" s="381"/>
      <c r="G785" s="370"/>
      <c r="H785" s="370"/>
      <c r="I785" s="370"/>
      <c r="J785" s="370"/>
      <c r="K785" s="56"/>
      <c r="L785" s="18" t="str">
        <f>IF(ISBLANK(K785),"",VLOOKUP(K785,'(Linked) Hazard Risk Number HRN'!$D$6:$E$14,2,FALSE))</f>
        <v/>
      </c>
      <c r="M785" s="366" t="str">
        <f>IF(OR(ISBLANK(K783),ISBLANK(K784),ISBLANK(K785),ISBLANK(K786)),"",L783*L784*L785*L786)</f>
        <v/>
      </c>
      <c r="N785" s="56"/>
      <c r="O785" s="18" t="str">
        <f>IF(ISBLANK(N785),"",VLOOKUP(N785,'(Linked) PLr Probability Factor'!$B$17:$C$20,2,FALSE))</f>
        <v/>
      </c>
      <c r="P785" s="18" t="s">
        <v>3</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375"/>
      <c r="V785" s="56"/>
      <c r="W785" s="18" t="str">
        <f>IF(ISBLANK(V785),"",VLOOKUP(V785,'(Linked) Hazard Risk Number HRN'!$D$6:$E$14,2,FALSE))</f>
        <v/>
      </c>
      <c r="X785" s="366" t="str">
        <f>IF(OR(ISBLANK(V783),ISBLANK(V784),ISBLANK(V785),ISBLANK(V786)),"",W783*W784*W785*W786)</f>
        <v/>
      </c>
      <c r="Y785" s="375"/>
      <c r="Z785" s="56"/>
      <c r="AA785" s="18" t="str">
        <f>IF(ISBLANK(Z785),"",VLOOKUP(Z785,'(Linked) Hazard Risk Number HRN'!$D$6:$E$14,2,FALSE))</f>
        <v/>
      </c>
      <c r="AB785" s="366" t="str">
        <f>IF(OR(ISBLANK(Z783),ISBLANK(Z784),ISBLANK(Z785),ISBLANK(Z786)),"",AA783*AA784*AA785*AA786)</f>
        <v/>
      </c>
      <c r="AC785" s="375"/>
      <c r="AD785" s="436"/>
      <c r="AE785" s="56"/>
      <c r="AF785" s="18" t="str">
        <f>IF(ISBLANK(AE785),"",VLOOKUP(AE785,'(Linked) Hazard Risk Number HRN'!$D$6:$E$14,2,FALSE))</f>
        <v/>
      </c>
      <c r="AG785" s="366" t="str">
        <f>IF(OR(ISBLANK(AE783),ISBLANK(AE784),ISBLANK(AE785),ISBLANK(AE786)),"",AF783*AF784*AF785*AF786)</f>
        <v/>
      </c>
      <c r="AH785" s="10"/>
      <c r="AI785" s="10"/>
      <c r="AJ785" s="20"/>
    </row>
    <row r="786" spans="2:36" s="2" customFormat="1" ht="28.2" customHeight="1">
      <c r="B786" s="378"/>
      <c r="C786" s="375"/>
      <c r="D786" s="375"/>
      <c r="E786" s="381"/>
      <c r="F786" s="381"/>
      <c r="G786" s="370"/>
      <c r="H786" s="370"/>
      <c r="I786" s="370"/>
      <c r="J786" s="370"/>
      <c r="K786" s="57"/>
      <c r="L786" s="30" t="str">
        <f>IF(ISBLANK(K786),"",VLOOKUP(K786,'(Linked) Hazard Risk Number HRN'!$D$17:$E$22,2,FALSE))</f>
        <v/>
      </c>
      <c r="M786" s="367"/>
      <c r="N786" s="56"/>
      <c r="O786" s="18" t="str">
        <f>IF(ISBLANK(N786),"",VLOOKUP(N786,'(Linked) PLr Probability Factor'!$B$23:$C$26,2,FALSE))</f>
        <v/>
      </c>
      <c r="P786" s="25" t="s">
        <v>33</v>
      </c>
      <c r="Q786" s="25">
        <f t="shared" ref="Q786" si="1238">SUM(R783:R785)</f>
        <v>0</v>
      </c>
      <c r="R786" s="25">
        <f t="shared" si="1233"/>
        <v>0</v>
      </c>
      <c r="S786" s="25"/>
      <c r="T786" s="51"/>
      <c r="U786" s="375"/>
      <c r="V786" s="57"/>
      <c r="W786" s="30" t="str">
        <f>IF(ISBLANK(V786),"",VLOOKUP(V786,'(Linked) Hazard Risk Number HRN'!$D$17:$E$22,2,FALSE))</f>
        <v/>
      </c>
      <c r="X786" s="367"/>
      <c r="Y786" s="375"/>
      <c r="Z786" s="57"/>
      <c r="AA786" s="30" t="str">
        <f>IF(ISBLANK(Z786),"",VLOOKUP(Z786,'(Linked) Hazard Risk Number HRN'!$D$17:$E$22,2,FALSE))</f>
        <v/>
      </c>
      <c r="AB786" s="367"/>
      <c r="AC786" s="375"/>
      <c r="AD786" s="436"/>
      <c r="AE786" s="57"/>
      <c r="AF786" s="30" t="str">
        <f>IF(ISBLANK(AE786),"",VLOOKUP(AE786,'(Linked) Hazard Risk Number HRN'!$D$17:$E$22,2,FALSE))</f>
        <v/>
      </c>
      <c r="AG786" s="367"/>
      <c r="AH786" s="10"/>
      <c r="AI786" s="10"/>
      <c r="AJ786" s="21"/>
    </row>
    <row r="787" spans="2:36" s="2" customFormat="1" ht="28.2" customHeight="1" thickBot="1">
      <c r="B787" s="379"/>
      <c r="C787" s="376"/>
      <c r="D787" s="376"/>
      <c r="E787" s="382"/>
      <c r="F787" s="382"/>
      <c r="G787" s="371"/>
      <c r="H787" s="371"/>
      <c r="I787" s="371"/>
      <c r="J787" s="371"/>
      <c r="K787" s="135"/>
      <c r="L787" s="18"/>
      <c r="M787" s="368"/>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376"/>
      <c r="V787" s="135"/>
      <c r="W787" s="18"/>
      <c r="X787" s="368"/>
      <c r="Y787" s="376"/>
      <c r="Z787" s="135"/>
      <c r="AA787" s="18"/>
      <c r="AB787" s="368"/>
      <c r="AC787" s="376"/>
      <c r="AD787" s="437"/>
      <c r="AE787" s="135"/>
      <c r="AF787" s="18"/>
      <c r="AG787" s="368"/>
      <c r="AH787" s="10"/>
      <c r="AI787" s="10"/>
      <c r="AJ787" s="7"/>
    </row>
    <row r="788" spans="2:36" s="2" customFormat="1" ht="28.2" customHeight="1" thickTop="1">
      <c r="B788" s="377">
        <v>157</v>
      </c>
      <c r="C788" s="374"/>
      <c r="D788" s="374"/>
      <c r="E788" s="380"/>
      <c r="F788" s="380"/>
      <c r="G788" s="369"/>
      <c r="H788" s="369"/>
      <c r="I788" s="369"/>
      <c r="J788" s="369"/>
      <c r="K788" s="54"/>
      <c r="L788" s="17" t="str">
        <f>IF(ISBLANK(K788),"",VLOOKUP(K788,'(Linked) Hazard Risk Number HRN'!$B$6:$C$13,2,FALSE))</f>
        <v/>
      </c>
      <c r="M788" s="372"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29</v>
      </c>
      <c r="Q788" s="17">
        <f t="shared" ref="Q788" si="1240">COUNTIF((O788:O792), "C")</f>
        <v>0</v>
      </c>
      <c r="R788" s="17">
        <f t="shared" ref="R788:R791" si="1241">Q788</f>
        <v>0</v>
      </c>
      <c r="S788" s="17" t="str">
        <f t="shared" ref="S788" si="1242">IF(ISBLANK(K788),"",IF(L788&lt;2,"S1","S2"))</f>
        <v/>
      </c>
      <c r="T788" s="50"/>
      <c r="U788" s="374"/>
      <c r="V788" s="54"/>
      <c r="W788" s="17" t="str">
        <f>IF(ISBLANK(V788),"",VLOOKUP(V788,'(Linked) Hazard Risk Number HRN'!$B$6:$C$13,2,FALSE))</f>
        <v/>
      </c>
      <c r="X788" s="372" t="str">
        <f>IF(X790="","",IF(X790&gt;500,'(Linked) Hazard Risk Number HRN'!$C$37,IF(X790&gt;50,'(Linked) Hazard Risk Number HRN'!$C$36,IF(X790&gt;25,'(Linked) Hazard Risk Number HRN'!$C$35,IF(X790&gt;5,'(Linked) Hazard Risk Number HRN'!$C$34,IF(X790&gt;0,'(Linked) Hazard Risk Number HRN'!$C$33,""))))))</f>
        <v/>
      </c>
      <c r="Y788" s="374"/>
      <c r="Z788" s="54"/>
      <c r="AA788" s="17" t="str">
        <f>IF(ISBLANK(Z788),"",VLOOKUP(Z788,'(Linked) Hazard Risk Number HRN'!$B$6:$C$13,2,FALSE))</f>
        <v/>
      </c>
      <c r="AB788" s="372" t="str">
        <f>IF(AB790="","",IF(AB790&gt;500,'(Linked) Hazard Risk Number HRN'!$C$37,IF(AB790&gt;50,'(Linked) Hazard Risk Number HRN'!$C$36,IF(AB790&gt;25,'(Linked) Hazard Risk Number HRN'!$C$35,IF(AB790&gt;5,'(Linked) Hazard Risk Number HRN'!$C$34,IF(AB790&gt;0,'(Linked) Hazard Risk Number HRN'!$C$33,""))))))</f>
        <v/>
      </c>
      <c r="AC788" s="374"/>
      <c r="AD788" s="380"/>
      <c r="AE788" s="54"/>
      <c r="AF788" s="17" t="str">
        <f>IF(ISBLANK(AE788),"",VLOOKUP(AE788,'(Linked) Hazard Risk Number HRN'!$B$6:$C$13,2,FALSE))</f>
        <v/>
      </c>
      <c r="AG788" s="372"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378"/>
      <c r="C789" s="375"/>
      <c r="D789" s="375"/>
      <c r="E789" s="381"/>
      <c r="F789" s="381"/>
      <c r="G789" s="370"/>
      <c r="H789" s="370"/>
      <c r="I789" s="370"/>
      <c r="J789" s="370"/>
      <c r="K789" s="55"/>
      <c r="L789" s="18" t="str">
        <f>IF(ISBLANK(K789),"",VLOOKUP(K789,'(Linked) Hazard Risk Number HRN'!$B$16:$C$26,2,FALSE))</f>
        <v/>
      </c>
      <c r="M789" s="373"/>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375"/>
      <c r="V789" s="55"/>
      <c r="W789" s="18" t="str">
        <f>IF(ISBLANK(V789),"",VLOOKUP(V789,'(Linked) Hazard Risk Number HRN'!$B$16:$C$26,2,FALSE))</f>
        <v/>
      </c>
      <c r="X789" s="373"/>
      <c r="Y789" s="375"/>
      <c r="Z789" s="55"/>
      <c r="AA789" s="18" t="str">
        <f>IF(ISBLANK(Z789),"",VLOOKUP(Z789,'(Linked) Hazard Risk Number HRN'!$B$16:$C$26,2,FALSE))</f>
        <v/>
      </c>
      <c r="AB789" s="373"/>
      <c r="AC789" s="375"/>
      <c r="AD789" s="436"/>
      <c r="AE789" s="55"/>
      <c r="AF789" s="18" t="str">
        <f>IF(ISBLANK(AE789),"",VLOOKUP(AE789,'(Linked) Hazard Risk Number HRN'!$B$16:$C$26,2,FALSE))</f>
        <v/>
      </c>
      <c r="AG789" s="373"/>
      <c r="AH789" s="10"/>
      <c r="AI789" s="10"/>
      <c r="AJ789" s="19"/>
    </row>
    <row r="790" spans="2:36" s="2" customFormat="1" ht="28.2" customHeight="1" thickTop="1">
      <c r="B790" s="378"/>
      <c r="C790" s="375"/>
      <c r="D790" s="375"/>
      <c r="E790" s="381"/>
      <c r="F790" s="381"/>
      <c r="G790" s="370"/>
      <c r="H790" s="370"/>
      <c r="I790" s="370"/>
      <c r="J790" s="370"/>
      <c r="K790" s="56"/>
      <c r="L790" s="18" t="str">
        <f>IF(ISBLANK(K790),"",VLOOKUP(K790,'(Linked) Hazard Risk Number HRN'!$D$6:$E$14,2,FALSE))</f>
        <v/>
      </c>
      <c r="M790" s="366" t="str">
        <f>IF(OR(ISBLANK(K788),ISBLANK(K789),ISBLANK(K790),ISBLANK(K791)),"",L788*L789*L790*L791)</f>
        <v/>
      </c>
      <c r="N790" s="56"/>
      <c r="O790" s="18" t="str">
        <f>IF(ISBLANK(N790),"",VLOOKUP(N790,'(Linked) PLr Probability Factor'!$B$17:$C$20,2,FALSE))</f>
        <v/>
      </c>
      <c r="P790" s="18" t="s">
        <v>3</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375"/>
      <c r="V790" s="56"/>
      <c r="W790" s="18" t="str">
        <f>IF(ISBLANK(V790),"",VLOOKUP(V790,'(Linked) Hazard Risk Number HRN'!$D$6:$E$14,2,FALSE))</f>
        <v/>
      </c>
      <c r="X790" s="366" t="str">
        <f>IF(OR(ISBLANK(V788),ISBLANK(V789),ISBLANK(V790),ISBLANK(V791)),"",W788*W789*W790*W791)</f>
        <v/>
      </c>
      <c r="Y790" s="375"/>
      <c r="Z790" s="56"/>
      <c r="AA790" s="18" t="str">
        <f>IF(ISBLANK(Z790),"",VLOOKUP(Z790,'(Linked) Hazard Risk Number HRN'!$D$6:$E$14,2,FALSE))</f>
        <v/>
      </c>
      <c r="AB790" s="366" t="str">
        <f>IF(OR(ISBLANK(Z788),ISBLANK(Z789),ISBLANK(Z790),ISBLANK(Z791)),"",AA788*AA789*AA790*AA791)</f>
        <v/>
      </c>
      <c r="AC790" s="375"/>
      <c r="AD790" s="436"/>
      <c r="AE790" s="56"/>
      <c r="AF790" s="18" t="str">
        <f>IF(ISBLANK(AE790),"",VLOOKUP(AE790,'(Linked) Hazard Risk Number HRN'!$D$6:$E$14,2,FALSE))</f>
        <v/>
      </c>
      <c r="AG790" s="366" t="str">
        <f>IF(OR(ISBLANK(AE788),ISBLANK(AE789),ISBLANK(AE790),ISBLANK(AE791)),"",AF788*AF789*AF790*AF791)</f>
        <v/>
      </c>
      <c r="AH790" s="10"/>
      <c r="AI790" s="10"/>
      <c r="AJ790" s="20"/>
    </row>
    <row r="791" spans="2:36" s="2" customFormat="1" ht="28.2" customHeight="1">
      <c r="B791" s="378"/>
      <c r="C791" s="375"/>
      <c r="D791" s="375"/>
      <c r="E791" s="381"/>
      <c r="F791" s="381"/>
      <c r="G791" s="370"/>
      <c r="H791" s="370"/>
      <c r="I791" s="370"/>
      <c r="J791" s="370"/>
      <c r="K791" s="57"/>
      <c r="L791" s="30" t="str">
        <f>IF(ISBLANK(K791),"",VLOOKUP(K791,'(Linked) Hazard Risk Number HRN'!$D$17:$E$22,2,FALSE))</f>
        <v/>
      </c>
      <c r="M791" s="367"/>
      <c r="N791" s="56"/>
      <c r="O791" s="18" t="str">
        <f>IF(ISBLANK(N791),"",VLOOKUP(N791,'(Linked) PLr Probability Factor'!$B$23:$C$26,2,FALSE))</f>
        <v/>
      </c>
      <c r="P791" s="25" t="s">
        <v>33</v>
      </c>
      <c r="Q791" s="25">
        <f t="shared" ref="Q791" si="1246">SUM(R788:R790)</f>
        <v>0</v>
      </c>
      <c r="R791" s="25">
        <f t="shared" si="1241"/>
        <v>0</v>
      </c>
      <c r="S791" s="25"/>
      <c r="T791" s="51"/>
      <c r="U791" s="375"/>
      <c r="V791" s="57"/>
      <c r="W791" s="30" t="str">
        <f>IF(ISBLANK(V791),"",VLOOKUP(V791,'(Linked) Hazard Risk Number HRN'!$D$17:$E$22,2,FALSE))</f>
        <v/>
      </c>
      <c r="X791" s="367"/>
      <c r="Y791" s="375"/>
      <c r="Z791" s="57"/>
      <c r="AA791" s="30" t="str">
        <f>IF(ISBLANK(Z791),"",VLOOKUP(Z791,'(Linked) Hazard Risk Number HRN'!$D$17:$E$22,2,FALSE))</f>
        <v/>
      </c>
      <c r="AB791" s="367"/>
      <c r="AC791" s="375"/>
      <c r="AD791" s="436"/>
      <c r="AE791" s="57"/>
      <c r="AF791" s="30" t="str">
        <f>IF(ISBLANK(AE791),"",VLOOKUP(AE791,'(Linked) Hazard Risk Number HRN'!$D$17:$E$22,2,FALSE))</f>
        <v/>
      </c>
      <c r="AG791" s="367"/>
      <c r="AH791" s="10"/>
      <c r="AI791" s="10"/>
      <c r="AJ791" s="21"/>
    </row>
    <row r="792" spans="2:36" s="2" customFormat="1" ht="28.2" customHeight="1" thickBot="1">
      <c r="B792" s="379"/>
      <c r="C792" s="376"/>
      <c r="D792" s="376"/>
      <c r="E792" s="382"/>
      <c r="F792" s="382"/>
      <c r="G792" s="371"/>
      <c r="H792" s="371"/>
      <c r="I792" s="371"/>
      <c r="J792" s="371"/>
      <c r="K792" s="135"/>
      <c r="L792" s="18"/>
      <c r="M792" s="368"/>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376"/>
      <c r="V792" s="135"/>
      <c r="W792" s="18"/>
      <c r="X792" s="368"/>
      <c r="Y792" s="376"/>
      <c r="Z792" s="135"/>
      <c r="AA792" s="18"/>
      <c r="AB792" s="368"/>
      <c r="AC792" s="376"/>
      <c r="AD792" s="437"/>
      <c r="AE792" s="135"/>
      <c r="AF792" s="18"/>
      <c r="AG792" s="368"/>
      <c r="AH792" s="10"/>
      <c r="AI792" s="10"/>
      <c r="AJ792" s="7"/>
    </row>
    <row r="793" spans="2:36" s="2" customFormat="1" ht="28.2" customHeight="1" thickTop="1">
      <c r="B793" s="377">
        <v>158</v>
      </c>
      <c r="C793" s="374"/>
      <c r="D793" s="374"/>
      <c r="E793" s="380"/>
      <c r="F793" s="380"/>
      <c r="G793" s="369"/>
      <c r="H793" s="369"/>
      <c r="I793" s="369"/>
      <c r="J793" s="369"/>
      <c r="K793" s="54"/>
      <c r="L793" s="17" t="str">
        <f>IF(ISBLANK(K793),"",VLOOKUP(K793,'(Linked) Hazard Risk Number HRN'!$B$6:$C$13,2,FALSE))</f>
        <v/>
      </c>
      <c r="M793" s="372"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29</v>
      </c>
      <c r="Q793" s="17">
        <f t="shared" ref="Q793" si="1248">COUNTIF((O793:O797), "C")</f>
        <v>0</v>
      </c>
      <c r="R793" s="17">
        <f t="shared" ref="R793:R796" si="1249">Q793</f>
        <v>0</v>
      </c>
      <c r="S793" s="17" t="str">
        <f t="shared" ref="S793" si="1250">IF(ISBLANK(K793),"",IF(L793&lt;2,"S1","S2"))</f>
        <v/>
      </c>
      <c r="T793" s="50"/>
      <c r="U793" s="374"/>
      <c r="V793" s="54"/>
      <c r="W793" s="17" t="str">
        <f>IF(ISBLANK(V793),"",VLOOKUP(V793,'(Linked) Hazard Risk Number HRN'!$B$6:$C$13,2,FALSE))</f>
        <v/>
      </c>
      <c r="X793" s="372" t="str">
        <f>IF(X795="","",IF(X795&gt;500,'(Linked) Hazard Risk Number HRN'!$C$37,IF(X795&gt;50,'(Linked) Hazard Risk Number HRN'!$C$36,IF(X795&gt;25,'(Linked) Hazard Risk Number HRN'!$C$35,IF(X795&gt;5,'(Linked) Hazard Risk Number HRN'!$C$34,IF(X795&gt;0,'(Linked) Hazard Risk Number HRN'!$C$33,""))))))</f>
        <v/>
      </c>
      <c r="Y793" s="374"/>
      <c r="Z793" s="54"/>
      <c r="AA793" s="17" t="str">
        <f>IF(ISBLANK(Z793),"",VLOOKUP(Z793,'(Linked) Hazard Risk Number HRN'!$B$6:$C$13,2,FALSE))</f>
        <v/>
      </c>
      <c r="AB793" s="372" t="str">
        <f>IF(AB795="","",IF(AB795&gt;500,'(Linked) Hazard Risk Number HRN'!$C$37,IF(AB795&gt;50,'(Linked) Hazard Risk Number HRN'!$C$36,IF(AB795&gt;25,'(Linked) Hazard Risk Number HRN'!$C$35,IF(AB795&gt;5,'(Linked) Hazard Risk Number HRN'!$C$34,IF(AB795&gt;0,'(Linked) Hazard Risk Number HRN'!$C$33,""))))))</f>
        <v/>
      </c>
      <c r="AC793" s="374"/>
      <c r="AD793" s="380"/>
      <c r="AE793" s="54"/>
      <c r="AF793" s="17" t="str">
        <f>IF(ISBLANK(AE793),"",VLOOKUP(AE793,'(Linked) Hazard Risk Number HRN'!$B$6:$C$13,2,FALSE))</f>
        <v/>
      </c>
      <c r="AG793" s="372"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378"/>
      <c r="C794" s="375"/>
      <c r="D794" s="375"/>
      <c r="E794" s="381"/>
      <c r="F794" s="381"/>
      <c r="G794" s="370"/>
      <c r="H794" s="370"/>
      <c r="I794" s="370"/>
      <c r="J794" s="370"/>
      <c r="K794" s="55"/>
      <c r="L794" s="18" t="str">
        <f>IF(ISBLANK(K794),"",VLOOKUP(K794,'(Linked) Hazard Risk Number HRN'!$B$16:$C$26,2,FALSE))</f>
        <v/>
      </c>
      <c r="M794" s="373"/>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375"/>
      <c r="V794" s="55"/>
      <c r="W794" s="18" t="str">
        <f>IF(ISBLANK(V794),"",VLOOKUP(V794,'(Linked) Hazard Risk Number HRN'!$B$16:$C$26,2,FALSE))</f>
        <v/>
      </c>
      <c r="X794" s="373"/>
      <c r="Y794" s="375"/>
      <c r="Z794" s="55"/>
      <c r="AA794" s="18" t="str">
        <f>IF(ISBLANK(Z794),"",VLOOKUP(Z794,'(Linked) Hazard Risk Number HRN'!$B$16:$C$26,2,FALSE))</f>
        <v/>
      </c>
      <c r="AB794" s="373"/>
      <c r="AC794" s="375"/>
      <c r="AD794" s="436"/>
      <c r="AE794" s="55"/>
      <c r="AF794" s="18" t="str">
        <f>IF(ISBLANK(AE794),"",VLOOKUP(AE794,'(Linked) Hazard Risk Number HRN'!$B$16:$C$26,2,FALSE))</f>
        <v/>
      </c>
      <c r="AG794" s="373"/>
      <c r="AH794" s="10"/>
      <c r="AI794" s="10"/>
      <c r="AJ794" s="19"/>
    </row>
    <row r="795" spans="2:36" s="2" customFormat="1" ht="28.2" customHeight="1" thickTop="1">
      <c r="B795" s="378"/>
      <c r="C795" s="375"/>
      <c r="D795" s="375"/>
      <c r="E795" s="381"/>
      <c r="F795" s="381"/>
      <c r="G795" s="370"/>
      <c r="H795" s="370"/>
      <c r="I795" s="370"/>
      <c r="J795" s="370"/>
      <c r="K795" s="56"/>
      <c r="L795" s="18" t="str">
        <f>IF(ISBLANK(K795),"",VLOOKUP(K795,'(Linked) Hazard Risk Number HRN'!$D$6:$E$14,2,FALSE))</f>
        <v/>
      </c>
      <c r="M795" s="366" t="str">
        <f>IF(OR(ISBLANK(K793),ISBLANK(K794),ISBLANK(K795),ISBLANK(K796)),"",L793*L794*L795*L796)</f>
        <v/>
      </c>
      <c r="N795" s="56"/>
      <c r="O795" s="18" t="str">
        <f>IF(ISBLANK(N795),"",VLOOKUP(N795,'(Linked) PLr Probability Factor'!$B$17:$C$20,2,FALSE))</f>
        <v/>
      </c>
      <c r="P795" s="18" t="s">
        <v>3</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375"/>
      <c r="V795" s="56"/>
      <c r="W795" s="18" t="str">
        <f>IF(ISBLANK(V795),"",VLOOKUP(V795,'(Linked) Hazard Risk Number HRN'!$D$6:$E$14,2,FALSE))</f>
        <v/>
      </c>
      <c r="X795" s="366" t="str">
        <f>IF(OR(ISBLANK(V793),ISBLANK(V794),ISBLANK(V795),ISBLANK(V796)),"",W793*W794*W795*W796)</f>
        <v/>
      </c>
      <c r="Y795" s="375"/>
      <c r="Z795" s="56"/>
      <c r="AA795" s="18" t="str">
        <f>IF(ISBLANK(Z795),"",VLOOKUP(Z795,'(Linked) Hazard Risk Number HRN'!$D$6:$E$14,2,FALSE))</f>
        <v/>
      </c>
      <c r="AB795" s="366" t="str">
        <f>IF(OR(ISBLANK(Z793),ISBLANK(Z794),ISBLANK(Z795),ISBLANK(Z796)),"",AA793*AA794*AA795*AA796)</f>
        <v/>
      </c>
      <c r="AC795" s="375"/>
      <c r="AD795" s="436"/>
      <c r="AE795" s="56"/>
      <c r="AF795" s="18" t="str">
        <f>IF(ISBLANK(AE795),"",VLOOKUP(AE795,'(Linked) Hazard Risk Number HRN'!$D$6:$E$14,2,FALSE))</f>
        <v/>
      </c>
      <c r="AG795" s="366" t="str">
        <f>IF(OR(ISBLANK(AE793),ISBLANK(AE794),ISBLANK(AE795),ISBLANK(AE796)),"",AF793*AF794*AF795*AF796)</f>
        <v/>
      </c>
      <c r="AH795" s="10"/>
      <c r="AI795" s="10"/>
      <c r="AJ795" s="20"/>
    </row>
    <row r="796" spans="2:36" s="2" customFormat="1" ht="28.2" customHeight="1">
      <c r="B796" s="378"/>
      <c r="C796" s="375"/>
      <c r="D796" s="375"/>
      <c r="E796" s="381"/>
      <c r="F796" s="381"/>
      <c r="G796" s="370"/>
      <c r="H796" s="370"/>
      <c r="I796" s="370"/>
      <c r="J796" s="370"/>
      <c r="K796" s="57"/>
      <c r="L796" s="30" t="str">
        <f>IF(ISBLANK(K796),"",VLOOKUP(K796,'(Linked) Hazard Risk Number HRN'!$D$17:$E$22,2,FALSE))</f>
        <v/>
      </c>
      <c r="M796" s="367"/>
      <c r="N796" s="56"/>
      <c r="O796" s="18" t="str">
        <f>IF(ISBLANK(N796),"",VLOOKUP(N796,'(Linked) PLr Probability Factor'!$B$23:$C$26,2,FALSE))</f>
        <v/>
      </c>
      <c r="P796" s="25" t="s">
        <v>33</v>
      </c>
      <c r="Q796" s="25">
        <f t="shared" ref="Q796" si="1254">SUM(R793:R795)</f>
        <v>0</v>
      </c>
      <c r="R796" s="25">
        <f t="shared" si="1249"/>
        <v>0</v>
      </c>
      <c r="S796" s="25"/>
      <c r="T796" s="51"/>
      <c r="U796" s="375"/>
      <c r="V796" s="57"/>
      <c r="W796" s="30" t="str">
        <f>IF(ISBLANK(V796),"",VLOOKUP(V796,'(Linked) Hazard Risk Number HRN'!$D$17:$E$22,2,FALSE))</f>
        <v/>
      </c>
      <c r="X796" s="367"/>
      <c r="Y796" s="375"/>
      <c r="Z796" s="57"/>
      <c r="AA796" s="30" t="str">
        <f>IF(ISBLANK(Z796),"",VLOOKUP(Z796,'(Linked) Hazard Risk Number HRN'!$D$17:$E$22,2,FALSE))</f>
        <v/>
      </c>
      <c r="AB796" s="367"/>
      <c r="AC796" s="375"/>
      <c r="AD796" s="436"/>
      <c r="AE796" s="57"/>
      <c r="AF796" s="30" t="str">
        <f>IF(ISBLANK(AE796),"",VLOOKUP(AE796,'(Linked) Hazard Risk Number HRN'!$D$17:$E$22,2,FALSE))</f>
        <v/>
      </c>
      <c r="AG796" s="367"/>
      <c r="AH796" s="10"/>
      <c r="AI796" s="10"/>
      <c r="AJ796" s="21"/>
    </row>
    <row r="797" spans="2:36" s="2" customFormat="1" ht="28.2" customHeight="1" thickBot="1">
      <c r="B797" s="379"/>
      <c r="C797" s="376"/>
      <c r="D797" s="376"/>
      <c r="E797" s="382"/>
      <c r="F797" s="382"/>
      <c r="G797" s="371"/>
      <c r="H797" s="371"/>
      <c r="I797" s="371"/>
      <c r="J797" s="371"/>
      <c r="K797" s="135"/>
      <c r="L797" s="18"/>
      <c r="M797" s="368"/>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376"/>
      <c r="V797" s="135"/>
      <c r="W797" s="18"/>
      <c r="X797" s="368"/>
      <c r="Y797" s="376"/>
      <c r="Z797" s="135"/>
      <c r="AA797" s="18"/>
      <c r="AB797" s="368"/>
      <c r="AC797" s="376"/>
      <c r="AD797" s="437"/>
      <c r="AE797" s="135"/>
      <c r="AF797" s="18"/>
      <c r="AG797" s="368"/>
      <c r="AH797" s="10"/>
      <c r="AI797" s="10"/>
      <c r="AJ797" s="7"/>
    </row>
    <row r="798" spans="2:36" s="2" customFormat="1" ht="28.2" customHeight="1" thickTop="1">
      <c r="B798" s="377">
        <v>159</v>
      </c>
      <c r="C798" s="374"/>
      <c r="D798" s="374"/>
      <c r="E798" s="380"/>
      <c r="F798" s="380"/>
      <c r="G798" s="369"/>
      <c r="H798" s="369"/>
      <c r="I798" s="369"/>
      <c r="J798" s="369"/>
      <c r="K798" s="54"/>
      <c r="L798" s="17" t="str">
        <f>IF(ISBLANK(K798),"",VLOOKUP(K798,'(Linked) Hazard Risk Number HRN'!$B$6:$C$13,2,FALSE))</f>
        <v/>
      </c>
      <c r="M798" s="372"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29</v>
      </c>
      <c r="Q798" s="17">
        <f t="shared" ref="Q798" si="1256">COUNTIF((O798:O802), "C")</f>
        <v>0</v>
      </c>
      <c r="R798" s="17">
        <f t="shared" ref="R798:R801" si="1257">Q798</f>
        <v>0</v>
      </c>
      <c r="S798" s="17" t="str">
        <f t="shared" ref="S798" si="1258">IF(ISBLANK(K798),"",IF(L798&lt;2,"S1","S2"))</f>
        <v/>
      </c>
      <c r="T798" s="50"/>
      <c r="U798" s="374"/>
      <c r="V798" s="54"/>
      <c r="W798" s="17" t="str">
        <f>IF(ISBLANK(V798),"",VLOOKUP(V798,'(Linked) Hazard Risk Number HRN'!$B$6:$C$13,2,FALSE))</f>
        <v/>
      </c>
      <c r="X798" s="372" t="str">
        <f>IF(X800="","",IF(X800&gt;500,'(Linked) Hazard Risk Number HRN'!$C$37,IF(X800&gt;50,'(Linked) Hazard Risk Number HRN'!$C$36,IF(X800&gt;25,'(Linked) Hazard Risk Number HRN'!$C$35,IF(X800&gt;5,'(Linked) Hazard Risk Number HRN'!$C$34,IF(X800&gt;0,'(Linked) Hazard Risk Number HRN'!$C$33,""))))))</f>
        <v/>
      </c>
      <c r="Y798" s="374"/>
      <c r="Z798" s="54"/>
      <c r="AA798" s="17" t="str">
        <f>IF(ISBLANK(Z798),"",VLOOKUP(Z798,'(Linked) Hazard Risk Number HRN'!$B$6:$C$13,2,FALSE))</f>
        <v/>
      </c>
      <c r="AB798" s="372" t="str">
        <f>IF(AB800="","",IF(AB800&gt;500,'(Linked) Hazard Risk Number HRN'!$C$37,IF(AB800&gt;50,'(Linked) Hazard Risk Number HRN'!$C$36,IF(AB800&gt;25,'(Linked) Hazard Risk Number HRN'!$C$35,IF(AB800&gt;5,'(Linked) Hazard Risk Number HRN'!$C$34,IF(AB800&gt;0,'(Linked) Hazard Risk Number HRN'!$C$33,""))))))</f>
        <v/>
      </c>
      <c r="AC798" s="374"/>
      <c r="AD798" s="380"/>
      <c r="AE798" s="54"/>
      <c r="AF798" s="17" t="str">
        <f>IF(ISBLANK(AE798),"",VLOOKUP(AE798,'(Linked) Hazard Risk Number HRN'!$B$6:$C$13,2,FALSE))</f>
        <v/>
      </c>
      <c r="AG798" s="372"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378"/>
      <c r="C799" s="375"/>
      <c r="D799" s="375"/>
      <c r="E799" s="381"/>
      <c r="F799" s="381"/>
      <c r="G799" s="370"/>
      <c r="H799" s="370"/>
      <c r="I799" s="370"/>
      <c r="J799" s="370"/>
      <c r="K799" s="55"/>
      <c r="L799" s="18" t="str">
        <f>IF(ISBLANK(K799),"",VLOOKUP(K799,'(Linked) Hazard Risk Number HRN'!$B$16:$C$26,2,FALSE))</f>
        <v/>
      </c>
      <c r="M799" s="373"/>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375"/>
      <c r="V799" s="55"/>
      <c r="W799" s="18" t="str">
        <f>IF(ISBLANK(V799),"",VLOOKUP(V799,'(Linked) Hazard Risk Number HRN'!$B$16:$C$26,2,FALSE))</f>
        <v/>
      </c>
      <c r="X799" s="373"/>
      <c r="Y799" s="375"/>
      <c r="Z799" s="55"/>
      <c r="AA799" s="18" t="str">
        <f>IF(ISBLANK(Z799),"",VLOOKUP(Z799,'(Linked) Hazard Risk Number HRN'!$B$16:$C$26,2,FALSE))</f>
        <v/>
      </c>
      <c r="AB799" s="373"/>
      <c r="AC799" s="375"/>
      <c r="AD799" s="436"/>
      <c r="AE799" s="55"/>
      <c r="AF799" s="18" t="str">
        <f>IF(ISBLANK(AE799),"",VLOOKUP(AE799,'(Linked) Hazard Risk Number HRN'!$B$16:$C$26,2,FALSE))</f>
        <v/>
      </c>
      <c r="AG799" s="373"/>
      <c r="AH799" s="10"/>
      <c r="AI799" s="10"/>
      <c r="AJ799" s="19"/>
    </row>
    <row r="800" spans="2:36" s="2" customFormat="1" ht="28.2" customHeight="1" thickTop="1">
      <c r="B800" s="378"/>
      <c r="C800" s="375"/>
      <c r="D800" s="375"/>
      <c r="E800" s="381"/>
      <c r="F800" s="381"/>
      <c r="G800" s="370"/>
      <c r="H800" s="370"/>
      <c r="I800" s="370"/>
      <c r="J800" s="370"/>
      <c r="K800" s="56"/>
      <c r="L800" s="18" t="str">
        <f>IF(ISBLANK(K800),"",VLOOKUP(K800,'(Linked) Hazard Risk Number HRN'!$D$6:$E$14,2,FALSE))</f>
        <v/>
      </c>
      <c r="M800" s="366" t="str">
        <f>IF(OR(ISBLANK(K798),ISBLANK(K799),ISBLANK(K800),ISBLANK(K801)),"",L798*L799*L800*L801)</f>
        <v/>
      </c>
      <c r="N800" s="56"/>
      <c r="O800" s="18" t="str">
        <f>IF(ISBLANK(N800),"",VLOOKUP(N800,'(Linked) PLr Probability Factor'!$B$17:$C$20,2,FALSE))</f>
        <v/>
      </c>
      <c r="P800" s="18" t="s">
        <v>3</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375"/>
      <c r="V800" s="56"/>
      <c r="W800" s="18" t="str">
        <f>IF(ISBLANK(V800),"",VLOOKUP(V800,'(Linked) Hazard Risk Number HRN'!$D$6:$E$14,2,FALSE))</f>
        <v/>
      </c>
      <c r="X800" s="366" t="str">
        <f>IF(OR(ISBLANK(V798),ISBLANK(V799),ISBLANK(V800),ISBLANK(V801)),"",W798*W799*W800*W801)</f>
        <v/>
      </c>
      <c r="Y800" s="375"/>
      <c r="Z800" s="56"/>
      <c r="AA800" s="18" t="str">
        <f>IF(ISBLANK(Z800),"",VLOOKUP(Z800,'(Linked) Hazard Risk Number HRN'!$D$6:$E$14,2,FALSE))</f>
        <v/>
      </c>
      <c r="AB800" s="366" t="str">
        <f>IF(OR(ISBLANK(Z798),ISBLANK(Z799),ISBLANK(Z800),ISBLANK(Z801)),"",AA798*AA799*AA800*AA801)</f>
        <v/>
      </c>
      <c r="AC800" s="375"/>
      <c r="AD800" s="436"/>
      <c r="AE800" s="56"/>
      <c r="AF800" s="18" t="str">
        <f>IF(ISBLANK(AE800),"",VLOOKUP(AE800,'(Linked) Hazard Risk Number HRN'!$D$6:$E$14,2,FALSE))</f>
        <v/>
      </c>
      <c r="AG800" s="366" t="str">
        <f>IF(OR(ISBLANK(AE798),ISBLANK(AE799),ISBLANK(AE800),ISBLANK(AE801)),"",AF798*AF799*AF800*AF801)</f>
        <v/>
      </c>
      <c r="AH800" s="10"/>
      <c r="AI800" s="10"/>
      <c r="AJ800" s="20"/>
    </row>
    <row r="801" spans="2:36" s="2" customFormat="1" ht="28.2" customHeight="1">
      <c r="B801" s="378"/>
      <c r="C801" s="375"/>
      <c r="D801" s="375"/>
      <c r="E801" s="381"/>
      <c r="F801" s="381"/>
      <c r="G801" s="370"/>
      <c r="H801" s="370"/>
      <c r="I801" s="370"/>
      <c r="J801" s="370"/>
      <c r="K801" s="57"/>
      <c r="L801" s="30" t="str">
        <f>IF(ISBLANK(K801),"",VLOOKUP(K801,'(Linked) Hazard Risk Number HRN'!$D$17:$E$22,2,FALSE))</f>
        <v/>
      </c>
      <c r="M801" s="367"/>
      <c r="N801" s="56"/>
      <c r="O801" s="18" t="str">
        <f>IF(ISBLANK(N801),"",VLOOKUP(N801,'(Linked) PLr Probability Factor'!$B$23:$C$26,2,FALSE))</f>
        <v/>
      </c>
      <c r="P801" s="25" t="s">
        <v>33</v>
      </c>
      <c r="Q801" s="25">
        <f t="shared" ref="Q801" si="1262">SUM(R798:R800)</f>
        <v>0</v>
      </c>
      <c r="R801" s="25">
        <f t="shared" si="1257"/>
        <v>0</v>
      </c>
      <c r="S801" s="25"/>
      <c r="T801" s="51"/>
      <c r="U801" s="375"/>
      <c r="V801" s="57"/>
      <c r="W801" s="30" t="str">
        <f>IF(ISBLANK(V801),"",VLOOKUP(V801,'(Linked) Hazard Risk Number HRN'!$D$17:$E$22,2,FALSE))</f>
        <v/>
      </c>
      <c r="X801" s="367"/>
      <c r="Y801" s="375"/>
      <c r="Z801" s="57"/>
      <c r="AA801" s="30" t="str">
        <f>IF(ISBLANK(Z801),"",VLOOKUP(Z801,'(Linked) Hazard Risk Number HRN'!$D$17:$E$22,2,FALSE))</f>
        <v/>
      </c>
      <c r="AB801" s="367"/>
      <c r="AC801" s="375"/>
      <c r="AD801" s="436"/>
      <c r="AE801" s="57"/>
      <c r="AF801" s="30" t="str">
        <f>IF(ISBLANK(AE801),"",VLOOKUP(AE801,'(Linked) Hazard Risk Number HRN'!$D$17:$E$22,2,FALSE))</f>
        <v/>
      </c>
      <c r="AG801" s="367"/>
      <c r="AH801" s="10"/>
      <c r="AI801" s="10"/>
      <c r="AJ801" s="21"/>
    </row>
    <row r="802" spans="2:36" s="2" customFormat="1" ht="28.2" customHeight="1" thickBot="1">
      <c r="B802" s="379"/>
      <c r="C802" s="376"/>
      <c r="D802" s="376"/>
      <c r="E802" s="382"/>
      <c r="F802" s="382"/>
      <c r="G802" s="371"/>
      <c r="H802" s="371"/>
      <c r="I802" s="371"/>
      <c r="J802" s="371"/>
      <c r="K802" s="135"/>
      <c r="L802" s="18"/>
      <c r="M802" s="368"/>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376"/>
      <c r="V802" s="135"/>
      <c r="W802" s="18"/>
      <c r="X802" s="368"/>
      <c r="Y802" s="376"/>
      <c r="Z802" s="135"/>
      <c r="AA802" s="18"/>
      <c r="AB802" s="368"/>
      <c r="AC802" s="376"/>
      <c r="AD802" s="437"/>
      <c r="AE802" s="135"/>
      <c r="AF802" s="18"/>
      <c r="AG802" s="368"/>
      <c r="AH802" s="10"/>
      <c r="AI802" s="10"/>
      <c r="AJ802" s="7"/>
    </row>
    <row r="803" spans="2:36" s="2" customFormat="1" ht="28.2" customHeight="1" thickTop="1">
      <c r="B803" s="377">
        <v>160</v>
      </c>
      <c r="C803" s="374"/>
      <c r="D803" s="374"/>
      <c r="E803" s="380"/>
      <c r="F803" s="380"/>
      <c r="G803" s="369"/>
      <c r="H803" s="369"/>
      <c r="I803" s="369"/>
      <c r="J803" s="369"/>
      <c r="K803" s="54"/>
      <c r="L803" s="17" t="str">
        <f>IF(ISBLANK(K803),"",VLOOKUP(K803,'(Linked) Hazard Risk Number HRN'!$B$6:$C$13,2,FALSE))</f>
        <v/>
      </c>
      <c r="M803" s="372"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29</v>
      </c>
      <c r="Q803" s="17">
        <f t="shared" ref="Q803" si="1264">COUNTIF((O803:O807), "C")</f>
        <v>0</v>
      </c>
      <c r="R803" s="17">
        <f t="shared" ref="R803:R806" si="1265">Q803</f>
        <v>0</v>
      </c>
      <c r="S803" s="17" t="str">
        <f t="shared" ref="S803" si="1266">IF(ISBLANK(K803),"",IF(L803&lt;2,"S1","S2"))</f>
        <v/>
      </c>
      <c r="T803" s="50"/>
      <c r="U803" s="374"/>
      <c r="V803" s="54"/>
      <c r="W803" s="17" t="str">
        <f>IF(ISBLANK(V803),"",VLOOKUP(V803,'(Linked) Hazard Risk Number HRN'!$B$6:$C$13,2,FALSE))</f>
        <v/>
      </c>
      <c r="X803" s="372" t="str">
        <f>IF(X805="","",IF(X805&gt;500,'(Linked) Hazard Risk Number HRN'!$C$37,IF(X805&gt;50,'(Linked) Hazard Risk Number HRN'!$C$36,IF(X805&gt;25,'(Linked) Hazard Risk Number HRN'!$C$35,IF(X805&gt;5,'(Linked) Hazard Risk Number HRN'!$C$34,IF(X805&gt;0,'(Linked) Hazard Risk Number HRN'!$C$33,""))))))</f>
        <v/>
      </c>
      <c r="Y803" s="374"/>
      <c r="Z803" s="54"/>
      <c r="AA803" s="17" t="str">
        <f>IF(ISBLANK(Z803),"",VLOOKUP(Z803,'(Linked) Hazard Risk Number HRN'!$B$6:$C$13,2,FALSE))</f>
        <v/>
      </c>
      <c r="AB803" s="372" t="str">
        <f>IF(AB805="","",IF(AB805&gt;500,'(Linked) Hazard Risk Number HRN'!$C$37,IF(AB805&gt;50,'(Linked) Hazard Risk Number HRN'!$C$36,IF(AB805&gt;25,'(Linked) Hazard Risk Number HRN'!$C$35,IF(AB805&gt;5,'(Linked) Hazard Risk Number HRN'!$C$34,IF(AB805&gt;0,'(Linked) Hazard Risk Number HRN'!$C$33,""))))))</f>
        <v/>
      </c>
      <c r="AC803" s="374"/>
      <c r="AD803" s="380"/>
      <c r="AE803" s="54"/>
      <c r="AF803" s="17" t="str">
        <f>IF(ISBLANK(AE803),"",VLOOKUP(AE803,'(Linked) Hazard Risk Number HRN'!$B$6:$C$13,2,FALSE))</f>
        <v/>
      </c>
      <c r="AG803" s="372"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378"/>
      <c r="C804" s="375"/>
      <c r="D804" s="375"/>
      <c r="E804" s="381"/>
      <c r="F804" s="381"/>
      <c r="G804" s="370"/>
      <c r="H804" s="370"/>
      <c r="I804" s="370"/>
      <c r="J804" s="370"/>
      <c r="K804" s="55"/>
      <c r="L804" s="18" t="str">
        <f>IF(ISBLANK(K804),"",VLOOKUP(K804,'(Linked) Hazard Risk Number HRN'!$B$16:$C$26,2,FALSE))</f>
        <v/>
      </c>
      <c r="M804" s="373"/>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375"/>
      <c r="V804" s="55"/>
      <c r="W804" s="18" t="str">
        <f>IF(ISBLANK(V804),"",VLOOKUP(V804,'(Linked) Hazard Risk Number HRN'!$B$16:$C$26,2,FALSE))</f>
        <v/>
      </c>
      <c r="X804" s="373"/>
      <c r="Y804" s="375"/>
      <c r="Z804" s="55"/>
      <c r="AA804" s="18" t="str">
        <f>IF(ISBLANK(Z804),"",VLOOKUP(Z804,'(Linked) Hazard Risk Number HRN'!$B$16:$C$26,2,FALSE))</f>
        <v/>
      </c>
      <c r="AB804" s="373"/>
      <c r="AC804" s="375"/>
      <c r="AD804" s="436"/>
      <c r="AE804" s="55"/>
      <c r="AF804" s="18" t="str">
        <f>IF(ISBLANK(AE804),"",VLOOKUP(AE804,'(Linked) Hazard Risk Number HRN'!$B$16:$C$26,2,FALSE))</f>
        <v/>
      </c>
      <c r="AG804" s="373"/>
      <c r="AH804" s="10"/>
      <c r="AI804" s="10"/>
      <c r="AJ804" s="19"/>
    </row>
    <row r="805" spans="2:36" s="2" customFormat="1" ht="28.2" customHeight="1" thickTop="1">
      <c r="B805" s="378"/>
      <c r="C805" s="375"/>
      <c r="D805" s="375"/>
      <c r="E805" s="381"/>
      <c r="F805" s="381"/>
      <c r="G805" s="370"/>
      <c r="H805" s="370"/>
      <c r="I805" s="370"/>
      <c r="J805" s="370"/>
      <c r="K805" s="56"/>
      <c r="L805" s="18" t="str">
        <f>IF(ISBLANK(K805),"",VLOOKUP(K805,'(Linked) Hazard Risk Number HRN'!$D$6:$E$14,2,FALSE))</f>
        <v/>
      </c>
      <c r="M805" s="366" t="str">
        <f>IF(OR(ISBLANK(K803),ISBLANK(K804),ISBLANK(K805),ISBLANK(K806)),"",L803*L804*L805*L806)</f>
        <v/>
      </c>
      <c r="N805" s="56"/>
      <c r="O805" s="18" t="str">
        <f>IF(ISBLANK(N805),"",VLOOKUP(N805,'(Linked) PLr Probability Factor'!$B$17:$C$20,2,FALSE))</f>
        <v/>
      </c>
      <c r="P805" s="18" t="s">
        <v>3</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375"/>
      <c r="V805" s="56"/>
      <c r="W805" s="18" t="str">
        <f>IF(ISBLANK(V805),"",VLOOKUP(V805,'(Linked) Hazard Risk Number HRN'!$D$6:$E$14,2,FALSE))</f>
        <v/>
      </c>
      <c r="X805" s="366" t="str">
        <f>IF(OR(ISBLANK(V803),ISBLANK(V804),ISBLANK(V805),ISBLANK(V806)),"",W803*W804*W805*W806)</f>
        <v/>
      </c>
      <c r="Y805" s="375"/>
      <c r="Z805" s="56"/>
      <c r="AA805" s="18" t="str">
        <f>IF(ISBLANK(Z805),"",VLOOKUP(Z805,'(Linked) Hazard Risk Number HRN'!$D$6:$E$14,2,FALSE))</f>
        <v/>
      </c>
      <c r="AB805" s="366" t="str">
        <f>IF(OR(ISBLANK(Z803),ISBLANK(Z804),ISBLANK(Z805),ISBLANK(Z806)),"",AA803*AA804*AA805*AA806)</f>
        <v/>
      </c>
      <c r="AC805" s="375"/>
      <c r="AD805" s="436"/>
      <c r="AE805" s="56"/>
      <c r="AF805" s="18" t="str">
        <f>IF(ISBLANK(AE805),"",VLOOKUP(AE805,'(Linked) Hazard Risk Number HRN'!$D$6:$E$14,2,FALSE))</f>
        <v/>
      </c>
      <c r="AG805" s="366" t="str">
        <f>IF(OR(ISBLANK(AE803),ISBLANK(AE804),ISBLANK(AE805),ISBLANK(AE806)),"",AF803*AF804*AF805*AF806)</f>
        <v/>
      </c>
      <c r="AH805" s="10"/>
      <c r="AI805" s="10"/>
      <c r="AJ805" s="20"/>
    </row>
    <row r="806" spans="2:36" s="2" customFormat="1" ht="28.2" customHeight="1">
      <c r="B806" s="378"/>
      <c r="C806" s="375"/>
      <c r="D806" s="375"/>
      <c r="E806" s="381"/>
      <c r="F806" s="381"/>
      <c r="G806" s="370"/>
      <c r="H806" s="370"/>
      <c r="I806" s="370"/>
      <c r="J806" s="370"/>
      <c r="K806" s="57"/>
      <c r="L806" s="30" t="str">
        <f>IF(ISBLANK(K806),"",VLOOKUP(K806,'(Linked) Hazard Risk Number HRN'!$D$17:$E$22,2,FALSE))</f>
        <v/>
      </c>
      <c r="M806" s="367"/>
      <c r="N806" s="56"/>
      <c r="O806" s="18" t="str">
        <f>IF(ISBLANK(N806),"",VLOOKUP(N806,'(Linked) PLr Probability Factor'!$B$23:$C$26,2,FALSE))</f>
        <v/>
      </c>
      <c r="P806" s="25" t="s">
        <v>33</v>
      </c>
      <c r="Q806" s="25">
        <f t="shared" ref="Q806" si="1270">SUM(R803:R805)</f>
        <v>0</v>
      </c>
      <c r="R806" s="25">
        <f t="shared" si="1265"/>
        <v>0</v>
      </c>
      <c r="S806" s="25"/>
      <c r="T806" s="51"/>
      <c r="U806" s="375"/>
      <c r="V806" s="57"/>
      <c r="W806" s="30" t="str">
        <f>IF(ISBLANK(V806),"",VLOOKUP(V806,'(Linked) Hazard Risk Number HRN'!$D$17:$E$22,2,FALSE))</f>
        <v/>
      </c>
      <c r="X806" s="367"/>
      <c r="Y806" s="375"/>
      <c r="Z806" s="57"/>
      <c r="AA806" s="30" t="str">
        <f>IF(ISBLANK(Z806),"",VLOOKUP(Z806,'(Linked) Hazard Risk Number HRN'!$D$17:$E$22,2,FALSE))</f>
        <v/>
      </c>
      <c r="AB806" s="367"/>
      <c r="AC806" s="375"/>
      <c r="AD806" s="436"/>
      <c r="AE806" s="57"/>
      <c r="AF806" s="30" t="str">
        <f>IF(ISBLANK(AE806),"",VLOOKUP(AE806,'(Linked) Hazard Risk Number HRN'!$D$17:$E$22,2,FALSE))</f>
        <v/>
      </c>
      <c r="AG806" s="367"/>
      <c r="AH806" s="10"/>
      <c r="AI806" s="10"/>
      <c r="AJ806" s="21"/>
    </row>
    <row r="807" spans="2:36" s="2" customFormat="1" ht="28.2" customHeight="1" thickBot="1">
      <c r="B807" s="379"/>
      <c r="C807" s="376"/>
      <c r="D807" s="376"/>
      <c r="E807" s="382"/>
      <c r="F807" s="382"/>
      <c r="G807" s="371"/>
      <c r="H807" s="371"/>
      <c r="I807" s="371"/>
      <c r="J807" s="371"/>
      <c r="K807" s="135"/>
      <c r="L807" s="18"/>
      <c r="M807" s="368"/>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376"/>
      <c r="V807" s="135"/>
      <c r="W807" s="18"/>
      <c r="X807" s="368"/>
      <c r="Y807" s="376"/>
      <c r="Z807" s="135"/>
      <c r="AA807" s="18"/>
      <c r="AB807" s="368"/>
      <c r="AC807" s="376"/>
      <c r="AD807" s="437"/>
      <c r="AE807" s="135"/>
      <c r="AF807" s="18"/>
      <c r="AG807" s="368"/>
      <c r="AH807" s="10"/>
      <c r="AI807" s="10"/>
      <c r="AJ807" s="7"/>
    </row>
    <row r="808" spans="2:36" s="2" customFormat="1" ht="28.2" customHeight="1" thickTop="1">
      <c r="B808" s="377">
        <v>161</v>
      </c>
      <c r="C808" s="374"/>
      <c r="D808" s="374"/>
      <c r="E808" s="380"/>
      <c r="F808" s="380"/>
      <c r="G808" s="369"/>
      <c r="H808" s="369"/>
      <c r="I808" s="369"/>
      <c r="J808" s="369"/>
      <c r="K808" s="54"/>
      <c r="L808" s="17" t="str">
        <f>IF(ISBLANK(K808),"",VLOOKUP(K808,'(Linked) Hazard Risk Number HRN'!$B$6:$C$13,2,FALSE))</f>
        <v/>
      </c>
      <c r="M808" s="372"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29</v>
      </c>
      <c r="Q808" s="17">
        <f t="shared" ref="Q808" si="1272">COUNTIF((O808:O812), "C")</f>
        <v>0</v>
      </c>
      <c r="R808" s="17">
        <f t="shared" ref="R808:R811" si="1273">Q808</f>
        <v>0</v>
      </c>
      <c r="S808" s="17" t="str">
        <f t="shared" ref="S808" si="1274">IF(ISBLANK(K808),"",IF(L808&lt;2,"S1","S2"))</f>
        <v/>
      </c>
      <c r="T808" s="50"/>
      <c r="U808" s="374"/>
      <c r="V808" s="54"/>
      <c r="W808" s="17" t="str">
        <f>IF(ISBLANK(V808),"",VLOOKUP(V808,'(Linked) Hazard Risk Number HRN'!$B$6:$C$13,2,FALSE))</f>
        <v/>
      </c>
      <c r="X808" s="372" t="str">
        <f>IF(X810="","",IF(X810&gt;500,'(Linked) Hazard Risk Number HRN'!$C$37,IF(X810&gt;50,'(Linked) Hazard Risk Number HRN'!$C$36,IF(X810&gt;25,'(Linked) Hazard Risk Number HRN'!$C$35,IF(X810&gt;5,'(Linked) Hazard Risk Number HRN'!$C$34,IF(X810&gt;0,'(Linked) Hazard Risk Number HRN'!$C$33,""))))))</f>
        <v/>
      </c>
      <c r="Y808" s="374"/>
      <c r="Z808" s="54"/>
      <c r="AA808" s="17" t="str">
        <f>IF(ISBLANK(Z808),"",VLOOKUP(Z808,'(Linked) Hazard Risk Number HRN'!$B$6:$C$13,2,FALSE))</f>
        <v/>
      </c>
      <c r="AB808" s="372" t="str">
        <f>IF(AB810="","",IF(AB810&gt;500,'(Linked) Hazard Risk Number HRN'!$C$37,IF(AB810&gt;50,'(Linked) Hazard Risk Number HRN'!$C$36,IF(AB810&gt;25,'(Linked) Hazard Risk Number HRN'!$C$35,IF(AB810&gt;5,'(Linked) Hazard Risk Number HRN'!$C$34,IF(AB810&gt;0,'(Linked) Hazard Risk Number HRN'!$C$33,""))))))</f>
        <v/>
      </c>
      <c r="AC808" s="374"/>
      <c r="AD808" s="380"/>
      <c r="AE808" s="54"/>
      <c r="AF808" s="17" t="str">
        <f>IF(ISBLANK(AE808),"",VLOOKUP(AE808,'(Linked) Hazard Risk Number HRN'!$B$6:$C$13,2,FALSE))</f>
        <v/>
      </c>
      <c r="AG808" s="372"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378"/>
      <c r="C809" s="375"/>
      <c r="D809" s="375"/>
      <c r="E809" s="381"/>
      <c r="F809" s="381"/>
      <c r="G809" s="370"/>
      <c r="H809" s="370"/>
      <c r="I809" s="370"/>
      <c r="J809" s="370"/>
      <c r="K809" s="55"/>
      <c r="L809" s="18" t="str">
        <f>IF(ISBLANK(K809),"",VLOOKUP(K809,'(Linked) Hazard Risk Number HRN'!$B$16:$C$26,2,FALSE))</f>
        <v/>
      </c>
      <c r="M809" s="373"/>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375"/>
      <c r="V809" s="55"/>
      <c r="W809" s="18" t="str">
        <f>IF(ISBLANK(V809),"",VLOOKUP(V809,'(Linked) Hazard Risk Number HRN'!$B$16:$C$26,2,FALSE))</f>
        <v/>
      </c>
      <c r="X809" s="373"/>
      <c r="Y809" s="375"/>
      <c r="Z809" s="55"/>
      <c r="AA809" s="18" t="str">
        <f>IF(ISBLANK(Z809),"",VLOOKUP(Z809,'(Linked) Hazard Risk Number HRN'!$B$16:$C$26,2,FALSE))</f>
        <v/>
      </c>
      <c r="AB809" s="373"/>
      <c r="AC809" s="375"/>
      <c r="AD809" s="436"/>
      <c r="AE809" s="55"/>
      <c r="AF809" s="18" t="str">
        <f>IF(ISBLANK(AE809),"",VLOOKUP(AE809,'(Linked) Hazard Risk Number HRN'!$B$16:$C$26,2,FALSE))</f>
        <v/>
      </c>
      <c r="AG809" s="373"/>
      <c r="AH809" s="10"/>
      <c r="AI809" s="10"/>
      <c r="AJ809" s="19"/>
    </row>
    <row r="810" spans="2:36" s="2" customFormat="1" ht="28.2" customHeight="1" thickTop="1">
      <c r="B810" s="378"/>
      <c r="C810" s="375"/>
      <c r="D810" s="375"/>
      <c r="E810" s="381"/>
      <c r="F810" s="381"/>
      <c r="G810" s="370"/>
      <c r="H810" s="370"/>
      <c r="I810" s="370"/>
      <c r="J810" s="370"/>
      <c r="K810" s="56"/>
      <c r="L810" s="18" t="str">
        <f>IF(ISBLANK(K810),"",VLOOKUP(K810,'(Linked) Hazard Risk Number HRN'!$D$6:$E$14,2,FALSE))</f>
        <v/>
      </c>
      <c r="M810" s="366" t="str">
        <f>IF(OR(ISBLANK(K808),ISBLANK(K809),ISBLANK(K810),ISBLANK(K811)),"",L808*L809*L810*L811)</f>
        <v/>
      </c>
      <c r="N810" s="56"/>
      <c r="O810" s="18" t="str">
        <f>IF(ISBLANK(N810),"",VLOOKUP(N810,'(Linked) PLr Probability Factor'!$B$17:$C$20,2,FALSE))</f>
        <v/>
      </c>
      <c r="P810" s="18" t="s">
        <v>3</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375"/>
      <c r="V810" s="56"/>
      <c r="W810" s="18" t="str">
        <f>IF(ISBLANK(V810),"",VLOOKUP(V810,'(Linked) Hazard Risk Number HRN'!$D$6:$E$14,2,FALSE))</f>
        <v/>
      </c>
      <c r="X810" s="366" t="str">
        <f>IF(OR(ISBLANK(V808),ISBLANK(V809),ISBLANK(V810),ISBLANK(V811)),"",W808*W809*W810*W811)</f>
        <v/>
      </c>
      <c r="Y810" s="375"/>
      <c r="Z810" s="56"/>
      <c r="AA810" s="18" t="str">
        <f>IF(ISBLANK(Z810),"",VLOOKUP(Z810,'(Linked) Hazard Risk Number HRN'!$D$6:$E$14,2,FALSE))</f>
        <v/>
      </c>
      <c r="AB810" s="366" t="str">
        <f>IF(OR(ISBLANK(Z808),ISBLANK(Z809),ISBLANK(Z810),ISBLANK(Z811)),"",AA808*AA809*AA810*AA811)</f>
        <v/>
      </c>
      <c r="AC810" s="375"/>
      <c r="AD810" s="436"/>
      <c r="AE810" s="56"/>
      <c r="AF810" s="18" t="str">
        <f>IF(ISBLANK(AE810),"",VLOOKUP(AE810,'(Linked) Hazard Risk Number HRN'!$D$6:$E$14,2,FALSE))</f>
        <v/>
      </c>
      <c r="AG810" s="366" t="str">
        <f>IF(OR(ISBLANK(AE808),ISBLANK(AE809),ISBLANK(AE810),ISBLANK(AE811)),"",AF808*AF809*AF810*AF811)</f>
        <v/>
      </c>
      <c r="AH810" s="10"/>
      <c r="AI810" s="10"/>
      <c r="AJ810" s="20"/>
    </row>
    <row r="811" spans="2:36" s="2" customFormat="1" ht="28.2" customHeight="1">
      <c r="B811" s="378"/>
      <c r="C811" s="375"/>
      <c r="D811" s="375"/>
      <c r="E811" s="381"/>
      <c r="F811" s="381"/>
      <c r="G811" s="370"/>
      <c r="H811" s="370"/>
      <c r="I811" s="370"/>
      <c r="J811" s="370"/>
      <c r="K811" s="57"/>
      <c r="L811" s="30" t="str">
        <f>IF(ISBLANK(K811),"",VLOOKUP(K811,'(Linked) Hazard Risk Number HRN'!$D$17:$E$22,2,FALSE))</f>
        <v/>
      </c>
      <c r="M811" s="367"/>
      <c r="N811" s="56"/>
      <c r="O811" s="18" t="str">
        <f>IF(ISBLANK(N811),"",VLOOKUP(N811,'(Linked) PLr Probability Factor'!$B$23:$C$26,2,FALSE))</f>
        <v/>
      </c>
      <c r="P811" s="25" t="s">
        <v>33</v>
      </c>
      <c r="Q811" s="25">
        <f t="shared" ref="Q811" si="1278">SUM(R808:R810)</f>
        <v>0</v>
      </c>
      <c r="R811" s="25">
        <f t="shared" si="1273"/>
        <v>0</v>
      </c>
      <c r="S811" s="25"/>
      <c r="T811" s="51"/>
      <c r="U811" s="375"/>
      <c r="V811" s="57"/>
      <c r="W811" s="30" t="str">
        <f>IF(ISBLANK(V811),"",VLOOKUP(V811,'(Linked) Hazard Risk Number HRN'!$D$17:$E$22,2,FALSE))</f>
        <v/>
      </c>
      <c r="X811" s="367"/>
      <c r="Y811" s="375"/>
      <c r="Z811" s="57"/>
      <c r="AA811" s="30" t="str">
        <f>IF(ISBLANK(Z811),"",VLOOKUP(Z811,'(Linked) Hazard Risk Number HRN'!$D$17:$E$22,2,FALSE))</f>
        <v/>
      </c>
      <c r="AB811" s="367"/>
      <c r="AC811" s="375"/>
      <c r="AD811" s="436"/>
      <c r="AE811" s="57"/>
      <c r="AF811" s="30" t="str">
        <f>IF(ISBLANK(AE811),"",VLOOKUP(AE811,'(Linked) Hazard Risk Number HRN'!$D$17:$E$22,2,FALSE))</f>
        <v/>
      </c>
      <c r="AG811" s="367"/>
      <c r="AH811" s="10"/>
      <c r="AI811" s="10"/>
      <c r="AJ811" s="21"/>
    </row>
    <row r="812" spans="2:36" s="2" customFormat="1" ht="28.2" customHeight="1" thickBot="1">
      <c r="B812" s="379"/>
      <c r="C812" s="376"/>
      <c r="D812" s="376"/>
      <c r="E812" s="382"/>
      <c r="F812" s="382"/>
      <c r="G812" s="371"/>
      <c r="H812" s="371"/>
      <c r="I812" s="371"/>
      <c r="J812" s="371"/>
      <c r="K812" s="135"/>
      <c r="L812" s="18"/>
      <c r="M812" s="368"/>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376"/>
      <c r="V812" s="135"/>
      <c r="W812" s="18"/>
      <c r="X812" s="368"/>
      <c r="Y812" s="376"/>
      <c r="Z812" s="135"/>
      <c r="AA812" s="18"/>
      <c r="AB812" s="368"/>
      <c r="AC812" s="376"/>
      <c r="AD812" s="437"/>
      <c r="AE812" s="135"/>
      <c r="AF812" s="18"/>
      <c r="AG812" s="368"/>
      <c r="AH812" s="10"/>
      <c r="AI812" s="10"/>
      <c r="AJ812" s="7"/>
    </row>
    <row r="813" spans="2:36" s="2" customFormat="1" ht="28.2" customHeight="1" thickTop="1">
      <c r="B813" s="377">
        <v>162</v>
      </c>
      <c r="C813" s="374"/>
      <c r="D813" s="374"/>
      <c r="E813" s="380"/>
      <c r="F813" s="380"/>
      <c r="G813" s="369"/>
      <c r="H813" s="369"/>
      <c r="I813" s="369"/>
      <c r="J813" s="369"/>
      <c r="K813" s="54"/>
      <c r="L813" s="17" t="str">
        <f>IF(ISBLANK(K813),"",VLOOKUP(K813,'(Linked) Hazard Risk Number HRN'!$B$6:$C$13,2,FALSE))</f>
        <v/>
      </c>
      <c r="M813" s="372"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29</v>
      </c>
      <c r="Q813" s="17">
        <f t="shared" ref="Q813" si="1280">COUNTIF((O813:O817), "C")</f>
        <v>0</v>
      </c>
      <c r="R813" s="17">
        <f t="shared" ref="R813:R816" si="1281">Q813</f>
        <v>0</v>
      </c>
      <c r="S813" s="17" t="str">
        <f t="shared" ref="S813" si="1282">IF(ISBLANK(K813),"",IF(L813&lt;2,"S1","S2"))</f>
        <v/>
      </c>
      <c r="T813" s="50"/>
      <c r="U813" s="374"/>
      <c r="V813" s="54"/>
      <c r="W813" s="17" t="str">
        <f>IF(ISBLANK(V813),"",VLOOKUP(V813,'(Linked) Hazard Risk Number HRN'!$B$6:$C$13,2,FALSE))</f>
        <v/>
      </c>
      <c r="X813" s="372" t="str">
        <f>IF(X815="","",IF(X815&gt;500,'(Linked) Hazard Risk Number HRN'!$C$37,IF(X815&gt;50,'(Linked) Hazard Risk Number HRN'!$C$36,IF(X815&gt;25,'(Linked) Hazard Risk Number HRN'!$C$35,IF(X815&gt;5,'(Linked) Hazard Risk Number HRN'!$C$34,IF(X815&gt;0,'(Linked) Hazard Risk Number HRN'!$C$33,""))))))</f>
        <v/>
      </c>
      <c r="Y813" s="374"/>
      <c r="Z813" s="54"/>
      <c r="AA813" s="17" t="str">
        <f>IF(ISBLANK(Z813),"",VLOOKUP(Z813,'(Linked) Hazard Risk Number HRN'!$B$6:$C$13,2,FALSE))</f>
        <v/>
      </c>
      <c r="AB813" s="372" t="str">
        <f>IF(AB815="","",IF(AB815&gt;500,'(Linked) Hazard Risk Number HRN'!$C$37,IF(AB815&gt;50,'(Linked) Hazard Risk Number HRN'!$C$36,IF(AB815&gt;25,'(Linked) Hazard Risk Number HRN'!$C$35,IF(AB815&gt;5,'(Linked) Hazard Risk Number HRN'!$C$34,IF(AB815&gt;0,'(Linked) Hazard Risk Number HRN'!$C$33,""))))))</f>
        <v/>
      </c>
      <c r="AC813" s="374"/>
      <c r="AD813" s="380"/>
      <c r="AE813" s="54"/>
      <c r="AF813" s="17" t="str">
        <f>IF(ISBLANK(AE813),"",VLOOKUP(AE813,'(Linked) Hazard Risk Number HRN'!$B$6:$C$13,2,FALSE))</f>
        <v/>
      </c>
      <c r="AG813" s="372"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378"/>
      <c r="C814" s="375"/>
      <c r="D814" s="375"/>
      <c r="E814" s="381"/>
      <c r="F814" s="381"/>
      <c r="G814" s="370"/>
      <c r="H814" s="370"/>
      <c r="I814" s="370"/>
      <c r="J814" s="370"/>
      <c r="K814" s="55"/>
      <c r="L814" s="18" t="str">
        <f>IF(ISBLANK(K814),"",VLOOKUP(K814,'(Linked) Hazard Risk Number HRN'!$B$16:$C$26,2,FALSE))</f>
        <v/>
      </c>
      <c r="M814" s="373"/>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375"/>
      <c r="V814" s="55"/>
      <c r="W814" s="18" t="str">
        <f>IF(ISBLANK(V814),"",VLOOKUP(V814,'(Linked) Hazard Risk Number HRN'!$B$16:$C$26,2,FALSE))</f>
        <v/>
      </c>
      <c r="X814" s="373"/>
      <c r="Y814" s="375"/>
      <c r="Z814" s="55"/>
      <c r="AA814" s="18" t="str">
        <f>IF(ISBLANK(Z814),"",VLOOKUP(Z814,'(Linked) Hazard Risk Number HRN'!$B$16:$C$26,2,FALSE))</f>
        <v/>
      </c>
      <c r="AB814" s="373"/>
      <c r="AC814" s="375"/>
      <c r="AD814" s="436"/>
      <c r="AE814" s="55"/>
      <c r="AF814" s="18" t="str">
        <f>IF(ISBLANK(AE814),"",VLOOKUP(AE814,'(Linked) Hazard Risk Number HRN'!$B$16:$C$26,2,FALSE))</f>
        <v/>
      </c>
      <c r="AG814" s="373"/>
      <c r="AH814" s="10"/>
      <c r="AI814" s="10"/>
      <c r="AJ814" s="19"/>
    </row>
    <row r="815" spans="2:36" s="2" customFormat="1" ht="28.2" customHeight="1" thickTop="1">
      <c r="B815" s="378"/>
      <c r="C815" s="375"/>
      <c r="D815" s="375"/>
      <c r="E815" s="381"/>
      <c r="F815" s="381"/>
      <c r="G815" s="370"/>
      <c r="H815" s="370"/>
      <c r="I815" s="370"/>
      <c r="J815" s="370"/>
      <c r="K815" s="56"/>
      <c r="L815" s="18" t="str">
        <f>IF(ISBLANK(K815),"",VLOOKUP(K815,'(Linked) Hazard Risk Number HRN'!$D$6:$E$14,2,FALSE))</f>
        <v/>
      </c>
      <c r="M815" s="366" t="str">
        <f>IF(OR(ISBLANK(K813),ISBLANK(K814),ISBLANK(K815),ISBLANK(K816)),"",L813*L814*L815*L816)</f>
        <v/>
      </c>
      <c r="N815" s="56"/>
      <c r="O815" s="18" t="str">
        <f>IF(ISBLANK(N815),"",VLOOKUP(N815,'(Linked) PLr Probability Factor'!$B$17:$C$20,2,FALSE))</f>
        <v/>
      </c>
      <c r="P815" s="18" t="s">
        <v>3</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375"/>
      <c r="V815" s="56"/>
      <c r="W815" s="18" t="str">
        <f>IF(ISBLANK(V815),"",VLOOKUP(V815,'(Linked) Hazard Risk Number HRN'!$D$6:$E$14,2,FALSE))</f>
        <v/>
      </c>
      <c r="X815" s="366" t="str">
        <f>IF(OR(ISBLANK(V813),ISBLANK(V814),ISBLANK(V815),ISBLANK(V816)),"",W813*W814*W815*W816)</f>
        <v/>
      </c>
      <c r="Y815" s="375"/>
      <c r="Z815" s="56"/>
      <c r="AA815" s="18" t="str">
        <f>IF(ISBLANK(Z815),"",VLOOKUP(Z815,'(Linked) Hazard Risk Number HRN'!$D$6:$E$14,2,FALSE))</f>
        <v/>
      </c>
      <c r="AB815" s="366" t="str">
        <f>IF(OR(ISBLANK(Z813),ISBLANK(Z814),ISBLANK(Z815),ISBLANK(Z816)),"",AA813*AA814*AA815*AA816)</f>
        <v/>
      </c>
      <c r="AC815" s="375"/>
      <c r="AD815" s="436"/>
      <c r="AE815" s="56"/>
      <c r="AF815" s="18" t="str">
        <f>IF(ISBLANK(AE815),"",VLOOKUP(AE815,'(Linked) Hazard Risk Number HRN'!$D$6:$E$14,2,FALSE))</f>
        <v/>
      </c>
      <c r="AG815" s="366" t="str">
        <f>IF(OR(ISBLANK(AE813),ISBLANK(AE814),ISBLANK(AE815),ISBLANK(AE816)),"",AF813*AF814*AF815*AF816)</f>
        <v/>
      </c>
      <c r="AH815" s="10"/>
      <c r="AI815" s="10"/>
      <c r="AJ815" s="20"/>
    </row>
    <row r="816" spans="2:36" s="2" customFormat="1" ht="28.2" customHeight="1">
      <c r="B816" s="378"/>
      <c r="C816" s="375"/>
      <c r="D816" s="375"/>
      <c r="E816" s="381"/>
      <c r="F816" s="381"/>
      <c r="G816" s="370"/>
      <c r="H816" s="370"/>
      <c r="I816" s="370"/>
      <c r="J816" s="370"/>
      <c r="K816" s="57"/>
      <c r="L816" s="30" t="str">
        <f>IF(ISBLANK(K816),"",VLOOKUP(K816,'(Linked) Hazard Risk Number HRN'!$D$17:$E$22,2,FALSE))</f>
        <v/>
      </c>
      <c r="M816" s="367"/>
      <c r="N816" s="56"/>
      <c r="O816" s="18" t="str">
        <f>IF(ISBLANK(N816),"",VLOOKUP(N816,'(Linked) PLr Probability Factor'!$B$23:$C$26,2,FALSE))</f>
        <v/>
      </c>
      <c r="P816" s="25" t="s">
        <v>33</v>
      </c>
      <c r="Q816" s="25">
        <f t="shared" ref="Q816" si="1286">SUM(R813:R815)</f>
        <v>0</v>
      </c>
      <c r="R816" s="25">
        <f t="shared" si="1281"/>
        <v>0</v>
      </c>
      <c r="S816" s="25"/>
      <c r="T816" s="51"/>
      <c r="U816" s="375"/>
      <c r="V816" s="57"/>
      <c r="W816" s="30" t="str">
        <f>IF(ISBLANK(V816),"",VLOOKUP(V816,'(Linked) Hazard Risk Number HRN'!$D$17:$E$22,2,FALSE))</f>
        <v/>
      </c>
      <c r="X816" s="367"/>
      <c r="Y816" s="375"/>
      <c r="Z816" s="57"/>
      <c r="AA816" s="30" t="str">
        <f>IF(ISBLANK(Z816),"",VLOOKUP(Z816,'(Linked) Hazard Risk Number HRN'!$D$17:$E$22,2,FALSE))</f>
        <v/>
      </c>
      <c r="AB816" s="367"/>
      <c r="AC816" s="375"/>
      <c r="AD816" s="436"/>
      <c r="AE816" s="57"/>
      <c r="AF816" s="30" t="str">
        <f>IF(ISBLANK(AE816),"",VLOOKUP(AE816,'(Linked) Hazard Risk Number HRN'!$D$17:$E$22,2,FALSE))</f>
        <v/>
      </c>
      <c r="AG816" s="367"/>
      <c r="AH816" s="10"/>
      <c r="AI816" s="10"/>
      <c r="AJ816" s="21"/>
    </row>
    <row r="817" spans="2:36" s="2" customFormat="1" ht="28.2" customHeight="1" thickBot="1">
      <c r="B817" s="379"/>
      <c r="C817" s="376"/>
      <c r="D817" s="376"/>
      <c r="E817" s="382"/>
      <c r="F817" s="382"/>
      <c r="G817" s="371"/>
      <c r="H817" s="371"/>
      <c r="I817" s="371"/>
      <c r="J817" s="371"/>
      <c r="K817" s="135"/>
      <c r="L817" s="18"/>
      <c r="M817" s="368"/>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376"/>
      <c r="V817" s="135"/>
      <c r="W817" s="18"/>
      <c r="X817" s="368"/>
      <c r="Y817" s="376"/>
      <c r="Z817" s="135"/>
      <c r="AA817" s="18"/>
      <c r="AB817" s="368"/>
      <c r="AC817" s="376"/>
      <c r="AD817" s="437"/>
      <c r="AE817" s="135"/>
      <c r="AF817" s="18"/>
      <c r="AG817" s="368"/>
      <c r="AH817" s="10"/>
      <c r="AI817" s="10"/>
      <c r="AJ817" s="7"/>
    </row>
    <row r="818" spans="2:36" s="2" customFormat="1" ht="28.2" customHeight="1" thickTop="1">
      <c r="B818" s="377">
        <v>163</v>
      </c>
      <c r="C818" s="374"/>
      <c r="D818" s="374"/>
      <c r="E818" s="380"/>
      <c r="F818" s="380"/>
      <c r="G818" s="369"/>
      <c r="H818" s="369"/>
      <c r="I818" s="369"/>
      <c r="J818" s="369"/>
      <c r="K818" s="54"/>
      <c r="L818" s="17" t="str">
        <f>IF(ISBLANK(K818),"",VLOOKUP(K818,'(Linked) Hazard Risk Number HRN'!$B$6:$C$13,2,FALSE))</f>
        <v/>
      </c>
      <c r="M818" s="372"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29</v>
      </c>
      <c r="Q818" s="17">
        <f t="shared" ref="Q818" si="1288">COUNTIF((O818:O822), "C")</f>
        <v>0</v>
      </c>
      <c r="R818" s="17">
        <f t="shared" ref="R818:R821" si="1289">Q818</f>
        <v>0</v>
      </c>
      <c r="S818" s="17" t="str">
        <f t="shared" ref="S818" si="1290">IF(ISBLANK(K818),"",IF(L818&lt;2,"S1","S2"))</f>
        <v/>
      </c>
      <c r="T818" s="50"/>
      <c r="U818" s="374"/>
      <c r="V818" s="54"/>
      <c r="W818" s="17" t="str">
        <f>IF(ISBLANK(V818),"",VLOOKUP(V818,'(Linked) Hazard Risk Number HRN'!$B$6:$C$13,2,FALSE))</f>
        <v/>
      </c>
      <c r="X818" s="372" t="str">
        <f>IF(X820="","",IF(X820&gt;500,'(Linked) Hazard Risk Number HRN'!$C$37,IF(X820&gt;50,'(Linked) Hazard Risk Number HRN'!$C$36,IF(X820&gt;25,'(Linked) Hazard Risk Number HRN'!$C$35,IF(X820&gt;5,'(Linked) Hazard Risk Number HRN'!$C$34,IF(X820&gt;0,'(Linked) Hazard Risk Number HRN'!$C$33,""))))))</f>
        <v/>
      </c>
      <c r="Y818" s="374"/>
      <c r="Z818" s="54"/>
      <c r="AA818" s="17" t="str">
        <f>IF(ISBLANK(Z818),"",VLOOKUP(Z818,'(Linked) Hazard Risk Number HRN'!$B$6:$C$13,2,FALSE))</f>
        <v/>
      </c>
      <c r="AB818" s="372" t="str">
        <f>IF(AB820="","",IF(AB820&gt;500,'(Linked) Hazard Risk Number HRN'!$C$37,IF(AB820&gt;50,'(Linked) Hazard Risk Number HRN'!$C$36,IF(AB820&gt;25,'(Linked) Hazard Risk Number HRN'!$C$35,IF(AB820&gt;5,'(Linked) Hazard Risk Number HRN'!$C$34,IF(AB820&gt;0,'(Linked) Hazard Risk Number HRN'!$C$33,""))))))</f>
        <v/>
      </c>
      <c r="AC818" s="374"/>
      <c r="AD818" s="380"/>
      <c r="AE818" s="54"/>
      <c r="AF818" s="17" t="str">
        <f>IF(ISBLANK(AE818),"",VLOOKUP(AE818,'(Linked) Hazard Risk Number HRN'!$B$6:$C$13,2,FALSE))</f>
        <v/>
      </c>
      <c r="AG818" s="372"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378"/>
      <c r="C819" s="375"/>
      <c r="D819" s="375"/>
      <c r="E819" s="381"/>
      <c r="F819" s="381"/>
      <c r="G819" s="370"/>
      <c r="H819" s="370"/>
      <c r="I819" s="370"/>
      <c r="J819" s="370"/>
      <c r="K819" s="55"/>
      <c r="L819" s="18" t="str">
        <f>IF(ISBLANK(K819),"",VLOOKUP(K819,'(Linked) Hazard Risk Number HRN'!$B$16:$C$26,2,FALSE))</f>
        <v/>
      </c>
      <c r="M819" s="373"/>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375"/>
      <c r="V819" s="55"/>
      <c r="W819" s="18" t="str">
        <f>IF(ISBLANK(V819),"",VLOOKUP(V819,'(Linked) Hazard Risk Number HRN'!$B$16:$C$26,2,FALSE))</f>
        <v/>
      </c>
      <c r="X819" s="373"/>
      <c r="Y819" s="375"/>
      <c r="Z819" s="55"/>
      <c r="AA819" s="18" t="str">
        <f>IF(ISBLANK(Z819),"",VLOOKUP(Z819,'(Linked) Hazard Risk Number HRN'!$B$16:$C$26,2,FALSE))</f>
        <v/>
      </c>
      <c r="AB819" s="373"/>
      <c r="AC819" s="375"/>
      <c r="AD819" s="436"/>
      <c r="AE819" s="55"/>
      <c r="AF819" s="18" t="str">
        <f>IF(ISBLANK(AE819),"",VLOOKUP(AE819,'(Linked) Hazard Risk Number HRN'!$B$16:$C$26,2,FALSE))</f>
        <v/>
      </c>
      <c r="AG819" s="373"/>
      <c r="AH819" s="10"/>
      <c r="AI819" s="10"/>
      <c r="AJ819" s="19"/>
    </row>
    <row r="820" spans="2:36" s="2" customFormat="1" ht="28.2" customHeight="1" thickTop="1">
      <c r="B820" s="378"/>
      <c r="C820" s="375"/>
      <c r="D820" s="375"/>
      <c r="E820" s="381"/>
      <c r="F820" s="381"/>
      <c r="G820" s="370"/>
      <c r="H820" s="370"/>
      <c r="I820" s="370"/>
      <c r="J820" s="370"/>
      <c r="K820" s="56"/>
      <c r="L820" s="18" t="str">
        <f>IF(ISBLANK(K820),"",VLOOKUP(K820,'(Linked) Hazard Risk Number HRN'!$D$6:$E$14,2,FALSE))</f>
        <v/>
      </c>
      <c r="M820" s="366" t="str">
        <f>IF(OR(ISBLANK(K818),ISBLANK(K819),ISBLANK(K820),ISBLANK(K821)),"",L818*L819*L820*L821)</f>
        <v/>
      </c>
      <c r="N820" s="56"/>
      <c r="O820" s="18" t="str">
        <f>IF(ISBLANK(N820),"",VLOOKUP(N820,'(Linked) PLr Probability Factor'!$B$17:$C$20,2,FALSE))</f>
        <v/>
      </c>
      <c r="P820" s="18" t="s">
        <v>3</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375"/>
      <c r="V820" s="56"/>
      <c r="W820" s="18" t="str">
        <f>IF(ISBLANK(V820),"",VLOOKUP(V820,'(Linked) Hazard Risk Number HRN'!$D$6:$E$14,2,FALSE))</f>
        <v/>
      </c>
      <c r="X820" s="366" t="str">
        <f>IF(OR(ISBLANK(V818),ISBLANK(V819),ISBLANK(V820),ISBLANK(V821)),"",W818*W819*W820*W821)</f>
        <v/>
      </c>
      <c r="Y820" s="375"/>
      <c r="Z820" s="56"/>
      <c r="AA820" s="18" t="str">
        <f>IF(ISBLANK(Z820),"",VLOOKUP(Z820,'(Linked) Hazard Risk Number HRN'!$D$6:$E$14,2,FALSE))</f>
        <v/>
      </c>
      <c r="AB820" s="366" t="str">
        <f>IF(OR(ISBLANK(Z818),ISBLANK(Z819),ISBLANK(Z820),ISBLANK(Z821)),"",AA818*AA819*AA820*AA821)</f>
        <v/>
      </c>
      <c r="AC820" s="375"/>
      <c r="AD820" s="436"/>
      <c r="AE820" s="56"/>
      <c r="AF820" s="18" t="str">
        <f>IF(ISBLANK(AE820),"",VLOOKUP(AE820,'(Linked) Hazard Risk Number HRN'!$D$6:$E$14,2,FALSE))</f>
        <v/>
      </c>
      <c r="AG820" s="366" t="str">
        <f>IF(OR(ISBLANK(AE818),ISBLANK(AE819),ISBLANK(AE820),ISBLANK(AE821)),"",AF818*AF819*AF820*AF821)</f>
        <v/>
      </c>
      <c r="AH820" s="10"/>
      <c r="AI820" s="10"/>
      <c r="AJ820" s="20"/>
    </row>
    <row r="821" spans="2:36" s="2" customFormat="1" ht="28.2" customHeight="1">
      <c r="B821" s="378"/>
      <c r="C821" s="375"/>
      <c r="D821" s="375"/>
      <c r="E821" s="381"/>
      <c r="F821" s="381"/>
      <c r="G821" s="370"/>
      <c r="H821" s="370"/>
      <c r="I821" s="370"/>
      <c r="J821" s="370"/>
      <c r="K821" s="57"/>
      <c r="L821" s="30" t="str">
        <f>IF(ISBLANK(K821),"",VLOOKUP(K821,'(Linked) Hazard Risk Number HRN'!$D$17:$E$22,2,FALSE))</f>
        <v/>
      </c>
      <c r="M821" s="367"/>
      <c r="N821" s="56"/>
      <c r="O821" s="18" t="str">
        <f>IF(ISBLANK(N821),"",VLOOKUP(N821,'(Linked) PLr Probability Factor'!$B$23:$C$26,2,FALSE))</f>
        <v/>
      </c>
      <c r="P821" s="25" t="s">
        <v>33</v>
      </c>
      <c r="Q821" s="25">
        <f t="shared" ref="Q821" si="1294">SUM(R818:R820)</f>
        <v>0</v>
      </c>
      <c r="R821" s="25">
        <f t="shared" si="1289"/>
        <v>0</v>
      </c>
      <c r="S821" s="25"/>
      <c r="T821" s="51"/>
      <c r="U821" s="375"/>
      <c r="V821" s="57"/>
      <c r="W821" s="30" t="str">
        <f>IF(ISBLANK(V821),"",VLOOKUP(V821,'(Linked) Hazard Risk Number HRN'!$D$17:$E$22,2,FALSE))</f>
        <v/>
      </c>
      <c r="X821" s="367"/>
      <c r="Y821" s="375"/>
      <c r="Z821" s="57"/>
      <c r="AA821" s="30" t="str">
        <f>IF(ISBLANK(Z821),"",VLOOKUP(Z821,'(Linked) Hazard Risk Number HRN'!$D$17:$E$22,2,FALSE))</f>
        <v/>
      </c>
      <c r="AB821" s="367"/>
      <c r="AC821" s="375"/>
      <c r="AD821" s="436"/>
      <c r="AE821" s="57"/>
      <c r="AF821" s="30" t="str">
        <f>IF(ISBLANK(AE821),"",VLOOKUP(AE821,'(Linked) Hazard Risk Number HRN'!$D$17:$E$22,2,FALSE))</f>
        <v/>
      </c>
      <c r="AG821" s="367"/>
      <c r="AH821" s="10"/>
      <c r="AI821" s="10"/>
      <c r="AJ821" s="21"/>
    </row>
    <row r="822" spans="2:36" s="2" customFormat="1" ht="28.2" customHeight="1" thickBot="1">
      <c r="B822" s="379"/>
      <c r="C822" s="376"/>
      <c r="D822" s="376"/>
      <c r="E822" s="382"/>
      <c r="F822" s="382"/>
      <c r="G822" s="371"/>
      <c r="H822" s="371"/>
      <c r="I822" s="371"/>
      <c r="J822" s="371"/>
      <c r="K822" s="135"/>
      <c r="L822" s="18"/>
      <c r="M822" s="368"/>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376"/>
      <c r="V822" s="135"/>
      <c r="W822" s="18"/>
      <c r="X822" s="368"/>
      <c r="Y822" s="376"/>
      <c r="Z822" s="135"/>
      <c r="AA822" s="18"/>
      <c r="AB822" s="368"/>
      <c r="AC822" s="376"/>
      <c r="AD822" s="437"/>
      <c r="AE822" s="135"/>
      <c r="AF822" s="18"/>
      <c r="AG822" s="368"/>
      <c r="AH822" s="10"/>
      <c r="AI822" s="10"/>
      <c r="AJ822" s="7"/>
    </row>
    <row r="823" spans="2:36" s="2" customFormat="1" ht="28.2" customHeight="1" thickTop="1">
      <c r="B823" s="377">
        <v>164</v>
      </c>
      <c r="C823" s="374"/>
      <c r="D823" s="374"/>
      <c r="E823" s="380"/>
      <c r="F823" s="380"/>
      <c r="G823" s="369"/>
      <c r="H823" s="369"/>
      <c r="I823" s="369"/>
      <c r="J823" s="369"/>
      <c r="K823" s="54"/>
      <c r="L823" s="17" t="str">
        <f>IF(ISBLANK(K823),"",VLOOKUP(K823,'(Linked) Hazard Risk Number HRN'!$B$6:$C$13,2,FALSE))</f>
        <v/>
      </c>
      <c r="M823" s="372"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29</v>
      </c>
      <c r="Q823" s="17">
        <f t="shared" ref="Q823" si="1296">COUNTIF((O823:O827), "C")</f>
        <v>0</v>
      </c>
      <c r="R823" s="17">
        <f t="shared" ref="R823:R826" si="1297">Q823</f>
        <v>0</v>
      </c>
      <c r="S823" s="17" t="str">
        <f t="shared" ref="S823" si="1298">IF(ISBLANK(K823),"",IF(L823&lt;2,"S1","S2"))</f>
        <v/>
      </c>
      <c r="T823" s="50"/>
      <c r="U823" s="374"/>
      <c r="V823" s="54"/>
      <c r="W823" s="17" t="str">
        <f>IF(ISBLANK(V823),"",VLOOKUP(V823,'(Linked) Hazard Risk Number HRN'!$B$6:$C$13,2,FALSE))</f>
        <v/>
      </c>
      <c r="X823" s="372" t="str">
        <f>IF(X825="","",IF(X825&gt;500,'(Linked) Hazard Risk Number HRN'!$C$37,IF(X825&gt;50,'(Linked) Hazard Risk Number HRN'!$C$36,IF(X825&gt;25,'(Linked) Hazard Risk Number HRN'!$C$35,IF(X825&gt;5,'(Linked) Hazard Risk Number HRN'!$C$34,IF(X825&gt;0,'(Linked) Hazard Risk Number HRN'!$C$33,""))))))</f>
        <v/>
      </c>
      <c r="Y823" s="374"/>
      <c r="Z823" s="54"/>
      <c r="AA823" s="17" t="str">
        <f>IF(ISBLANK(Z823),"",VLOOKUP(Z823,'(Linked) Hazard Risk Number HRN'!$B$6:$C$13,2,FALSE))</f>
        <v/>
      </c>
      <c r="AB823" s="372" t="str">
        <f>IF(AB825="","",IF(AB825&gt;500,'(Linked) Hazard Risk Number HRN'!$C$37,IF(AB825&gt;50,'(Linked) Hazard Risk Number HRN'!$C$36,IF(AB825&gt;25,'(Linked) Hazard Risk Number HRN'!$C$35,IF(AB825&gt;5,'(Linked) Hazard Risk Number HRN'!$C$34,IF(AB825&gt;0,'(Linked) Hazard Risk Number HRN'!$C$33,""))))))</f>
        <v/>
      </c>
      <c r="AC823" s="374"/>
      <c r="AD823" s="380"/>
      <c r="AE823" s="54"/>
      <c r="AF823" s="17" t="str">
        <f>IF(ISBLANK(AE823),"",VLOOKUP(AE823,'(Linked) Hazard Risk Number HRN'!$B$6:$C$13,2,FALSE))</f>
        <v/>
      </c>
      <c r="AG823" s="372"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378"/>
      <c r="C824" s="375"/>
      <c r="D824" s="375"/>
      <c r="E824" s="381"/>
      <c r="F824" s="381"/>
      <c r="G824" s="370"/>
      <c r="H824" s="370"/>
      <c r="I824" s="370"/>
      <c r="J824" s="370"/>
      <c r="K824" s="55"/>
      <c r="L824" s="18" t="str">
        <f>IF(ISBLANK(K824),"",VLOOKUP(K824,'(Linked) Hazard Risk Number HRN'!$B$16:$C$26,2,FALSE))</f>
        <v/>
      </c>
      <c r="M824" s="373"/>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375"/>
      <c r="V824" s="55"/>
      <c r="W824" s="18" t="str">
        <f>IF(ISBLANK(V824),"",VLOOKUP(V824,'(Linked) Hazard Risk Number HRN'!$B$16:$C$26,2,FALSE))</f>
        <v/>
      </c>
      <c r="X824" s="373"/>
      <c r="Y824" s="375"/>
      <c r="Z824" s="55"/>
      <c r="AA824" s="18" t="str">
        <f>IF(ISBLANK(Z824),"",VLOOKUP(Z824,'(Linked) Hazard Risk Number HRN'!$B$16:$C$26,2,FALSE))</f>
        <v/>
      </c>
      <c r="AB824" s="373"/>
      <c r="AC824" s="375"/>
      <c r="AD824" s="436"/>
      <c r="AE824" s="55"/>
      <c r="AF824" s="18" t="str">
        <f>IF(ISBLANK(AE824),"",VLOOKUP(AE824,'(Linked) Hazard Risk Number HRN'!$B$16:$C$26,2,FALSE))</f>
        <v/>
      </c>
      <c r="AG824" s="373"/>
      <c r="AH824" s="10"/>
      <c r="AI824" s="10"/>
      <c r="AJ824" s="19"/>
    </row>
    <row r="825" spans="2:36" s="2" customFormat="1" ht="28.2" customHeight="1" thickTop="1">
      <c r="B825" s="378"/>
      <c r="C825" s="375"/>
      <c r="D825" s="375"/>
      <c r="E825" s="381"/>
      <c r="F825" s="381"/>
      <c r="G825" s="370"/>
      <c r="H825" s="370"/>
      <c r="I825" s="370"/>
      <c r="J825" s="370"/>
      <c r="K825" s="56"/>
      <c r="L825" s="18" t="str">
        <f>IF(ISBLANK(K825),"",VLOOKUP(K825,'(Linked) Hazard Risk Number HRN'!$D$6:$E$14,2,FALSE))</f>
        <v/>
      </c>
      <c r="M825" s="366" t="str">
        <f>IF(OR(ISBLANK(K823),ISBLANK(K824),ISBLANK(K825),ISBLANK(K826)),"",L823*L824*L825*L826)</f>
        <v/>
      </c>
      <c r="N825" s="56"/>
      <c r="O825" s="18" t="str">
        <f>IF(ISBLANK(N825),"",VLOOKUP(N825,'(Linked) PLr Probability Factor'!$B$17:$C$20,2,FALSE))</f>
        <v/>
      </c>
      <c r="P825" s="18" t="s">
        <v>3</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375"/>
      <c r="V825" s="56"/>
      <c r="W825" s="18" t="str">
        <f>IF(ISBLANK(V825),"",VLOOKUP(V825,'(Linked) Hazard Risk Number HRN'!$D$6:$E$14,2,FALSE))</f>
        <v/>
      </c>
      <c r="X825" s="366" t="str">
        <f>IF(OR(ISBLANK(V823),ISBLANK(V824),ISBLANK(V825),ISBLANK(V826)),"",W823*W824*W825*W826)</f>
        <v/>
      </c>
      <c r="Y825" s="375"/>
      <c r="Z825" s="56"/>
      <c r="AA825" s="18" t="str">
        <f>IF(ISBLANK(Z825),"",VLOOKUP(Z825,'(Linked) Hazard Risk Number HRN'!$D$6:$E$14,2,FALSE))</f>
        <v/>
      </c>
      <c r="AB825" s="366" t="str">
        <f>IF(OR(ISBLANK(Z823),ISBLANK(Z824),ISBLANK(Z825),ISBLANK(Z826)),"",AA823*AA824*AA825*AA826)</f>
        <v/>
      </c>
      <c r="AC825" s="375"/>
      <c r="AD825" s="436"/>
      <c r="AE825" s="56"/>
      <c r="AF825" s="18" t="str">
        <f>IF(ISBLANK(AE825),"",VLOOKUP(AE825,'(Linked) Hazard Risk Number HRN'!$D$6:$E$14,2,FALSE))</f>
        <v/>
      </c>
      <c r="AG825" s="366" t="str">
        <f>IF(OR(ISBLANK(AE823),ISBLANK(AE824),ISBLANK(AE825),ISBLANK(AE826)),"",AF823*AF824*AF825*AF826)</f>
        <v/>
      </c>
      <c r="AH825" s="10"/>
      <c r="AI825" s="10"/>
      <c r="AJ825" s="20"/>
    </row>
    <row r="826" spans="2:36" s="2" customFormat="1" ht="28.2" customHeight="1">
      <c r="B826" s="378"/>
      <c r="C826" s="375"/>
      <c r="D826" s="375"/>
      <c r="E826" s="381"/>
      <c r="F826" s="381"/>
      <c r="G826" s="370"/>
      <c r="H826" s="370"/>
      <c r="I826" s="370"/>
      <c r="J826" s="370"/>
      <c r="K826" s="57"/>
      <c r="L826" s="30" t="str">
        <f>IF(ISBLANK(K826),"",VLOOKUP(K826,'(Linked) Hazard Risk Number HRN'!$D$17:$E$22,2,FALSE))</f>
        <v/>
      </c>
      <c r="M826" s="367"/>
      <c r="N826" s="56"/>
      <c r="O826" s="18" t="str">
        <f>IF(ISBLANK(N826),"",VLOOKUP(N826,'(Linked) PLr Probability Factor'!$B$23:$C$26,2,FALSE))</f>
        <v/>
      </c>
      <c r="P826" s="25" t="s">
        <v>33</v>
      </c>
      <c r="Q826" s="25">
        <f t="shared" ref="Q826" si="1302">SUM(R823:R825)</f>
        <v>0</v>
      </c>
      <c r="R826" s="25">
        <f t="shared" si="1297"/>
        <v>0</v>
      </c>
      <c r="S826" s="25"/>
      <c r="T826" s="51"/>
      <c r="U826" s="375"/>
      <c r="V826" s="57"/>
      <c r="W826" s="30" t="str">
        <f>IF(ISBLANK(V826),"",VLOOKUP(V826,'(Linked) Hazard Risk Number HRN'!$D$17:$E$22,2,FALSE))</f>
        <v/>
      </c>
      <c r="X826" s="367"/>
      <c r="Y826" s="375"/>
      <c r="Z826" s="57"/>
      <c r="AA826" s="30" t="str">
        <f>IF(ISBLANK(Z826),"",VLOOKUP(Z826,'(Linked) Hazard Risk Number HRN'!$D$17:$E$22,2,FALSE))</f>
        <v/>
      </c>
      <c r="AB826" s="367"/>
      <c r="AC826" s="375"/>
      <c r="AD826" s="436"/>
      <c r="AE826" s="57"/>
      <c r="AF826" s="30" t="str">
        <f>IF(ISBLANK(AE826),"",VLOOKUP(AE826,'(Linked) Hazard Risk Number HRN'!$D$17:$E$22,2,FALSE))</f>
        <v/>
      </c>
      <c r="AG826" s="367"/>
      <c r="AH826" s="10"/>
      <c r="AI826" s="10"/>
      <c r="AJ826" s="21"/>
    </row>
    <row r="827" spans="2:36" s="2" customFormat="1" ht="28.2" customHeight="1" thickBot="1">
      <c r="B827" s="379"/>
      <c r="C827" s="376"/>
      <c r="D827" s="376"/>
      <c r="E827" s="382"/>
      <c r="F827" s="382"/>
      <c r="G827" s="371"/>
      <c r="H827" s="371"/>
      <c r="I827" s="371"/>
      <c r="J827" s="371"/>
      <c r="K827" s="135"/>
      <c r="L827" s="18"/>
      <c r="M827" s="368"/>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376"/>
      <c r="V827" s="135"/>
      <c r="W827" s="18"/>
      <c r="X827" s="368"/>
      <c r="Y827" s="376"/>
      <c r="Z827" s="135"/>
      <c r="AA827" s="18"/>
      <c r="AB827" s="368"/>
      <c r="AC827" s="376"/>
      <c r="AD827" s="437"/>
      <c r="AE827" s="135"/>
      <c r="AF827" s="18"/>
      <c r="AG827" s="368"/>
      <c r="AH827" s="10"/>
      <c r="AI827" s="10"/>
      <c r="AJ827" s="7"/>
    </row>
    <row r="828" spans="2:36" s="2" customFormat="1" ht="28.2" customHeight="1" thickTop="1">
      <c r="B828" s="377">
        <v>165</v>
      </c>
      <c r="C828" s="374"/>
      <c r="D828" s="374"/>
      <c r="E828" s="380"/>
      <c r="F828" s="380"/>
      <c r="G828" s="369"/>
      <c r="H828" s="369"/>
      <c r="I828" s="369"/>
      <c r="J828" s="369"/>
      <c r="K828" s="54"/>
      <c r="L828" s="17" t="str">
        <f>IF(ISBLANK(K828),"",VLOOKUP(K828,'(Linked) Hazard Risk Number HRN'!$B$6:$C$13,2,FALSE))</f>
        <v/>
      </c>
      <c r="M828" s="372"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29</v>
      </c>
      <c r="Q828" s="17">
        <f t="shared" ref="Q828" si="1304">COUNTIF((O828:O832), "C")</f>
        <v>0</v>
      </c>
      <c r="R828" s="17">
        <f t="shared" ref="R828:R831" si="1305">Q828</f>
        <v>0</v>
      </c>
      <c r="S828" s="17" t="str">
        <f t="shared" ref="S828" si="1306">IF(ISBLANK(K828),"",IF(L828&lt;2,"S1","S2"))</f>
        <v/>
      </c>
      <c r="T828" s="50"/>
      <c r="U828" s="374"/>
      <c r="V828" s="54"/>
      <c r="W828" s="17" t="str">
        <f>IF(ISBLANK(V828),"",VLOOKUP(V828,'(Linked) Hazard Risk Number HRN'!$B$6:$C$13,2,FALSE))</f>
        <v/>
      </c>
      <c r="X828" s="372" t="str">
        <f>IF(X830="","",IF(X830&gt;500,'(Linked) Hazard Risk Number HRN'!$C$37,IF(X830&gt;50,'(Linked) Hazard Risk Number HRN'!$C$36,IF(X830&gt;25,'(Linked) Hazard Risk Number HRN'!$C$35,IF(X830&gt;5,'(Linked) Hazard Risk Number HRN'!$C$34,IF(X830&gt;0,'(Linked) Hazard Risk Number HRN'!$C$33,""))))))</f>
        <v/>
      </c>
      <c r="Y828" s="374"/>
      <c r="Z828" s="54"/>
      <c r="AA828" s="17" t="str">
        <f>IF(ISBLANK(Z828),"",VLOOKUP(Z828,'(Linked) Hazard Risk Number HRN'!$B$6:$C$13,2,FALSE))</f>
        <v/>
      </c>
      <c r="AB828" s="372" t="str">
        <f>IF(AB830="","",IF(AB830&gt;500,'(Linked) Hazard Risk Number HRN'!$C$37,IF(AB830&gt;50,'(Linked) Hazard Risk Number HRN'!$C$36,IF(AB830&gt;25,'(Linked) Hazard Risk Number HRN'!$C$35,IF(AB830&gt;5,'(Linked) Hazard Risk Number HRN'!$C$34,IF(AB830&gt;0,'(Linked) Hazard Risk Number HRN'!$C$33,""))))))</f>
        <v/>
      </c>
      <c r="AC828" s="374"/>
      <c r="AD828" s="380"/>
      <c r="AE828" s="54"/>
      <c r="AF828" s="17" t="str">
        <f>IF(ISBLANK(AE828),"",VLOOKUP(AE828,'(Linked) Hazard Risk Number HRN'!$B$6:$C$13,2,FALSE))</f>
        <v/>
      </c>
      <c r="AG828" s="372"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378"/>
      <c r="C829" s="375"/>
      <c r="D829" s="375"/>
      <c r="E829" s="381"/>
      <c r="F829" s="381"/>
      <c r="G829" s="370"/>
      <c r="H829" s="370"/>
      <c r="I829" s="370"/>
      <c r="J829" s="370"/>
      <c r="K829" s="55"/>
      <c r="L829" s="18" t="str">
        <f>IF(ISBLANK(K829),"",VLOOKUP(K829,'(Linked) Hazard Risk Number HRN'!$B$16:$C$26,2,FALSE))</f>
        <v/>
      </c>
      <c r="M829" s="373"/>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375"/>
      <c r="V829" s="55"/>
      <c r="W829" s="18" t="str">
        <f>IF(ISBLANK(V829),"",VLOOKUP(V829,'(Linked) Hazard Risk Number HRN'!$B$16:$C$26,2,FALSE))</f>
        <v/>
      </c>
      <c r="X829" s="373"/>
      <c r="Y829" s="375"/>
      <c r="Z829" s="55"/>
      <c r="AA829" s="18" t="str">
        <f>IF(ISBLANK(Z829),"",VLOOKUP(Z829,'(Linked) Hazard Risk Number HRN'!$B$16:$C$26,2,FALSE))</f>
        <v/>
      </c>
      <c r="AB829" s="373"/>
      <c r="AC829" s="375"/>
      <c r="AD829" s="436"/>
      <c r="AE829" s="55"/>
      <c r="AF829" s="18" t="str">
        <f>IF(ISBLANK(AE829),"",VLOOKUP(AE829,'(Linked) Hazard Risk Number HRN'!$B$16:$C$26,2,FALSE))</f>
        <v/>
      </c>
      <c r="AG829" s="373"/>
      <c r="AH829" s="10"/>
      <c r="AI829" s="10"/>
      <c r="AJ829" s="19"/>
    </row>
    <row r="830" spans="2:36" s="2" customFormat="1" ht="28.2" customHeight="1" thickTop="1">
      <c r="B830" s="378"/>
      <c r="C830" s="375"/>
      <c r="D830" s="375"/>
      <c r="E830" s="381"/>
      <c r="F830" s="381"/>
      <c r="G830" s="370"/>
      <c r="H830" s="370"/>
      <c r="I830" s="370"/>
      <c r="J830" s="370"/>
      <c r="K830" s="56"/>
      <c r="L830" s="18" t="str">
        <f>IF(ISBLANK(K830),"",VLOOKUP(K830,'(Linked) Hazard Risk Number HRN'!$D$6:$E$14,2,FALSE))</f>
        <v/>
      </c>
      <c r="M830" s="366" t="str">
        <f>IF(OR(ISBLANK(K828),ISBLANK(K829),ISBLANK(K830),ISBLANK(K831)),"",L828*L829*L830*L831)</f>
        <v/>
      </c>
      <c r="N830" s="56"/>
      <c r="O830" s="18" t="str">
        <f>IF(ISBLANK(N830),"",VLOOKUP(N830,'(Linked) PLr Probability Factor'!$B$17:$C$20,2,FALSE))</f>
        <v/>
      </c>
      <c r="P830" s="18" t="s">
        <v>3</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375"/>
      <c r="V830" s="56"/>
      <c r="W830" s="18" t="str">
        <f>IF(ISBLANK(V830),"",VLOOKUP(V830,'(Linked) Hazard Risk Number HRN'!$D$6:$E$14,2,FALSE))</f>
        <v/>
      </c>
      <c r="X830" s="366" t="str">
        <f>IF(OR(ISBLANK(V828),ISBLANK(V829),ISBLANK(V830),ISBLANK(V831)),"",W828*W829*W830*W831)</f>
        <v/>
      </c>
      <c r="Y830" s="375"/>
      <c r="Z830" s="56"/>
      <c r="AA830" s="18" t="str">
        <f>IF(ISBLANK(Z830),"",VLOOKUP(Z830,'(Linked) Hazard Risk Number HRN'!$D$6:$E$14,2,FALSE))</f>
        <v/>
      </c>
      <c r="AB830" s="366" t="str">
        <f>IF(OR(ISBLANK(Z828),ISBLANK(Z829),ISBLANK(Z830),ISBLANK(Z831)),"",AA828*AA829*AA830*AA831)</f>
        <v/>
      </c>
      <c r="AC830" s="375"/>
      <c r="AD830" s="436"/>
      <c r="AE830" s="56"/>
      <c r="AF830" s="18" t="str">
        <f>IF(ISBLANK(AE830),"",VLOOKUP(AE830,'(Linked) Hazard Risk Number HRN'!$D$6:$E$14,2,FALSE))</f>
        <v/>
      </c>
      <c r="AG830" s="366" t="str">
        <f>IF(OR(ISBLANK(AE828),ISBLANK(AE829),ISBLANK(AE830),ISBLANK(AE831)),"",AF828*AF829*AF830*AF831)</f>
        <v/>
      </c>
      <c r="AH830" s="10"/>
      <c r="AI830" s="10"/>
      <c r="AJ830" s="20"/>
    </row>
    <row r="831" spans="2:36" s="2" customFormat="1" ht="28.2" customHeight="1">
      <c r="B831" s="378"/>
      <c r="C831" s="375"/>
      <c r="D831" s="375"/>
      <c r="E831" s="381"/>
      <c r="F831" s="381"/>
      <c r="G831" s="370"/>
      <c r="H831" s="370"/>
      <c r="I831" s="370"/>
      <c r="J831" s="370"/>
      <c r="K831" s="57"/>
      <c r="L831" s="30" t="str">
        <f>IF(ISBLANK(K831),"",VLOOKUP(K831,'(Linked) Hazard Risk Number HRN'!$D$17:$E$22,2,FALSE))</f>
        <v/>
      </c>
      <c r="M831" s="367"/>
      <c r="N831" s="56"/>
      <c r="O831" s="18" t="str">
        <f>IF(ISBLANK(N831),"",VLOOKUP(N831,'(Linked) PLr Probability Factor'!$B$23:$C$26,2,FALSE))</f>
        <v/>
      </c>
      <c r="P831" s="25" t="s">
        <v>33</v>
      </c>
      <c r="Q831" s="25">
        <f t="shared" ref="Q831" si="1310">SUM(R828:R830)</f>
        <v>0</v>
      </c>
      <c r="R831" s="25">
        <f t="shared" si="1305"/>
        <v>0</v>
      </c>
      <c r="S831" s="25"/>
      <c r="T831" s="51"/>
      <c r="U831" s="375"/>
      <c r="V831" s="57"/>
      <c r="W831" s="30" t="str">
        <f>IF(ISBLANK(V831),"",VLOOKUP(V831,'(Linked) Hazard Risk Number HRN'!$D$17:$E$22,2,FALSE))</f>
        <v/>
      </c>
      <c r="X831" s="367"/>
      <c r="Y831" s="375"/>
      <c r="Z831" s="57"/>
      <c r="AA831" s="30" t="str">
        <f>IF(ISBLANK(Z831),"",VLOOKUP(Z831,'(Linked) Hazard Risk Number HRN'!$D$17:$E$22,2,FALSE))</f>
        <v/>
      </c>
      <c r="AB831" s="367"/>
      <c r="AC831" s="375"/>
      <c r="AD831" s="436"/>
      <c r="AE831" s="57"/>
      <c r="AF831" s="30" t="str">
        <f>IF(ISBLANK(AE831),"",VLOOKUP(AE831,'(Linked) Hazard Risk Number HRN'!$D$17:$E$22,2,FALSE))</f>
        <v/>
      </c>
      <c r="AG831" s="367"/>
      <c r="AH831" s="10"/>
      <c r="AI831" s="10"/>
      <c r="AJ831" s="21"/>
    </row>
    <row r="832" spans="2:36" s="2" customFormat="1" ht="28.2" customHeight="1" thickBot="1">
      <c r="B832" s="379"/>
      <c r="C832" s="376"/>
      <c r="D832" s="376"/>
      <c r="E832" s="382"/>
      <c r="F832" s="382"/>
      <c r="G832" s="371"/>
      <c r="H832" s="371"/>
      <c r="I832" s="371"/>
      <c r="J832" s="371"/>
      <c r="K832" s="135"/>
      <c r="L832" s="18"/>
      <c r="M832" s="368"/>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376"/>
      <c r="V832" s="135"/>
      <c r="W832" s="18"/>
      <c r="X832" s="368"/>
      <c r="Y832" s="376"/>
      <c r="Z832" s="135"/>
      <c r="AA832" s="18"/>
      <c r="AB832" s="368"/>
      <c r="AC832" s="376"/>
      <c r="AD832" s="437"/>
      <c r="AE832" s="135"/>
      <c r="AF832" s="18"/>
      <c r="AG832" s="368"/>
      <c r="AH832" s="10"/>
      <c r="AI832" s="10"/>
      <c r="AJ832" s="7"/>
    </row>
    <row r="833" spans="2:36" s="2" customFormat="1" ht="28.2" customHeight="1" thickTop="1">
      <c r="B833" s="377">
        <v>166</v>
      </c>
      <c r="C833" s="374"/>
      <c r="D833" s="374"/>
      <c r="E833" s="380"/>
      <c r="F833" s="380"/>
      <c r="G833" s="369"/>
      <c r="H833" s="369"/>
      <c r="I833" s="369"/>
      <c r="J833" s="369"/>
      <c r="K833" s="54"/>
      <c r="L833" s="17" t="str">
        <f>IF(ISBLANK(K833),"",VLOOKUP(K833,'(Linked) Hazard Risk Number HRN'!$B$6:$C$13,2,FALSE))</f>
        <v/>
      </c>
      <c r="M833" s="372"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29</v>
      </c>
      <c r="Q833" s="17">
        <f t="shared" ref="Q833" si="1312">COUNTIF((O833:O837), "C")</f>
        <v>0</v>
      </c>
      <c r="R833" s="17">
        <f t="shared" ref="R833:R836" si="1313">Q833</f>
        <v>0</v>
      </c>
      <c r="S833" s="17" t="str">
        <f t="shared" ref="S833" si="1314">IF(ISBLANK(K833),"",IF(L833&lt;2,"S1","S2"))</f>
        <v/>
      </c>
      <c r="T833" s="50"/>
      <c r="U833" s="374"/>
      <c r="V833" s="54"/>
      <c r="W833" s="17" t="str">
        <f>IF(ISBLANK(V833),"",VLOOKUP(V833,'(Linked) Hazard Risk Number HRN'!$B$6:$C$13,2,FALSE))</f>
        <v/>
      </c>
      <c r="X833" s="372" t="str">
        <f>IF(X835="","",IF(X835&gt;500,'(Linked) Hazard Risk Number HRN'!$C$37,IF(X835&gt;50,'(Linked) Hazard Risk Number HRN'!$C$36,IF(X835&gt;25,'(Linked) Hazard Risk Number HRN'!$C$35,IF(X835&gt;5,'(Linked) Hazard Risk Number HRN'!$C$34,IF(X835&gt;0,'(Linked) Hazard Risk Number HRN'!$C$33,""))))))</f>
        <v/>
      </c>
      <c r="Y833" s="374"/>
      <c r="Z833" s="54"/>
      <c r="AA833" s="17" t="str">
        <f>IF(ISBLANK(Z833),"",VLOOKUP(Z833,'(Linked) Hazard Risk Number HRN'!$B$6:$C$13,2,FALSE))</f>
        <v/>
      </c>
      <c r="AB833" s="372" t="str">
        <f>IF(AB835="","",IF(AB835&gt;500,'(Linked) Hazard Risk Number HRN'!$C$37,IF(AB835&gt;50,'(Linked) Hazard Risk Number HRN'!$C$36,IF(AB835&gt;25,'(Linked) Hazard Risk Number HRN'!$C$35,IF(AB835&gt;5,'(Linked) Hazard Risk Number HRN'!$C$34,IF(AB835&gt;0,'(Linked) Hazard Risk Number HRN'!$C$33,""))))))</f>
        <v/>
      </c>
      <c r="AC833" s="374"/>
      <c r="AD833" s="380"/>
      <c r="AE833" s="54"/>
      <c r="AF833" s="17" t="str">
        <f>IF(ISBLANK(AE833),"",VLOOKUP(AE833,'(Linked) Hazard Risk Number HRN'!$B$6:$C$13,2,FALSE))</f>
        <v/>
      </c>
      <c r="AG833" s="372"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378"/>
      <c r="C834" s="375"/>
      <c r="D834" s="375"/>
      <c r="E834" s="381"/>
      <c r="F834" s="381"/>
      <c r="G834" s="370"/>
      <c r="H834" s="370"/>
      <c r="I834" s="370"/>
      <c r="J834" s="370"/>
      <c r="K834" s="55"/>
      <c r="L834" s="18" t="str">
        <f>IF(ISBLANK(K834),"",VLOOKUP(K834,'(Linked) Hazard Risk Number HRN'!$B$16:$C$26,2,FALSE))</f>
        <v/>
      </c>
      <c r="M834" s="373"/>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375"/>
      <c r="V834" s="55"/>
      <c r="W834" s="18" t="str">
        <f>IF(ISBLANK(V834),"",VLOOKUP(V834,'(Linked) Hazard Risk Number HRN'!$B$16:$C$26,2,FALSE))</f>
        <v/>
      </c>
      <c r="X834" s="373"/>
      <c r="Y834" s="375"/>
      <c r="Z834" s="55"/>
      <c r="AA834" s="18" t="str">
        <f>IF(ISBLANK(Z834),"",VLOOKUP(Z834,'(Linked) Hazard Risk Number HRN'!$B$16:$C$26,2,FALSE))</f>
        <v/>
      </c>
      <c r="AB834" s="373"/>
      <c r="AC834" s="375"/>
      <c r="AD834" s="436"/>
      <c r="AE834" s="55"/>
      <c r="AF834" s="18" t="str">
        <f>IF(ISBLANK(AE834),"",VLOOKUP(AE834,'(Linked) Hazard Risk Number HRN'!$B$16:$C$26,2,FALSE))</f>
        <v/>
      </c>
      <c r="AG834" s="373"/>
      <c r="AH834" s="10"/>
      <c r="AI834" s="10"/>
      <c r="AJ834" s="19"/>
    </row>
    <row r="835" spans="2:36" s="2" customFormat="1" ht="28.2" customHeight="1" thickTop="1">
      <c r="B835" s="378"/>
      <c r="C835" s="375"/>
      <c r="D835" s="375"/>
      <c r="E835" s="381"/>
      <c r="F835" s="381"/>
      <c r="G835" s="370"/>
      <c r="H835" s="370"/>
      <c r="I835" s="370"/>
      <c r="J835" s="370"/>
      <c r="K835" s="56"/>
      <c r="L835" s="18" t="str">
        <f>IF(ISBLANK(K835),"",VLOOKUP(K835,'(Linked) Hazard Risk Number HRN'!$D$6:$E$14,2,FALSE))</f>
        <v/>
      </c>
      <c r="M835" s="366" t="str">
        <f>IF(OR(ISBLANK(K833),ISBLANK(K834),ISBLANK(K835),ISBLANK(K836)),"",L833*L834*L835*L836)</f>
        <v/>
      </c>
      <c r="N835" s="56"/>
      <c r="O835" s="18" t="str">
        <f>IF(ISBLANK(N835),"",VLOOKUP(N835,'(Linked) PLr Probability Factor'!$B$17:$C$20,2,FALSE))</f>
        <v/>
      </c>
      <c r="P835" s="18" t="s">
        <v>3</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375"/>
      <c r="V835" s="56"/>
      <c r="W835" s="18" t="str">
        <f>IF(ISBLANK(V835),"",VLOOKUP(V835,'(Linked) Hazard Risk Number HRN'!$D$6:$E$14,2,FALSE))</f>
        <v/>
      </c>
      <c r="X835" s="366" t="str">
        <f>IF(OR(ISBLANK(V833),ISBLANK(V834),ISBLANK(V835),ISBLANK(V836)),"",W833*W834*W835*W836)</f>
        <v/>
      </c>
      <c r="Y835" s="375"/>
      <c r="Z835" s="56"/>
      <c r="AA835" s="18" t="str">
        <f>IF(ISBLANK(Z835),"",VLOOKUP(Z835,'(Linked) Hazard Risk Number HRN'!$D$6:$E$14,2,FALSE))</f>
        <v/>
      </c>
      <c r="AB835" s="366" t="str">
        <f>IF(OR(ISBLANK(Z833),ISBLANK(Z834),ISBLANK(Z835),ISBLANK(Z836)),"",AA833*AA834*AA835*AA836)</f>
        <v/>
      </c>
      <c r="AC835" s="375"/>
      <c r="AD835" s="436"/>
      <c r="AE835" s="56"/>
      <c r="AF835" s="18" t="str">
        <f>IF(ISBLANK(AE835),"",VLOOKUP(AE835,'(Linked) Hazard Risk Number HRN'!$D$6:$E$14,2,FALSE))</f>
        <v/>
      </c>
      <c r="AG835" s="366" t="str">
        <f>IF(OR(ISBLANK(AE833),ISBLANK(AE834),ISBLANK(AE835),ISBLANK(AE836)),"",AF833*AF834*AF835*AF836)</f>
        <v/>
      </c>
      <c r="AH835" s="10"/>
      <c r="AI835" s="10"/>
      <c r="AJ835" s="20"/>
    </row>
    <row r="836" spans="2:36" s="2" customFormat="1" ht="28.2" customHeight="1">
      <c r="B836" s="378"/>
      <c r="C836" s="375"/>
      <c r="D836" s="375"/>
      <c r="E836" s="381"/>
      <c r="F836" s="381"/>
      <c r="G836" s="370"/>
      <c r="H836" s="370"/>
      <c r="I836" s="370"/>
      <c r="J836" s="370"/>
      <c r="K836" s="57"/>
      <c r="L836" s="30" t="str">
        <f>IF(ISBLANK(K836),"",VLOOKUP(K836,'(Linked) Hazard Risk Number HRN'!$D$17:$E$22,2,FALSE))</f>
        <v/>
      </c>
      <c r="M836" s="367"/>
      <c r="N836" s="56"/>
      <c r="O836" s="18" t="str">
        <f>IF(ISBLANK(N836),"",VLOOKUP(N836,'(Linked) PLr Probability Factor'!$B$23:$C$26,2,FALSE))</f>
        <v/>
      </c>
      <c r="P836" s="25" t="s">
        <v>33</v>
      </c>
      <c r="Q836" s="25">
        <f t="shared" ref="Q836" si="1318">SUM(R833:R835)</f>
        <v>0</v>
      </c>
      <c r="R836" s="25">
        <f t="shared" si="1313"/>
        <v>0</v>
      </c>
      <c r="S836" s="25"/>
      <c r="T836" s="51"/>
      <c r="U836" s="375"/>
      <c r="V836" s="57"/>
      <c r="W836" s="30" t="str">
        <f>IF(ISBLANK(V836),"",VLOOKUP(V836,'(Linked) Hazard Risk Number HRN'!$D$17:$E$22,2,FALSE))</f>
        <v/>
      </c>
      <c r="X836" s="367"/>
      <c r="Y836" s="375"/>
      <c r="Z836" s="57"/>
      <c r="AA836" s="30" t="str">
        <f>IF(ISBLANK(Z836),"",VLOOKUP(Z836,'(Linked) Hazard Risk Number HRN'!$D$17:$E$22,2,FALSE))</f>
        <v/>
      </c>
      <c r="AB836" s="367"/>
      <c r="AC836" s="375"/>
      <c r="AD836" s="436"/>
      <c r="AE836" s="57"/>
      <c r="AF836" s="30" t="str">
        <f>IF(ISBLANK(AE836),"",VLOOKUP(AE836,'(Linked) Hazard Risk Number HRN'!$D$17:$E$22,2,FALSE))</f>
        <v/>
      </c>
      <c r="AG836" s="367"/>
      <c r="AH836" s="10"/>
      <c r="AI836" s="10"/>
      <c r="AJ836" s="21"/>
    </row>
    <row r="837" spans="2:36" s="2" customFormat="1" ht="28.2" customHeight="1" thickBot="1">
      <c r="B837" s="379"/>
      <c r="C837" s="376"/>
      <c r="D837" s="376"/>
      <c r="E837" s="382"/>
      <c r="F837" s="382"/>
      <c r="G837" s="371"/>
      <c r="H837" s="371"/>
      <c r="I837" s="371"/>
      <c r="J837" s="371"/>
      <c r="K837" s="135"/>
      <c r="L837" s="18"/>
      <c r="M837" s="368"/>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376"/>
      <c r="V837" s="135"/>
      <c r="W837" s="18"/>
      <c r="X837" s="368"/>
      <c r="Y837" s="376"/>
      <c r="Z837" s="135"/>
      <c r="AA837" s="18"/>
      <c r="AB837" s="368"/>
      <c r="AC837" s="376"/>
      <c r="AD837" s="437"/>
      <c r="AE837" s="135"/>
      <c r="AF837" s="18"/>
      <c r="AG837" s="368"/>
      <c r="AH837" s="10"/>
      <c r="AI837" s="10"/>
      <c r="AJ837" s="7"/>
    </row>
    <row r="838" spans="2:36" s="2" customFormat="1" ht="28.2" customHeight="1" thickTop="1">
      <c r="B838" s="377">
        <v>167</v>
      </c>
      <c r="C838" s="374"/>
      <c r="D838" s="374"/>
      <c r="E838" s="380"/>
      <c r="F838" s="380"/>
      <c r="G838" s="369"/>
      <c r="H838" s="369"/>
      <c r="I838" s="369"/>
      <c r="J838" s="369"/>
      <c r="K838" s="54"/>
      <c r="L838" s="17" t="str">
        <f>IF(ISBLANK(K838),"",VLOOKUP(K838,'(Linked) Hazard Risk Number HRN'!$B$6:$C$13,2,FALSE))</f>
        <v/>
      </c>
      <c r="M838" s="372"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29</v>
      </c>
      <c r="Q838" s="17">
        <f t="shared" ref="Q838" si="1320">COUNTIF((O838:O842), "C")</f>
        <v>0</v>
      </c>
      <c r="R838" s="17">
        <f t="shared" ref="R838:R841" si="1321">Q838</f>
        <v>0</v>
      </c>
      <c r="S838" s="17" t="str">
        <f t="shared" ref="S838" si="1322">IF(ISBLANK(K838),"",IF(L838&lt;2,"S1","S2"))</f>
        <v/>
      </c>
      <c r="T838" s="50"/>
      <c r="U838" s="374"/>
      <c r="V838" s="54"/>
      <c r="W838" s="17" t="str">
        <f>IF(ISBLANK(V838),"",VLOOKUP(V838,'(Linked) Hazard Risk Number HRN'!$B$6:$C$13,2,FALSE))</f>
        <v/>
      </c>
      <c r="X838" s="372" t="str">
        <f>IF(X840="","",IF(X840&gt;500,'(Linked) Hazard Risk Number HRN'!$C$37,IF(X840&gt;50,'(Linked) Hazard Risk Number HRN'!$C$36,IF(X840&gt;25,'(Linked) Hazard Risk Number HRN'!$C$35,IF(X840&gt;5,'(Linked) Hazard Risk Number HRN'!$C$34,IF(X840&gt;0,'(Linked) Hazard Risk Number HRN'!$C$33,""))))))</f>
        <v/>
      </c>
      <c r="Y838" s="374"/>
      <c r="Z838" s="54"/>
      <c r="AA838" s="17" t="str">
        <f>IF(ISBLANK(Z838),"",VLOOKUP(Z838,'(Linked) Hazard Risk Number HRN'!$B$6:$C$13,2,FALSE))</f>
        <v/>
      </c>
      <c r="AB838" s="372" t="str">
        <f>IF(AB840="","",IF(AB840&gt;500,'(Linked) Hazard Risk Number HRN'!$C$37,IF(AB840&gt;50,'(Linked) Hazard Risk Number HRN'!$C$36,IF(AB840&gt;25,'(Linked) Hazard Risk Number HRN'!$C$35,IF(AB840&gt;5,'(Linked) Hazard Risk Number HRN'!$C$34,IF(AB840&gt;0,'(Linked) Hazard Risk Number HRN'!$C$33,""))))))</f>
        <v/>
      </c>
      <c r="AC838" s="374"/>
      <c r="AD838" s="380"/>
      <c r="AE838" s="54"/>
      <c r="AF838" s="17" t="str">
        <f>IF(ISBLANK(AE838),"",VLOOKUP(AE838,'(Linked) Hazard Risk Number HRN'!$B$6:$C$13,2,FALSE))</f>
        <v/>
      </c>
      <c r="AG838" s="372"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378"/>
      <c r="C839" s="375"/>
      <c r="D839" s="375"/>
      <c r="E839" s="381"/>
      <c r="F839" s="381"/>
      <c r="G839" s="370"/>
      <c r="H839" s="370"/>
      <c r="I839" s="370"/>
      <c r="J839" s="370"/>
      <c r="K839" s="55"/>
      <c r="L839" s="18" t="str">
        <f>IF(ISBLANK(K839),"",VLOOKUP(K839,'(Linked) Hazard Risk Number HRN'!$B$16:$C$26,2,FALSE))</f>
        <v/>
      </c>
      <c r="M839" s="373"/>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375"/>
      <c r="V839" s="55"/>
      <c r="W839" s="18" t="str">
        <f>IF(ISBLANK(V839),"",VLOOKUP(V839,'(Linked) Hazard Risk Number HRN'!$B$16:$C$26,2,FALSE))</f>
        <v/>
      </c>
      <c r="X839" s="373"/>
      <c r="Y839" s="375"/>
      <c r="Z839" s="55"/>
      <c r="AA839" s="18" t="str">
        <f>IF(ISBLANK(Z839),"",VLOOKUP(Z839,'(Linked) Hazard Risk Number HRN'!$B$16:$C$26,2,FALSE))</f>
        <v/>
      </c>
      <c r="AB839" s="373"/>
      <c r="AC839" s="375"/>
      <c r="AD839" s="436"/>
      <c r="AE839" s="55"/>
      <c r="AF839" s="18" t="str">
        <f>IF(ISBLANK(AE839),"",VLOOKUP(AE839,'(Linked) Hazard Risk Number HRN'!$B$16:$C$26,2,FALSE))</f>
        <v/>
      </c>
      <c r="AG839" s="373"/>
      <c r="AH839" s="10"/>
      <c r="AI839" s="10"/>
      <c r="AJ839" s="19"/>
    </row>
    <row r="840" spans="2:36" s="2" customFormat="1" ht="28.2" customHeight="1" thickTop="1">
      <c r="B840" s="378"/>
      <c r="C840" s="375"/>
      <c r="D840" s="375"/>
      <c r="E840" s="381"/>
      <c r="F840" s="381"/>
      <c r="G840" s="370"/>
      <c r="H840" s="370"/>
      <c r="I840" s="370"/>
      <c r="J840" s="370"/>
      <c r="K840" s="56"/>
      <c r="L840" s="18" t="str">
        <f>IF(ISBLANK(K840),"",VLOOKUP(K840,'(Linked) Hazard Risk Number HRN'!$D$6:$E$14,2,FALSE))</f>
        <v/>
      </c>
      <c r="M840" s="366" t="str">
        <f>IF(OR(ISBLANK(K838),ISBLANK(K839),ISBLANK(K840),ISBLANK(K841)),"",L838*L839*L840*L841)</f>
        <v/>
      </c>
      <c r="N840" s="56"/>
      <c r="O840" s="18" t="str">
        <f>IF(ISBLANK(N840),"",VLOOKUP(N840,'(Linked) PLr Probability Factor'!$B$17:$C$20,2,FALSE))</f>
        <v/>
      </c>
      <c r="P840" s="18" t="s">
        <v>3</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375"/>
      <c r="V840" s="56"/>
      <c r="W840" s="18" t="str">
        <f>IF(ISBLANK(V840),"",VLOOKUP(V840,'(Linked) Hazard Risk Number HRN'!$D$6:$E$14,2,FALSE))</f>
        <v/>
      </c>
      <c r="X840" s="366" t="str">
        <f>IF(OR(ISBLANK(V838),ISBLANK(V839),ISBLANK(V840),ISBLANK(V841)),"",W838*W839*W840*W841)</f>
        <v/>
      </c>
      <c r="Y840" s="375"/>
      <c r="Z840" s="56"/>
      <c r="AA840" s="18" t="str">
        <f>IF(ISBLANK(Z840),"",VLOOKUP(Z840,'(Linked) Hazard Risk Number HRN'!$D$6:$E$14,2,FALSE))</f>
        <v/>
      </c>
      <c r="AB840" s="366" t="str">
        <f>IF(OR(ISBLANK(Z838),ISBLANK(Z839),ISBLANK(Z840),ISBLANK(Z841)),"",AA838*AA839*AA840*AA841)</f>
        <v/>
      </c>
      <c r="AC840" s="375"/>
      <c r="AD840" s="436"/>
      <c r="AE840" s="56"/>
      <c r="AF840" s="18" t="str">
        <f>IF(ISBLANK(AE840),"",VLOOKUP(AE840,'(Linked) Hazard Risk Number HRN'!$D$6:$E$14,2,FALSE))</f>
        <v/>
      </c>
      <c r="AG840" s="366" t="str">
        <f>IF(OR(ISBLANK(AE838),ISBLANK(AE839),ISBLANK(AE840),ISBLANK(AE841)),"",AF838*AF839*AF840*AF841)</f>
        <v/>
      </c>
      <c r="AH840" s="10"/>
      <c r="AI840" s="10"/>
      <c r="AJ840" s="20"/>
    </row>
    <row r="841" spans="2:36" s="2" customFormat="1" ht="28.2" customHeight="1">
      <c r="B841" s="378"/>
      <c r="C841" s="375"/>
      <c r="D841" s="375"/>
      <c r="E841" s="381"/>
      <c r="F841" s="381"/>
      <c r="G841" s="370"/>
      <c r="H841" s="370"/>
      <c r="I841" s="370"/>
      <c r="J841" s="370"/>
      <c r="K841" s="57"/>
      <c r="L841" s="30" t="str">
        <f>IF(ISBLANK(K841),"",VLOOKUP(K841,'(Linked) Hazard Risk Number HRN'!$D$17:$E$22,2,FALSE))</f>
        <v/>
      </c>
      <c r="M841" s="367"/>
      <c r="N841" s="56"/>
      <c r="O841" s="18" t="str">
        <f>IF(ISBLANK(N841),"",VLOOKUP(N841,'(Linked) PLr Probability Factor'!$B$23:$C$26,2,FALSE))</f>
        <v/>
      </c>
      <c r="P841" s="25" t="s">
        <v>33</v>
      </c>
      <c r="Q841" s="25">
        <f t="shared" ref="Q841" si="1326">SUM(R838:R840)</f>
        <v>0</v>
      </c>
      <c r="R841" s="25">
        <f t="shared" si="1321"/>
        <v>0</v>
      </c>
      <c r="S841" s="25"/>
      <c r="T841" s="51"/>
      <c r="U841" s="375"/>
      <c r="V841" s="57"/>
      <c r="W841" s="30" t="str">
        <f>IF(ISBLANK(V841),"",VLOOKUP(V841,'(Linked) Hazard Risk Number HRN'!$D$17:$E$22,2,FALSE))</f>
        <v/>
      </c>
      <c r="X841" s="367"/>
      <c r="Y841" s="375"/>
      <c r="Z841" s="57"/>
      <c r="AA841" s="30" t="str">
        <f>IF(ISBLANK(Z841),"",VLOOKUP(Z841,'(Linked) Hazard Risk Number HRN'!$D$17:$E$22,2,FALSE))</f>
        <v/>
      </c>
      <c r="AB841" s="367"/>
      <c r="AC841" s="375"/>
      <c r="AD841" s="436"/>
      <c r="AE841" s="57"/>
      <c r="AF841" s="30" t="str">
        <f>IF(ISBLANK(AE841),"",VLOOKUP(AE841,'(Linked) Hazard Risk Number HRN'!$D$17:$E$22,2,FALSE))</f>
        <v/>
      </c>
      <c r="AG841" s="367"/>
      <c r="AH841" s="10"/>
      <c r="AI841" s="10"/>
      <c r="AJ841" s="21"/>
    </row>
    <row r="842" spans="2:36" s="2" customFormat="1" ht="28.2" customHeight="1" thickBot="1">
      <c r="B842" s="379"/>
      <c r="C842" s="376"/>
      <c r="D842" s="376"/>
      <c r="E842" s="382"/>
      <c r="F842" s="382"/>
      <c r="G842" s="371"/>
      <c r="H842" s="371"/>
      <c r="I842" s="371"/>
      <c r="J842" s="371"/>
      <c r="K842" s="135"/>
      <c r="L842" s="18"/>
      <c r="M842" s="368"/>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376"/>
      <c r="V842" s="135"/>
      <c r="W842" s="18"/>
      <c r="X842" s="368"/>
      <c r="Y842" s="376"/>
      <c r="Z842" s="135"/>
      <c r="AA842" s="18"/>
      <c r="AB842" s="368"/>
      <c r="AC842" s="376"/>
      <c r="AD842" s="437"/>
      <c r="AE842" s="135"/>
      <c r="AF842" s="18"/>
      <c r="AG842" s="368"/>
      <c r="AH842" s="10"/>
      <c r="AI842" s="10"/>
      <c r="AJ842" s="7"/>
    </row>
    <row r="843" spans="2:36" s="2" customFormat="1" ht="28.2" customHeight="1" thickTop="1">
      <c r="B843" s="377">
        <v>168</v>
      </c>
      <c r="C843" s="374"/>
      <c r="D843" s="374"/>
      <c r="E843" s="380"/>
      <c r="F843" s="380"/>
      <c r="G843" s="369"/>
      <c r="H843" s="369"/>
      <c r="I843" s="369"/>
      <c r="J843" s="369"/>
      <c r="K843" s="54"/>
      <c r="L843" s="17" t="str">
        <f>IF(ISBLANK(K843),"",VLOOKUP(K843,'(Linked) Hazard Risk Number HRN'!$B$6:$C$13,2,FALSE))</f>
        <v/>
      </c>
      <c r="M843" s="372"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29</v>
      </c>
      <c r="Q843" s="17">
        <f t="shared" ref="Q843" si="1328">COUNTIF((O843:O847), "C")</f>
        <v>0</v>
      </c>
      <c r="R843" s="17">
        <f t="shared" ref="R843:R846" si="1329">Q843</f>
        <v>0</v>
      </c>
      <c r="S843" s="17" t="str">
        <f t="shared" ref="S843" si="1330">IF(ISBLANK(K843),"",IF(L843&lt;2,"S1","S2"))</f>
        <v/>
      </c>
      <c r="T843" s="50"/>
      <c r="U843" s="374"/>
      <c r="V843" s="54"/>
      <c r="W843" s="17" t="str">
        <f>IF(ISBLANK(V843),"",VLOOKUP(V843,'(Linked) Hazard Risk Number HRN'!$B$6:$C$13,2,FALSE))</f>
        <v/>
      </c>
      <c r="X843" s="372" t="str">
        <f>IF(X845="","",IF(X845&gt;500,'(Linked) Hazard Risk Number HRN'!$C$37,IF(X845&gt;50,'(Linked) Hazard Risk Number HRN'!$C$36,IF(X845&gt;25,'(Linked) Hazard Risk Number HRN'!$C$35,IF(X845&gt;5,'(Linked) Hazard Risk Number HRN'!$C$34,IF(X845&gt;0,'(Linked) Hazard Risk Number HRN'!$C$33,""))))))</f>
        <v/>
      </c>
      <c r="Y843" s="374"/>
      <c r="Z843" s="54"/>
      <c r="AA843" s="17" t="str">
        <f>IF(ISBLANK(Z843),"",VLOOKUP(Z843,'(Linked) Hazard Risk Number HRN'!$B$6:$C$13,2,FALSE))</f>
        <v/>
      </c>
      <c r="AB843" s="372" t="str">
        <f>IF(AB845="","",IF(AB845&gt;500,'(Linked) Hazard Risk Number HRN'!$C$37,IF(AB845&gt;50,'(Linked) Hazard Risk Number HRN'!$C$36,IF(AB845&gt;25,'(Linked) Hazard Risk Number HRN'!$C$35,IF(AB845&gt;5,'(Linked) Hazard Risk Number HRN'!$C$34,IF(AB845&gt;0,'(Linked) Hazard Risk Number HRN'!$C$33,""))))))</f>
        <v/>
      </c>
      <c r="AC843" s="374"/>
      <c r="AD843" s="380"/>
      <c r="AE843" s="54"/>
      <c r="AF843" s="17" t="str">
        <f>IF(ISBLANK(AE843),"",VLOOKUP(AE843,'(Linked) Hazard Risk Number HRN'!$B$6:$C$13,2,FALSE))</f>
        <v/>
      </c>
      <c r="AG843" s="372"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378"/>
      <c r="C844" s="375"/>
      <c r="D844" s="375"/>
      <c r="E844" s="381"/>
      <c r="F844" s="381"/>
      <c r="G844" s="370"/>
      <c r="H844" s="370"/>
      <c r="I844" s="370"/>
      <c r="J844" s="370"/>
      <c r="K844" s="55"/>
      <c r="L844" s="18" t="str">
        <f>IF(ISBLANK(K844),"",VLOOKUP(K844,'(Linked) Hazard Risk Number HRN'!$B$16:$C$26,2,FALSE))</f>
        <v/>
      </c>
      <c r="M844" s="373"/>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375"/>
      <c r="V844" s="55"/>
      <c r="W844" s="18" t="str">
        <f>IF(ISBLANK(V844),"",VLOOKUP(V844,'(Linked) Hazard Risk Number HRN'!$B$16:$C$26,2,FALSE))</f>
        <v/>
      </c>
      <c r="X844" s="373"/>
      <c r="Y844" s="375"/>
      <c r="Z844" s="55"/>
      <c r="AA844" s="18" t="str">
        <f>IF(ISBLANK(Z844),"",VLOOKUP(Z844,'(Linked) Hazard Risk Number HRN'!$B$16:$C$26,2,FALSE))</f>
        <v/>
      </c>
      <c r="AB844" s="373"/>
      <c r="AC844" s="375"/>
      <c r="AD844" s="436"/>
      <c r="AE844" s="55"/>
      <c r="AF844" s="18" t="str">
        <f>IF(ISBLANK(AE844),"",VLOOKUP(AE844,'(Linked) Hazard Risk Number HRN'!$B$16:$C$26,2,FALSE))</f>
        <v/>
      </c>
      <c r="AG844" s="373"/>
      <c r="AH844" s="10"/>
      <c r="AI844" s="10"/>
      <c r="AJ844" s="19"/>
    </row>
    <row r="845" spans="2:36" s="2" customFormat="1" ht="28.2" customHeight="1" thickTop="1">
      <c r="B845" s="378"/>
      <c r="C845" s="375"/>
      <c r="D845" s="375"/>
      <c r="E845" s="381"/>
      <c r="F845" s="381"/>
      <c r="G845" s="370"/>
      <c r="H845" s="370"/>
      <c r="I845" s="370"/>
      <c r="J845" s="370"/>
      <c r="K845" s="56"/>
      <c r="L845" s="18" t="str">
        <f>IF(ISBLANK(K845),"",VLOOKUP(K845,'(Linked) Hazard Risk Number HRN'!$D$6:$E$14,2,FALSE))</f>
        <v/>
      </c>
      <c r="M845" s="366" t="str">
        <f>IF(OR(ISBLANK(K843),ISBLANK(K844),ISBLANK(K845),ISBLANK(K846)),"",L843*L844*L845*L846)</f>
        <v/>
      </c>
      <c r="N845" s="56"/>
      <c r="O845" s="18" t="str">
        <f>IF(ISBLANK(N845),"",VLOOKUP(N845,'(Linked) PLr Probability Factor'!$B$17:$C$20,2,FALSE))</f>
        <v/>
      </c>
      <c r="P845" s="18" t="s">
        <v>3</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375"/>
      <c r="V845" s="56"/>
      <c r="W845" s="18" t="str">
        <f>IF(ISBLANK(V845),"",VLOOKUP(V845,'(Linked) Hazard Risk Number HRN'!$D$6:$E$14,2,FALSE))</f>
        <v/>
      </c>
      <c r="X845" s="366" t="str">
        <f>IF(OR(ISBLANK(V843),ISBLANK(V844),ISBLANK(V845),ISBLANK(V846)),"",W843*W844*W845*W846)</f>
        <v/>
      </c>
      <c r="Y845" s="375"/>
      <c r="Z845" s="56"/>
      <c r="AA845" s="18" t="str">
        <f>IF(ISBLANK(Z845),"",VLOOKUP(Z845,'(Linked) Hazard Risk Number HRN'!$D$6:$E$14,2,FALSE))</f>
        <v/>
      </c>
      <c r="AB845" s="366" t="str">
        <f>IF(OR(ISBLANK(Z843),ISBLANK(Z844),ISBLANK(Z845),ISBLANK(Z846)),"",AA843*AA844*AA845*AA846)</f>
        <v/>
      </c>
      <c r="AC845" s="375"/>
      <c r="AD845" s="436"/>
      <c r="AE845" s="56"/>
      <c r="AF845" s="18" t="str">
        <f>IF(ISBLANK(AE845),"",VLOOKUP(AE845,'(Linked) Hazard Risk Number HRN'!$D$6:$E$14,2,FALSE))</f>
        <v/>
      </c>
      <c r="AG845" s="366" t="str">
        <f>IF(OR(ISBLANK(AE843),ISBLANK(AE844),ISBLANK(AE845),ISBLANK(AE846)),"",AF843*AF844*AF845*AF846)</f>
        <v/>
      </c>
      <c r="AH845" s="10"/>
      <c r="AI845" s="10"/>
      <c r="AJ845" s="20"/>
    </row>
    <row r="846" spans="2:36" s="2" customFormat="1" ht="28.2" customHeight="1">
      <c r="B846" s="378"/>
      <c r="C846" s="375"/>
      <c r="D846" s="375"/>
      <c r="E846" s="381"/>
      <c r="F846" s="381"/>
      <c r="G846" s="370"/>
      <c r="H846" s="370"/>
      <c r="I846" s="370"/>
      <c r="J846" s="370"/>
      <c r="K846" s="57"/>
      <c r="L846" s="30" t="str">
        <f>IF(ISBLANK(K846),"",VLOOKUP(K846,'(Linked) Hazard Risk Number HRN'!$D$17:$E$22,2,FALSE))</f>
        <v/>
      </c>
      <c r="M846" s="367"/>
      <c r="N846" s="56"/>
      <c r="O846" s="18" t="str">
        <f>IF(ISBLANK(N846),"",VLOOKUP(N846,'(Linked) PLr Probability Factor'!$B$23:$C$26,2,FALSE))</f>
        <v/>
      </c>
      <c r="P846" s="25" t="s">
        <v>33</v>
      </c>
      <c r="Q846" s="25">
        <f t="shared" ref="Q846" si="1334">SUM(R843:R845)</f>
        <v>0</v>
      </c>
      <c r="R846" s="25">
        <f t="shared" si="1329"/>
        <v>0</v>
      </c>
      <c r="S846" s="25"/>
      <c r="T846" s="51"/>
      <c r="U846" s="375"/>
      <c r="V846" s="57"/>
      <c r="W846" s="30" t="str">
        <f>IF(ISBLANK(V846),"",VLOOKUP(V846,'(Linked) Hazard Risk Number HRN'!$D$17:$E$22,2,FALSE))</f>
        <v/>
      </c>
      <c r="X846" s="367"/>
      <c r="Y846" s="375"/>
      <c r="Z846" s="57"/>
      <c r="AA846" s="30" t="str">
        <f>IF(ISBLANK(Z846),"",VLOOKUP(Z846,'(Linked) Hazard Risk Number HRN'!$D$17:$E$22,2,FALSE))</f>
        <v/>
      </c>
      <c r="AB846" s="367"/>
      <c r="AC846" s="375"/>
      <c r="AD846" s="436"/>
      <c r="AE846" s="57"/>
      <c r="AF846" s="30" t="str">
        <f>IF(ISBLANK(AE846),"",VLOOKUP(AE846,'(Linked) Hazard Risk Number HRN'!$D$17:$E$22,2,FALSE))</f>
        <v/>
      </c>
      <c r="AG846" s="367"/>
      <c r="AH846" s="10"/>
      <c r="AI846" s="10"/>
      <c r="AJ846" s="21"/>
    </row>
    <row r="847" spans="2:36" s="2" customFormat="1" ht="28.2" customHeight="1" thickBot="1">
      <c r="B847" s="379"/>
      <c r="C847" s="376"/>
      <c r="D847" s="376"/>
      <c r="E847" s="382"/>
      <c r="F847" s="382"/>
      <c r="G847" s="371"/>
      <c r="H847" s="371"/>
      <c r="I847" s="371"/>
      <c r="J847" s="371"/>
      <c r="K847" s="135"/>
      <c r="L847" s="18"/>
      <c r="M847" s="368"/>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376"/>
      <c r="V847" s="135"/>
      <c r="W847" s="18"/>
      <c r="X847" s="368"/>
      <c r="Y847" s="376"/>
      <c r="Z847" s="135"/>
      <c r="AA847" s="18"/>
      <c r="AB847" s="368"/>
      <c r="AC847" s="376"/>
      <c r="AD847" s="437"/>
      <c r="AE847" s="135"/>
      <c r="AF847" s="18"/>
      <c r="AG847" s="368"/>
      <c r="AH847" s="10"/>
      <c r="AI847" s="10"/>
      <c r="AJ847" s="7"/>
    </row>
    <row r="848" spans="2:36" s="2" customFormat="1" ht="28.2" customHeight="1" thickTop="1">
      <c r="B848" s="377">
        <v>169</v>
      </c>
      <c r="C848" s="374"/>
      <c r="D848" s="374"/>
      <c r="E848" s="380"/>
      <c r="F848" s="380"/>
      <c r="G848" s="369"/>
      <c r="H848" s="369"/>
      <c r="I848" s="369"/>
      <c r="J848" s="369"/>
      <c r="K848" s="54"/>
      <c r="L848" s="17" t="str">
        <f>IF(ISBLANK(K848),"",VLOOKUP(K848,'(Linked) Hazard Risk Number HRN'!$B$6:$C$13,2,FALSE))</f>
        <v/>
      </c>
      <c r="M848" s="372"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29</v>
      </c>
      <c r="Q848" s="17">
        <f t="shared" ref="Q848" si="1336">COUNTIF((O848:O852), "C")</f>
        <v>0</v>
      </c>
      <c r="R848" s="17">
        <f t="shared" ref="R848:R851" si="1337">Q848</f>
        <v>0</v>
      </c>
      <c r="S848" s="17" t="str">
        <f t="shared" ref="S848" si="1338">IF(ISBLANK(K848),"",IF(L848&lt;2,"S1","S2"))</f>
        <v/>
      </c>
      <c r="T848" s="50"/>
      <c r="U848" s="374"/>
      <c r="V848" s="54"/>
      <c r="W848" s="17" t="str">
        <f>IF(ISBLANK(V848),"",VLOOKUP(V848,'(Linked) Hazard Risk Number HRN'!$B$6:$C$13,2,FALSE))</f>
        <v/>
      </c>
      <c r="X848" s="372" t="str">
        <f>IF(X850="","",IF(X850&gt;500,'(Linked) Hazard Risk Number HRN'!$C$37,IF(X850&gt;50,'(Linked) Hazard Risk Number HRN'!$C$36,IF(X850&gt;25,'(Linked) Hazard Risk Number HRN'!$C$35,IF(X850&gt;5,'(Linked) Hazard Risk Number HRN'!$C$34,IF(X850&gt;0,'(Linked) Hazard Risk Number HRN'!$C$33,""))))))</f>
        <v/>
      </c>
      <c r="Y848" s="374"/>
      <c r="Z848" s="54"/>
      <c r="AA848" s="17" t="str">
        <f>IF(ISBLANK(Z848),"",VLOOKUP(Z848,'(Linked) Hazard Risk Number HRN'!$B$6:$C$13,2,FALSE))</f>
        <v/>
      </c>
      <c r="AB848" s="372" t="str">
        <f>IF(AB850="","",IF(AB850&gt;500,'(Linked) Hazard Risk Number HRN'!$C$37,IF(AB850&gt;50,'(Linked) Hazard Risk Number HRN'!$C$36,IF(AB850&gt;25,'(Linked) Hazard Risk Number HRN'!$C$35,IF(AB850&gt;5,'(Linked) Hazard Risk Number HRN'!$C$34,IF(AB850&gt;0,'(Linked) Hazard Risk Number HRN'!$C$33,""))))))</f>
        <v/>
      </c>
      <c r="AC848" s="374"/>
      <c r="AD848" s="380"/>
      <c r="AE848" s="54"/>
      <c r="AF848" s="17" t="str">
        <f>IF(ISBLANK(AE848),"",VLOOKUP(AE848,'(Linked) Hazard Risk Number HRN'!$B$6:$C$13,2,FALSE))</f>
        <v/>
      </c>
      <c r="AG848" s="372"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378"/>
      <c r="C849" s="375"/>
      <c r="D849" s="375"/>
      <c r="E849" s="381"/>
      <c r="F849" s="381"/>
      <c r="G849" s="370"/>
      <c r="H849" s="370"/>
      <c r="I849" s="370"/>
      <c r="J849" s="370"/>
      <c r="K849" s="55"/>
      <c r="L849" s="18" t="str">
        <f>IF(ISBLANK(K849),"",VLOOKUP(K849,'(Linked) Hazard Risk Number HRN'!$B$16:$C$26,2,FALSE))</f>
        <v/>
      </c>
      <c r="M849" s="373"/>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375"/>
      <c r="V849" s="55"/>
      <c r="W849" s="18" t="str">
        <f>IF(ISBLANK(V849),"",VLOOKUP(V849,'(Linked) Hazard Risk Number HRN'!$B$16:$C$26,2,FALSE))</f>
        <v/>
      </c>
      <c r="X849" s="373"/>
      <c r="Y849" s="375"/>
      <c r="Z849" s="55"/>
      <c r="AA849" s="18" t="str">
        <f>IF(ISBLANK(Z849),"",VLOOKUP(Z849,'(Linked) Hazard Risk Number HRN'!$B$16:$C$26,2,FALSE))</f>
        <v/>
      </c>
      <c r="AB849" s="373"/>
      <c r="AC849" s="375"/>
      <c r="AD849" s="436"/>
      <c r="AE849" s="55"/>
      <c r="AF849" s="18" t="str">
        <f>IF(ISBLANK(AE849),"",VLOOKUP(AE849,'(Linked) Hazard Risk Number HRN'!$B$16:$C$26,2,FALSE))</f>
        <v/>
      </c>
      <c r="AG849" s="373"/>
      <c r="AH849" s="10"/>
      <c r="AI849" s="10"/>
      <c r="AJ849" s="19"/>
    </row>
    <row r="850" spans="2:36" s="2" customFormat="1" ht="28.2" customHeight="1" thickTop="1">
      <c r="B850" s="378"/>
      <c r="C850" s="375"/>
      <c r="D850" s="375"/>
      <c r="E850" s="381"/>
      <c r="F850" s="381"/>
      <c r="G850" s="370"/>
      <c r="H850" s="370"/>
      <c r="I850" s="370"/>
      <c r="J850" s="370"/>
      <c r="K850" s="56"/>
      <c r="L850" s="18" t="str">
        <f>IF(ISBLANK(K850),"",VLOOKUP(K850,'(Linked) Hazard Risk Number HRN'!$D$6:$E$14,2,FALSE))</f>
        <v/>
      </c>
      <c r="M850" s="366" t="str">
        <f>IF(OR(ISBLANK(K848),ISBLANK(K849),ISBLANK(K850),ISBLANK(K851)),"",L848*L849*L850*L851)</f>
        <v/>
      </c>
      <c r="N850" s="56"/>
      <c r="O850" s="18" t="str">
        <f>IF(ISBLANK(N850),"",VLOOKUP(N850,'(Linked) PLr Probability Factor'!$B$17:$C$20,2,FALSE))</f>
        <v/>
      </c>
      <c r="P850" s="18" t="s">
        <v>3</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375"/>
      <c r="V850" s="56"/>
      <c r="W850" s="18" t="str">
        <f>IF(ISBLANK(V850),"",VLOOKUP(V850,'(Linked) Hazard Risk Number HRN'!$D$6:$E$14,2,FALSE))</f>
        <v/>
      </c>
      <c r="X850" s="366" t="str">
        <f>IF(OR(ISBLANK(V848),ISBLANK(V849),ISBLANK(V850),ISBLANK(V851)),"",W848*W849*W850*W851)</f>
        <v/>
      </c>
      <c r="Y850" s="375"/>
      <c r="Z850" s="56"/>
      <c r="AA850" s="18" t="str">
        <f>IF(ISBLANK(Z850),"",VLOOKUP(Z850,'(Linked) Hazard Risk Number HRN'!$D$6:$E$14,2,FALSE))</f>
        <v/>
      </c>
      <c r="AB850" s="366" t="str">
        <f>IF(OR(ISBLANK(Z848),ISBLANK(Z849),ISBLANK(Z850),ISBLANK(Z851)),"",AA848*AA849*AA850*AA851)</f>
        <v/>
      </c>
      <c r="AC850" s="375"/>
      <c r="AD850" s="436"/>
      <c r="AE850" s="56"/>
      <c r="AF850" s="18" t="str">
        <f>IF(ISBLANK(AE850),"",VLOOKUP(AE850,'(Linked) Hazard Risk Number HRN'!$D$6:$E$14,2,FALSE))</f>
        <v/>
      </c>
      <c r="AG850" s="366" t="str">
        <f>IF(OR(ISBLANK(AE848),ISBLANK(AE849),ISBLANK(AE850),ISBLANK(AE851)),"",AF848*AF849*AF850*AF851)</f>
        <v/>
      </c>
      <c r="AH850" s="10"/>
      <c r="AI850" s="10"/>
      <c r="AJ850" s="20"/>
    </row>
    <row r="851" spans="2:36" s="2" customFormat="1" ht="28.2" customHeight="1">
      <c r="B851" s="378"/>
      <c r="C851" s="375"/>
      <c r="D851" s="375"/>
      <c r="E851" s="381"/>
      <c r="F851" s="381"/>
      <c r="G851" s="370"/>
      <c r="H851" s="370"/>
      <c r="I851" s="370"/>
      <c r="J851" s="370"/>
      <c r="K851" s="57"/>
      <c r="L851" s="30" t="str">
        <f>IF(ISBLANK(K851),"",VLOOKUP(K851,'(Linked) Hazard Risk Number HRN'!$D$17:$E$22,2,FALSE))</f>
        <v/>
      </c>
      <c r="M851" s="367"/>
      <c r="N851" s="56"/>
      <c r="O851" s="18" t="str">
        <f>IF(ISBLANK(N851),"",VLOOKUP(N851,'(Linked) PLr Probability Factor'!$B$23:$C$26,2,FALSE))</f>
        <v/>
      </c>
      <c r="P851" s="25" t="s">
        <v>33</v>
      </c>
      <c r="Q851" s="25">
        <f t="shared" ref="Q851" si="1342">SUM(R848:R850)</f>
        <v>0</v>
      </c>
      <c r="R851" s="25">
        <f t="shared" si="1337"/>
        <v>0</v>
      </c>
      <c r="S851" s="25"/>
      <c r="T851" s="51"/>
      <c r="U851" s="375"/>
      <c r="V851" s="57"/>
      <c r="W851" s="30" t="str">
        <f>IF(ISBLANK(V851),"",VLOOKUP(V851,'(Linked) Hazard Risk Number HRN'!$D$17:$E$22,2,FALSE))</f>
        <v/>
      </c>
      <c r="X851" s="367"/>
      <c r="Y851" s="375"/>
      <c r="Z851" s="57"/>
      <c r="AA851" s="30" t="str">
        <f>IF(ISBLANK(Z851),"",VLOOKUP(Z851,'(Linked) Hazard Risk Number HRN'!$D$17:$E$22,2,FALSE))</f>
        <v/>
      </c>
      <c r="AB851" s="367"/>
      <c r="AC851" s="375"/>
      <c r="AD851" s="436"/>
      <c r="AE851" s="57"/>
      <c r="AF851" s="30" t="str">
        <f>IF(ISBLANK(AE851),"",VLOOKUP(AE851,'(Linked) Hazard Risk Number HRN'!$D$17:$E$22,2,FALSE))</f>
        <v/>
      </c>
      <c r="AG851" s="367"/>
      <c r="AH851" s="10"/>
      <c r="AI851" s="10"/>
      <c r="AJ851" s="21"/>
    </row>
    <row r="852" spans="2:36" s="2" customFormat="1" ht="28.2" customHeight="1" thickBot="1">
      <c r="B852" s="379"/>
      <c r="C852" s="376"/>
      <c r="D852" s="376"/>
      <c r="E852" s="382"/>
      <c r="F852" s="382"/>
      <c r="G852" s="371"/>
      <c r="H852" s="371"/>
      <c r="I852" s="371"/>
      <c r="J852" s="371"/>
      <c r="K852" s="135"/>
      <c r="L852" s="18"/>
      <c r="M852" s="368"/>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376"/>
      <c r="V852" s="135"/>
      <c r="W852" s="18"/>
      <c r="X852" s="368"/>
      <c r="Y852" s="376"/>
      <c r="Z852" s="135"/>
      <c r="AA852" s="18"/>
      <c r="AB852" s="368"/>
      <c r="AC852" s="376"/>
      <c r="AD852" s="437"/>
      <c r="AE852" s="135"/>
      <c r="AF852" s="18"/>
      <c r="AG852" s="368"/>
      <c r="AH852" s="10"/>
      <c r="AI852" s="10"/>
      <c r="AJ852" s="7"/>
    </row>
    <row r="853" spans="2:36" s="2" customFormat="1" ht="28.2" customHeight="1" thickTop="1">
      <c r="B853" s="377">
        <v>170</v>
      </c>
      <c r="C853" s="374"/>
      <c r="D853" s="374"/>
      <c r="E853" s="380"/>
      <c r="F853" s="380"/>
      <c r="G853" s="369"/>
      <c r="H853" s="369"/>
      <c r="I853" s="369"/>
      <c r="J853" s="369"/>
      <c r="K853" s="54"/>
      <c r="L853" s="17" t="str">
        <f>IF(ISBLANK(K853),"",VLOOKUP(K853,'(Linked) Hazard Risk Number HRN'!$B$6:$C$13,2,FALSE))</f>
        <v/>
      </c>
      <c r="M853" s="372"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29</v>
      </c>
      <c r="Q853" s="17">
        <f t="shared" ref="Q853" si="1344">COUNTIF((O853:O857), "C")</f>
        <v>0</v>
      </c>
      <c r="R853" s="17">
        <f t="shared" ref="R853:R856" si="1345">Q853</f>
        <v>0</v>
      </c>
      <c r="S853" s="17" t="str">
        <f t="shared" ref="S853" si="1346">IF(ISBLANK(K853),"",IF(L853&lt;2,"S1","S2"))</f>
        <v/>
      </c>
      <c r="T853" s="50"/>
      <c r="U853" s="374"/>
      <c r="V853" s="54"/>
      <c r="W853" s="17" t="str">
        <f>IF(ISBLANK(V853),"",VLOOKUP(V853,'(Linked) Hazard Risk Number HRN'!$B$6:$C$13,2,FALSE))</f>
        <v/>
      </c>
      <c r="X853" s="372" t="str">
        <f>IF(X855="","",IF(X855&gt;500,'(Linked) Hazard Risk Number HRN'!$C$37,IF(X855&gt;50,'(Linked) Hazard Risk Number HRN'!$C$36,IF(X855&gt;25,'(Linked) Hazard Risk Number HRN'!$C$35,IF(X855&gt;5,'(Linked) Hazard Risk Number HRN'!$C$34,IF(X855&gt;0,'(Linked) Hazard Risk Number HRN'!$C$33,""))))))</f>
        <v/>
      </c>
      <c r="Y853" s="374"/>
      <c r="Z853" s="54"/>
      <c r="AA853" s="17" t="str">
        <f>IF(ISBLANK(Z853),"",VLOOKUP(Z853,'(Linked) Hazard Risk Number HRN'!$B$6:$C$13,2,FALSE))</f>
        <v/>
      </c>
      <c r="AB853" s="372" t="str">
        <f>IF(AB855="","",IF(AB855&gt;500,'(Linked) Hazard Risk Number HRN'!$C$37,IF(AB855&gt;50,'(Linked) Hazard Risk Number HRN'!$C$36,IF(AB855&gt;25,'(Linked) Hazard Risk Number HRN'!$C$35,IF(AB855&gt;5,'(Linked) Hazard Risk Number HRN'!$C$34,IF(AB855&gt;0,'(Linked) Hazard Risk Number HRN'!$C$33,""))))))</f>
        <v/>
      </c>
      <c r="AC853" s="374"/>
      <c r="AD853" s="380"/>
      <c r="AE853" s="54"/>
      <c r="AF853" s="17" t="str">
        <f>IF(ISBLANK(AE853),"",VLOOKUP(AE853,'(Linked) Hazard Risk Number HRN'!$B$6:$C$13,2,FALSE))</f>
        <v/>
      </c>
      <c r="AG853" s="372"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378"/>
      <c r="C854" s="375"/>
      <c r="D854" s="375"/>
      <c r="E854" s="381"/>
      <c r="F854" s="381"/>
      <c r="G854" s="370"/>
      <c r="H854" s="370"/>
      <c r="I854" s="370"/>
      <c r="J854" s="370"/>
      <c r="K854" s="55"/>
      <c r="L854" s="18" t="str">
        <f>IF(ISBLANK(K854),"",VLOOKUP(K854,'(Linked) Hazard Risk Number HRN'!$B$16:$C$26,2,FALSE))</f>
        <v/>
      </c>
      <c r="M854" s="373"/>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375"/>
      <c r="V854" s="55"/>
      <c r="W854" s="18" t="str">
        <f>IF(ISBLANK(V854),"",VLOOKUP(V854,'(Linked) Hazard Risk Number HRN'!$B$16:$C$26,2,FALSE))</f>
        <v/>
      </c>
      <c r="X854" s="373"/>
      <c r="Y854" s="375"/>
      <c r="Z854" s="55"/>
      <c r="AA854" s="18" t="str">
        <f>IF(ISBLANK(Z854),"",VLOOKUP(Z854,'(Linked) Hazard Risk Number HRN'!$B$16:$C$26,2,FALSE))</f>
        <v/>
      </c>
      <c r="AB854" s="373"/>
      <c r="AC854" s="375"/>
      <c r="AD854" s="436"/>
      <c r="AE854" s="55"/>
      <c r="AF854" s="18" t="str">
        <f>IF(ISBLANK(AE854),"",VLOOKUP(AE854,'(Linked) Hazard Risk Number HRN'!$B$16:$C$26,2,FALSE))</f>
        <v/>
      </c>
      <c r="AG854" s="373"/>
      <c r="AH854" s="10"/>
      <c r="AI854" s="10"/>
      <c r="AJ854" s="19"/>
    </row>
    <row r="855" spans="2:36" s="2" customFormat="1" ht="28.2" customHeight="1" thickTop="1">
      <c r="B855" s="378"/>
      <c r="C855" s="375"/>
      <c r="D855" s="375"/>
      <c r="E855" s="381"/>
      <c r="F855" s="381"/>
      <c r="G855" s="370"/>
      <c r="H855" s="370"/>
      <c r="I855" s="370"/>
      <c r="J855" s="370"/>
      <c r="K855" s="56"/>
      <c r="L855" s="18" t="str">
        <f>IF(ISBLANK(K855),"",VLOOKUP(K855,'(Linked) Hazard Risk Number HRN'!$D$6:$E$14,2,FALSE))</f>
        <v/>
      </c>
      <c r="M855" s="366" t="str">
        <f>IF(OR(ISBLANK(K853),ISBLANK(K854),ISBLANK(K855),ISBLANK(K856)),"",L853*L854*L855*L856)</f>
        <v/>
      </c>
      <c r="N855" s="56"/>
      <c r="O855" s="18" t="str">
        <f>IF(ISBLANK(N855),"",VLOOKUP(N855,'(Linked) PLr Probability Factor'!$B$17:$C$20,2,FALSE))</f>
        <v/>
      </c>
      <c r="P855" s="18" t="s">
        <v>3</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375"/>
      <c r="V855" s="56"/>
      <c r="W855" s="18" t="str">
        <f>IF(ISBLANK(V855),"",VLOOKUP(V855,'(Linked) Hazard Risk Number HRN'!$D$6:$E$14,2,FALSE))</f>
        <v/>
      </c>
      <c r="X855" s="366" t="str">
        <f>IF(OR(ISBLANK(V853),ISBLANK(V854),ISBLANK(V855),ISBLANK(V856)),"",W853*W854*W855*W856)</f>
        <v/>
      </c>
      <c r="Y855" s="375"/>
      <c r="Z855" s="56"/>
      <c r="AA855" s="18" t="str">
        <f>IF(ISBLANK(Z855),"",VLOOKUP(Z855,'(Linked) Hazard Risk Number HRN'!$D$6:$E$14,2,FALSE))</f>
        <v/>
      </c>
      <c r="AB855" s="366" t="str">
        <f>IF(OR(ISBLANK(Z853),ISBLANK(Z854),ISBLANK(Z855),ISBLANK(Z856)),"",AA853*AA854*AA855*AA856)</f>
        <v/>
      </c>
      <c r="AC855" s="375"/>
      <c r="AD855" s="436"/>
      <c r="AE855" s="56"/>
      <c r="AF855" s="18" t="str">
        <f>IF(ISBLANK(AE855),"",VLOOKUP(AE855,'(Linked) Hazard Risk Number HRN'!$D$6:$E$14,2,FALSE))</f>
        <v/>
      </c>
      <c r="AG855" s="366" t="str">
        <f>IF(OR(ISBLANK(AE853),ISBLANK(AE854),ISBLANK(AE855),ISBLANK(AE856)),"",AF853*AF854*AF855*AF856)</f>
        <v/>
      </c>
      <c r="AH855" s="10"/>
      <c r="AI855" s="10"/>
      <c r="AJ855" s="20"/>
    </row>
    <row r="856" spans="2:36" s="2" customFormat="1" ht="28.2" customHeight="1">
      <c r="B856" s="378"/>
      <c r="C856" s="375"/>
      <c r="D856" s="375"/>
      <c r="E856" s="381"/>
      <c r="F856" s="381"/>
      <c r="G856" s="370"/>
      <c r="H856" s="370"/>
      <c r="I856" s="370"/>
      <c r="J856" s="370"/>
      <c r="K856" s="57"/>
      <c r="L856" s="30" t="str">
        <f>IF(ISBLANK(K856),"",VLOOKUP(K856,'(Linked) Hazard Risk Number HRN'!$D$17:$E$22,2,FALSE))</f>
        <v/>
      </c>
      <c r="M856" s="367"/>
      <c r="N856" s="56"/>
      <c r="O856" s="18" t="str">
        <f>IF(ISBLANK(N856),"",VLOOKUP(N856,'(Linked) PLr Probability Factor'!$B$23:$C$26,2,FALSE))</f>
        <v/>
      </c>
      <c r="P856" s="25" t="s">
        <v>33</v>
      </c>
      <c r="Q856" s="25">
        <f t="shared" ref="Q856" si="1350">SUM(R853:R855)</f>
        <v>0</v>
      </c>
      <c r="R856" s="25">
        <f t="shared" si="1345"/>
        <v>0</v>
      </c>
      <c r="S856" s="25"/>
      <c r="T856" s="51"/>
      <c r="U856" s="375"/>
      <c r="V856" s="57"/>
      <c r="W856" s="30" t="str">
        <f>IF(ISBLANK(V856),"",VLOOKUP(V856,'(Linked) Hazard Risk Number HRN'!$D$17:$E$22,2,FALSE))</f>
        <v/>
      </c>
      <c r="X856" s="367"/>
      <c r="Y856" s="375"/>
      <c r="Z856" s="57"/>
      <c r="AA856" s="30" t="str">
        <f>IF(ISBLANK(Z856),"",VLOOKUP(Z856,'(Linked) Hazard Risk Number HRN'!$D$17:$E$22,2,FALSE))</f>
        <v/>
      </c>
      <c r="AB856" s="367"/>
      <c r="AC856" s="375"/>
      <c r="AD856" s="436"/>
      <c r="AE856" s="57"/>
      <c r="AF856" s="30" t="str">
        <f>IF(ISBLANK(AE856),"",VLOOKUP(AE856,'(Linked) Hazard Risk Number HRN'!$D$17:$E$22,2,FALSE))</f>
        <v/>
      </c>
      <c r="AG856" s="367"/>
      <c r="AH856" s="10"/>
      <c r="AI856" s="10"/>
      <c r="AJ856" s="21"/>
    </row>
    <row r="857" spans="2:36" s="2" customFormat="1" ht="28.2" customHeight="1" thickBot="1">
      <c r="B857" s="379"/>
      <c r="C857" s="376"/>
      <c r="D857" s="376"/>
      <c r="E857" s="382"/>
      <c r="F857" s="382"/>
      <c r="G857" s="371"/>
      <c r="H857" s="371"/>
      <c r="I857" s="371"/>
      <c r="J857" s="371"/>
      <c r="K857" s="135"/>
      <c r="L857" s="18"/>
      <c r="M857" s="368"/>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376"/>
      <c r="V857" s="135"/>
      <c r="W857" s="18"/>
      <c r="X857" s="368"/>
      <c r="Y857" s="376"/>
      <c r="Z857" s="135"/>
      <c r="AA857" s="18"/>
      <c r="AB857" s="368"/>
      <c r="AC857" s="376"/>
      <c r="AD857" s="437"/>
      <c r="AE857" s="135"/>
      <c r="AF857" s="18"/>
      <c r="AG857" s="368"/>
      <c r="AH857" s="10"/>
      <c r="AI857" s="10"/>
      <c r="AJ857" s="7"/>
    </row>
    <row r="858" spans="2:36" s="2" customFormat="1" ht="28.2" customHeight="1" thickTop="1">
      <c r="B858" s="377">
        <v>171</v>
      </c>
      <c r="C858" s="374"/>
      <c r="D858" s="374"/>
      <c r="E858" s="380"/>
      <c r="F858" s="380"/>
      <c r="G858" s="369"/>
      <c r="H858" s="369"/>
      <c r="I858" s="369"/>
      <c r="J858" s="369"/>
      <c r="K858" s="54"/>
      <c r="L858" s="17" t="str">
        <f>IF(ISBLANK(K858),"",VLOOKUP(K858,'(Linked) Hazard Risk Number HRN'!$B$6:$C$13,2,FALSE))</f>
        <v/>
      </c>
      <c r="M858" s="372"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29</v>
      </c>
      <c r="Q858" s="17">
        <f t="shared" ref="Q858" si="1352">COUNTIF((O858:O862), "C")</f>
        <v>0</v>
      </c>
      <c r="R858" s="17">
        <f t="shared" ref="R858:R861" si="1353">Q858</f>
        <v>0</v>
      </c>
      <c r="S858" s="17" t="str">
        <f t="shared" ref="S858" si="1354">IF(ISBLANK(K858),"",IF(L858&lt;2,"S1","S2"))</f>
        <v/>
      </c>
      <c r="T858" s="50"/>
      <c r="U858" s="374"/>
      <c r="V858" s="54"/>
      <c r="W858" s="17" t="str">
        <f>IF(ISBLANK(V858),"",VLOOKUP(V858,'(Linked) Hazard Risk Number HRN'!$B$6:$C$13,2,FALSE))</f>
        <v/>
      </c>
      <c r="X858" s="372" t="str">
        <f>IF(X860="","",IF(X860&gt;500,'(Linked) Hazard Risk Number HRN'!$C$37,IF(X860&gt;50,'(Linked) Hazard Risk Number HRN'!$C$36,IF(X860&gt;25,'(Linked) Hazard Risk Number HRN'!$C$35,IF(X860&gt;5,'(Linked) Hazard Risk Number HRN'!$C$34,IF(X860&gt;0,'(Linked) Hazard Risk Number HRN'!$C$33,""))))))</f>
        <v/>
      </c>
      <c r="Y858" s="374"/>
      <c r="Z858" s="54"/>
      <c r="AA858" s="17" t="str">
        <f>IF(ISBLANK(Z858),"",VLOOKUP(Z858,'(Linked) Hazard Risk Number HRN'!$B$6:$C$13,2,FALSE))</f>
        <v/>
      </c>
      <c r="AB858" s="372" t="str">
        <f>IF(AB860="","",IF(AB860&gt;500,'(Linked) Hazard Risk Number HRN'!$C$37,IF(AB860&gt;50,'(Linked) Hazard Risk Number HRN'!$C$36,IF(AB860&gt;25,'(Linked) Hazard Risk Number HRN'!$C$35,IF(AB860&gt;5,'(Linked) Hazard Risk Number HRN'!$C$34,IF(AB860&gt;0,'(Linked) Hazard Risk Number HRN'!$C$33,""))))))</f>
        <v/>
      </c>
      <c r="AC858" s="374"/>
      <c r="AD858" s="380"/>
      <c r="AE858" s="54"/>
      <c r="AF858" s="17" t="str">
        <f>IF(ISBLANK(AE858),"",VLOOKUP(AE858,'(Linked) Hazard Risk Number HRN'!$B$6:$C$13,2,FALSE))</f>
        <v/>
      </c>
      <c r="AG858" s="372"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378"/>
      <c r="C859" s="375"/>
      <c r="D859" s="375"/>
      <c r="E859" s="381"/>
      <c r="F859" s="381"/>
      <c r="G859" s="370"/>
      <c r="H859" s="370"/>
      <c r="I859" s="370"/>
      <c r="J859" s="370"/>
      <c r="K859" s="55"/>
      <c r="L859" s="18" t="str">
        <f>IF(ISBLANK(K859),"",VLOOKUP(K859,'(Linked) Hazard Risk Number HRN'!$B$16:$C$26,2,FALSE))</f>
        <v/>
      </c>
      <c r="M859" s="373"/>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375"/>
      <c r="V859" s="55"/>
      <c r="W859" s="18" t="str">
        <f>IF(ISBLANK(V859),"",VLOOKUP(V859,'(Linked) Hazard Risk Number HRN'!$B$16:$C$26,2,FALSE))</f>
        <v/>
      </c>
      <c r="X859" s="373"/>
      <c r="Y859" s="375"/>
      <c r="Z859" s="55"/>
      <c r="AA859" s="18" t="str">
        <f>IF(ISBLANK(Z859),"",VLOOKUP(Z859,'(Linked) Hazard Risk Number HRN'!$B$16:$C$26,2,FALSE))</f>
        <v/>
      </c>
      <c r="AB859" s="373"/>
      <c r="AC859" s="375"/>
      <c r="AD859" s="436"/>
      <c r="AE859" s="55"/>
      <c r="AF859" s="18" t="str">
        <f>IF(ISBLANK(AE859),"",VLOOKUP(AE859,'(Linked) Hazard Risk Number HRN'!$B$16:$C$26,2,FALSE))</f>
        <v/>
      </c>
      <c r="AG859" s="373"/>
      <c r="AH859" s="10"/>
      <c r="AI859" s="10"/>
      <c r="AJ859" s="19"/>
    </row>
    <row r="860" spans="2:36" s="2" customFormat="1" ht="28.2" customHeight="1" thickTop="1">
      <c r="B860" s="378"/>
      <c r="C860" s="375"/>
      <c r="D860" s="375"/>
      <c r="E860" s="381"/>
      <c r="F860" s="381"/>
      <c r="G860" s="370"/>
      <c r="H860" s="370"/>
      <c r="I860" s="370"/>
      <c r="J860" s="370"/>
      <c r="K860" s="56"/>
      <c r="L860" s="18" t="str">
        <f>IF(ISBLANK(K860),"",VLOOKUP(K860,'(Linked) Hazard Risk Number HRN'!$D$6:$E$14,2,FALSE))</f>
        <v/>
      </c>
      <c r="M860" s="366" t="str">
        <f>IF(OR(ISBLANK(K858),ISBLANK(K859),ISBLANK(K860),ISBLANK(K861)),"",L858*L859*L860*L861)</f>
        <v/>
      </c>
      <c r="N860" s="56"/>
      <c r="O860" s="18" t="str">
        <f>IF(ISBLANK(N860),"",VLOOKUP(N860,'(Linked) PLr Probability Factor'!$B$17:$C$20,2,FALSE))</f>
        <v/>
      </c>
      <c r="P860" s="18" t="s">
        <v>3</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375"/>
      <c r="V860" s="56"/>
      <c r="W860" s="18" t="str">
        <f>IF(ISBLANK(V860),"",VLOOKUP(V860,'(Linked) Hazard Risk Number HRN'!$D$6:$E$14,2,FALSE))</f>
        <v/>
      </c>
      <c r="X860" s="366" t="str">
        <f>IF(OR(ISBLANK(V858),ISBLANK(V859),ISBLANK(V860),ISBLANK(V861)),"",W858*W859*W860*W861)</f>
        <v/>
      </c>
      <c r="Y860" s="375"/>
      <c r="Z860" s="56"/>
      <c r="AA860" s="18" t="str">
        <f>IF(ISBLANK(Z860),"",VLOOKUP(Z860,'(Linked) Hazard Risk Number HRN'!$D$6:$E$14,2,FALSE))</f>
        <v/>
      </c>
      <c r="AB860" s="366" t="str">
        <f>IF(OR(ISBLANK(Z858),ISBLANK(Z859),ISBLANK(Z860),ISBLANK(Z861)),"",AA858*AA859*AA860*AA861)</f>
        <v/>
      </c>
      <c r="AC860" s="375"/>
      <c r="AD860" s="436"/>
      <c r="AE860" s="56"/>
      <c r="AF860" s="18" t="str">
        <f>IF(ISBLANK(AE860),"",VLOOKUP(AE860,'(Linked) Hazard Risk Number HRN'!$D$6:$E$14,2,FALSE))</f>
        <v/>
      </c>
      <c r="AG860" s="366" t="str">
        <f>IF(OR(ISBLANK(AE858),ISBLANK(AE859),ISBLANK(AE860),ISBLANK(AE861)),"",AF858*AF859*AF860*AF861)</f>
        <v/>
      </c>
      <c r="AH860" s="10"/>
      <c r="AI860" s="10"/>
      <c r="AJ860" s="20"/>
    </row>
    <row r="861" spans="2:36" s="2" customFormat="1" ht="28.2" customHeight="1">
      <c r="B861" s="378"/>
      <c r="C861" s="375"/>
      <c r="D861" s="375"/>
      <c r="E861" s="381"/>
      <c r="F861" s="381"/>
      <c r="G861" s="370"/>
      <c r="H861" s="370"/>
      <c r="I861" s="370"/>
      <c r="J861" s="370"/>
      <c r="K861" s="57"/>
      <c r="L861" s="30" t="str">
        <f>IF(ISBLANK(K861),"",VLOOKUP(K861,'(Linked) Hazard Risk Number HRN'!$D$17:$E$22,2,FALSE))</f>
        <v/>
      </c>
      <c r="M861" s="367"/>
      <c r="N861" s="56"/>
      <c r="O861" s="18" t="str">
        <f>IF(ISBLANK(N861),"",VLOOKUP(N861,'(Linked) PLr Probability Factor'!$B$23:$C$26,2,FALSE))</f>
        <v/>
      </c>
      <c r="P861" s="25" t="s">
        <v>33</v>
      </c>
      <c r="Q861" s="25">
        <f t="shared" ref="Q861" si="1358">SUM(R858:R860)</f>
        <v>0</v>
      </c>
      <c r="R861" s="25">
        <f t="shared" si="1353"/>
        <v>0</v>
      </c>
      <c r="S861" s="25"/>
      <c r="T861" s="51"/>
      <c r="U861" s="375"/>
      <c r="V861" s="57"/>
      <c r="W861" s="30" t="str">
        <f>IF(ISBLANK(V861),"",VLOOKUP(V861,'(Linked) Hazard Risk Number HRN'!$D$17:$E$22,2,FALSE))</f>
        <v/>
      </c>
      <c r="X861" s="367"/>
      <c r="Y861" s="375"/>
      <c r="Z861" s="57"/>
      <c r="AA861" s="30" t="str">
        <f>IF(ISBLANK(Z861),"",VLOOKUP(Z861,'(Linked) Hazard Risk Number HRN'!$D$17:$E$22,2,FALSE))</f>
        <v/>
      </c>
      <c r="AB861" s="367"/>
      <c r="AC861" s="375"/>
      <c r="AD861" s="436"/>
      <c r="AE861" s="57"/>
      <c r="AF861" s="30" t="str">
        <f>IF(ISBLANK(AE861),"",VLOOKUP(AE861,'(Linked) Hazard Risk Number HRN'!$D$17:$E$22,2,FALSE))</f>
        <v/>
      </c>
      <c r="AG861" s="367"/>
      <c r="AH861" s="10"/>
      <c r="AI861" s="10"/>
      <c r="AJ861" s="21"/>
    </row>
    <row r="862" spans="2:36" s="2" customFormat="1" ht="28.2" customHeight="1" thickBot="1">
      <c r="B862" s="379"/>
      <c r="C862" s="376"/>
      <c r="D862" s="376"/>
      <c r="E862" s="382"/>
      <c r="F862" s="382"/>
      <c r="G862" s="371"/>
      <c r="H862" s="371"/>
      <c r="I862" s="371"/>
      <c r="J862" s="371"/>
      <c r="K862" s="135"/>
      <c r="L862" s="18"/>
      <c r="M862" s="368"/>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376"/>
      <c r="V862" s="135"/>
      <c r="W862" s="18"/>
      <c r="X862" s="368"/>
      <c r="Y862" s="376"/>
      <c r="Z862" s="135"/>
      <c r="AA862" s="18"/>
      <c r="AB862" s="368"/>
      <c r="AC862" s="376"/>
      <c r="AD862" s="437"/>
      <c r="AE862" s="135"/>
      <c r="AF862" s="18"/>
      <c r="AG862" s="368"/>
      <c r="AH862" s="10"/>
      <c r="AI862" s="10"/>
      <c r="AJ862" s="7"/>
    </row>
    <row r="863" spans="2:36" s="2" customFormat="1" ht="28.2" customHeight="1" thickTop="1">
      <c r="B863" s="377">
        <v>172</v>
      </c>
      <c r="C863" s="374"/>
      <c r="D863" s="374"/>
      <c r="E863" s="380"/>
      <c r="F863" s="380"/>
      <c r="G863" s="369"/>
      <c r="H863" s="369"/>
      <c r="I863" s="369"/>
      <c r="J863" s="369"/>
      <c r="K863" s="54"/>
      <c r="L863" s="17" t="str">
        <f>IF(ISBLANK(K863),"",VLOOKUP(K863,'(Linked) Hazard Risk Number HRN'!$B$6:$C$13,2,FALSE))</f>
        <v/>
      </c>
      <c r="M863" s="372"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29</v>
      </c>
      <c r="Q863" s="17">
        <f t="shared" ref="Q863" si="1360">COUNTIF((O863:O867), "C")</f>
        <v>0</v>
      </c>
      <c r="R863" s="17">
        <f t="shared" ref="R863:R866" si="1361">Q863</f>
        <v>0</v>
      </c>
      <c r="S863" s="17" t="str">
        <f t="shared" ref="S863" si="1362">IF(ISBLANK(K863),"",IF(L863&lt;2,"S1","S2"))</f>
        <v/>
      </c>
      <c r="T863" s="50"/>
      <c r="U863" s="374"/>
      <c r="V863" s="54"/>
      <c r="W863" s="17" t="str">
        <f>IF(ISBLANK(V863),"",VLOOKUP(V863,'(Linked) Hazard Risk Number HRN'!$B$6:$C$13,2,FALSE))</f>
        <v/>
      </c>
      <c r="X863" s="372" t="str">
        <f>IF(X865="","",IF(X865&gt;500,'(Linked) Hazard Risk Number HRN'!$C$37,IF(X865&gt;50,'(Linked) Hazard Risk Number HRN'!$C$36,IF(X865&gt;25,'(Linked) Hazard Risk Number HRN'!$C$35,IF(X865&gt;5,'(Linked) Hazard Risk Number HRN'!$C$34,IF(X865&gt;0,'(Linked) Hazard Risk Number HRN'!$C$33,""))))))</f>
        <v/>
      </c>
      <c r="Y863" s="374"/>
      <c r="Z863" s="54"/>
      <c r="AA863" s="17" t="str">
        <f>IF(ISBLANK(Z863),"",VLOOKUP(Z863,'(Linked) Hazard Risk Number HRN'!$B$6:$C$13,2,FALSE))</f>
        <v/>
      </c>
      <c r="AB863" s="372" t="str">
        <f>IF(AB865="","",IF(AB865&gt;500,'(Linked) Hazard Risk Number HRN'!$C$37,IF(AB865&gt;50,'(Linked) Hazard Risk Number HRN'!$C$36,IF(AB865&gt;25,'(Linked) Hazard Risk Number HRN'!$C$35,IF(AB865&gt;5,'(Linked) Hazard Risk Number HRN'!$C$34,IF(AB865&gt;0,'(Linked) Hazard Risk Number HRN'!$C$33,""))))))</f>
        <v/>
      </c>
      <c r="AC863" s="374"/>
      <c r="AD863" s="380"/>
      <c r="AE863" s="54"/>
      <c r="AF863" s="17" t="str">
        <f>IF(ISBLANK(AE863),"",VLOOKUP(AE863,'(Linked) Hazard Risk Number HRN'!$B$6:$C$13,2,FALSE))</f>
        <v/>
      </c>
      <c r="AG863" s="372"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378"/>
      <c r="C864" s="375"/>
      <c r="D864" s="375"/>
      <c r="E864" s="381"/>
      <c r="F864" s="381"/>
      <c r="G864" s="370"/>
      <c r="H864" s="370"/>
      <c r="I864" s="370"/>
      <c r="J864" s="370"/>
      <c r="K864" s="55"/>
      <c r="L864" s="18" t="str">
        <f>IF(ISBLANK(K864),"",VLOOKUP(K864,'(Linked) Hazard Risk Number HRN'!$B$16:$C$26,2,FALSE))</f>
        <v/>
      </c>
      <c r="M864" s="373"/>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375"/>
      <c r="V864" s="55"/>
      <c r="W864" s="18" t="str">
        <f>IF(ISBLANK(V864),"",VLOOKUP(V864,'(Linked) Hazard Risk Number HRN'!$B$16:$C$26,2,FALSE))</f>
        <v/>
      </c>
      <c r="X864" s="373"/>
      <c r="Y864" s="375"/>
      <c r="Z864" s="55"/>
      <c r="AA864" s="18" t="str">
        <f>IF(ISBLANK(Z864),"",VLOOKUP(Z864,'(Linked) Hazard Risk Number HRN'!$B$16:$C$26,2,FALSE))</f>
        <v/>
      </c>
      <c r="AB864" s="373"/>
      <c r="AC864" s="375"/>
      <c r="AD864" s="436"/>
      <c r="AE864" s="55"/>
      <c r="AF864" s="18" t="str">
        <f>IF(ISBLANK(AE864),"",VLOOKUP(AE864,'(Linked) Hazard Risk Number HRN'!$B$16:$C$26,2,FALSE))</f>
        <v/>
      </c>
      <c r="AG864" s="373"/>
      <c r="AH864" s="10"/>
      <c r="AI864" s="10"/>
      <c r="AJ864" s="19"/>
    </row>
    <row r="865" spans="2:36" s="2" customFormat="1" ht="28.2" customHeight="1" thickTop="1">
      <c r="B865" s="378"/>
      <c r="C865" s="375"/>
      <c r="D865" s="375"/>
      <c r="E865" s="381"/>
      <c r="F865" s="381"/>
      <c r="G865" s="370"/>
      <c r="H865" s="370"/>
      <c r="I865" s="370"/>
      <c r="J865" s="370"/>
      <c r="K865" s="56"/>
      <c r="L865" s="18" t="str">
        <f>IF(ISBLANK(K865),"",VLOOKUP(K865,'(Linked) Hazard Risk Number HRN'!$D$6:$E$14,2,FALSE))</f>
        <v/>
      </c>
      <c r="M865" s="366" t="str">
        <f>IF(OR(ISBLANK(K863),ISBLANK(K864),ISBLANK(K865),ISBLANK(K866)),"",L863*L864*L865*L866)</f>
        <v/>
      </c>
      <c r="N865" s="56"/>
      <c r="O865" s="18" t="str">
        <f>IF(ISBLANK(N865),"",VLOOKUP(N865,'(Linked) PLr Probability Factor'!$B$17:$C$20,2,FALSE))</f>
        <v/>
      </c>
      <c r="P865" s="18" t="s">
        <v>3</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375"/>
      <c r="V865" s="56"/>
      <c r="W865" s="18" t="str">
        <f>IF(ISBLANK(V865),"",VLOOKUP(V865,'(Linked) Hazard Risk Number HRN'!$D$6:$E$14,2,FALSE))</f>
        <v/>
      </c>
      <c r="X865" s="366" t="str">
        <f>IF(OR(ISBLANK(V863),ISBLANK(V864),ISBLANK(V865),ISBLANK(V866)),"",W863*W864*W865*W866)</f>
        <v/>
      </c>
      <c r="Y865" s="375"/>
      <c r="Z865" s="56"/>
      <c r="AA865" s="18" t="str">
        <f>IF(ISBLANK(Z865),"",VLOOKUP(Z865,'(Linked) Hazard Risk Number HRN'!$D$6:$E$14,2,FALSE))</f>
        <v/>
      </c>
      <c r="AB865" s="366" t="str">
        <f>IF(OR(ISBLANK(Z863),ISBLANK(Z864),ISBLANK(Z865),ISBLANK(Z866)),"",AA863*AA864*AA865*AA866)</f>
        <v/>
      </c>
      <c r="AC865" s="375"/>
      <c r="AD865" s="436"/>
      <c r="AE865" s="56"/>
      <c r="AF865" s="18" t="str">
        <f>IF(ISBLANK(AE865),"",VLOOKUP(AE865,'(Linked) Hazard Risk Number HRN'!$D$6:$E$14,2,FALSE))</f>
        <v/>
      </c>
      <c r="AG865" s="366" t="str">
        <f>IF(OR(ISBLANK(AE863),ISBLANK(AE864),ISBLANK(AE865),ISBLANK(AE866)),"",AF863*AF864*AF865*AF866)</f>
        <v/>
      </c>
      <c r="AH865" s="10"/>
      <c r="AI865" s="10"/>
      <c r="AJ865" s="20"/>
    </row>
    <row r="866" spans="2:36" s="2" customFormat="1" ht="28.2" customHeight="1">
      <c r="B866" s="378"/>
      <c r="C866" s="375"/>
      <c r="D866" s="375"/>
      <c r="E866" s="381"/>
      <c r="F866" s="381"/>
      <c r="G866" s="370"/>
      <c r="H866" s="370"/>
      <c r="I866" s="370"/>
      <c r="J866" s="370"/>
      <c r="K866" s="57"/>
      <c r="L866" s="30" t="str">
        <f>IF(ISBLANK(K866),"",VLOOKUP(K866,'(Linked) Hazard Risk Number HRN'!$D$17:$E$22,2,FALSE))</f>
        <v/>
      </c>
      <c r="M866" s="367"/>
      <c r="N866" s="56"/>
      <c r="O866" s="18" t="str">
        <f>IF(ISBLANK(N866),"",VLOOKUP(N866,'(Linked) PLr Probability Factor'!$B$23:$C$26,2,FALSE))</f>
        <v/>
      </c>
      <c r="P866" s="25" t="s">
        <v>33</v>
      </c>
      <c r="Q866" s="25">
        <f t="shared" ref="Q866" si="1366">SUM(R863:R865)</f>
        <v>0</v>
      </c>
      <c r="R866" s="25">
        <f t="shared" si="1361"/>
        <v>0</v>
      </c>
      <c r="S866" s="25"/>
      <c r="T866" s="51"/>
      <c r="U866" s="375"/>
      <c r="V866" s="57"/>
      <c r="W866" s="30" t="str">
        <f>IF(ISBLANK(V866),"",VLOOKUP(V866,'(Linked) Hazard Risk Number HRN'!$D$17:$E$22,2,FALSE))</f>
        <v/>
      </c>
      <c r="X866" s="367"/>
      <c r="Y866" s="375"/>
      <c r="Z866" s="57"/>
      <c r="AA866" s="30" t="str">
        <f>IF(ISBLANK(Z866),"",VLOOKUP(Z866,'(Linked) Hazard Risk Number HRN'!$D$17:$E$22,2,FALSE))</f>
        <v/>
      </c>
      <c r="AB866" s="367"/>
      <c r="AC866" s="375"/>
      <c r="AD866" s="436"/>
      <c r="AE866" s="57"/>
      <c r="AF866" s="30" t="str">
        <f>IF(ISBLANK(AE866),"",VLOOKUP(AE866,'(Linked) Hazard Risk Number HRN'!$D$17:$E$22,2,FALSE))</f>
        <v/>
      </c>
      <c r="AG866" s="367"/>
      <c r="AH866" s="10"/>
      <c r="AI866" s="10"/>
      <c r="AJ866" s="21"/>
    </row>
    <row r="867" spans="2:36" s="2" customFormat="1" ht="28.2" customHeight="1" thickBot="1">
      <c r="B867" s="379"/>
      <c r="C867" s="376"/>
      <c r="D867" s="376"/>
      <c r="E867" s="382"/>
      <c r="F867" s="382"/>
      <c r="G867" s="371"/>
      <c r="H867" s="371"/>
      <c r="I867" s="371"/>
      <c r="J867" s="371"/>
      <c r="K867" s="135"/>
      <c r="L867" s="18"/>
      <c r="M867" s="368"/>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376"/>
      <c r="V867" s="135"/>
      <c r="W867" s="18"/>
      <c r="X867" s="368"/>
      <c r="Y867" s="376"/>
      <c r="Z867" s="135"/>
      <c r="AA867" s="18"/>
      <c r="AB867" s="368"/>
      <c r="AC867" s="376"/>
      <c r="AD867" s="437"/>
      <c r="AE867" s="135"/>
      <c r="AF867" s="18"/>
      <c r="AG867" s="368"/>
      <c r="AH867" s="10"/>
      <c r="AI867" s="10"/>
      <c r="AJ867" s="7"/>
    </row>
    <row r="868" spans="2:36" s="2" customFormat="1" ht="28.2" customHeight="1" thickTop="1">
      <c r="B868" s="377">
        <v>173</v>
      </c>
      <c r="C868" s="374"/>
      <c r="D868" s="374"/>
      <c r="E868" s="380"/>
      <c r="F868" s="380"/>
      <c r="G868" s="369"/>
      <c r="H868" s="369"/>
      <c r="I868" s="369"/>
      <c r="J868" s="369"/>
      <c r="K868" s="54"/>
      <c r="L868" s="17" t="str">
        <f>IF(ISBLANK(K868),"",VLOOKUP(K868,'(Linked) Hazard Risk Number HRN'!$B$6:$C$13,2,FALSE))</f>
        <v/>
      </c>
      <c r="M868" s="372"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29</v>
      </c>
      <c r="Q868" s="17">
        <f t="shared" ref="Q868" si="1368">COUNTIF((O868:O872), "C")</f>
        <v>0</v>
      </c>
      <c r="R868" s="17">
        <f t="shared" ref="R868:R871" si="1369">Q868</f>
        <v>0</v>
      </c>
      <c r="S868" s="17" t="str">
        <f t="shared" ref="S868" si="1370">IF(ISBLANK(K868),"",IF(L868&lt;2,"S1","S2"))</f>
        <v/>
      </c>
      <c r="T868" s="50"/>
      <c r="U868" s="374"/>
      <c r="V868" s="54"/>
      <c r="W868" s="17" t="str">
        <f>IF(ISBLANK(V868),"",VLOOKUP(V868,'(Linked) Hazard Risk Number HRN'!$B$6:$C$13,2,FALSE))</f>
        <v/>
      </c>
      <c r="X868" s="372" t="str">
        <f>IF(X870="","",IF(X870&gt;500,'(Linked) Hazard Risk Number HRN'!$C$37,IF(X870&gt;50,'(Linked) Hazard Risk Number HRN'!$C$36,IF(X870&gt;25,'(Linked) Hazard Risk Number HRN'!$C$35,IF(X870&gt;5,'(Linked) Hazard Risk Number HRN'!$C$34,IF(X870&gt;0,'(Linked) Hazard Risk Number HRN'!$C$33,""))))))</f>
        <v/>
      </c>
      <c r="Y868" s="374"/>
      <c r="Z868" s="54"/>
      <c r="AA868" s="17" t="str">
        <f>IF(ISBLANK(Z868),"",VLOOKUP(Z868,'(Linked) Hazard Risk Number HRN'!$B$6:$C$13,2,FALSE))</f>
        <v/>
      </c>
      <c r="AB868" s="372" t="str">
        <f>IF(AB870="","",IF(AB870&gt;500,'(Linked) Hazard Risk Number HRN'!$C$37,IF(AB870&gt;50,'(Linked) Hazard Risk Number HRN'!$C$36,IF(AB870&gt;25,'(Linked) Hazard Risk Number HRN'!$C$35,IF(AB870&gt;5,'(Linked) Hazard Risk Number HRN'!$C$34,IF(AB870&gt;0,'(Linked) Hazard Risk Number HRN'!$C$33,""))))))</f>
        <v/>
      </c>
      <c r="AC868" s="374"/>
      <c r="AD868" s="380"/>
      <c r="AE868" s="54"/>
      <c r="AF868" s="17" t="str">
        <f>IF(ISBLANK(AE868),"",VLOOKUP(AE868,'(Linked) Hazard Risk Number HRN'!$B$6:$C$13,2,FALSE))</f>
        <v/>
      </c>
      <c r="AG868" s="372"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378"/>
      <c r="C869" s="375"/>
      <c r="D869" s="375"/>
      <c r="E869" s="381"/>
      <c r="F869" s="381"/>
      <c r="G869" s="370"/>
      <c r="H869" s="370"/>
      <c r="I869" s="370"/>
      <c r="J869" s="370"/>
      <c r="K869" s="55"/>
      <c r="L869" s="18" t="str">
        <f>IF(ISBLANK(K869),"",VLOOKUP(K869,'(Linked) Hazard Risk Number HRN'!$B$16:$C$26,2,FALSE))</f>
        <v/>
      </c>
      <c r="M869" s="373"/>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375"/>
      <c r="V869" s="55"/>
      <c r="W869" s="18" t="str">
        <f>IF(ISBLANK(V869),"",VLOOKUP(V869,'(Linked) Hazard Risk Number HRN'!$B$16:$C$26,2,FALSE))</f>
        <v/>
      </c>
      <c r="X869" s="373"/>
      <c r="Y869" s="375"/>
      <c r="Z869" s="55"/>
      <c r="AA869" s="18" t="str">
        <f>IF(ISBLANK(Z869),"",VLOOKUP(Z869,'(Linked) Hazard Risk Number HRN'!$B$16:$C$26,2,FALSE))</f>
        <v/>
      </c>
      <c r="AB869" s="373"/>
      <c r="AC869" s="375"/>
      <c r="AD869" s="436"/>
      <c r="AE869" s="55"/>
      <c r="AF869" s="18" t="str">
        <f>IF(ISBLANK(AE869),"",VLOOKUP(AE869,'(Linked) Hazard Risk Number HRN'!$B$16:$C$26,2,FALSE))</f>
        <v/>
      </c>
      <c r="AG869" s="373"/>
      <c r="AH869" s="10"/>
      <c r="AI869" s="10"/>
      <c r="AJ869" s="19"/>
    </row>
    <row r="870" spans="2:36" s="2" customFormat="1" ht="28.2" customHeight="1" thickTop="1">
      <c r="B870" s="378"/>
      <c r="C870" s="375"/>
      <c r="D870" s="375"/>
      <c r="E870" s="381"/>
      <c r="F870" s="381"/>
      <c r="G870" s="370"/>
      <c r="H870" s="370"/>
      <c r="I870" s="370"/>
      <c r="J870" s="370"/>
      <c r="K870" s="56"/>
      <c r="L870" s="18" t="str">
        <f>IF(ISBLANK(K870),"",VLOOKUP(K870,'(Linked) Hazard Risk Number HRN'!$D$6:$E$14,2,FALSE))</f>
        <v/>
      </c>
      <c r="M870" s="366" t="str">
        <f>IF(OR(ISBLANK(K868),ISBLANK(K869),ISBLANK(K870),ISBLANK(K871)),"",L868*L869*L870*L871)</f>
        <v/>
      </c>
      <c r="N870" s="56"/>
      <c r="O870" s="18" t="str">
        <f>IF(ISBLANK(N870),"",VLOOKUP(N870,'(Linked) PLr Probability Factor'!$B$17:$C$20,2,FALSE))</f>
        <v/>
      </c>
      <c r="P870" s="18" t="s">
        <v>3</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375"/>
      <c r="V870" s="56"/>
      <c r="W870" s="18" t="str">
        <f>IF(ISBLANK(V870),"",VLOOKUP(V870,'(Linked) Hazard Risk Number HRN'!$D$6:$E$14,2,FALSE))</f>
        <v/>
      </c>
      <c r="X870" s="366" t="str">
        <f>IF(OR(ISBLANK(V868),ISBLANK(V869),ISBLANK(V870),ISBLANK(V871)),"",W868*W869*W870*W871)</f>
        <v/>
      </c>
      <c r="Y870" s="375"/>
      <c r="Z870" s="56"/>
      <c r="AA870" s="18" t="str">
        <f>IF(ISBLANK(Z870),"",VLOOKUP(Z870,'(Linked) Hazard Risk Number HRN'!$D$6:$E$14,2,FALSE))</f>
        <v/>
      </c>
      <c r="AB870" s="366" t="str">
        <f>IF(OR(ISBLANK(Z868),ISBLANK(Z869),ISBLANK(Z870),ISBLANK(Z871)),"",AA868*AA869*AA870*AA871)</f>
        <v/>
      </c>
      <c r="AC870" s="375"/>
      <c r="AD870" s="436"/>
      <c r="AE870" s="56"/>
      <c r="AF870" s="18" t="str">
        <f>IF(ISBLANK(AE870),"",VLOOKUP(AE870,'(Linked) Hazard Risk Number HRN'!$D$6:$E$14,2,FALSE))</f>
        <v/>
      </c>
      <c r="AG870" s="366" t="str">
        <f>IF(OR(ISBLANK(AE868),ISBLANK(AE869),ISBLANK(AE870),ISBLANK(AE871)),"",AF868*AF869*AF870*AF871)</f>
        <v/>
      </c>
      <c r="AH870" s="10"/>
      <c r="AI870" s="10"/>
      <c r="AJ870" s="20"/>
    </row>
    <row r="871" spans="2:36" s="2" customFormat="1" ht="28.2" customHeight="1">
      <c r="B871" s="378"/>
      <c r="C871" s="375"/>
      <c r="D871" s="375"/>
      <c r="E871" s="381"/>
      <c r="F871" s="381"/>
      <c r="G871" s="370"/>
      <c r="H871" s="370"/>
      <c r="I871" s="370"/>
      <c r="J871" s="370"/>
      <c r="K871" s="57"/>
      <c r="L871" s="30" t="str">
        <f>IF(ISBLANK(K871),"",VLOOKUP(K871,'(Linked) Hazard Risk Number HRN'!$D$17:$E$22,2,FALSE))</f>
        <v/>
      </c>
      <c r="M871" s="367"/>
      <c r="N871" s="56"/>
      <c r="O871" s="18" t="str">
        <f>IF(ISBLANK(N871),"",VLOOKUP(N871,'(Linked) PLr Probability Factor'!$B$23:$C$26,2,FALSE))</f>
        <v/>
      </c>
      <c r="P871" s="25" t="s">
        <v>33</v>
      </c>
      <c r="Q871" s="25">
        <f t="shared" ref="Q871" si="1374">SUM(R868:R870)</f>
        <v>0</v>
      </c>
      <c r="R871" s="25">
        <f t="shared" si="1369"/>
        <v>0</v>
      </c>
      <c r="S871" s="25"/>
      <c r="T871" s="51"/>
      <c r="U871" s="375"/>
      <c r="V871" s="57"/>
      <c r="W871" s="30" t="str">
        <f>IF(ISBLANK(V871),"",VLOOKUP(V871,'(Linked) Hazard Risk Number HRN'!$D$17:$E$22,2,FALSE))</f>
        <v/>
      </c>
      <c r="X871" s="367"/>
      <c r="Y871" s="375"/>
      <c r="Z871" s="57"/>
      <c r="AA871" s="30" t="str">
        <f>IF(ISBLANK(Z871),"",VLOOKUP(Z871,'(Linked) Hazard Risk Number HRN'!$D$17:$E$22,2,FALSE))</f>
        <v/>
      </c>
      <c r="AB871" s="367"/>
      <c r="AC871" s="375"/>
      <c r="AD871" s="436"/>
      <c r="AE871" s="57"/>
      <c r="AF871" s="30" t="str">
        <f>IF(ISBLANK(AE871),"",VLOOKUP(AE871,'(Linked) Hazard Risk Number HRN'!$D$17:$E$22,2,FALSE))</f>
        <v/>
      </c>
      <c r="AG871" s="367"/>
      <c r="AH871" s="10"/>
      <c r="AI871" s="10"/>
      <c r="AJ871" s="21"/>
    </row>
    <row r="872" spans="2:36" s="2" customFormat="1" ht="28.2" customHeight="1" thickBot="1">
      <c r="B872" s="379"/>
      <c r="C872" s="376"/>
      <c r="D872" s="376"/>
      <c r="E872" s="382"/>
      <c r="F872" s="382"/>
      <c r="G872" s="371"/>
      <c r="H872" s="371"/>
      <c r="I872" s="371"/>
      <c r="J872" s="371"/>
      <c r="K872" s="135"/>
      <c r="L872" s="18"/>
      <c r="M872" s="368"/>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376"/>
      <c r="V872" s="135"/>
      <c r="W872" s="18"/>
      <c r="X872" s="368"/>
      <c r="Y872" s="376"/>
      <c r="Z872" s="135"/>
      <c r="AA872" s="18"/>
      <c r="AB872" s="368"/>
      <c r="AC872" s="376"/>
      <c r="AD872" s="437"/>
      <c r="AE872" s="135"/>
      <c r="AF872" s="18"/>
      <c r="AG872" s="368"/>
      <c r="AH872" s="10"/>
      <c r="AI872" s="10"/>
      <c r="AJ872" s="7"/>
    </row>
    <row r="873" spans="2:36" s="2" customFormat="1" ht="28.2" customHeight="1" thickTop="1">
      <c r="B873" s="377">
        <v>174</v>
      </c>
      <c r="C873" s="374"/>
      <c r="D873" s="374"/>
      <c r="E873" s="380"/>
      <c r="F873" s="380"/>
      <c r="G873" s="369"/>
      <c r="H873" s="369"/>
      <c r="I873" s="369"/>
      <c r="J873" s="369"/>
      <c r="K873" s="54"/>
      <c r="L873" s="17" t="str">
        <f>IF(ISBLANK(K873),"",VLOOKUP(K873,'(Linked) Hazard Risk Number HRN'!$B$6:$C$13,2,FALSE))</f>
        <v/>
      </c>
      <c r="M873" s="372"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29</v>
      </c>
      <c r="Q873" s="17">
        <f t="shared" ref="Q873" si="1376">COUNTIF((O873:O877), "C")</f>
        <v>0</v>
      </c>
      <c r="R873" s="17">
        <f t="shared" ref="R873:R876" si="1377">Q873</f>
        <v>0</v>
      </c>
      <c r="S873" s="17" t="str">
        <f t="shared" ref="S873" si="1378">IF(ISBLANK(K873),"",IF(L873&lt;2,"S1","S2"))</f>
        <v/>
      </c>
      <c r="T873" s="50"/>
      <c r="U873" s="374"/>
      <c r="V873" s="54"/>
      <c r="W873" s="17" t="str">
        <f>IF(ISBLANK(V873),"",VLOOKUP(V873,'(Linked) Hazard Risk Number HRN'!$B$6:$C$13,2,FALSE))</f>
        <v/>
      </c>
      <c r="X873" s="372" t="str">
        <f>IF(X875="","",IF(X875&gt;500,'(Linked) Hazard Risk Number HRN'!$C$37,IF(X875&gt;50,'(Linked) Hazard Risk Number HRN'!$C$36,IF(X875&gt;25,'(Linked) Hazard Risk Number HRN'!$C$35,IF(X875&gt;5,'(Linked) Hazard Risk Number HRN'!$C$34,IF(X875&gt;0,'(Linked) Hazard Risk Number HRN'!$C$33,""))))))</f>
        <v/>
      </c>
      <c r="Y873" s="374"/>
      <c r="Z873" s="54"/>
      <c r="AA873" s="17" t="str">
        <f>IF(ISBLANK(Z873),"",VLOOKUP(Z873,'(Linked) Hazard Risk Number HRN'!$B$6:$C$13,2,FALSE))</f>
        <v/>
      </c>
      <c r="AB873" s="372" t="str">
        <f>IF(AB875="","",IF(AB875&gt;500,'(Linked) Hazard Risk Number HRN'!$C$37,IF(AB875&gt;50,'(Linked) Hazard Risk Number HRN'!$C$36,IF(AB875&gt;25,'(Linked) Hazard Risk Number HRN'!$C$35,IF(AB875&gt;5,'(Linked) Hazard Risk Number HRN'!$C$34,IF(AB875&gt;0,'(Linked) Hazard Risk Number HRN'!$C$33,""))))))</f>
        <v/>
      </c>
      <c r="AC873" s="374"/>
      <c r="AD873" s="380"/>
      <c r="AE873" s="54"/>
      <c r="AF873" s="17" t="str">
        <f>IF(ISBLANK(AE873),"",VLOOKUP(AE873,'(Linked) Hazard Risk Number HRN'!$B$6:$C$13,2,FALSE))</f>
        <v/>
      </c>
      <c r="AG873" s="372"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378"/>
      <c r="C874" s="375"/>
      <c r="D874" s="375"/>
      <c r="E874" s="381"/>
      <c r="F874" s="381"/>
      <c r="G874" s="370"/>
      <c r="H874" s="370"/>
      <c r="I874" s="370"/>
      <c r="J874" s="370"/>
      <c r="K874" s="55"/>
      <c r="L874" s="18" t="str">
        <f>IF(ISBLANK(K874),"",VLOOKUP(K874,'(Linked) Hazard Risk Number HRN'!$B$16:$C$26,2,FALSE))</f>
        <v/>
      </c>
      <c r="M874" s="373"/>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375"/>
      <c r="V874" s="55"/>
      <c r="W874" s="18" t="str">
        <f>IF(ISBLANK(V874),"",VLOOKUP(V874,'(Linked) Hazard Risk Number HRN'!$B$16:$C$26,2,FALSE))</f>
        <v/>
      </c>
      <c r="X874" s="373"/>
      <c r="Y874" s="375"/>
      <c r="Z874" s="55"/>
      <c r="AA874" s="18" t="str">
        <f>IF(ISBLANK(Z874),"",VLOOKUP(Z874,'(Linked) Hazard Risk Number HRN'!$B$16:$C$26,2,FALSE))</f>
        <v/>
      </c>
      <c r="AB874" s="373"/>
      <c r="AC874" s="375"/>
      <c r="AD874" s="436"/>
      <c r="AE874" s="55"/>
      <c r="AF874" s="18" t="str">
        <f>IF(ISBLANK(AE874),"",VLOOKUP(AE874,'(Linked) Hazard Risk Number HRN'!$B$16:$C$26,2,FALSE))</f>
        <v/>
      </c>
      <c r="AG874" s="373"/>
      <c r="AH874" s="10"/>
      <c r="AI874" s="10"/>
      <c r="AJ874" s="19"/>
    </row>
    <row r="875" spans="2:36" s="2" customFormat="1" ht="28.2" customHeight="1" thickTop="1">
      <c r="B875" s="378"/>
      <c r="C875" s="375"/>
      <c r="D875" s="375"/>
      <c r="E875" s="381"/>
      <c r="F875" s="381"/>
      <c r="G875" s="370"/>
      <c r="H875" s="370"/>
      <c r="I875" s="370"/>
      <c r="J875" s="370"/>
      <c r="K875" s="56"/>
      <c r="L875" s="18" t="str">
        <f>IF(ISBLANK(K875),"",VLOOKUP(K875,'(Linked) Hazard Risk Number HRN'!$D$6:$E$14,2,FALSE))</f>
        <v/>
      </c>
      <c r="M875" s="366" t="str">
        <f>IF(OR(ISBLANK(K873),ISBLANK(K874),ISBLANK(K875),ISBLANK(K876)),"",L873*L874*L875*L876)</f>
        <v/>
      </c>
      <c r="N875" s="56"/>
      <c r="O875" s="18" t="str">
        <f>IF(ISBLANK(N875),"",VLOOKUP(N875,'(Linked) PLr Probability Factor'!$B$17:$C$20,2,FALSE))</f>
        <v/>
      </c>
      <c r="P875" s="18" t="s">
        <v>3</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375"/>
      <c r="V875" s="56"/>
      <c r="W875" s="18" t="str">
        <f>IF(ISBLANK(V875),"",VLOOKUP(V875,'(Linked) Hazard Risk Number HRN'!$D$6:$E$14,2,FALSE))</f>
        <v/>
      </c>
      <c r="X875" s="366" t="str">
        <f>IF(OR(ISBLANK(V873),ISBLANK(V874),ISBLANK(V875),ISBLANK(V876)),"",W873*W874*W875*W876)</f>
        <v/>
      </c>
      <c r="Y875" s="375"/>
      <c r="Z875" s="56"/>
      <c r="AA875" s="18" t="str">
        <f>IF(ISBLANK(Z875),"",VLOOKUP(Z875,'(Linked) Hazard Risk Number HRN'!$D$6:$E$14,2,FALSE))</f>
        <v/>
      </c>
      <c r="AB875" s="366" t="str">
        <f>IF(OR(ISBLANK(Z873),ISBLANK(Z874),ISBLANK(Z875),ISBLANK(Z876)),"",AA873*AA874*AA875*AA876)</f>
        <v/>
      </c>
      <c r="AC875" s="375"/>
      <c r="AD875" s="436"/>
      <c r="AE875" s="56"/>
      <c r="AF875" s="18" t="str">
        <f>IF(ISBLANK(AE875),"",VLOOKUP(AE875,'(Linked) Hazard Risk Number HRN'!$D$6:$E$14,2,FALSE))</f>
        <v/>
      </c>
      <c r="AG875" s="366" t="str">
        <f>IF(OR(ISBLANK(AE873),ISBLANK(AE874),ISBLANK(AE875),ISBLANK(AE876)),"",AF873*AF874*AF875*AF876)</f>
        <v/>
      </c>
      <c r="AH875" s="10"/>
      <c r="AI875" s="10"/>
      <c r="AJ875" s="20"/>
    </row>
    <row r="876" spans="2:36" s="2" customFormat="1" ht="28.2" customHeight="1">
      <c r="B876" s="378"/>
      <c r="C876" s="375"/>
      <c r="D876" s="375"/>
      <c r="E876" s="381"/>
      <c r="F876" s="381"/>
      <c r="G876" s="370"/>
      <c r="H876" s="370"/>
      <c r="I876" s="370"/>
      <c r="J876" s="370"/>
      <c r="K876" s="57"/>
      <c r="L876" s="30" t="str">
        <f>IF(ISBLANK(K876),"",VLOOKUP(K876,'(Linked) Hazard Risk Number HRN'!$D$17:$E$22,2,FALSE))</f>
        <v/>
      </c>
      <c r="M876" s="367"/>
      <c r="N876" s="56"/>
      <c r="O876" s="18" t="str">
        <f>IF(ISBLANK(N876),"",VLOOKUP(N876,'(Linked) PLr Probability Factor'!$B$23:$C$26,2,FALSE))</f>
        <v/>
      </c>
      <c r="P876" s="25" t="s">
        <v>33</v>
      </c>
      <c r="Q876" s="25">
        <f t="shared" ref="Q876" si="1382">SUM(R873:R875)</f>
        <v>0</v>
      </c>
      <c r="R876" s="25">
        <f t="shared" si="1377"/>
        <v>0</v>
      </c>
      <c r="S876" s="25"/>
      <c r="T876" s="51"/>
      <c r="U876" s="375"/>
      <c r="V876" s="57"/>
      <c r="W876" s="30" t="str">
        <f>IF(ISBLANK(V876),"",VLOOKUP(V876,'(Linked) Hazard Risk Number HRN'!$D$17:$E$22,2,FALSE))</f>
        <v/>
      </c>
      <c r="X876" s="367"/>
      <c r="Y876" s="375"/>
      <c r="Z876" s="57"/>
      <c r="AA876" s="30" t="str">
        <f>IF(ISBLANK(Z876),"",VLOOKUP(Z876,'(Linked) Hazard Risk Number HRN'!$D$17:$E$22,2,FALSE))</f>
        <v/>
      </c>
      <c r="AB876" s="367"/>
      <c r="AC876" s="375"/>
      <c r="AD876" s="436"/>
      <c r="AE876" s="57"/>
      <c r="AF876" s="30" t="str">
        <f>IF(ISBLANK(AE876),"",VLOOKUP(AE876,'(Linked) Hazard Risk Number HRN'!$D$17:$E$22,2,FALSE))</f>
        <v/>
      </c>
      <c r="AG876" s="367"/>
      <c r="AH876" s="10"/>
      <c r="AI876" s="10"/>
      <c r="AJ876" s="21"/>
    </row>
    <row r="877" spans="2:36" s="2" customFormat="1" ht="28.2" customHeight="1" thickBot="1">
      <c r="B877" s="379"/>
      <c r="C877" s="376"/>
      <c r="D877" s="376"/>
      <c r="E877" s="382"/>
      <c r="F877" s="382"/>
      <c r="G877" s="371"/>
      <c r="H877" s="371"/>
      <c r="I877" s="371"/>
      <c r="J877" s="371"/>
      <c r="K877" s="135"/>
      <c r="L877" s="18"/>
      <c r="M877" s="368"/>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376"/>
      <c r="V877" s="135"/>
      <c r="W877" s="18"/>
      <c r="X877" s="368"/>
      <c r="Y877" s="376"/>
      <c r="Z877" s="135"/>
      <c r="AA877" s="18"/>
      <c r="AB877" s="368"/>
      <c r="AC877" s="376"/>
      <c r="AD877" s="437"/>
      <c r="AE877" s="135"/>
      <c r="AF877" s="18"/>
      <c r="AG877" s="368"/>
      <c r="AH877" s="10"/>
      <c r="AI877" s="10"/>
      <c r="AJ877" s="7"/>
    </row>
    <row r="878" spans="2:36" s="2" customFormat="1" ht="28.2" customHeight="1" thickTop="1">
      <c r="B878" s="377">
        <v>175</v>
      </c>
      <c r="C878" s="374"/>
      <c r="D878" s="374"/>
      <c r="E878" s="380"/>
      <c r="F878" s="380"/>
      <c r="G878" s="369"/>
      <c r="H878" s="369"/>
      <c r="I878" s="369"/>
      <c r="J878" s="369"/>
      <c r="K878" s="54"/>
      <c r="L878" s="17" t="str">
        <f>IF(ISBLANK(K878),"",VLOOKUP(K878,'(Linked) Hazard Risk Number HRN'!$B$6:$C$13,2,FALSE))</f>
        <v/>
      </c>
      <c r="M878" s="372"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29</v>
      </c>
      <c r="Q878" s="17">
        <f t="shared" ref="Q878" si="1384">COUNTIF((O878:O882), "C")</f>
        <v>0</v>
      </c>
      <c r="R878" s="17">
        <f t="shared" ref="R878:R881" si="1385">Q878</f>
        <v>0</v>
      </c>
      <c r="S878" s="17" t="str">
        <f t="shared" ref="S878" si="1386">IF(ISBLANK(K878),"",IF(L878&lt;2,"S1","S2"))</f>
        <v/>
      </c>
      <c r="T878" s="50"/>
      <c r="U878" s="374"/>
      <c r="V878" s="54"/>
      <c r="W878" s="17" t="str">
        <f>IF(ISBLANK(V878),"",VLOOKUP(V878,'(Linked) Hazard Risk Number HRN'!$B$6:$C$13,2,FALSE))</f>
        <v/>
      </c>
      <c r="X878" s="372" t="str">
        <f>IF(X880="","",IF(X880&gt;500,'(Linked) Hazard Risk Number HRN'!$C$37,IF(X880&gt;50,'(Linked) Hazard Risk Number HRN'!$C$36,IF(X880&gt;25,'(Linked) Hazard Risk Number HRN'!$C$35,IF(X880&gt;5,'(Linked) Hazard Risk Number HRN'!$C$34,IF(X880&gt;0,'(Linked) Hazard Risk Number HRN'!$C$33,""))))))</f>
        <v/>
      </c>
      <c r="Y878" s="374"/>
      <c r="Z878" s="54"/>
      <c r="AA878" s="17" t="str">
        <f>IF(ISBLANK(Z878),"",VLOOKUP(Z878,'(Linked) Hazard Risk Number HRN'!$B$6:$C$13,2,FALSE))</f>
        <v/>
      </c>
      <c r="AB878" s="372" t="str">
        <f>IF(AB880="","",IF(AB880&gt;500,'(Linked) Hazard Risk Number HRN'!$C$37,IF(AB880&gt;50,'(Linked) Hazard Risk Number HRN'!$C$36,IF(AB880&gt;25,'(Linked) Hazard Risk Number HRN'!$C$35,IF(AB880&gt;5,'(Linked) Hazard Risk Number HRN'!$C$34,IF(AB880&gt;0,'(Linked) Hazard Risk Number HRN'!$C$33,""))))))</f>
        <v/>
      </c>
      <c r="AC878" s="374"/>
      <c r="AD878" s="380"/>
      <c r="AE878" s="54"/>
      <c r="AF878" s="17" t="str">
        <f>IF(ISBLANK(AE878),"",VLOOKUP(AE878,'(Linked) Hazard Risk Number HRN'!$B$6:$C$13,2,FALSE))</f>
        <v/>
      </c>
      <c r="AG878" s="372"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378"/>
      <c r="C879" s="375"/>
      <c r="D879" s="375"/>
      <c r="E879" s="381"/>
      <c r="F879" s="381"/>
      <c r="G879" s="370"/>
      <c r="H879" s="370"/>
      <c r="I879" s="370"/>
      <c r="J879" s="370"/>
      <c r="K879" s="55"/>
      <c r="L879" s="18" t="str">
        <f>IF(ISBLANK(K879),"",VLOOKUP(K879,'(Linked) Hazard Risk Number HRN'!$B$16:$C$26,2,FALSE))</f>
        <v/>
      </c>
      <c r="M879" s="373"/>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375"/>
      <c r="V879" s="55"/>
      <c r="W879" s="18" t="str">
        <f>IF(ISBLANK(V879),"",VLOOKUP(V879,'(Linked) Hazard Risk Number HRN'!$B$16:$C$26,2,FALSE))</f>
        <v/>
      </c>
      <c r="X879" s="373"/>
      <c r="Y879" s="375"/>
      <c r="Z879" s="55"/>
      <c r="AA879" s="18" t="str">
        <f>IF(ISBLANK(Z879),"",VLOOKUP(Z879,'(Linked) Hazard Risk Number HRN'!$B$16:$C$26,2,FALSE))</f>
        <v/>
      </c>
      <c r="AB879" s="373"/>
      <c r="AC879" s="375"/>
      <c r="AD879" s="436"/>
      <c r="AE879" s="55"/>
      <c r="AF879" s="18" t="str">
        <f>IF(ISBLANK(AE879),"",VLOOKUP(AE879,'(Linked) Hazard Risk Number HRN'!$B$16:$C$26,2,FALSE))</f>
        <v/>
      </c>
      <c r="AG879" s="373"/>
      <c r="AH879" s="10"/>
      <c r="AI879" s="10"/>
      <c r="AJ879" s="19"/>
    </row>
    <row r="880" spans="2:36" s="2" customFormat="1" ht="28.2" customHeight="1" thickTop="1">
      <c r="B880" s="378"/>
      <c r="C880" s="375"/>
      <c r="D880" s="375"/>
      <c r="E880" s="381"/>
      <c r="F880" s="381"/>
      <c r="G880" s="370"/>
      <c r="H880" s="370"/>
      <c r="I880" s="370"/>
      <c r="J880" s="370"/>
      <c r="K880" s="56"/>
      <c r="L880" s="18" t="str">
        <f>IF(ISBLANK(K880),"",VLOOKUP(K880,'(Linked) Hazard Risk Number HRN'!$D$6:$E$14,2,FALSE))</f>
        <v/>
      </c>
      <c r="M880" s="366" t="str">
        <f>IF(OR(ISBLANK(K878),ISBLANK(K879),ISBLANK(K880),ISBLANK(K881)),"",L878*L879*L880*L881)</f>
        <v/>
      </c>
      <c r="N880" s="56"/>
      <c r="O880" s="18" t="str">
        <f>IF(ISBLANK(N880),"",VLOOKUP(N880,'(Linked) PLr Probability Factor'!$B$17:$C$20,2,FALSE))</f>
        <v/>
      </c>
      <c r="P880" s="18" t="s">
        <v>3</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375"/>
      <c r="V880" s="56"/>
      <c r="W880" s="18" t="str">
        <f>IF(ISBLANK(V880),"",VLOOKUP(V880,'(Linked) Hazard Risk Number HRN'!$D$6:$E$14,2,FALSE))</f>
        <v/>
      </c>
      <c r="X880" s="366" t="str">
        <f>IF(OR(ISBLANK(V878),ISBLANK(V879),ISBLANK(V880),ISBLANK(V881)),"",W878*W879*W880*W881)</f>
        <v/>
      </c>
      <c r="Y880" s="375"/>
      <c r="Z880" s="56"/>
      <c r="AA880" s="18" t="str">
        <f>IF(ISBLANK(Z880),"",VLOOKUP(Z880,'(Linked) Hazard Risk Number HRN'!$D$6:$E$14,2,FALSE))</f>
        <v/>
      </c>
      <c r="AB880" s="366" t="str">
        <f>IF(OR(ISBLANK(Z878),ISBLANK(Z879),ISBLANK(Z880),ISBLANK(Z881)),"",AA878*AA879*AA880*AA881)</f>
        <v/>
      </c>
      <c r="AC880" s="375"/>
      <c r="AD880" s="436"/>
      <c r="AE880" s="56"/>
      <c r="AF880" s="18" t="str">
        <f>IF(ISBLANK(AE880),"",VLOOKUP(AE880,'(Linked) Hazard Risk Number HRN'!$D$6:$E$14,2,FALSE))</f>
        <v/>
      </c>
      <c r="AG880" s="366" t="str">
        <f>IF(OR(ISBLANK(AE878),ISBLANK(AE879),ISBLANK(AE880),ISBLANK(AE881)),"",AF878*AF879*AF880*AF881)</f>
        <v/>
      </c>
      <c r="AH880" s="10"/>
      <c r="AI880" s="10"/>
      <c r="AJ880" s="20"/>
    </row>
    <row r="881" spans="2:36" s="2" customFormat="1" ht="28.2" customHeight="1">
      <c r="B881" s="378"/>
      <c r="C881" s="375"/>
      <c r="D881" s="375"/>
      <c r="E881" s="381"/>
      <c r="F881" s="381"/>
      <c r="G881" s="370"/>
      <c r="H881" s="370"/>
      <c r="I881" s="370"/>
      <c r="J881" s="370"/>
      <c r="K881" s="57"/>
      <c r="L881" s="30" t="str">
        <f>IF(ISBLANK(K881),"",VLOOKUP(K881,'(Linked) Hazard Risk Number HRN'!$D$17:$E$22,2,FALSE))</f>
        <v/>
      </c>
      <c r="M881" s="367"/>
      <c r="N881" s="56"/>
      <c r="O881" s="18" t="str">
        <f>IF(ISBLANK(N881),"",VLOOKUP(N881,'(Linked) PLr Probability Factor'!$B$23:$C$26,2,FALSE))</f>
        <v/>
      </c>
      <c r="P881" s="25" t="s">
        <v>33</v>
      </c>
      <c r="Q881" s="25">
        <f t="shared" ref="Q881" si="1390">SUM(R878:R880)</f>
        <v>0</v>
      </c>
      <c r="R881" s="25">
        <f t="shared" si="1385"/>
        <v>0</v>
      </c>
      <c r="S881" s="25"/>
      <c r="T881" s="51"/>
      <c r="U881" s="375"/>
      <c r="V881" s="57"/>
      <c r="W881" s="30" t="str">
        <f>IF(ISBLANK(V881),"",VLOOKUP(V881,'(Linked) Hazard Risk Number HRN'!$D$17:$E$22,2,FALSE))</f>
        <v/>
      </c>
      <c r="X881" s="367"/>
      <c r="Y881" s="375"/>
      <c r="Z881" s="57"/>
      <c r="AA881" s="30" t="str">
        <f>IF(ISBLANK(Z881),"",VLOOKUP(Z881,'(Linked) Hazard Risk Number HRN'!$D$17:$E$22,2,FALSE))</f>
        <v/>
      </c>
      <c r="AB881" s="367"/>
      <c r="AC881" s="375"/>
      <c r="AD881" s="436"/>
      <c r="AE881" s="57"/>
      <c r="AF881" s="30" t="str">
        <f>IF(ISBLANK(AE881),"",VLOOKUP(AE881,'(Linked) Hazard Risk Number HRN'!$D$17:$E$22,2,FALSE))</f>
        <v/>
      </c>
      <c r="AG881" s="367"/>
      <c r="AH881" s="10"/>
      <c r="AI881" s="10"/>
      <c r="AJ881" s="21"/>
    </row>
    <row r="882" spans="2:36" s="2" customFormat="1" ht="28.2" customHeight="1" thickBot="1">
      <c r="B882" s="379"/>
      <c r="C882" s="376"/>
      <c r="D882" s="376"/>
      <c r="E882" s="382"/>
      <c r="F882" s="382"/>
      <c r="G882" s="371"/>
      <c r="H882" s="371"/>
      <c r="I882" s="371"/>
      <c r="J882" s="371"/>
      <c r="K882" s="135"/>
      <c r="L882" s="18"/>
      <c r="M882" s="368"/>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376"/>
      <c r="V882" s="135"/>
      <c r="W882" s="18"/>
      <c r="X882" s="368"/>
      <c r="Y882" s="376"/>
      <c r="Z882" s="135"/>
      <c r="AA882" s="18"/>
      <c r="AB882" s="368"/>
      <c r="AC882" s="376"/>
      <c r="AD882" s="437"/>
      <c r="AE882" s="135"/>
      <c r="AF882" s="18"/>
      <c r="AG882" s="368"/>
      <c r="AH882" s="10"/>
      <c r="AI882" s="10"/>
      <c r="AJ882" s="7"/>
    </row>
    <row r="883" spans="2:36" s="2" customFormat="1" ht="28.2" customHeight="1" thickTop="1">
      <c r="B883" s="377">
        <v>176</v>
      </c>
      <c r="C883" s="374"/>
      <c r="D883" s="374"/>
      <c r="E883" s="380"/>
      <c r="F883" s="380"/>
      <c r="G883" s="369"/>
      <c r="H883" s="369"/>
      <c r="I883" s="369"/>
      <c r="J883" s="369"/>
      <c r="K883" s="54"/>
      <c r="L883" s="17" t="str">
        <f>IF(ISBLANK(K883),"",VLOOKUP(K883,'(Linked) Hazard Risk Number HRN'!$B$6:$C$13,2,FALSE))</f>
        <v/>
      </c>
      <c r="M883" s="372"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29</v>
      </c>
      <c r="Q883" s="17">
        <f t="shared" ref="Q883" si="1392">COUNTIF((O883:O887), "C")</f>
        <v>0</v>
      </c>
      <c r="R883" s="17">
        <f t="shared" ref="R883:R886" si="1393">Q883</f>
        <v>0</v>
      </c>
      <c r="S883" s="17" t="str">
        <f t="shared" ref="S883" si="1394">IF(ISBLANK(K883),"",IF(L883&lt;2,"S1","S2"))</f>
        <v/>
      </c>
      <c r="T883" s="50"/>
      <c r="U883" s="374"/>
      <c r="V883" s="54"/>
      <c r="W883" s="17" t="str">
        <f>IF(ISBLANK(V883),"",VLOOKUP(V883,'(Linked) Hazard Risk Number HRN'!$B$6:$C$13,2,FALSE))</f>
        <v/>
      </c>
      <c r="X883" s="372" t="str">
        <f>IF(X885="","",IF(X885&gt;500,'(Linked) Hazard Risk Number HRN'!$C$37,IF(X885&gt;50,'(Linked) Hazard Risk Number HRN'!$C$36,IF(X885&gt;25,'(Linked) Hazard Risk Number HRN'!$C$35,IF(X885&gt;5,'(Linked) Hazard Risk Number HRN'!$C$34,IF(X885&gt;0,'(Linked) Hazard Risk Number HRN'!$C$33,""))))))</f>
        <v/>
      </c>
      <c r="Y883" s="374"/>
      <c r="Z883" s="54"/>
      <c r="AA883" s="17" t="str">
        <f>IF(ISBLANK(Z883),"",VLOOKUP(Z883,'(Linked) Hazard Risk Number HRN'!$B$6:$C$13,2,FALSE))</f>
        <v/>
      </c>
      <c r="AB883" s="372" t="str">
        <f>IF(AB885="","",IF(AB885&gt;500,'(Linked) Hazard Risk Number HRN'!$C$37,IF(AB885&gt;50,'(Linked) Hazard Risk Number HRN'!$C$36,IF(AB885&gt;25,'(Linked) Hazard Risk Number HRN'!$C$35,IF(AB885&gt;5,'(Linked) Hazard Risk Number HRN'!$C$34,IF(AB885&gt;0,'(Linked) Hazard Risk Number HRN'!$C$33,""))))))</f>
        <v/>
      </c>
      <c r="AC883" s="374"/>
      <c r="AD883" s="380"/>
      <c r="AE883" s="54"/>
      <c r="AF883" s="17" t="str">
        <f>IF(ISBLANK(AE883),"",VLOOKUP(AE883,'(Linked) Hazard Risk Number HRN'!$B$6:$C$13,2,FALSE))</f>
        <v/>
      </c>
      <c r="AG883" s="372"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378"/>
      <c r="C884" s="375"/>
      <c r="D884" s="375"/>
      <c r="E884" s="381"/>
      <c r="F884" s="381"/>
      <c r="G884" s="370"/>
      <c r="H884" s="370"/>
      <c r="I884" s="370"/>
      <c r="J884" s="370"/>
      <c r="K884" s="55"/>
      <c r="L884" s="18" t="str">
        <f>IF(ISBLANK(K884),"",VLOOKUP(K884,'(Linked) Hazard Risk Number HRN'!$B$16:$C$26,2,FALSE))</f>
        <v/>
      </c>
      <c r="M884" s="373"/>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375"/>
      <c r="V884" s="55"/>
      <c r="W884" s="18" t="str">
        <f>IF(ISBLANK(V884),"",VLOOKUP(V884,'(Linked) Hazard Risk Number HRN'!$B$16:$C$26,2,FALSE))</f>
        <v/>
      </c>
      <c r="X884" s="373"/>
      <c r="Y884" s="375"/>
      <c r="Z884" s="55"/>
      <c r="AA884" s="18" t="str">
        <f>IF(ISBLANK(Z884),"",VLOOKUP(Z884,'(Linked) Hazard Risk Number HRN'!$B$16:$C$26,2,FALSE))</f>
        <v/>
      </c>
      <c r="AB884" s="373"/>
      <c r="AC884" s="375"/>
      <c r="AD884" s="436"/>
      <c r="AE884" s="55"/>
      <c r="AF884" s="18" t="str">
        <f>IF(ISBLANK(AE884),"",VLOOKUP(AE884,'(Linked) Hazard Risk Number HRN'!$B$16:$C$26,2,FALSE))</f>
        <v/>
      </c>
      <c r="AG884" s="373"/>
      <c r="AH884" s="10"/>
      <c r="AI884" s="10"/>
      <c r="AJ884" s="19"/>
    </row>
    <row r="885" spans="2:36" s="2" customFormat="1" ht="28.2" customHeight="1" thickTop="1">
      <c r="B885" s="378"/>
      <c r="C885" s="375"/>
      <c r="D885" s="375"/>
      <c r="E885" s="381"/>
      <c r="F885" s="381"/>
      <c r="G885" s="370"/>
      <c r="H885" s="370"/>
      <c r="I885" s="370"/>
      <c r="J885" s="370"/>
      <c r="K885" s="56"/>
      <c r="L885" s="18" t="str">
        <f>IF(ISBLANK(K885),"",VLOOKUP(K885,'(Linked) Hazard Risk Number HRN'!$D$6:$E$14,2,FALSE))</f>
        <v/>
      </c>
      <c r="M885" s="366" t="str">
        <f>IF(OR(ISBLANK(K883),ISBLANK(K884),ISBLANK(K885),ISBLANK(K886)),"",L883*L884*L885*L886)</f>
        <v/>
      </c>
      <c r="N885" s="56"/>
      <c r="O885" s="18" t="str">
        <f>IF(ISBLANK(N885),"",VLOOKUP(N885,'(Linked) PLr Probability Factor'!$B$17:$C$20,2,FALSE))</f>
        <v/>
      </c>
      <c r="P885" s="18" t="s">
        <v>3</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375"/>
      <c r="V885" s="56"/>
      <c r="W885" s="18" t="str">
        <f>IF(ISBLANK(V885),"",VLOOKUP(V885,'(Linked) Hazard Risk Number HRN'!$D$6:$E$14,2,FALSE))</f>
        <v/>
      </c>
      <c r="X885" s="366" t="str">
        <f>IF(OR(ISBLANK(V883),ISBLANK(V884),ISBLANK(V885),ISBLANK(V886)),"",W883*W884*W885*W886)</f>
        <v/>
      </c>
      <c r="Y885" s="375"/>
      <c r="Z885" s="56"/>
      <c r="AA885" s="18" t="str">
        <f>IF(ISBLANK(Z885),"",VLOOKUP(Z885,'(Linked) Hazard Risk Number HRN'!$D$6:$E$14,2,FALSE))</f>
        <v/>
      </c>
      <c r="AB885" s="366" t="str">
        <f>IF(OR(ISBLANK(Z883),ISBLANK(Z884),ISBLANK(Z885),ISBLANK(Z886)),"",AA883*AA884*AA885*AA886)</f>
        <v/>
      </c>
      <c r="AC885" s="375"/>
      <c r="AD885" s="436"/>
      <c r="AE885" s="56"/>
      <c r="AF885" s="18" t="str">
        <f>IF(ISBLANK(AE885),"",VLOOKUP(AE885,'(Linked) Hazard Risk Number HRN'!$D$6:$E$14,2,FALSE))</f>
        <v/>
      </c>
      <c r="AG885" s="366" t="str">
        <f>IF(OR(ISBLANK(AE883),ISBLANK(AE884),ISBLANK(AE885),ISBLANK(AE886)),"",AF883*AF884*AF885*AF886)</f>
        <v/>
      </c>
      <c r="AH885" s="10"/>
      <c r="AI885" s="10"/>
      <c r="AJ885" s="20"/>
    </row>
    <row r="886" spans="2:36" s="2" customFormat="1" ht="28.2" customHeight="1">
      <c r="B886" s="378"/>
      <c r="C886" s="375"/>
      <c r="D886" s="375"/>
      <c r="E886" s="381"/>
      <c r="F886" s="381"/>
      <c r="G886" s="370"/>
      <c r="H886" s="370"/>
      <c r="I886" s="370"/>
      <c r="J886" s="370"/>
      <c r="K886" s="57"/>
      <c r="L886" s="30" t="str">
        <f>IF(ISBLANK(K886),"",VLOOKUP(K886,'(Linked) Hazard Risk Number HRN'!$D$17:$E$22,2,FALSE))</f>
        <v/>
      </c>
      <c r="M886" s="367"/>
      <c r="N886" s="56"/>
      <c r="O886" s="18" t="str">
        <f>IF(ISBLANK(N886),"",VLOOKUP(N886,'(Linked) PLr Probability Factor'!$B$23:$C$26,2,FALSE))</f>
        <v/>
      </c>
      <c r="P886" s="25" t="s">
        <v>33</v>
      </c>
      <c r="Q886" s="25">
        <f t="shared" ref="Q886" si="1398">SUM(R883:R885)</f>
        <v>0</v>
      </c>
      <c r="R886" s="25">
        <f t="shared" si="1393"/>
        <v>0</v>
      </c>
      <c r="S886" s="25"/>
      <c r="T886" s="51"/>
      <c r="U886" s="375"/>
      <c r="V886" s="57"/>
      <c r="W886" s="30" t="str">
        <f>IF(ISBLANK(V886),"",VLOOKUP(V886,'(Linked) Hazard Risk Number HRN'!$D$17:$E$22,2,FALSE))</f>
        <v/>
      </c>
      <c r="X886" s="367"/>
      <c r="Y886" s="375"/>
      <c r="Z886" s="57"/>
      <c r="AA886" s="30" t="str">
        <f>IF(ISBLANK(Z886),"",VLOOKUP(Z886,'(Linked) Hazard Risk Number HRN'!$D$17:$E$22,2,FALSE))</f>
        <v/>
      </c>
      <c r="AB886" s="367"/>
      <c r="AC886" s="375"/>
      <c r="AD886" s="436"/>
      <c r="AE886" s="57"/>
      <c r="AF886" s="30" t="str">
        <f>IF(ISBLANK(AE886),"",VLOOKUP(AE886,'(Linked) Hazard Risk Number HRN'!$D$17:$E$22,2,FALSE))</f>
        <v/>
      </c>
      <c r="AG886" s="367"/>
      <c r="AH886" s="10"/>
      <c r="AI886" s="10"/>
      <c r="AJ886" s="21"/>
    </row>
    <row r="887" spans="2:36" s="2" customFormat="1" ht="28.2" customHeight="1" thickBot="1">
      <c r="B887" s="379"/>
      <c r="C887" s="376"/>
      <c r="D887" s="376"/>
      <c r="E887" s="382"/>
      <c r="F887" s="382"/>
      <c r="G887" s="371"/>
      <c r="H887" s="371"/>
      <c r="I887" s="371"/>
      <c r="J887" s="371"/>
      <c r="K887" s="135"/>
      <c r="L887" s="18"/>
      <c r="M887" s="368"/>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376"/>
      <c r="V887" s="135"/>
      <c r="W887" s="18"/>
      <c r="X887" s="368"/>
      <c r="Y887" s="376"/>
      <c r="Z887" s="135"/>
      <c r="AA887" s="18"/>
      <c r="AB887" s="368"/>
      <c r="AC887" s="376"/>
      <c r="AD887" s="437"/>
      <c r="AE887" s="135"/>
      <c r="AF887" s="18"/>
      <c r="AG887" s="368"/>
      <c r="AH887" s="10"/>
      <c r="AI887" s="10"/>
      <c r="AJ887" s="7"/>
    </row>
    <row r="888" spans="2:36" s="2" customFormat="1" ht="28.2" customHeight="1" thickTop="1">
      <c r="B888" s="377">
        <v>177</v>
      </c>
      <c r="C888" s="374"/>
      <c r="D888" s="374"/>
      <c r="E888" s="380"/>
      <c r="F888" s="380"/>
      <c r="G888" s="369"/>
      <c r="H888" s="369"/>
      <c r="I888" s="369"/>
      <c r="J888" s="369"/>
      <c r="K888" s="54"/>
      <c r="L888" s="17" t="str">
        <f>IF(ISBLANK(K888),"",VLOOKUP(K888,'(Linked) Hazard Risk Number HRN'!$B$6:$C$13,2,FALSE))</f>
        <v/>
      </c>
      <c r="M888" s="372"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29</v>
      </c>
      <c r="Q888" s="17">
        <f t="shared" ref="Q888" si="1400">COUNTIF((O888:O892), "C")</f>
        <v>0</v>
      </c>
      <c r="R888" s="17">
        <f t="shared" ref="R888:R891" si="1401">Q888</f>
        <v>0</v>
      </c>
      <c r="S888" s="17" t="str">
        <f t="shared" ref="S888" si="1402">IF(ISBLANK(K888),"",IF(L888&lt;2,"S1","S2"))</f>
        <v/>
      </c>
      <c r="T888" s="50"/>
      <c r="U888" s="374"/>
      <c r="V888" s="54"/>
      <c r="W888" s="17" t="str">
        <f>IF(ISBLANK(V888),"",VLOOKUP(V888,'(Linked) Hazard Risk Number HRN'!$B$6:$C$13,2,FALSE))</f>
        <v/>
      </c>
      <c r="X888" s="372" t="str">
        <f>IF(X890="","",IF(X890&gt;500,'(Linked) Hazard Risk Number HRN'!$C$37,IF(X890&gt;50,'(Linked) Hazard Risk Number HRN'!$C$36,IF(X890&gt;25,'(Linked) Hazard Risk Number HRN'!$C$35,IF(X890&gt;5,'(Linked) Hazard Risk Number HRN'!$C$34,IF(X890&gt;0,'(Linked) Hazard Risk Number HRN'!$C$33,""))))))</f>
        <v/>
      </c>
      <c r="Y888" s="374"/>
      <c r="Z888" s="54"/>
      <c r="AA888" s="17" t="str">
        <f>IF(ISBLANK(Z888),"",VLOOKUP(Z888,'(Linked) Hazard Risk Number HRN'!$B$6:$C$13,2,FALSE))</f>
        <v/>
      </c>
      <c r="AB888" s="372" t="str">
        <f>IF(AB890="","",IF(AB890&gt;500,'(Linked) Hazard Risk Number HRN'!$C$37,IF(AB890&gt;50,'(Linked) Hazard Risk Number HRN'!$C$36,IF(AB890&gt;25,'(Linked) Hazard Risk Number HRN'!$C$35,IF(AB890&gt;5,'(Linked) Hazard Risk Number HRN'!$C$34,IF(AB890&gt;0,'(Linked) Hazard Risk Number HRN'!$C$33,""))))))</f>
        <v/>
      </c>
      <c r="AC888" s="374"/>
      <c r="AD888" s="380"/>
      <c r="AE888" s="54"/>
      <c r="AF888" s="17" t="str">
        <f>IF(ISBLANK(AE888),"",VLOOKUP(AE888,'(Linked) Hazard Risk Number HRN'!$B$6:$C$13,2,FALSE))</f>
        <v/>
      </c>
      <c r="AG888" s="372"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378"/>
      <c r="C889" s="375"/>
      <c r="D889" s="375"/>
      <c r="E889" s="381"/>
      <c r="F889" s="381"/>
      <c r="G889" s="370"/>
      <c r="H889" s="370"/>
      <c r="I889" s="370"/>
      <c r="J889" s="370"/>
      <c r="K889" s="55"/>
      <c r="L889" s="18" t="str">
        <f>IF(ISBLANK(K889),"",VLOOKUP(K889,'(Linked) Hazard Risk Number HRN'!$B$16:$C$26,2,FALSE))</f>
        <v/>
      </c>
      <c r="M889" s="373"/>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375"/>
      <c r="V889" s="55"/>
      <c r="W889" s="18" t="str">
        <f>IF(ISBLANK(V889),"",VLOOKUP(V889,'(Linked) Hazard Risk Number HRN'!$B$16:$C$26,2,FALSE))</f>
        <v/>
      </c>
      <c r="X889" s="373"/>
      <c r="Y889" s="375"/>
      <c r="Z889" s="55"/>
      <c r="AA889" s="18" t="str">
        <f>IF(ISBLANK(Z889),"",VLOOKUP(Z889,'(Linked) Hazard Risk Number HRN'!$B$16:$C$26,2,FALSE))</f>
        <v/>
      </c>
      <c r="AB889" s="373"/>
      <c r="AC889" s="375"/>
      <c r="AD889" s="436"/>
      <c r="AE889" s="55"/>
      <c r="AF889" s="18" t="str">
        <f>IF(ISBLANK(AE889),"",VLOOKUP(AE889,'(Linked) Hazard Risk Number HRN'!$B$16:$C$26,2,FALSE))</f>
        <v/>
      </c>
      <c r="AG889" s="373"/>
      <c r="AH889" s="10"/>
      <c r="AI889" s="10"/>
      <c r="AJ889" s="19"/>
    </row>
    <row r="890" spans="2:36" s="2" customFormat="1" ht="28.2" customHeight="1" thickTop="1">
      <c r="B890" s="378"/>
      <c r="C890" s="375"/>
      <c r="D890" s="375"/>
      <c r="E890" s="381"/>
      <c r="F890" s="381"/>
      <c r="G890" s="370"/>
      <c r="H890" s="370"/>
      <c r="I890" s="370"/>
      <c r="J890" s="370"/>
      <c r="K890" s="56"/>
      <c r="L890" s="18" t="str">
        <f>IF(ISBLANK(K890),"",VLOOKUP(K890,'(Linked) Hazard Risk Number HRN'!$D$6:$E$14,2,FALSE))</f>
        <v/>
      </c>
      <c r="M890" s="366" t="str">
        <f>IF(OR(ISBLANK(K888),ISBLANK(K889),ISBLANK(K890),ISBLANK(K891)),"",L888*L889*L890*L891)</f>
        <v/>
      </c>
      <c r="N890" s="56"/>
      <c r="O890" s="18" t="str">
        <f>IF(ISBLANK(N890),"",VLOOKUP(N890,'(Linked) PLr Probability Factor'!$B$17:$C$20,2,FALSE))</f>
        <v/>
      </c>
      <c r="P890" s="18" t="s">
        <v>3</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375"/>
      <c r="V890" s="56"/>
      <c r="W890" s="18" t="str">
        <f>IF(ISBLANK(V890),"",VLOOKUP(V890,'(Linked) Hazard Risk Number HRN'!$D$6:$E$14,2,FALSE))</f>
        <v/>
      </c>
      <c r="X890" s="366" t="str">
        <f>IF(OR(ISBLANK(V888),ISBLANK(V889),ISBLANK(V890),ISBLANK(V891)),"",W888*W889*W890*W891)</f>
        <v/>
      </c>
      <c r="Y890" s="375"/>
      <c r="Z890" s="56"/>
      <c r="AA890" s="18" t="str">
        <f>IF(ISBLANK(Z890),"",VLOOKUP(Z890,'(Linked) Hazard Risk Number HRN'!$D$6:$E$14,2,FALSE))</f>
        <v/>
      </c>
      <c r="AB890" s="366" t="str">
        <f>IF(OR(ISBLANK(Z888),ISBLANK(Z889),ISBLANK(Z890),ISBLANK(Z891)),"",AA888*AA889*AA890*AA891)</f>
        <v/>
      </c>
      <c r="AC890" s="375"/>
      <c r="AD890" s="436"/>
      <c r="AE890" s="56"/>
      <c r="AF890" s="18" t="str">
        <f>IF(ISBLANK(AE890),"",VLOOKUP(AE890,'(Linked) Hazard Risk Number HRN'!$D$6:$E$14,2,FALSE))</f>
        <v/>
      </c>
      <c r="AG890" s="366" t="str">
        <f>IF(OR(ISBLANK(AE888),ISBLANK(AE889),ISBLANK(AE890),ISBLANK(AE891)),"",AF888*AF889*AF890*AF891)</f>
        <v/>
      </c>
      <c r="AH890" s="10"/>
      <c r="AI890" s="10"/>
      <c r="AJ890" s="20"/>
    </row>
    <row r="891" spans="2:36" s="2" customFormat="1" ht="28.2" customHeight="1">
      <c r="B891" s="378"/>
      <c r="C891" s="375"/>
      <c r="D891" s="375"/>
      <c r="E891" s="381"/>
      <c r="F891" s="381"/>
      <c r="G891" s="370"/>
      <c r="H891" s="370"/>
      <c r="I891" s="370"/>
      <c r="J891" s="370"/>
      <c r="K891" s="57"/>
      <c r="L891" s="30" t="str">
        <f>IF(ISBLANK(K891),"",VLOOKUP(K891,'(Linked) Hazard Risk Number HRN'!$D$17:$E$22,2,FALSE))</f>
        <v/>
      </c>
      <c r="M891" s="367"/>
      <c r="N891" s="56"/>
      <c r="O891" s="18" t="str">
        <f>IF(ISBLANK(N891),"",VLOOKUP(N891,'(Linked) PLr Probability Factor'!$B$23:$C$26,2,FALSE))</f>
        <v/>
      </c>
      <c r="P891" s="25" t="s">
        <v>33</v>
      </c>
      <c r="Q891" s="25">
        <f t="shared" ref="Q891" si="1406">SUM(R888:R890)</f>
        <v>0</v>
      </c>
      <c r="R891" s="25">
        <f t="shared" si="1401"/>
        <v>0</v>
      </c>
      <c r="S891" s="25"/>
      <c r="T891" s="51"/>
      <c r="U891" s="375"/>
      <c r="V891" s="57"/>
      <c r="W891" s="30" t="str">
        <f>IF(ISBLANK(V891),"",VLOOKUP(V891,'(Linked) Hazard Risk Number HRN'!$D$17:$E$22,2,FALSE))</f>
        <v/>
      </c>
      <c r="X891" s="367"/>
      <c r="Y891" s="375"/>
      <c r="Z891" s="57"/>
      <c r="AA891" s="30" t="str">
        <f>IF(ISBLANK(Z891),"",VLOOKUP(Z891,'(Linked) Hazard Risk Number HRN'!$D$17:$E$22,2,FALSE))</f>
        <v/>
      </c>
      <c r="AB891" s="367"/>
      <c r="AC891" s="375"/>
      <c r="AD891" s="436"/>
      <c r="AE891" s="57"/>
      <c r="AF891" s="30" t="str">
        <f>IF(ISBLANK(AE891),"",VLOOKUP(AE891,'(Linked) Hazard Risk Number HRN'!$D$17:$E$22,2,FALSE))</f>
        <v/>
      </c>
      <c r="AG891" s="367"/>
      <c r="AH891" s="10"/>
      <c r="AI891" s="10"/>
      <c r="AJ891" s="21"/>
    </row>
    <row r="892" spans="2:36" s="2" customFormat="1" ht="28.2" customHeight="1" thickBot="1">
      <c r="B892" s="379"/>
      <c r="C892" s="376"/>
      <c r="D892" s="376"/>
      <c r="E892" s="382"/>
      <c r="F892" s="382"/>
      <c r="G892" s="371"/>
      <c r="H892" s="371"/>
      <c r="I892" s="371"/>
      <c r="J892" s="371"/>
      <c r="K892" s="135"/>
      <c r="L892" s="18"/>
      <c r="M892" s="368"/>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376"/>
      <c r="V892" s="135"/>
      <c r="W892" s="18"/>
      <c r="X892" s="368"/>
      <c r="Y892" s="376"/>
      <c r="Z892" s="135"/>
      <c r="AA892" s="18"/>
      <c r="AB892" s="368"/>
      <c r="AC892" s="376"/>
      <c r="AD892" s="437"/>
      <c r="AE892" s="135"/>
      <c r="AF892" s="18"/>
      <c r="AG892" s="368"/>
      <c r="AH892" s="10"/>
      <c r="AI892" s="10"/>
      <c r="AJ892" s="7"/>
    </row>
    <row r="893" spans="2:36" s="2" customFormat="1" ht="28.2" customHeight="1" thickTop="1">
      <c r="B893" s="377">
        <v>178</v>
      </c>
      <c r="C893" s="374"/>
      <c r="D893" s="374"/>
      <c r="E893" s="380"/>
      <c r="F893" s="380"/>
      <c r="G893" s="369"/>
      <c r="H893" s="369"/>
      <c r="I893" s="369"/>
      <c r="J893" s="369"/>
      <c r="K893" s="54"/>
      <c r="L893" s="17" t="str">
        <f>IF(ISBLANK(K893),"",VLOOKUP(K893,'(Linked) Hazard Risk Number HRN'!$B$6:$C$13,2,FALSE))</f>
        <v/>
      </c>
      <c r="M893" s="372"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29</v>
      </c>
      <c r="Q893" s="17">
        <f t="shared" ref="Q893" si="1408">COUNTIF((O893:O897), "C")</f>
        <v>0</v>
      </c>
      <c r="R893" s="17">
        <f t="shared" ref="R893:R896" si="1409">Q893</f>
        <v>0</v>
      </c>
      <c r="S893" s="17" t="str">
        <f t="shared" ref="S893" si="1410">IF(ISBLANK(K893),"",IF(L893&lt;2,"S1","S2"))</f>
        <v/>
      </c>
      <c r="T893" s="50"/>
      <c r="U893" s="374"/>
      <c r="V893" s="54"/>
      <c r="W893" s="17" t="str">
        <f>IF(ISBLANK(V893),"",VLOOKUP(V893,'(Linked) Hazard Risk Number HRN'!$B$6:$C$13,2,FALSE))</f>
        <v/>
      </c>
      <c r="X893" s="372" t="str">
        <f>IF(X895="","",IF(X895&gt;500,'(Linked) Hazard Risk Number HRN'!$C$37,IF(X895&gt;50,'(Linked) Hazard Risk Number HRN'!$C$36,IF(X895&gt;25,'(Linked) Hazard Risk Number HRN'!$C$35,IF(X895&gt;5,'(Linked) Hazard Risk Number HRN'!$C$34,IF(X895&gt;0,'(Linked) Hazard Risk Number HRN'!$C$33,""))))))</f>
        <v/>
      </c>
      <c r="Y893" s="374"/>
      <c r="Z893" s="54"/>
      <c r="AA893" s="17" t="str">
        <f>IF(ISBLANK(Z893),"",VLOOKUP(Z893,'(Linked) Hazard Risk Number HRN'!$B$6:$C$13,2,FALSE))</f>
        <v/>
      </c>
      <c r="AB893" s="372" t="str">
        <f>IF(AB895="","",IF(AB895&gt;500,'(Linked) Hazard Risk Number HRN'!$C$37,IF(AB895&gt;50,'(Linked) Hazard Risk Number HRN'!$C$36,IF(AB895&gt;25,'(Linked) Hazard Risk Number HRN'!$C$35,IF(AB895&gt;5,'(Linked) Hazard Risk Number HRN'!$C$34,IF(AB895&gt;0,'(Linked) Hazard Risk Number HRN'!$C$33,""))))))</f>
        <v/>
      </c>
      <c r="AC893" s="374"/>
      <c r="AD893" s="380"/>
      <c r="AE893" s="54"/>
      <c r="AF893" s="17" t="str">
        <f>IF(ISBLANK(AE893),"",VLOOKUP(AE893,'(Linked) Hazard Risk Number HRN'!$B$6:$C$13,2,FALSE))</f>
        <v/>
      </c>
      <c r="AG893" s="372"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378"/>
      <c r="C894" s="375"/>
      <c r="D894" s="375"/>
      <c r="E894" s="381"/>
      <c r="F894" s="381"/>
      <c r="G894" s="370"/>
      <c r="H894" s="370"/>
      <c r="I894" s="370"/>
      <c r="J894" s="370"/>
      <c r="K894" s="55"/>
      <c r="L894" s="18" t="str">
        <f>IF(ISBLANK(K894),"",VLOOKUP(K894,'(Linked) Hazard Risk Number HRN'!$B$16:$C$26,2,FALSE))</f>
        <v/>
      </c>
      <c r="M894" s="373"/>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375"/>
      <c r="V894" s="55"/>
      <c r="W894" s="18" t="str">
        <f>IF(ISBLANK(V894),"",VLOOKUP(V894,'(Linked) Hazard Risk Number HRN'!$B$16:$C$26,2,FALSE))</f>
        <v/>
      </c>
      <c r="X894" s="373"/>
      <c r="Y894" s="375"/>
      <c r="Z894" s="55"/>
      <c r="AA894" s="18" t="str">
        <f>IF(ISBLANK(Z894),"",VLOOKUP(Z894,'(Linked) Hazard Risk Number HRN'!$B$16:$C$26,2,FALSE))</f>
        <v/>
      </c>
      <c r="AB894" s="373"/>
      <c r="AC894" s="375"/>
      <c r="AD894" s="436"/>
      <c r="AE894" s="55"/>
      <c r="AF894" s="18" t="str">
        <f>IF(ISBLANK(AE894),"",VLOOKUP(AE894,'(Linked) Hazard Risk Number HRN'!$B$16:$C$26,2,FALSE))</f>
        <v/>
      </c>
      <c r="AG894" s="373"/>
      <c r="AH894" s="10"/>
      <c r="AI894" s="10"/>
      <c r="AJ894" s="19"/>
    </row>
    <row r="895" spans="2:36" s="2" customFormat="1" ht="28.2" customHeight="1" thickTop="1">
      <c r="B895" s="378"/>
      <c r="C895" s="375"/>
      <c r="D895" s="375"/>
      <c r="E895" s="381"/>
      <c r="F895" s="381"/>
      <c r="G895" s="370"/>
      <c r="H895" s="370"/>
      <c r="I895" s="370"/>
      <c r="J895" s="370"/>
      <c r="K895" s="56"/>
      <c r="L895" s="18" t="str">
        <f>IF(ISBLANK(K895),"",VLOOKUP(K895,'(Linked) Hazard Risk Number HRN'!$D$6:$E$14,2,FALSE))</f>
        <v/>
      </c>
      <c r="M895" s="366" t="str">
        <f>IF(OR(ISBLANK(K893),ISBLANK(K894),ISBLANK(K895),ISBLANK(K896)),"",L893*L894*L895*L896)</f>
        <v/>
      </c>
      <c r="N895" s="56"/>
      <c r="O895" s="18" t="str">
        <f>IF(ISBLANK(N895),"",VLOOKUP(N895,'(Linked) PLr Probability Factor'!$B$17:$C$20,2,FALSE))</f>
        <v/>
      </c>
      <c r="P895" s="18" t="s">
        <v>3</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375"/>
      <c r="V895" s="56"/>
      <c r="W895" s="18" t="str">
        <f>IF(ISBLANK(V895),"",VLOOKUP(V895,'(Linked) Hazard Risk Number HRN'!$D$6:$E$14,2,FALSE))</f>
        <v/>
      </c>
      <c r="X895" s="366" t="str">
        <f>IF(OR(ISBLANK(V893),ISBLANK(V894),ISBLANK(V895),ISBLANK(V896)),"",W893*W894*W895*W896)</f>
        <v/>
      </c>
      <c r="Y895" s="375"/>
      <c r="Z895" s="56"/>
      <c r="AA895" s="18" t="str">
        <f>IF(ISBLANK(Z895),"",VLOOKUP(Z895,'(Linked) Hazard Risk Number HRN'!$D$6:$E$14,2,FALSE))</f>
        <v/>
      </c>
      <c r="AB895" s="366" t="str">
        <f>IF(OR(ISBLANK(Z893),ISBLANK(Z894),ISBLANK(Z895),ISBLANK(Z896)),"",AA893*AA894*AA895*AA896)</f>
        <v/>
      </c>
      <c r="AC895" s="375"/>
      <c r="AD895" s="436"/>
      <c r="AE895" s="56"/>
      <c r="AF895" s="18" t="str">
        <f>IF(ISBLANK(AE895),"",VLOOKUP(AE895,'(Linked) Hazard Risk Number HRN'!$D$6:$E$14,2,FALSE))</f>
        <v/>
      </c>
      <c r="AG895" s="366" t="str">
        <f>IF(OR(ISBLANK(AE893),ISBLANK(AE894),ISBLANK(AE895),ISBLANK(AE896)),"",AF893*AF894*AF895*AF896)</f>
        <v/>
      </c>
      <c r="AH895" s="10"/>
      <c r="AI895" s="10"/>
      <c r="AJ895" s="20"/>
    </row>
    <row r="896" spans="2:36" s="2" customFormat="1" ht="28.2" customHeight="1">
      <c r="B896" s="378"/>
      <c r="C896" s="375"/>
      <c r="D896" s="375"/>
      <c r="E896" s="381"/>
      <c r="F896" s="381"/>
      <c r="G896" s="370"/>
      <c r="H896" s="370"/>
      <c r="I896" s="370"/>
      <c r="J896" s="370"/>
      <c r="K896" s="57"/>
      <c r="L896" s="30" t="str">
        <f>IF(ISBLANK(K896),"",VLOOKUP(K896,'(Linked) Hazard Risk Number HRN'!$D$17:$E$22,2,FALSE))</f>
        <v/>
      </c>
      <c r="M896" s="367"/>
      <c r="N896" s="56"/>
      <c r="O896" s="18" t="str">
        <f>IF(ISBLANK(N896),"",VLOOKUP(N896,'(Linked) PLr Probability Factor'!$B$23:$C$26,2,FALSE))</f>
        <v/>
      </c>
      <c r="P896" s="25" t="s">
        <v>33</v>
      </c>
      <c r="Q896" s="25">
        <f t="shared" ref="Q896" si="1414">SUM(R893:R895)</f>
        <v>0</v>
      </c>
      <c r="R896" s="25">
        <f t="shared" si="1409"/>
        <v>0</v>
      </c>
      <c r="S896" s="25"/>
      <c r="T896" s="51"/>
      <c r="U896" s="375"/>
      <c r="V896" s="57"/>
      <c r="W896" s="30" t="str">
        <f>IF(ISBLANK(V896),"",VLOOKUP(V896,'(Linked) Hazard Risk Number HRN'!$D$17:$E$22,2,FALSE))</f>
        <v/>
      </c>
      <c r="X896" s="367"/>
      <c r="Y896" s="375"/>
      <c r="Z896" s="57"/>
      <c r="AA896" s="30" t="str">
        <f>IF(ISBLANK(Z896),"",VLOOKUP(Z896,'(Linked) Hazard Risk Number HRN'!$D$17:$E$22,2,FALSE))</f>
        <v/>
      </c>
      <c r="AB896" s="367"/>
      <c r="AC896" s="375"/>
      <c r="AD896" s="436"/>
      <c r="AE896" s="57"/>
      <c r="AF896" s="30" t="str">
        <f>IF(ISBLANK(AE896),"",VLOOKUP(AE896,'(Linked) Hazard Risk Number HRN'!$D$17:$E$22,2,FALSE))</f>
        <v/>
      </c>
      <c r="AG896" s="367"/>
      <c r="AH896" s="10"/>
      <c r="AI896" s="10"/>
      <c r="AJ896" s="21"/>
    </row>
    <row r="897" spans="2:36" s="2" customFormat="1" ht="28.2" customHeight="1" thickBot="1">
      <c r="B897" s="379"/>
      <c r="C897" s="376"/>
      <c r="D897" s="376"/>
      <c r="E897" s="382"/>
      <c r="F897" s="382"/>
      <c r="G897" s="371"/>
      <c r="H897" s="371"/>
      <c r="I897" s="371"/>
      <c r="J897" s="371"/>
      <c r="K897" s="135"/>
      <c r="L897" s="18"/>
      <c r="M897" s="368"/>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376"/>
      <c r="V897" s="135"/>
      <c r="W897" s="18"/>
      <c r="X897" s="368"/>
      <c r="Y897" s="376"/>
      <c r="Z897" s="135"/>
      <c r="AA897" s="18"/>
      <c r="AB897" s="368"/>
      <c r="AC897" s="376"/>
      <c r="AD897" s="437"/>
      <c r="AE897" s="135"/>
      <c r="AF897" s="18"/>
      <c r="AG897" s="368"/>
      <c r="AH897" s="10"/>
      <c r="AI897" s="10"/>
      <c r="AJ897" s="7"/>
    </row>
    <row r="898" spans="2:36" s="2" customFormat="1" ht="28.2" customHeight="1" thickTop="1">
      <c r="B898" s="377">
        <v>179</v>
      </c>
      <c r="C898" s="374"/>
      <c r="D898" s="374"/>
      <c r="E898" s="380"/>
      <c r="F898" s="380"/>
      <c r="G898" s="369"/>
      <c r="H898" s="369"/>
      <c r="I898" s="369"/>
      <c r="J898" s="369"/>
      <c r="K898" s="54"/>
      <c r="L898" s="17" t="str">
        <f>IF(ISBLANK(K898),"",VLOOKUP(K898,'(Linked) Hazard Risk Number HRN'!$B$6:$C$13,2,FALSE))</f>
        <v/>
      </c>
      <c r="M898" s="372"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29</v>
      </c>
      <c r="Q898" s="17">
        <f t="shared" ref="Q898" si="1416">COUNTIF((O898:O902), "C")</f>
        <v>0</v>
      </c>
      <c r="R898" s="17">
        <f t="shared" ref="R898:R901" si="1417">Q898</f>
        <v>0</v>
      </c>
      <c r="S898" s="17" t="str">
        <f t="shared" ref="S898" si="1418">IF(ISBLANK(K898),"",IF(L898&lt;2,"S1","S2"))</f>
        <v/>
      </c>
      <c r="T898" s="50"/>
      <c r="U898" s="374"/>
      <c r="V898" s="54"/>
      <c r="W898" s="17" t="str">
        <f>IF(ISBLANK(V898),"",VLOOKUP(V898,'(Linked) Hazard Risk Number HRN'!$B$6:$C$13,2,FALSE))</f>
        <v/>
      </c>
      <c r="X898" s="372" t="str">
        <f>IF(X900="","",IF(X900&gt;500,'(Linked) Hazard Risk Number HRN'!$C$37,IF(X900&gt;50,'(Linked) Hazard Risk Number HRN'!$C$36,IF(X900&gt;25,'(Linked) Hazard Risk Number HRN'!$C$35,IF(X900&gt;5,'(Linked) Hazard Risk Number HRN'!$C$34,IF(X900&gt;0,'(Linked) Hazard Risk Number HRN'!$C$33,""))))))</f>
        <v/>
      </c>
      <c r="Y898" s="374"/>
      <c r="Z898" s="54"/>
      <c r="AA898" s="17" t="str">
        <f>IF(ISBLANK(Z898),"",VLOOKUP(Z898,'(Linked) Hazard Risk Number HRN'!$B$6:$C$13,2,FALSE))</f>
        <v/>
      </c>
      <c r="AB898" s="372" t="str">
        <f>IF(AB900="","",IF(AB900&gt;500,'(Linked) Hazard Risk Number HRN'!$C$37,IF(AB900&gt;50,'(Linked) Hazard Risk Number HRN'!$C$36,IF(AB900&gt;25,'(Linked) Hazard Risk Number HRN'!$C$35,IF(AB900&gt;5,'(Linked) Hazard Risk Number HRN'!$C$34,IF(AB900&gt;0,'(Linked) Hazard Risk Number HRN'!$C$33,""))))))</f>
        <v/>
      </c>
      <c r="AC898" s="374"/>
      <c r="AD898" s="380"/>
      <c r="AE898" s="54"/>
      <c r="AF898" s="17" t="str">
        <f>IF(ISBLANK(AE898),"",VLOOKUP(AE898,'(Linked) Hazard Risk Number HRN'!$B$6:$C$13,2,FALSE))</f>
        <v/>
      </c>
      <c r="AG898" s="372"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378"/>
      <c r="C899" s="375"/>
      <c r="D899" s="375"/>
      <c r="E899" s="381"/>
      <c r="F899" s="381"/>
      <c r="G899" s="370"/>
      <c r="H899" s="370"/>
      <c r="I899" s="370"/>
      <c r="J899" s="370"/>
      <c r="K899" s="55"/>
      <c r="L899" s="18" t="str">
        <f>IF(ISBLANK(K899),"",VLOOKUP(K899,'(Linked) Hazard Risk Number HRN'!$B$16:$C$26,2,FALSE))</f>
        <v/>
      </c>
      <c r="M899" s="373"/>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375"/>
      <c r="V899" s="55"/>
      <c r="W899" s="18" t="str">
        <f>IF(ISBLANK(V899),"",VLOOKUP(V899,'(Linked) Hazard Risk Number HRN'!$B$16:$C$26,2,FALSE))</f>
        <v/>
      </c>
      <c r="X899" s="373"/>
      <c r="Y899" s="375"/>
      <c r="Z899" s="55"/>
      <c r="AA899" s="18" t="str">
        <f>IF(ISBLANK(Z899),"",VLOOKUP(Z899,'(Linked) Hazard Risk Number HRN'!$B$16:$C$26,2,FALSE))</f>
        <v/>
      </c>
      <c r="AB899" s="373"/>
      <c r="AC899" s="375"/>
      <c r="AD899" s="436"/>
      <c r="AE899" s="55"/>
      <c r="AF899" s="18" t="str">
        <f>IF(ISBLANK(AE899),"",VLOOKUP(AE899,'(Linked) Hazard Risk Number HRN'!$B$16:$C$26,2,FALSE))</f>
        <v/>
      </c>
      <c r="AG899" s="373"/>
      <c r="AH899" s="10"/>
      <c r="AI899" s="10"/>
      <c r="AJ899" s="19"/>
    </row>
    <row r="900" spans="2:36" s="2" customFormat="1" ht="28.2" customHeight="1" thickTop="1">
      <c r="B900" s="378"/>
      <c r="C900" s="375"/>
      <c r="D900" s="375"/>
      <c r="E900" s="381"/>
      <c r="F900" s="381"/>
      <c r="G900" s="370"/>
      <c r="H900" s="370"/>
      <c r="I900" s="370"/>
      <c r="J900" s="370"/>
      <c r="K900" s="56"/>
      <c r="L900" s="18" t="str">
        <f>IF(ISBLANK(K900),"",VLOOKUP(K900,'(Linked) Hazard Risk Number HRN'!$D$6:$E$14,2,FALSE))</f>
        <v/>
      </c>
      <c r="M900" s="366" t="str">
        <f>IF(OR(ISBLANK(K898),ISBLANK(K899),ISBLANK(K900),ISBLANK(K901)),"",L898*L899*L900*L901)</f>
        <v/>
      </c>
      <c r="N900" s="56"/>
      <c r="O900" s="18" t="str">
        <f>IF(ISBLANK(N900),"",VLOOKUP(N900,'(Linked) PLr Probability Factor'!$B$17:$C$20,2,FALSE))</f>
        <v/>
      </c>
      <c r="P900" s="18" t="s">
        <v>3</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375"/>
      <c r="V900" s="56"/>
      <c r="W900" s="18" t="str">
        <f>IF(ISBLANK(V900),"",VLOOKUP(V900,'(Linked) Hazard Risk Number HRN'!$D$6:$E$14,2,FALSE))</f>
        <v/>
      </c>
      <c r="X900" s="366" t="str">
        <f>IF(OR(ISBLANK(V898),ISBLANK(V899),ISBLANK(V900),ISBLANK(V901)),"",W898*W899*W900*W901)</f>
        <v/>
      </c>
      <c r="Y900" s="375"/>
      <c r="Z900" s="56"/>
      <c r="AA900" s="18" t="str">
        <f>IF(ISBLANK(Z900),"",VLOOKUP(Z900,'(Linked) Hazard Risk Number HRN'!$D$6:$E$14,2,FALSE))</f>
        <v/>
      </c>
      <c r="AB900" s="366" t="str">
        <f>IF(OR(ISBLANK(Z898),ISBLANK(Z899),ISBLANK(Z900),ISBLANK(Z901)),"",AA898*AA899*AA900*AA901)</f>
        <v/>
      </c>
      <c r="AC900" s="375"/>
      <c r="AD900" s="436"/>
      <c r="AE900" s="56"/>
      <c r="AF900" s="18" t="str">
        <f>IF(ISBLANK(AE900),"",VLOOKUP(AE900,'(Linked) Hazard Risk Number HRN'!$D$6:$E$14,2,FALSE))</f>
        <v/>
      </c>
      <c r="AG900" s="366" t="str">
        <f>IF(OR(ISBLANK(AE898),ISBLANK(AE899),ISBLANK(AE900),ISBLANK(AE901)),"",AF898*AF899*AF900*AF901)</f>
        <v/>
      </c>
      <c r="AH900" s="10"/>
      <c r="AI900" s="10"/>
      <c r="AJ900" s="20"/>
    </row>
    <row r="901" spans="2:36" s="2" customFormat="1" ht="28.2" customHeight="1">
      <c r="B901" s="378"/>
      <c r="C901" s="375"/>
      <c r="D901" s="375"/>
      <c r="E901" s="381"/>
      <c r="F901" s="381"/>
      <c r="G901" s="370"/>
      <c r="H901" s="370"/>
      <c r="I901" s="370"/>
      <c r="J901" s="370"/>
      <c r="K901" s="57"/>
      <c r="L901" s="30" t="str">
        <f>IF(ISBLANK(K901),"",VLOOKUP(K901,'(Linked) Hazard Risk Number HRN'!$D$17:$E$22,2,FALSE))</f>
        <v/>
      </c>
      <c r="M901" s="367"/>
      <c r="N901" s="56"/>
      <c r="O901" s="18" t="str">
        <f>IF(ISBLANK(N901),"",VLOOKUP(N901,'(Linked) PLr Probability Factor'!$B$23:$C$26,2,FALSE))</f>
        <v/>
      </c>
      <c r="P901" s="25" t="s">
        <v>33</v>
      </c>
      <c r="Q901" s="25">
        <f t="shared" ref="Q901" si="1422">SUM(R898:R900)</f>
        <v>0</v>
      </c>
      <c r="R901" s="25">
        <f t="shared" si="1417"/>
        <v>0</v>
      </c>
      <c r="S901" s="25"/>
      <c r="T901" s="51"/>
      <c r="U901" s="375"/>
      <c r="V901" s="57"/>
      <c r="W901" s="30" t="str">
        <f>IF(ISBLANK(V901),"",VLOOKUP(V901,'(Linked) Hazard Risk Number HRN'!$D$17:$E$22,2,FALSE))</f>
        <v/>
      </c>
      <c r="X901" s="367"/>
      <c r="Y901" s="375"/>
      <c r="Z901" s="57"/>
      <c r="AA901" s="30" t="str">
        <f>IF(ISBLANK(Z901),"",VLOOKUP(Z901,'(Linked) Hazard Risk Number HRN'!$D$17:$E$22,2,FALSE))</f>
        <v/>
      </c>
      <c r="AB901" s="367"/>
      <c r="AC901" s="375"/>
      <c r="AD901" s="436"/>
      <c r="AE901" s="57"/>
      <c r="AF901" s="30" t="str">
        <f>IF(ISBLANK(AE901),"",VLOOKUP(AE901,'(Linked) Hazard Risk Number HRN'!$D$17:$E$22,2,FALSE))</f>
        <v/>
      </c>
      <c r="AG901" s="367"/>
      <c r="AH901" s="10"/>
      <c r="AI901" s="10"/>
      <c r="AJ901" s="21"/>
    </row>
    <row r="902" spans="2:36" s="2" customFormat="1" ht="28.2" customHeight="1" thickBot="1">
      <c r="B902" s="379"/>
      <c r="C902" s="376"/>
      <c r="D902" s="376"/>
      <c r="E902" s="382"/>
      <c r="F902" s="382"/>
      <c r="G902" s="371"/>
      <c r="H902" s="371"/>
      <c r="I902" s="371"/>
      <c r="J902" s="371"/>
      <c r="K902" s="135"/>
      <c r="L902" s="18"/>
      <c r="M902" s="368"/>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376"/>
      <c r="V902" s="135"/>
      <c r="W902" s="18"/>
      <c r="X902" s="368"/>
      <c r="Y902" s="376"/>
      <c r="Z902" s="135"/>
      <c r="AA902" s="18"/>
      <c r="AB902" s="368"/>
      <c r="AC902" s="376"/>
      <c r="AD902" s="437"/>
      <c r="AE902" s="135"/>
      <c r="AF902" s="18"/>
      <c r="AG902" s="368"/>
      <c r="AH902" s="10"/>
      <c r="AI902" s="10"/>
      <c r="AJ902" s="7"/>
    </row>
    <row r="903" spans="2:36" s="2" customFormat="1" ht="28.2" customHeight="1" thickTop="1">
      <c r="B903" s="377">
        <v>180</v>
      </c>
      <c r="C903" s="374"/>
      <c r="D903" s="374"/>
      <c r="E903" s="380"/>
      <c r="F903" s="380"/>
      <c r="G903" s="369"/>
      <c r="H903" s="369"/>
      <c r="I903" s="369"/>
      <c r="J903" s="369"/>
      <c r="K903" s="54"/>
      <c r="L903" s="17" t="str">
        <f>IF(ISBLANK(K903),"",VLOOKUP(K903,'(Linked) Hazard Risk Number HRN'!$B$6:$C$13,2,FALSE))</f>
        <v/>
      </c>
      <c r="M903" s="372"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29</v>
      </c>
      <c r="Q903" s="17">
        <f t="shared" ref="Q903" si="1424">COUNTIF((O903:O907), "C")</f>
        <v>0</v>
      </c>
      <c r="R903" s="17">
        <f t="shared" ref="R903:R906" si="1425">Q903</f>
        <v>0</v>
      </c>
      <c r="S903" s="17" t="str">
        <f t="shared" ref="S903" si="1426">IF(ISBLANK(K903),"",IF(L903&lt;2,"S1","S2"))</f>
        <v/>
      </c>
      <c r="T903" s="50"/>
      <c r="U903" s="374"/>
      <c r="V903" s="54"/>
      <c r="W903" s="17" t="str">
        <f>IF(ISBLANK(V903),"",VLOOKUP(V903,'(Linked) Hazard Risk Number HRN'!$B$6:$C$13,2,FALSE))</f>
        <v/>
      </c>
      <c r="X903" s="372" t="str">
        <f>IF(X905="","",IF(X905&gt;500,'(Linked) Hazard Risk Number HRN'!$C$37,IF(X905&gt;50,'(Linked) Hazard Risk Number HRN'!$C$36,IF(X905&gt;25,'(Linked) Hazard Risk Number HRN'!$C$35,IF(X905&gt;5,'(Linked) Hazard Risk Number HRN'!$C$34,IF(X905&gt;0,'(Linked) Hazard Risk Number HRN'!$C$33,""))))))</f>
        <v/>
      </c>
      <c r="Y903" s="374"/>
      <c r="Z903" s="54"/>
      <c r="AA903" s="17" t="str">
        <f>IF(ISBLANK(Z903),"",VLOOKUP(Z903,'(Linked) Hazard Risk Number HRN'!$B$6:$C$13,2,FALSE))</f>
        <v/>
      </c>
      <c r="AB903" s="372" t="str">
        <f>IF(AB905="","",IF(AB905&gt;500,'(Linked) Hazard Risk Number HRN'!$C$37,IF(AB905&gt;50,'(Linked) Hazard Risk Number HRN'!$C$36,IF(AB905&gt;25,'(Linked) Hazard Risk Number HRN'!$C$35,IF(AB905&gt;5,'(Linked) Hazard Risk Number HRN'!$C$34,IF(AB905&gt;0,'(Linked) Hazard Risk Number HRN'!$C$33,""))))))</f>
        <v/>
      </c>
      <c r="AC903" s="374"/>
      <c r="AD903" s="380"/>
      <c r="AE903" s="54"/>
      <c r="AF903" s="17" t="str">
        <f>IF(ISBLANK(AE903),"",VLOOKUP(AE903,'(Linked) Hazard Risk Number HRN'!$B$6:$C$13,2,FALSE))</f>
        <v/>
      </c>
      <c r="AG903" s="372"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378"/>
      <c r="C904" s="375"/>
      <c r="D904" s="375"/>
      <c r="E904" s="381"/>
      <c r="F904" s="381"/>
      <c r="G904" s="370"/>
      <c r="H904" s="370"/>
      <c r="I904" s="370"/>
      <c r="J904" s="370"/>
      <c r="K904" s="55"/>
      <c r="L904" s="18" t="str">
        <f>IF(ISBLANK(K904),"",VLOOKUP(K904,'(Linked) Hazard Risk Number HRN'!$B$16:$C$26,2,FALSE))</f>
        <v/>
      </c>
      <c r="M904" s="373"/>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375"/>
      <c r="V904" s="55"/>
      <c r="W904" s="18" t="str">
        <f>IF(ISBLANK(V904),"",VLOOKUP(V904,'(Linked) Hazard Risk Number HRN'!$B$16:$C$26,2,FALSE))</f>
        <v/>
      </c>
      <c r="X904" s="373"/>
      <c r="Y904" s="375"/>
      <c r="Z904" s="55"/>
      <c r="AA904" s="18" t="str">
        <f>IF(ISBLANK(Z904),"",VLOOKUP(Z904,'(Linked) Hazard Risk Number HRN'!$B$16:$C$26,2,FALSE))</f>
        <v/>
      </c>
      <c r="AB904" s="373"/>
      <c r="AC904" s="375"/>
      <c r="AD904" s="436"/>
      <c r="AE904" s="55"/>
      <c r="AF904" s="18" t="str">
        <f>IF(ISBLANK(AE904),"",VLOOKUP(AE904,'(Linked) Hazard Risk Number HRN'!$B$16:$C$26,2,FALSE))</f>
        <v/>
      </c>
      <c r="AG904" s="373"/>
      <c r="AH904" s="10"/>
      <c r="AI904" s="10"/>
      <c r="AJ904" s="19"/>
    </row>
    <row r="905" spans="2:36" s="2" customFormat="1" ht="28.2" customHeight="1" thickTop="1">
      <c r="B905" s="378"/>
      <c r="C905" s="375"/>
      <c r="D905" s="375"/>
      <c r="E905" s="381"/>
      <c r="F905" s="381"/>
      <c r="G905" s="370"/>
      <c r="H905" s="370"/>
      <c r="I905" s="370"/>
      <c r="J905" s="370"/>
      <c r="K905" s="56"/>
      <c r="L905" s="18" t="str">
        <f>IF(ISBLANK(K905),"",VLOOKUP(K905,'(Linked) Hazard Risk Number HRN'!$D$6:$E$14,2,FALSE))</f>
        <v/>
      </c>
      <c r="M905" s="366" t="str">
        <f>IF(OR(ISBLANK(K903),ISBLANK(K904),ISBLANK(K905),ISBLANK(K906)),"",L903*L904*L905*L906)</f>
        <v/>
      </c>
      <c r="N905" s="56"/>
      <c r="O905" s="18" t="str">
        <f>IF(ISBLANK(N905),"",VLOOKUP(N905,'(Linked) PLr Probability Factor'!$B$17:$C$20,2,FALSE))</f>
        <v/>
      </c>
      <c r="P905" s="18" t="s">
        <v>3</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375"/>
      <c r="V905" s="56"/>
      <c r="W905" s="18" t="str">
        <f>IF(ISBLANK(V905),"",VLOOKUP(V905,'(Linked) Hazard Risk Number HRN'!$D$6:$E$14,2,FALSE))</f>
        <v/>
      </c>
      <c r="X905" s="366" t="str">
        <f>IF(OR(ISBLANK(V903),ISBLANK(V904),ISBLANK(V905),ISBLANK(V906)),"",W903*W904*W905*W906)</f>
        <v/>
      </c>
      <c r="Y905" s="375"/>
      <c r="Z905" s="56"/>
      <c r="AA905" s="18" t="str">
        <f>IF(ISBLANK(Z905),"",VLOOKUP(Z905,'(Linked) Hazard Risk Number HRN'!$D$6:$E$14,2,FALSE))</f>
        <v/>
      </c>
      <c r="AB905" s="366" t="str">
        <f>IF(OR(ISBLANK(Z903),ISBLANK(Z904),ISBLANK(Z905),ISBLANK(Z906)),"",AA903*AA904*AA905*AA906)</f>
        <v/>
      </c>
      <c r="AC905" s="375"/>
      <c r="AD905" s="436"/>
      <c r="AE905" s="56"/>
      <c r="AF905" s="18" t="str">
        <f>IF(ISBLANK(AE905),"",VLOOKUP(AE905,'(Linked) Hazard Risk Number HRN'!$D$6:$E$14,2,FALSE))</f>
        <v/>
      </c>
      <c r="AG905" s="366" t="str">
        <f>IF(OR(ISBLANK(AE903),ISBLANK(AE904),ISBLANK(AE905),ISBLANK(AE906)),"",AF903*AF904*AF905*AF906)</f>
        <v/>
      </c>
      <c r="AH905" s="10"/>
      <c r="AI905" s="10"/>
      <c r="AJ905" s="20"/>
    </row>
    <row r="906" spans="2:36" s="2" customFormat="1" ht="28.2" customHeight="1">
      <c r="B906" s="378"/>
      <c r="C906" s="375"/>
      <c r="D906" s="375"/>
      <c r="E906" s="381"/>
      <c r="F906" s="381"/>
      <c r="G906" s="370"/>
      <c r="H906" s="370"/>
      <c r="I906" s="370"/>
      <c r="J906" s="370"/>
      <c r="K906" s="57"/>
      <c r="L906" s="30" t="str">
        <f>IF(ISBLANK(K906),"",VLOOKUP(K906,'(Linked) Hazard Risk Number HRN'!$D$17:$E$22,2,FALSE))</f>
        <v/>
      </c>
      <c r="M906" s="367"/>
      <c r="N906" s="56"/>
      <c r="O906" s="18" t="str">
        <f>IF(ISBLANK(N906),"",VLOOKUP(N906,'(Linked) PLr Probability Factor'!$B$23:$C$26,2,FALSE))</f>
        <v/>
      </c>
      <c r="P906" s="25" t="s">
        <v>33</v>
      </c>
      <c r="Q906" s="25">
        <f t="shared" ref="Q906" si="1430">SUM(R903:R905)</f>
        <v>0</v>
      </c>
      <c r="R906" s="25">
        <f t="shared" si="1425"/>
        <v>0</v>
      </c>
      <c r="S906" s="25"/>
      <c r="T906" s="51"/>
      <c r="U906" s="375"/>
      <c r="V906" s="57"/>
      <c r="W906" s="30" t="str">
        <f>IF(ISBLANK(V906),"",VLOOKUP(V906,'(Linked) Hazard Risk Number HRN'!$D$17:$E$22,2,FALSE))</f>
        <v/>
      </c>
      <c r="X906" s="367"/>
      <c r="Y906" s="375"/>
      <c r="Z906" s="57"/>
      <c r="AA906" s="30" t="str">
        <f>IF(ISBLANK(Z906),"",VLOOKUP(Z906,'(Linked) Hazard Risk Number HRN'!$D$17:$E$22,2,FALSE))</f>
        <v/>
      </c>
      <c r="AB906" s="367"/>
      <c r="AC906" s="375"/>
      <c r="AD906" s="436"/>
      <c r="AE906" s="57"/>
      <c r="AF906" s="30" t="str">
        <f>IF(ISBLANK(AE906),"",VLOOKUP(AE906,'(Linked) Hazard Risk Number HRN'!$D$17:$E$22,2,FALSE))</f>
        <v/>
      </c>
      <c r="AG906" s="367"/>
      <c r="AH906" s="10"/>
      <c r="AI906" s="10"/>
      <c r="AJ906" s="21"/>
    </row>
    <row r="907" spans="2:36" s="2" customFormat="1" ht="28.2" customHeight="1" thickBot="1">
      <c r="B907" s="379"/>
      <c r="C907" s="376"/>
      <c r="D907" s="376"/>
      <c r="E907" s="382"/>
      <c r="F907" s="382"/>
      <c r="G907" s="371"/>
      <c r="H907" s="371"/>
      <c r="I907" s="371"/>
      <c r="J907" s="371"/>
      <c r="K907" s="135"/>
      <c r="L907" s="18"/>
      <c r="M907" s="368"/>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376"/>
      <c r="V907" s="135"/>
      <c r="W907" s="18"/>
      <c r="X907" s="368"/>
      <c r="Y907" s="376"/>
      <c r="Z907" s="135"/>
      <c r="AA907" s="18"/>
      <c r="AB907" s="368"/>
      <c r="AC907" s="376"/>
      <c r="AD907" s="437"/>
      <c r="AE907" s="135"/>
      <c r="AF907" s="18"/>
      <c r="AG907" s="368"/>
      <c r="AH907" s="10"/>
      <c r="AI907" s="10"/>
      <c r="AJ907" s="7"/>
    </row>
    <row r="908" spans="2:36" s="2" customFormat="1" ht="28.2" customHeight="1" thickTop="1">
      <c r="B908" s="377">
        <v>181</v>
      </c>
      <c r="C908" s="374"/>
      <c r="D908" s="374"/>
      <c r="E908" s="380"/>
      <c r="F908" s="380"/>
      <c r="G908" s="369"/>
      <c r="H908" s="369"/>
      <c r="I908" s="369"/>
      <c r="J908" s="369"/>
      <c r="K908" s="54"/>
      <c r="L908" s="17" t="str">
        <f>IF(ISBLANK(K908),"",VLOOKUP(K908,'(Linked) Hazard Risk Number HRN'!$B$6:$C$13,2,FALSE))</f>
        <v/>
      </c>
      <c r="M908" s="372"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29</v>
      </c>
      <c r="Q908" s="17">
        <f t="shared" ref="Q908" si="1432">COUNTIF((O908:O912), "C")</f>
        <v>0</v>
      </c>
      <c r="R908" s="17">
        <f t="shared" ref="R908:R911" si="1433">Q908</f>
        <v>0</v>
      </c>
      <c r="S908" s="17" t="str">
        <f t="shared" ref="S908" si="1434">IF(ISBLANK(K908),"",IF(L908&lt;2,"S1","S2"))</f>
        <v/>
      </c>
      <c r="T908" s="50"/>
      <c r="U908" s="374"/>
      <c r="V908" s="54"/>
      <c r="W908" s="17" t="str">
        <f>IF(ISBLANK(V908),"",VLOOKUP(V908,'(Linked) Hazard Risk Number HRN'!$B$6:$C$13,2,FALSE))</f>
        <v/>
      </c>
      <c r="X908" s="372" t="str">
        <f>IF(X910="","",IF(X910&gt;500,'(Linked) Hazard Risk Number HRN'!$C$37,IF(X910&gt;50,'(Linked) Hazard Risk Number HRN'!$C$36,IF(X910&gt;25,'(Linked) Hazard Risk Number HRN'!$C$35,IF(X910&gt;5,'(Linked) Hazard Risk Number HRN'!$C$34,IF(X910&gt;0,'(Linked) Hazard Risk Number HRN'!$C$33,""))))))</f>
        <v/>
      </c>
      <c r="Y908" s="374"/>
      <c r="Z908" s="54"/>
      <c r="AA908" s="17" t="str">
        <f>IF(ISBLANK(Z908),"",VLOOKUP(Z908,'(Linked) Hazard Risk Number HRN'!$B$6:$C$13,2,FALSE))</f>
        <v/>
      </c>
      <c r="AB908" s="372" t="str">
        <f>IF(AB910="","",IF(AB910&gt;500,'(Linked) Hazard Risk Number HRN'!$C$37,IF(AB910&gt;50,'(Linked) Hazard Risk Number HRN'!$C$36,IF(AB910&gt;25,'(Linked) Hazard Risk Number HRN'!$C$35,IF(AB910&gt;5,'(Linked) Hazard Risk Number HRN'!$C$34,IF(AB910&gt;0,'(Linked) Hazard Risk Number HRN'!$C$33,""))))))</f>
        <v/>
      </c>
      <c r="AC908" s="374"/>
      <c r="AD908" s="380"/>
      <c r="AE908" s="54"/>
      <c r="AF908" s="17" t="str">
        <f>IF(ISBLANK(AE908),"",VLOOKUP(AE908,'(Linked) Hazard Risk Number HRN'!$B$6:$C$13,2,FALSE))</f>
        <v/>
      </c>
      <c r="AG908" s="372"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378"/>
      <c r="C909" s="375"/>
      <c r="D909" s="375"/>
      <c r="E909" s="381"/>
      <c r="F909" s="381"/>
      <c r="G909" s="370"/>
      <c r="H909" s="370"/>
      <c r="I909" s="370"/>
      <c r="J909" s="370"/>
      <c r="K909" s="55"/>
      <c r="L909" s="18" t="str">
        <f>IF(ISBLANK(K909),"",VLOOKUP(K909,'(Linked) Hazard Risk Number HRN'!$B$16:$C$26,2,FALSE))</f>
        <v/>
      </c>
      <c r="M909" s="373"/>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375"/>
      <c r="V909" s="55"/>
      <c r="W909" s="18" t="str">
        <f>IF(ISBLANK(V909),"",VLOOKUP(V909,'(Linked) Hazard Risk Number HRN'!$B$16:$C$26,2,FALSE))</f>
        <v/>
      </c>
      <c r="X909" s="373"/>
      <c r="Y909" s="375"/>
      <c r="Z909" s="55"/>
      <c r="AA909" s="18" t="str">
        <f>IF(ISBLANK(Z909),"",VLOOKUP(Z909,'(Linked) Hazard Risk Number HRN'!$B$16:$C$26,2,FALSE))</f>
        <v/>
      </c>
      <c r="AB909" s="373"/>
      <c r="AC909" s="375"/>
      <c r="AD909" s="436"/>
      <c r="AE909" s="55"/>
      <c r="AF909" s="18" t="str">
        <f>IF(ISBLANK(AE909),"",VLOOKUP(AE909,'(Linked) Hazard Risk Number HRN'!$B$16:$C$26,2,FALSE))</f>
        <v/>
      </c>
      <c r="AG909" s="373"/>
      <c r="AH909" s="10"/>
      <c r="AI909" s="10"/>
      <c r="AJ909" s="19"/>
    </row>
    <row r="910" spans="2:36" s="2" customFormat="1" ht="28.2" customHeight="1" thickTop="1">
      <c r="B910" s="378"/>
      <c r="C910" s="375"/>
      <c r="D910" s="375"/>
      <c r="E910" s="381"/>
      <c r="F910" s="381"/>
      <c r="G910" s="370"/>
      <c r="H910" s="370"/>
      <c r="I910" s="370"/>
      <c r="J910" s="370"/>
      <c r="K910" s="56"/>
      <c r="L910" s="18" t="str">
        <f>IF(ISBLANK(K910),"",VLOOKUP(K910,'(Linked) Hazard Risk Number HRN'!$D$6:$E$14,2,FALSE))</f>
        <v/>
      </c>
      <c r="M910" s="366" t="str">
        <f>IF(OR(ISBLANK(K908),ISBLANK(K909),ISBLANK(K910),ISBLANK(K911)),"",L908*L909*L910*L911)</f>
        <v/>
      </c>
      <c r="N910" s="56"/>
      <c r="O910" s="18" t="str">
        <f>IF(ISBLANK(N910),"",VLOOKUP(N910,'(Linked) PLr Probability Factor'!$B$17:$C$20,2,FALSE))</f>
        <v/>
      </c>
      <c r="P910" s="18" t="s">
        <v>3</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375"/>
      <c r="V910" s="56"/>
      <c r="W910" s="18" t="str">
        <f>IF(ISBLANK(V910),"",VLOOKUP(V910,'(Linked) Hazard Risk Number HRN'!$D$6:$E$14,2,FALSE))</f>
        <v/>
      </c>
      <c r="X910" s="366" t="str">
        <f>IF(OR(ISBLANK(V908),ISBLANK(V909),ISBLANK(V910),ISBLANK(V911)),"",W908*W909*W910*W911)</f>
        <v/>
      </c>
      <c r="Y910" s="375"/>
      <c r="Z910" s="56"/>
      <c r="AA910" s="18" t="str">
        <f>IF(ISBLANK(Z910),"",VLOOKUP(Z910,'(Linked) Hazard Risk Number HRN'!$D$6:$E$14,2,FALSE))</f>
        <v/>
      </c>
      <c r="AB910" s="366" t="str">
        <f>IF(OR(ISBLANK(Z908),ISBLANK(Z909),ISBLANK(Z910),ISBLANK(Z911)),"",AA908*AA909*AA910*AA911)</f>
        <v/>
      </c>
      <c r="AC910" s="375"/>
      <c r="AD910" s="436"/>
      <c r="AE910" s="56"/>
      <c r="AF910" s="18" t="str">
        <f>IF(ISBLANK(AE910),"",VLOOKUP(AE910,'(Linked) Hazard Risk Number HRN'!$D$6:$E$14,2,FALSE))</f>
        <v/>
      </c>
      <c r="AG910" s="366" t="str">
        <f>IF(OR(ISBLANK(AE908),ISBLANK(AE909),ISBLANK(AE910),ISBLANK(AE911)),"",AF908*AF909*AF910*AF911)</f>
        <v/>
      </c>
      <c r="AH910" s="10"/>
      <c r="AI910" s="10"/>
      <c r="AJ910" s="20"/>
    </row>
    <row r="911" spans="2:36" s="2" customFormat="1" ht="28.2" customHeight="1">
      <c r="B911" s="378"/>
      <c r="C911" s="375"/>
      <c r="D911" s="375"/>
      <c r="E911" s="381"/>
      <c r="F911" s="381"/>
      <c r="G911" s="370"/>
      <c r="H911" s="370"/>
      <c r="I911" s="370"/>
      <c r="J911" s="370"/>
      <c r="K911" s="57"/>
      <c r="L911" s="30" t="str">
        <f>IF(ISBLANK(K911),"",VLOOKUP(K911,'(Linked) Hazard Risk Number HRN'!$D$17:$E$22,2,FALSE))</f>
        <v/>
      </c>
      <c r="M911" s="367"/>
      <c r="N911" s="56"/>
      <c r="O911" s="18" t="str">
        <f>IF(ISBLANK(N911),"",VLOOKUP(N911,'(Linked) PLr Probability Factor'!$B$23:$C$26,2,FALSE))</f>
        <v/>
      </c>
      <c r="P911" s="25" t="s">
        <v>33</v>
      </c>
      <c r="Q911" s="25">
        <f t="shared" ref="Q911" si="1438">SUM(R908:R910)</f>
        <v>0</v>
      </c>
      <c r="R911" s="25">
        <f t="shared" si="1433"/>
        <v>0</v>
      </c>
      <c r="S911" s="25"/>
      <c r="T911" s="51"/>
      <c r="U911" s="375"/>
      <c r="V911" s="57"/>
      <c r="W911" s="30" t="str">
        <f>IF(ISBLANK(V911),"",VLOOKUP(V911,'(Linked) Hazard Risk Number HRN'!$D$17:$E$22,2,FALSE))</f>
        <v/>
      </c>
      <c r="X911" s="367"/>
      <c r="Y911" s="375"/>
      <c r="Z911" s="57"/>
      <c r="AA911" s="30" t="str">
        <f>IF(ISBLANK(Z911),"",VLOOKUP(Z911,'(Linked) Hazard Risk Number HRN'!$D$17:$E$22,2,FALSE))</f>
        <v/>
      </c>
      <c r="AB911" s="367"/>
      <c r="AC911" s="375"/>
      <c r="AD911" s="436"/>
      <c r="AE911" s="57"/>
      <c r="AF911" s="30" t="str">
        <f>IF(ISBLANK(AE911),"",VLOOKUP(AE911,'(Linked) Hazard Risk Number HRN'!$D$17:$E$22,2,FALSE))</f>
        <v/>
      </c>
      <c r="AG911" s="367"/>
      <c r="AH911" s="10"/>
      <c r="AI911" s="10"/>
      <c r="AJ911" s="21"/>
    </row>
    <row r="912" spans="2:36" s="2" customFormat="1" ht="28.2" customHeight="1" thickBot="1">
      <c r="B912" s="379"/>
      <c r="C912" s="376"/>
      <c r="D912" s="376"/>
      <c r="E912" s="382"/>
      <c r="F912" s="382"/>
      <c r="G912" s="371"/>
      <c r="H912" s="371"/>
      <c r="I912" s="371"/>
      <c r="J912" s="371"/>
      <c r="K912" s="135"/>
      <c r="L912" s="18"/>
      <c r="M912" s="368"/>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376"/>
      <c r="V912" s="135"/>
      <c r="W912" s="18"/>
      <c r="X912" s="368"/>
      <c r="Y912" s="376"/>
      <c r="Z912" s="135"/>
      <c r="AA912" s="18"/>
      <c r="AB912" s="368"/>
      <c r="AC912" s="376"/>
      <c r="AD912" s="437"/>
      <c r="AE912" s="135"/>
      <c r="AF912" s="18"/>
      <c r="AG912" s="368"/>
      <c r="AH912" s="10"/>
      <c r="AI912" s="10"/>
      <c r="AJ912" s="7"/>
    </row>
    <row r="913" spans="2:36" s="2" customFormat="1" ht="28.2" customHeight="1" thickTop="1">
      <c r="B913" s="377">
        <v>182</v>
      </c>
      <c r="C913" s="374"/>
      <c r="D913" s="374"/>
      <c r="E913" s="380"/>
      <c r="F913" s="380"/>
      <c r="G913" s="369"/>
      <c r="H913" s="369"/>
      <c r="I913" s="369"/>
      <c r="J913" s="369"/>
      <c r="K913" s="54"/>
      <c r="L913" s="17" t="str">
        <f>IF(ISBLANK(K913),"",VLOOKUP(K913,'(Linked) Hazard Risk Number HRN'!$B$6:$C$13,2,FALSE))</f>
        <v/>
      </c>
      <c r="M913" s="372"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29</v>
      </c>
      <c r="Q913" s="17">
        <f t="shared" ref="Q913" si="1440">COUNTIF((O913:O917), "C")</f>
        <v>0</v>
      </c>
      <c r="R913" s="17">
        <f t="shared" ref="R913:R916" si="1441">Q913</f>
        <v>0</v>
      </c>
      <c r="S913" s="17" t="str">
        <f t="shared" ref="S913" si="1442">IF(ISBLANK(K913),"",IF(L913&lt;2,"S1","S2"))</f>
        <v/>
      </c>
      <c r="T913" s="50"/>
      <c r="U913" s="374"/>
      <c r="V913" s="54"/>
      <c r="W913" s="17" t="str">
        <f>IF(ISBLANK(V913),"",VLOOKUP(V913,'(Linked) Hazard Risk Number HRN'!$B$6:$C$13,2,FALSE))</f>
        <v/>
      </c>
      <c r="X913" s="372" t="str">
        <f>IF(X915="","",IF(X915&gt;500,'(Linked) Hazard Risk Number HRN'!$C$37,IF(X915&gt;50,'(Linked) Hazard Risk Number HRN'!$C$36,IF(X915&gt;25,'(Linked) Hazard Risk Number HRN'!$C$35,IF(X915&gt;5,'(Linked) Hazard Risk Number HRN'!$C$34,IF(X915&gt;0,'(Linked) Hazard Risk Number HRN'!$C$33,""))))))</f>
        <v/>
      </c>
      <c r="Y913" s="374"/>
      <c r="Z913" s="54"/>
      <c r="AA913" s="17" t="str">
        <f>IF(ISBLANK(Z913),"",VLOOKUP(Z913,'(Linked) Hazard Risk Number HRN'!$B$6:$C$13,2,FALSE))</f>
        <v/>
      </c>
      <c r="AB913" s="372" t="str">
        <f>IF(AB915="","",IF(AB915&gt;500,'(Linked) Hazard Risk Number HRN'!$C$37,IF(AB915&gt;50,'(Linked) Hazard Risk Number HRN'!$C$36,IF(AB915&gt;25,'(Linked) Hazard Risk Number HRN'!$C$35,IF(AB915&gt;5,'(Linked) Hazard Risk Number HRN'!$C$34,IF(AB915&gt;0,'(Linked) Hazard Risk Number HRN'!$C$33,""))))))</f>
        <v/>
      </c>
      <c r="AC913" s="374"/>
      <c r="AD913" s="380"/>
      <c r="AE913" s="54"/>
      <c r="AF913" s="17" t="str">
        <f>IF(ISBLANK(AE913),"",VLOOKUP(AE913,'(Linked) Hazard Risk Number HRN'!$B$6:$C$13,2,FALSE))</f>
        <v/>
      </c>
      <c r="AG913" s="372"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378"/>
      <c r="C914" s="375"/>
      <c r="D914" s="375"/>
      <c r="E914" s="381"/>
      <c r="F914" s="381"/>
      <c r="G914" s="370"/>
      <c r="H914" s="370"/>
      <c r="I914" s="370"/>
      <c r="J914" s="370"/>
      <c r="K914" s="55"/>
      <c r="L914" s="18" t="str">
        <f>IF(ISBLANK(K914),"",VLOOKUP(K914,'(Linked) Hazard Risk Number HRN'!$B$16:$C$26,2,FALSE))</f>
        <v/>
      </c>
      <c r="M914" s="373"/>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375"/>
      <c r="V914" s="55"/>
      <c r="W914" s="18" t="str">
        <f>IF(ISBLANK(V914),"",VLOOKUP(V914,'(Linked) Hazard Risk Number HRN'!$B$16:$C$26,2,FALSE))</f>
        <v/>
      </c>
      <c r="X914" s="373"/>
      <c r="Y914" s="375"/>
      <c r="Z914" s="55"/>
      <c r="AA914" s="18" t="str">
        <f>IF(ISBLANK(Z914),"",VLOOKUP(Z914,'(Linked) Hazard Risk Number HRN'!$B$16:$C$26,2,FALSE))</f>
        <v/>
      </c>
      <c r="AB914" s="373"/>
      <c r="AC914" s="375"/>
      <c r="AD914" s="436"/>
      <c r="AE914" s="55"/>
      <c r="AF914" s="18" t="str">
        <f>IF(ISBLANK(AE914),"",VLOOKUP(AE914,'(Linked) Hazard Risk Number HRN'!$B$16:$C$26,2,FALSE))</f>
        <v/>
      </c>
      <c r="AG914" s="373"/>
      <c r="AH914" s="10"/>
      <c r="AI914" s="10"/>
      <c r="AJ914" s="19"/>
    </row>
    <row r="915" spans="2:36" s="2" customFormat="1" ht="28.2" customHeight="1" thickTop="1">
      <c r="B915" s="378"/>
      <c r="C915" s="375"/>
      <c r="D915" s="375"/>
      <c r="E915" s="381"/>
      <c r="F915" s="381"/>
      <c r="G915" s="370"/>
      <c r="H915" s="370"/>
      <c r="I915" s="370"/>
      <c r="J915" s="370"/>
      <c r="K915" s="56"/>
      <c r="L915" s="18" t="str">
        <f>IF(ISBLANK(K915),"",VLOOKUP(K915,'(Linked) Hazard Risk Number HRN'!$D$6:$E$14,2,FALSE))</f>
        <v/>
      </c>
      <c r="M915" s="366" t="str">
        <f>IF(OR(ISBLANK(K913),ISBLANK(K914),ISBLANK(K915),ISBLANK(K916)),"",L913*L914*L915*L916)</f>
        <v/>
      </c>
      <c r="N915" s="56"/>
      <c r="O915" s="18" t="str">
        <f>IF(ISBLANK(N915),"",VLOOKUP(N915,'(Linked) PLr Probability Factor'!$B$17:$C$20,2,FALSE))</f>
        <v/>
      </c>
      <c r="P915" s="18" t="s">
        <v>3</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375"/>
      <c r="V915" s="56"/>
      <c r="W915" s="18" t="str">
        <f>IF(ISBLANK(V915),"",VLOOKUP(V915,'(Linked) Hazard Risk Number HRN'!$D$6:$E$14,2,FALSE))</f>
        <v/>
      </c>
      <c r="X915" s="366" t="str">
        <f>IF(OR(ISBLANK(V913),ISBLANK(V914),ISBLANK(V915),ISBLANK(V916)),"",W913*W914*W915*W916)</f>
        <v/>
      </c>
      <c r="Y915" s="375"/>
      <c r="Z915" s="56"/>
      <c r="AA915" s="18" t="str">
        <f>IF(ISBLANK(Z915),"",VLOOKUP(Z915,'(Linked) Hazard Risk Number HRN'!$D$6:$E$14,2,FALSE))</f>
        <v/>
      </c>
      <c r="AB915" s="366" t="str">
        <f>IF(OR(ISBLANK(Z913),ISBLANK(Z914),ISBLANK(Z915),ISBLANK(Z916)),"",AA913*AA914*AA915*AA916)</f>
        <v/>
      </c>
      <c r="AC915" s="375"/>
      <c r="AD915" s="436"/>
      <c r="AE915" s="56"/>
      <c r="AF915" s="18" t="str">
        <f>IF(ISBLANK(AE915),"",VLOOKUP(AE915,'(Linked) Hazard Risk Number HRN'!$D$6:$E$14,2,FALSE))</f>
        <v/>
      </c>
      <c r="AG915" s="366" t="str">
        <f>IF(OR(ISBLANK(AE913),ISBLANK(AE914),ISBLANK(AE915),ISBLANK(AE916)),"",AF913*AF914*AF915*AF916)</f>
        <v/>
      </c>
      <c r="AH915" s="10"/>
      <c r="AI915" s="10"/>
      <c r="AJ915" s="20"/>
    </row>
    <row r="916" spans="2:36" s="2" customFormat="1" ht="28.2" customHeight="1">
      <c r="B916" s="378"/>
      <c r="C916" s="375"/>
      <c r="D916" s="375"/>
      <c r="E916" s="381"/>
      <c r="F916" s="381"/>
      <c r="G916" s="370"/>
      <c r="H916" s="370"/>
      <c r="I916" s="370"/>
      <c r="J916" s="370"/>
      <c r="K916" s="57"/>
      <c r="L916" s="30" t="str">
        <f>IF(ISBLANK(K916),"",VLOOKUP(K916,'(Linked) Hazard Risk Number HRN'!$D$17:$E$22,2,FALSE))</f>
        <v/>
      </c>
      <c r="M916" s="367"/>
      <c r="N916" s="56"/>
      <c r="O916" s="18" t="str">
        <f>IF(ISBLANK(N916),"",VLOOKUP(N916,'(Linked) PLr Probability Factor'!$B$23:$C$26,2,FALSE))</f>
        <v/>
      </c>
      <c r="P916" s="25" t="s">
        <v>33</v>
      </c>
      <c r="Q916" s="25">
        <f t="shared" ref="Q916" si="1446">SUM(R913:R915)</f>
        <v>0</v>
      </c>
      <c r="R916" s="25">
        <f t="shared" si="1441"/>
        <v>0</v>
      </c>
      <c r="S916" s="25"/>
      <c r="T916" s="51"/>
      <c r="U916" s="375"/>
      <c r="V916" s="57"/>
      <c r="W916" s="30" t="str">
        <f>IF(ISBLANK(V916),"",VLOOKUP(V916,'(Linked) Hazard Risk Number HRN'!$D$17:$E$22,2,FALSE))</f>
        <v/>
      </c>
      <c r="X916" s="367"/>
      <c r="Y916" s="375"/>
      <c r="Z916" s="57"/>
      <c r="AA916" s="30" t="str">
        <f>IF(ISBLANK(Z916),"",VLOOKUP(Z916,'(Linked) Hazard Risk Number HRN'!$D$17:$E$22,2,FALSE))</f>
        <v/>
      </c>
      <c r="AB916" s="367"/>
      <c r="AC916" s="375"/>
      <c r="AD916" s="436"/>
      <c r="AE916" s="57"/>
      <c r="AF916" s="30" t="str">
        <f>IF(ISBLANK(AE916),"",VLOOKUP(AE916,'(Linked) Hazard Risk Number HRN'!$D$17:$E$22,2,FALSE))</f>
        <v/>
      </c>
      <c r="AG916" s="367"/>
      <c r="AH916" s="10"/>
      <c r="AI916" s="10"/>
      <c r="AJ916" s="21"/>
    </row>
    <row r="917" spans="2:36" s="2" customFormat="1" ht="28.2" customHeight="1" thickBot="1">
      <c r="B917" s="379"/>
      <c r="C917" s="376"/>
      <c r="D917" s="376"/>
      <c r="E917" s="382"/>
      <c r="F917" s="382"/>
      <c r="G917" s="371"/>
      <c r="H917" s="371"/>
      <c r="I917" s="371"/>
      <c r="J917" s="371"/>
      <c r="K917" s="135"/>
      <c r="L917" s="18"/>
      <c r="M917" s="368"/>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376"/>
      <c r="V917" s="135"/>
      <c r="W917" s="18"/>
      <c r="X917" s="368"/>
      <c r="Y917" s="376"/>
      <c r="Z917" s="135"/>
      <c r="AA917" s="18"/>
      <c r="AB917" s="368"/>
      <c r="AC917" s="376"/>
      <c r="AD917" s="437"/>
      <c r="AE917" s="135"/>
      <c r="AF917" s="18"/>
      <c r="AG917" s="368"/>
      <c r="AH917" s="10"/>
      <c r="AI917" s="10"/>
      <c r="AJ917" s="7"/>
    </row>
    <row r="918" spans="2:36" s="2" customFormat="1" ht="28.2" customHeight="1" thickTop="1">
      <c r="B918" s="377">
        <v>183</v>
      </c>
      <c r="C918" s="374"/>
      <c r="D918" s="374"/>
      <c r="E918" s="380"/>
      <c r="F918" s="380"/>
      <c r="G918" s="369"/>
      <c r="H918" s="369"/>
      <c r="I918" s="369"/>
      <c r="J918" s="369"/>
      <c r="K918" s="54"/>
      <c r="L918" s="17" t="str">
        <f>IF(ISBLANK(K918),"",VLOOKUP(K918,'(Linked) Hazard Risk Number HRN'!$B$6:$C$13,2,FALSE))</f>
        <v/>
      </c>
      <c r="M918" s="372"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29</v>
      </c>
      <c r="Q918" s="17">
        <f t="shared" ref="Q918" si="1448">COUNTIF((O918:O922), "C")</f>
        <v>0</v>
      </c>
      <c r="R918" s="17">
        <f t="shared" ref="R918:R921" si="1449">Q918</f>
        <v>0</v>
      </c>
      <c r="S918" s="17" t="str">
        <f t="shared" ref="S918" si="1450">IF(ISBLANK(K918),"",IF(L918&lt;2,"S1","S2"))</f>
        <v/>
      </c>
      <c r="T918" s="50"/>
      <c r="U918" s="374"/>
      <c r="V918" s="54"/>
      <c r="W918" s="17" t="str">
        <f>IF(ISBLANK(V918),"",VLOOKUP(V918,'(Linked) Hazard Risk Number HRN'!$B$6:$C$13,2,FALSE))</f>
        <v/>
      </c>
      <c r="X918" s="372" t="str">
        <f>IF(X920="","",IF(X920&gt;500,'(Linked) Hazard Risk Number HRN'!$C$37,IF(X920&gt;50,'(Linked) Hazard Risk Number HRN'!$C$36,IF(X920&gt;25,'(Linked) Hazard Risk Number HRN'!$C$35,IF(X920&gt;5,'(Linked) Hazard Risk Number HRN'!$C$34,IF(X920&gt;0,'(Linked) Hazard Risk Number HRN'!$C$33,""))))))</f>
        <v/>
      </c>
      <c r="Y918" s="374"/>
      <c r="Z918" s="54"/>
      <c r="AA918" s="17" t="str">
        <f>IF(ISBLANK(Z918),"",VLOOKUP(Z918,'(Linked) Hazard Risk Number HRN'!$B$6:$C$13,2,FALSE))</f>
        <v/>
      </c>
      <c r="AB918" s="372" t="str">
        <f>IF(AB920="","",IF(AB920&gt;500,'(Linked) Hazard Risk Number HRN'!$C$37,IF(AB920&gt;50,'(Linked) Hazard Risk Number HRN'!$C$36,IF(AB920&gt;25,'(Linked) Hazard Risk Number HRN'!$C$35,IF(AB920&gt;5,'(Linked) Hazard Risk Number HRN'!$C$34,IF(AB920&gt;0,'(Linked) Hazard Risk Number HRN'!$C$33,""))))))</f>
        <v/>
      </c>
      <c r="AC918" s="374"/>
      <c r="AD918" s="380"/>
      <c r="AE918" s="54"/>
      <c r="AF918" s="17" t="str">
        <f>IF(ISBLANK(AE918),"",VLOOKUP(AE918,'(Linked) Hazard Risk Number HRN'!$B$6:$C$13,2,FALSE))</f>
        <v/>
      </c>
      <c r="AG918" s="372"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378"/>
      <c r="C919" s="375"/>
      <c r="D919" s="375"/>
      <c r="E919" s="381"/>
      <c r="F919" s="381"/>
      <c r="G919" s="370"/>
      <c r="H919" s="370"/>
      <c r="I919" s="370"/>
      <c r="J919" s="370"/>
      <c r="K919" s="55"/>
      <c r="L919" s="18" t="str">
        <f>IF(ISBLANK(K919),"",VLOOKUP(K919,'(Linked) Hazard Risk Number HRN'!$B$16:$C$26,2,FALSE))</f>
        <v/>
      </c>
      <c r="M919" s="373"/>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375"/>
      <c r="V919" s="55"/>
      <c r="W919" s="18" t="str">
        <f>IF(ISBLANK(V919),"",VLOOKUP(V919,'(Linked) Hazard Risk Number HRN'!$B$16:$C$26,2,FALSE))</f>
        <v/>
      </c>
      <c r="X919" s="373"/>
      <c r="Y919" s="375"/>
      <c r="Z919" s="55"/>
      <c r="AA919" s="18" t="str">
        <f>IF(ISBLANK(Z919),"",VLOOKUP(Z919,'(Linked) Hazard Risk Number HRN'!$B$16:$C$26,2,FALSE))</f>
        <v/>
      </c>
      <c r="AB919" s="373"/>
      <c r="AC919" s="375"/>
      <c r="AD919" s="436"/>
      <c r="AE919" s="55"/>
      <c r="AF919" s="18" t="str">
        <f>IF(ISBLANK(AE919),"",VLOOKUP(AE919,'(Linked) Hazard Risk Number HRN'!$B$16:$C$26,2,FALSE))</f>
        <v/>
      </c>
      <c r="AG919" s="373"/>
      <c r="AH919" s="10"/>
      <c r="AI919" s="10"/>
      <c r="AJ919" s="19"/>
    </row>
    <row r="920" spans="2:36" s="2" customFormat="1" ht="28.2" customHeight="1" thickTop="1">
      <c r="B920" s="378"/>
      <c r="C920" s="375"/>
      <c r="D920" s="375"/>
      <c r="E920" s="381"/>
      <c r="F920" s="381"/>
      <c r="G920" s="370"/>
      <c r="H920" s="370"/>
      <c r="I920" s="370"/>
      <c r="J920" s="370"/>
      <c r="K920" s="56"/>
      <c r="L920" s="18" t="str">
        <f>IF(ISBLANK(K920),"",VLOOKUP(K920,'(Linked) Hazard Risk Number HRN'!$D$6:$E$14,2,FALSE))</f>
        <v/>
      </c>
      <c r="M920" s="366" t="str">
        <f>IF(OR(ISBLANK(K918),ISBLANK(K919),ISBLANK(K920),ISBLANK(K921)),"",L918*L919*L920*L921)</f>
        <v/>
      </c>
      <c r="N920" s="56"/>
      <c r="O920" s="18" t="str">
        <f>IF(ISBLANK(N920),"",VLOOKUP(N920,'(Linked) PLr Probability Factor'!$B$17:$C$20,2,FALSE))</f>
        <v/>
      </c>
      <c r="P920" s="18" t="s">
        <v>3</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375"/>
      <c r="V920" s="56"/>
      <c r="W920" s="18" t="str">
        <f>IF(ISBLANK(V920),"",VLOOKUP(V920,'(Linked) Hazard Risk Number HRN'!$D$6:$E$14,2,FALSE))</f>
        <v/>
      </c>
      <c r="X920" s="366" t="str">
        <f>IF(OR(ISBLANK(V918),ISBLANK(V919),ISBLANK(V920),ISBLANK(V921)),"",W918*W919*W920*W921)</f>
        <v/>
      </c>
      <c r="Y920" s="375"/>
      <c r="Z920" s="56"/>
      <c r="AA920" s="18" t="str">
        <f>IF(ISBLANK(Z920),"",VLOOKUP(Z920,'(Linked) Hazard Risk Number HRN'!$D$6:$E$14,2,FALSE))</f>
        <v/>
      </c>
      <c r="AB920" s="366" t="str">
        <f>IF(OR(ISBLANK(Z918),ISBLANK(Z919),ISBLANK(Z920),ISBLANK(Z921)),"",AA918*AA919*AA920*AA921)</f>
        <v/>
      </c>
      <c r="AC920" s="375"/>
      <c r="AD920" s="436"/>
      <c r="AE920" s="56"/>
      <c r="AF920" s="18" t="str">
        <f>IF(ISBLANK(AE920),"",VLOOKUP(AE920,'(Linked) Hazard Risk Number HRN'!$D$6:$E$14,2,FALSE))</f>
        <v/>
      </c>
      <c r="AG920" s="366" t="str">
        <f>IF(OR(ISBLANK(AE918),ISBLANK(AE919),ISBLANK(AE920),ISBLANK(AE921)),"",AF918*AF919*AF920*AF921)</f>
        <v/>
      </c>
      <c r="AH920" s="10"/>
      <c r="AI920" s="10"/>
      <c r="AJ920" s="20"/>
    </row>
    <row r="921" spans="2:36" s="2" customFormat="1" ht="28.2" customHeight="1">
      <c r="B921" s="378"/>
      <c r="C921" s="375"/>
      <c r="D921" s="375"/>
      <c r="E921" s="381"/>
      <c r="F921" s="381"/>
      <c r="G921" s="370"/>
      <c r="H921" s="370"/>
      <c r="I921" s="370"/>
      <c r="J921" s="370"/>
      <c r="K921" s="57"/>
      <c r="L921" s="30" t="str">
        <f>IF(ISBLANK(K921),"",VLOOKUP(K921,'(Linked) Hazard Risk Number HRN'!$D$17:$E$22,2,FALSE))</f>
        <v/>
      </c>
      <c r="M921" s="367"/>
      <c r="N921" s="56"/>
      <c r="O921" s="18" t="str">
        <f>IF(ISBLANK(N921),"",VLOOKUP(N921,'(Linked) PLr Probability Factor'!$B$23:$C$26,2,FALSE))</f>
        <v/>
      </c>
      <c r="P921" s="25" t="s">
        <v>33</v>
      </c>
      <c r="Q921" s="25">
        <f t="shared" ref="Q921" si="1454">SUM(R918:R920)</f>
        <v>0</v>
      </c>
      <c r="R921" s="25">
        <f t="shared" si="1449"/>
        <v>0</v>
      </c>
      <c r="S921" s="25"/>
      <c r="T921" s="51"/>
      <c r="U921" s="375"/>
      <c r="V921" s="57"/>
      <c r="W921" s="30" t="str">
        <f>IF(ISBLANK(V921),"",VLOOKUP(V921,'(Linked) Hazard Risk Number HRN'!$D$17:$E$22,2,FALSE))</f>
        <v/>
      </c>
      <c r="X921" s="367"/>
      <c r="Y921" s="375"/>
      <c r="Z921" s="57"/>
      <c r="AA921" s="30" t="str">
        <f>IF(ISBLANK(Z921),"",VLOOKUP(Z921,'(Linked) Hazard Risk Number HRN'!$D$17:$E$22,2,FALSE))</f>
        <v/>
      </c>
      <c r="AB921" s="367"/>
      <c r="AC921" s="375"/>
      <c r="AD921" s="436"/>
      <c r="AE921" s="57"/>
      <c r="AF921" s="30" t="str">
        <f>IF(ISBLANK(AE921),"",VLOOKUP(AE921,'(Linked) Hazard Risk Number HRN'!$D$17:$E$22,2,FALSE))</f>
        <v/>
      </c>
      <c r="AG921" s="367"/>
      <c r="AH921" s="10"/>
      <c r="AI921" s="10"/>
      <c r="AJ921" s="21"/>
    </row>
    <row r="922" spans="2:36" s="2" customFormat="1" ht="28.2" customHeight="1" thickBot="1">
      <c r="B922" s="379"/>
      <c r="C922" s="376"/>
      <c r="D922" s="376"/>
      <c r="E922" s="382"/>
      <c r="F922" s="382"/>
      <c r="G922" s="371"/>
      <c r="H922" s="371"/>
      <c r="I922" s="371"/>
      <c r="J922" s="371"/>
      <c r="K922" s="135"/>
      <c r="L922" s="18"/>
      <c r="M922" s="368"/>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376"/>
      <c r="V922" s="135"/>
      <c r="W922" s="18"/>
      <c r="X922" s="368"/>
      <c r="Y922" s="376"/>
      <c r="Z922" s="135"/>
      <c r="AA922" s="18"/>
      <c r="AB922" s="368"/>
      <c r="AC922" s="376"/>
      <c r="AD922" s="437"/>
      <c r="AE922" s="135"/>
      <c r="AF922" s="18"/>
      <c r="AG922" s="368"/>
      <c r="AH922" s="10"/>
      <c r="AI922" s="10"/>
      <c r="AJ922" s="7"/>
    </row>
    <row r="923" spans="2:36" s="2" customFormat="1" ht="28.2" customHeight="1" thickTop="1">
      <c r="B923" s="377">
        <v>184</v>
      </c>
      <c r="C923" s="374"/>
      <c r="D923" s="374"/>
      <c r="E923" s="380"/>
      <c r="F923" s="380"/>
      <c r="G923" s="369"/>
      <c r="H923" s="369"/>
      <c r="I923" s="369"/>
      <c r="J923" s="369"/>
      <c r="K923" s="54"/>
      <c r="L923" s="17" t="str">
        <f>IF(ISBLANK(K923),"",VLOOKUP(K923,'(Linked) Hazard Risk Number HRN'!$B$6:$C$13,2,FALSE))</f>
        <v/>
      </c>
      <c r="M923" s="372"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29</v>
      </c>
      <c r="Q923" s="17">
        <f t="shared" ref="Q923" si="1456">COUNTIF((O923:O927), "C")</f>
        <v>0</v>
      </c>
      <c r="R923" s="17">
        <f t="shared" ref="R923:R926" si="1457">Q923</f>
        <v>0</v>
      </c>
      <c r="S923" s="17" t="str">
        <f t="shared" ref="S923" si="1458">IF(ISBLANK(K923),"",IF(L923&lt;2,"S1","S2"))</f>
        <v/>
      </c>
      <c r="T923" s="50"/>
      <c r="U923" s="374"/>
      <c r="V923" s="54"/>
      <c r="W923" s="17" t="str">
        <f>IF(ISBLANK(V923),"",VLOOKUP(V923,'(Linked) Hazard Risk Number HRN'!$B$6:$C$13,2,FALSE))</f>
        <v/>
      </c>
      <c r="X923" s="372" t="str">
        <f>IF(X925="","",IF(X925&gt;500,'(Linked) Hazard Risk Number HRN'!$C$37,IF(X925&gt;50,'(Linked) Hazard Risk Number HRN'!$C$36,IF(X925&gt;25,'(Linked) Hazard Risk Number HRN'!$C$35,IF(X925&gt;5,'(Linked) Hazard Risk Number HRN'!$C$34,IF(X925&gt;0,'(Linked) Hazard Risk Number HRN'!$C$33,""))))))</f>
        <v/>
      </c>
      <c r="Y923" s="374"/>
      <c r="Z923" s="54"/>
      <c r="AA923" s="17" t="str">
        <f>IF(ISBLANK(Z923),"",VLOOKUP(Z923,'(Linked) Hazard Risk Number HRN'!$B$6:$C$13,2,FALSE))</f>
        <v/>
      </c>
      <c r="AB923" s="372" t="str">
        <f>IF(AB925="","",IF(AB925&gt;500,'(Linked) Hazard Risk Number HRN'!$C$37,IF(AB925&gt;50,'(Linked) Hazard Risk Number HRN'!$C$36,IF(AB925&gt;25,'(Linked) Hazard Risk Number HRN'!$C$35,IF(AB925&gt;5,'(Linked) Hazard Risk Number HRN'!$C$34,IF(AB925&gt;0,'(Linked) Hazard Risk Number HRN'!$C$33,""))))))</f>
        <v/>
      </c>
      <c r="AC923" s="374"/>
      <c r="AD923" s="380"/>
      <c r="AE923" s="54"/>
      <c r="AF923" s="17" t="str">
        <f>IF(ISBLANK(AE923),"",VLOOKUP(AE923,'(Linked) Hazard Risk Number HRN'!$B$6:$C$13,2,FALSE))</f>
        <v/>
      </c>
      <c r="AG923" s="372"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378"/>
      <c r="C924" s="375"/>
      <c r="D924" s="375"/>
      <c r="E924" s="381"/>
      <c r="F924" s="381"/>
      <c r="G924" s="370"/>
      <c r="H924" s="370"/>
      <c r="I924" s="370"/>
      <c r="J924" s="370"/>
      <c r="K924" s="55"/>
      <c r="L924" s="18" t="str">
        <f>IF(ISBLANK(K924),"",VLOOKUP(K924,'(Linked) Hazard Risk Number HRN'!$B$16:$C$26,2,FALSE))</f>
        <v/>
      </c>
      <c r="M924" s="373"/>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375"/>
      <c r="V924" s="55"/>
      <c r="W924" s="18" t="str">
        <f>IF(ISBLANK(V924),"",VLOOKUP(V924,'(Linked) Hazard Risk Number HRN'!$B$16:$C$26,2,FALSE))</f>
        <v/>
      </c>
      <c r="X924" s="373"/>
      <c r="Y924" s="375"/>
      <c r="Z924" s="55"/>
      <c r="AA924" s="18" t="str">
        <f>IF(ISBLANK(Z924),"",VLOOKUP(Z924,'(Linked) Hazard Risk Number HRN'!$B$16:$C$26,2,FALSE))</f>
        <v/>
      </c>
      <c r="AB924" s="373"/>
      <c r="AC924" s="375"/>
      <c r="AD924" s="436"/>
      <c r="AE924" s="55"/>
      <c r="AF924" s="18" t="str">
        <f>IF(ISBLANK(AE924),"",VLOOKUP(AE924,'(Linked) Hazard Risk Number HRN'!$B$16:$C$26,2,FALSE))</f>
        <v/>
      </c>
      <c r="AG924" s="373"/>
      <c r="AH924" s="10"/>
      <c r="AI924" s="10"/>
      <c r="AJ924" s="19"/>
    </row>
    <row r="925" spans="2:36" s="2" customFormat="1" ht="28.2" customHeight="1" thickTop="1">
      <c r="B925" s="378"/>
      <c r="C925" s="375"/>
      <c r="D925" s="375"/>
      <c r="E925" s="381"/>
      <c r="F925" s="381"/>
      <c r="G925" s="370"/>
      <c r="H925" s="370"/>
      <c r="I925" s="370"/>
      <c r="J925" s="370"/>
      <c r="K925" s="56"/>
      <c r="L925" s="18" t="str">
        <f>IF(ISBLANK(K925),"",VLOOKUP(K925,'(Linked) Hazard Risk Number HRN'!$D$6:$E$14,2,FALSE))</f>
        <v/>
      </c>
      <c r="M925" s="366" t="str">
        <f>IF(OR(ISBLANK(K923),ISBLANK(K924),ISBLANK(K925),ISBLANK(K926)),"",L923*L924*L925*L926)</f>
        <v/>
      </c>
      <c r="N925" s="56"/>
      <c r="O925" s="18" t="str">
        <f>IF(ISBLANK(N925),"",VLOOKUP(N925,'(Linked) PLr Probability Factor'!$B$17:$C$20,2,FALSE))</f>
        <v/>
      </c>
      <c r="P925" s="18" t="s">
        <v>3</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375"/>
      <c r="V925" s="56"/>
      <c r="W925" s="18" t="str">
        <f>IF(ISBLANK(V925),"",VLOOKUP(V925,'(Linked) Hazard Risk Number HRN'!$D$6:$E$14,2,FALSE))</f>
        <v/>
      </c>
      <c r="X925" s="366" t="str">
        <f>IF(OR(ISBLANK(V923),ISBLANK(V924),ISBLANK(V925),ISBLANK(V926)),"",W923*W924*W925*W926)</f>
        <v/>
      </c>
      <c r="Y925" s="375"/>
      <c r="Z925" s="56"/>
      <c r="AA925" s="18" t="str">
        <f>IF(ISBLANK(Z925),"",VLOOKUP(Z925,'(Linked) Hazard Risk Number HRN'!$D$6:$E$14,2,FALSE))</f>
        <v/>
      </c>
      <c r="AB925" s="366" t="str">
        <f>IF(OR(ISBLANK(Z923),ISBLANK(Z924),ISBLANK(Z925),ISBLANK(Z926)),"",AA923*AA924*AA925*AA926)</f>
        <v/>
      </c>
      <c r="AC925" s="375"/>
      <c r="AD925" s="436"/>
      <c r="AE925" s="56"/>
      <c r="AF925" s="18" t="str">
        <f>IF(ISBLANK(AE925),"",VLOOKUP(AE925,'(Linked) Hazard Risk Number HRN'!$D$6:$E$14,2,FALSE))</f>
        <v/>
      </c>
      <c r="AG925" s="366" t="str">
        <f>IF(OR(ISBLANK(AE923),ISBLANK(AE924),ISBLANK(AE925),ISBLANK(AE926)),"",AF923*AF924*AF925*AF926)</f>
        <v/>
      </c>
      <c r="AH925" s="10"/>
      <c r="AI925" s="10"/>
      <c r="AJ925" s="20"/>
    </row>
    <row r="926" spans="2:36" s="2" customFormat="1" ht="28.2" customHeight="1">
      <c r="B926" s="378"/>
      <c r="C926" s="375"/>
      <c r="D926" s="375"/>
      <c r="E926" s="381"/>
      <c r="F926" s="381"/>
      <c r="G926" s="370"/>
      <c r="H926" s="370"/>
      <c r="I926" s="370"/>
      <c r="J926" s="370"/>
      <c r="K926" s="57"/>
      <c r="L926" s="30" t="str">
        <f>IF(ISBLANK(K926),"",VLOOKUP(K926,'(Linked) Hazard Risk Number HRN'!$D$17:$E$22,2,FALSE))</f>
        <v/>
      </c>
      <c r="M926" s="367"/>
      <c r="N926" s="56"/>
      <c r="O926" s="18" t="str">
        <f>IF(ISBLANK(N926),"",VLOOKUP(N926,'(Linked) PLr Probability Factor'!$B$23:$C$26,2,FALSE))</f>
        <v/>
      </c>
      <c r="P926" s="25" t="s">
        <v>33</v>
      </c>
      <c r="Q926" s="25">
        <f t="shared" ref="Q926" si="1462">SUM(R923:R925)</f>
        <v>0</v>
      </c>
      <c r="R926" s="25">
        <f t="shared" si="1457"/>
        <v>0</v>
      </c>
      <c r="S926" s="25"/>
      <c r="T926" s="51"/>
      <c r="U926" s="375"/>
      <c r="V926" s="57"/>
      <c r="W926" s="30" t="str">
        <f>IF(ISBLANK(V926),"",VLOOKUP(V926,'(Linked) Hazard Risk Number HRN'!$D$17:$E$22,2,FALSE))</f>
        <v/>
      </c>
      <c r="X926" s="367"/>
      <c r="Y926" s="375"/>
      <c r="Z926" s="57"/>
      <c r="AA926" s="30" t="str">
        <f>IF(ISBLANK(Z926),"",VLOOKUP(Z926,'(Linked) Hazard Risk Number HRN'!$D$17:$E$22,2,FALSE))</f>
        <v/>
      </c>
      <c r="AB926" s="367"/>
      <c r="AC926" s="375"/>
      <c r="AD926" s="436"/>
      <c r="AE926" s="57"/>
      <c r="AF926" s="30" t="str">
        <f>IF(ISBLANK(AE926),"",VLOOKUP(AE926,'(Linked) Hazard Risk Number HRN'!$D$17:$E$22,2,FALSE))</f>
        <v/>
      </c>
      <c r="AG926" s="367"/>
      <c r="AH926" s="10"/>
      <c r="AI926" s="10"/>
      <c r="AJ926" s="21"/>
    </row>
    <row r="927" spans="2:36" s="2" customFormat="1" ht="28.2" customHeight="1" thickBot="1">
      <c r="B927" s="379"/>
      <c r="C927" s="376"/>
      <c r="D927" s="376"/>
      <c r="E927" s="382"/>
      <c r="F927" s="382"/>
      <c r="G927" s="371"/>
      <c r="H927" s="371"/>
      <c r="I927" s="371"/>
      <c r="J927" s="371"/>
      <c r="K927" s="135"/>
      <c r="L927" s="18"/>
      <c r="M927" s="368"/>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376"/>
      <c r="V927" s="135"/>
      <c r="W927" s="18"/>
      <c r="X927" s="368"/>
      <c r="Y927" s="376"/>
      <c r="Z927" s="135"/>
      <c r="AA927" s="18"/>
      <c r="AB927" s="368"/>
      <c r="AC927" s="376"/>
      <c r="AD927" s="437"/>
      <c r="AE927" s="135"/>
      <c r="AF927" s="18"/>
      <c r="AG927" s="368"/>
      <c r="AH927" s="10"/>
      <c r="AI927" s="10"/>
      <c r="AJ927" s="7"/>
    </row>
    <row r="928" spans="2:36" s="2" customFormat="1" ht="28.2" customHeight="1" thickTop="1">
      <c r="B928" s="377">
        <v>185</v>
      </c>
      <c r="C928" s="374"/>
      <c r="D928" s="374"/>
      <c r="E928" s="380"/>
      <c r="F928" s="380"/>
      <c r="G928" s="369"/>
      <c r="H928" s="369"/>
      <c r="I928" s="369"/>
      <c r="J928" s="369"/>
      <c r="K928" s="54"/>
      <c r="L928" s="17" t="str">
        <f>IF(ISBLANK(K928),"",VLOOKUP(K928,'(Linked) Hazard Risk Number HRN'!$B$6:$C$13,2,FALSE))</f>
        <v/>
      </c>
      <c r="M928" s="372"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29</v>
      </c>
      <c r="Q928" s="17">
        <f t="shared" ref="Q928" si="1464">COUNTIF((O928:O932), "C")</f>
        <v>0</v>
      </c>
      <c r="R928" s="17">
        <f t="shared" ref="R928:R931" si="1465">Q928</f>
        <v>0</v>
      </c>
      <c r="S928" s="17" t="str">
        <f t="shared" ref="S928" si="1466">IF(ISBLANK(K928),"",IF(L928&lt;2,"S1","S2"))</f>
        <v/>
      </c>
      <c r="T928" s="50"/>
      <c r="U928" s="374"/>
      <c r="V928" s="54"/>
      <c r="W928" s="17" t="str">
        <f>IF(ISBLANK(V928),"",VLOOKUP(V928,'(Linked) Hazard Risk Number HRN'!$B$6:$C$13,2,FALSE))</f>
        <v/>
      </c>
      <c r="X928" s="372" t="str">
        <f>IF(X930="","",IF(X930&gt;500,'(Linked) Hazard Risk Number HRN'!$C$37,IF(X930&gt;50,'(Linked) Hazard Risk Number HRN'!$C$36,IF(X930&gt;25,'(Linked) Hazard Risk Number HRN'!$C$35,IF(X930&gt;5,'(Linked) Hazard Risk Number HRN'!$C$34,IF(X930&gt;0,'(Linked) Hazard Risk Number HRN'!$C$33,""))))))</f>
        <v/>
      </c>
      <c r="Y928" s="374"/>
      <c r="Z928" s="54"/>
      <c r="AA928" s="17" t="str">
        <f>IF(ISBLANK(Z928),"",VLOOKUP(Z928,'(Linked) Hazard Risk Number HRN'!$B$6:$C$13,2,FALSE))</f>
        <v/>
      </c>
      <c r="AB928" s="372" t="str">
        <f>IF(AB930="","",IF(AB930&gt;500,'(Linked) Hazard Risk Number HRN'!$C$37,IF(AB930&gt;50,'(Linked) Hazard Risk Number HRN'!$C$36,IF(AB930&gt;25,'(Linked) Hazard Risk Number HRN'!$C$35,IF(AB930&gt;5,'(Linked) Hazard Risk Number HRN'!$C$34,IF(AB930&gt;0,'(Linked) Hazard Risk Number HRN'!$C$33,""))))))</f>
        <v/>
      </c>
      <c r="AC928" s="374"/>
      <c r="AD928" s="380"/>
      <c r="AE928" s="54"/>
      <c r="AF928" s="17" t="str">
        <f>IF(ISBLANK(AE928),"",VLOOKUP(AE928,'(Linked) Hazard Risk Number HRN'!$B$6:$C$13,2,FALSE))</f>
        <v/>
      </c>
      <c r="AG928" s="372"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378"/>
      <c r="C929" s="375"/>
      <c r="D929" s="375"/>
      <c r="E929" s="381"/>
      <c r="F929" s="381"/>
      <c r="G929" s="370"/>
      <c r="H929" s="370"/>
      <c r="I929" s="370"/>
      <c r="J929" s="370"/>
      <c r="K929" s="55"/>
      <c r="L929" s="18" t="str">
        <f>IF(ISBLANK(K929),"",VLOOKUP(K929,'(Linked) Hazard Risk Number HRN'!$B$16:$C$26,2,FALSE))</f>
        <v/>
      </c>
      <c r="M929" s="373"/>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375"/>
      <c r="V929" s="55"/>
      <c r="W929" s="18" t="str">
        <f>IF(ISBLANK(V929),"",VLOOKUP(V929,'(Linked) Hazard Risk Number HRN'!$B$16:$C$26,2,FALSE))</f>
        <v/>
      </c>
      <c r="X929" s="373"/>
      <c r="Y929" s="375"/>
      <c r="Z929" s="55"/>
      <c r="AA929" s="18" t="str">
        <f>IF(ISBLANK(Z929),"",VLOOKUP(Z929,'(Linked) Hazard Risk Number HRN'!$B$16:$C$26,2,FALSE))</f>
        <v/>
      </c>
      <c r="AB929" s="373"/>
      <c r="AC929" s="375"/>
      <c r="AD929" s="436"/>
      <c r="AE929" s="55"/>
      <c r="AF929" s="18" t="str">
        <f>IF(ISBLANK(AE929),"",VLOOKUP(AE929,'(Linked) Hazard Risk Number HRN'!$B$16:$C$26,2,FALSE))</f>
        <v/>
      </c>
      <c r="AG929" s="373"/>
      <c r="AH929" s="10"/>
      <c r="AI929" s="10"/>
      <c r="AJ929" s="19"/>
    </row>
    <row r="930" spans="2:36" s="2" customFormat="1" ht="28.2" customHeight="1" thickTop="1">
      <c r="B930" s="378"/>
      <c r="C930" s="375"/>
      <c r="D930" s="375"/>
      <c r="E930" s="381"/>
      <c r="F930" s="381"/>
      <c r="G930" s="370"/>
      <c r="H930" s="370"/>
      <c r="I930" s="370"/>
      <c r="J930" s="370"/>
      <c r="K930" s="56"/>
      <c r="L930" s="18" t="str">
        <f>IF(ISBLANK(K930),"",VLOOKUP(K930,'(Linked) Hazard Risk Number HRN'!$D$6:$E$14,2,FALSE))</f>
        <v/>
      </c>
      <c r="M930" s="366" t="str">
        <f>IF(OR(ISBLANK(K928),ISBLANK(K929),ISBLANK(K930),ISBLANK(K931)),"",L928*L929*L930*L931)</f>
        <v/>
      </c>
      <c r="N930" s="56"/>
      <c r="O930" s="18" t="str">
        <f>IF(ISBLANK(N930),"",VLOOKUP(N930,'(Linked) PLr Probability Factor'!$B$17:$C$20,2,FALSE))</f>
        <v/>
      </c>
      <c r="P930" s="18" t="s">
        <v>3</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375"/>
      <c r="V930" s="56"/>
      <c r="W930" s="18" t="str">
        <f>IF(ISBLANK(V930),"",VLOOKUP(V930,'(Linked) Hazard Risk Number HRN'!$D$6:$E$14,2,FALSE))</f>
        <v/>
      </c>
      <c r="X930" s="366" t="str">
        <f>IF(OR(ISBLANK(V928),ISBLANK(V929),ISBLANK(V930),ISBLANK(V931)),"",W928*W929*W930*W931)</f>
        <v/>
      </c>
      <c r="Y930" s="375"/>
      <c r="Z930" s="56"/>
      <c r="AA930" s="18" t="str">
        <f>IF(ISBLANK(Z930),"",VLOOKUP(Z930,'(Linked) Hazard Risk Number HRN'!$D$6:$E$14,2,FALSE))</f>
        <v/>
      </c>
      <c r="AB930" s="366" t="str">
        <f>IF(OR(ISBLANK(Z928),ISBLANK(Z929),ISBLANK(Z930),ISBLANK(Z931)),"",AA928*AA929*AA930*AA931)</f>
        <v/>
      </c>
      <c r="AC930" s="375"/>
      <c r="AD930" s="436"/>
      <c r="AE930" s="56"/>
      <c r="AF930" s="18" t="str">
        <f>IF(ISBLANK(AE930),"",VLOOKUP(AE930,'(Linked) Hazard Risk Number HRN'!$D$6:$E$14,2,FALSE))</f>
        <v/>
      </c>
      <c r="AG930" s="366" t="str">
        <f>IF(OR(ISBLANK(AE928),ISBLANK(AE929),ISBLANK(AE930),ISBLANK(AE931)),"",AF928*AF929*AF930*AF931)</f>
        <v/>
      </c>
      <c r="AH930" s="10"/>
      <c r="AI930" s="10"/>
      <c r="AJ930" s="20"/>
    </row>
    <row r="931" spans="2:36" s="2" customFormat="1" ht="28.2" customHeight="1">
      <c r="B931" s="378"/>
      <c r="C931" s="375"/>
      <c r="D931" s="375"/>
      <c r="E931" s="381"/>
      <c r="F931" s="381"/>
      <c r="G931" s="370"/>
      <c r="H931" s="370"/>
      <c r="I931" s="370"/>
      <c r="J931" s="370"/>
      <c r="K931" s="57"/>
      <c r="L931" s="30" t="str">
        <f>IF(ISBLANK(K931),"",VLOOKUP(K931,'(Linked) Hazard Risk Number HRN'!$D$17:$E$22,2,FALSE))</f>
        <v/>
      </c>
      <c r="M931" s="367"/>
      <c r="N931" s="56"/>
      <c r="O931" s="18" t="str">
        <f>IF(ISBLANK(N931),"",VLOOKUP(N931,'(Linked) PLr Probability Factor'!$B$23:$C$26,2,FALSE))</f>
        <v/>
      </c>
      <c r="P931" s="25" t="s">
        <v>33</v>
      </c>
      <c r="Q931" s="25">
        <f t="shared" ref="Q931" si="1470">SUM(R928:R930)</f>
        <v>0</v>
      </c>
      <c r="R931" s="25">
        <f t="shared" si="1465"/>
        <v>0</v>
      </c>
      <c r="S931" s="25"/>
      <c r="T931" s="51"/>
      <c r="U931" s="375"/>
      <c r="V931" s="57"/>
      <c r="W931" s="30" t="str">
        <f>IF(ISBLANK(V931),"",VLOOKUP(V931,'(Linked) Hazard Risk Number HRN'!$D$17:$E$22,2,FALSE))</f>
        <v/>
      </c>
      <c r="X931" s="367"/>
      <c r="Y931" s="375"/>
      <c r="Z931" s="57"/>
      <c r="AA931" s="30" t="str">
        <f>IF(ISBLANK(Z931),"",VLOOKUP(Z931,'(Linked) Hazard Risk Number HRN'!$D$17:$E$22,2,FALSE))</f>
        <v/>
      </c>
      <c r="AB931" s="367"/>
      <c r="AC931" s="375"/>
      <c r="AD931" s="436"/>
      <c r="AE931" s="57"/>
      <c r="AF931" s="30" t="str">
        <f>IF(ISBLANK(AE931),"",VLOOKUP(AE931,'(Linked) Hazard Risk Number HRN'!$D$17:$E$22,2,FALSE))</f>
        <v/>
      </c>
      <c r="AG931" s="367"/>
      <c r="AH931" s="10"/>
      <c r="AI931" s="10"/>
      <c r="AJ931" s="21"/>
    </row>
    <row r="932" spans="2:36" s="2" customFormat="1" ht="28.2" customHeight="1" thickBot="1">
      <c r="B932" s="379"/>
      <c r="C932" s="376"/>
      <c r="D932" s="376"/>
      <c r="E932" s="382"/>
      <c r="F932" s="382"/>
      <c r="G932" s="371"/>
      <c r="H932" s="371"/>
      <c r="I932" s="371"/>
      <c r="J932" s="371"/>
      <c r="K932" s="135"/>
      <c r="L932" s="18"/>
      <c r="M932" s="368"/>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376"/>
      <c r="V932" s="135"/>
      <c r="W932" s="18"/>
      <c r="X932" s="368"/>
      <c r="Y932" s="376"/>
      <c r="Z932" s="135"/>
      <c r="AA932" s="18"/>
      <c r="AB932" s="368"/>
      <c r="AC932" s="376"/>
      <c r="AD932" s="437"/>
      <c r="AE932" s="135"/>
      <c r="AF932" s="18"/>
      <c r="AG932" s="368"/>
      <c r="AH932" s="10"/>
      <c r="AI932" s="10"/>
      <c r="AJ932" s="7"/>
    </row>
    <row r="933" spans="2:36" s="2" customFormat="1" ht="28.2" customHeight="1" thickTop="1">
      <c r="B933" s="377">
        <v>186</v>
      </c>
      <c r="C933" s="374"/>
      <c r="D933" s="374"/>
      <c r="E933" s="380"/>
      <c r="F933" s="380"/>
      <c r="G933" s="369"/>
      <c r="H933" s="369"/>
      <c r="I933" s="369"/>
      <c r="J933" s="369"/>
      <c r="K933" s="54"/>
      <c r="L933" s="17" t="str">
        <f>IF(ISBLANK(K933),"",VLOOKUP(K933,'(Linked) Hazard Risk Number HRN'!$B$6:$C$13,2,FALSE))</f>
        <v/>
      </c>
      <c r="M933" s="372"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29</v>
      </c>
      <c r="Q933" s="17">
        <f t="shared" ref="Q933" si="1472">COUNTIF((O933:O937), "C")</f>
        <v>0</v>
      </c>
      <c r="R933" s="17">
        <f t="shared" ref="R933:R936" si="1473">Q933</f>
        <v>0</v>
      </c>
      <c r="S933" s="17" t="str">
        <f t="shared" ref="S933" si="1474">IF(ISBLANK(K933),"",IF(L933&lt;2,"S1","S2"))</f>
        <v/>
      </c>
      <c r="T933" s="50"/>
      <c r="U933" s="374"/>
      <c r="V933" s="54"/>
      <c r="W933" s="17" t="str">
        <f>IF(ISBLANK(V933),"",VLOOKUP(V933,'(Linked) Hazard Risk Number HRN'!$B$6:$C$13,2,FALSE))</f>
        <v/>
      </c>
      <c r="X933" s="372" t="str">
        <f>IF(X935="","",IF(X935&gt;500,'(Linked) Hazard Risk Number HRN'!$C$37,IF(X935&gt;50,'(Linked) Hazard Risk Number HRN'!$C$36,IF(X935&gt;25,'(Linked) Hazard Risk Number HRN'!$C$35,IF(X935&gt;5,'(Linked) Hazard Risk Number HRN'!$C$34,IF(X935&gt;0,'(Linked) Hazard Risk Number HRN'!$C$33,""))))))</f>
        <v/>
      </c>
      <c r="Y933" s="374"/>
      <c r="Z933" s="54"/>
      <c r="AA933" s="17" t="str">
        <f>IF(ISBLANK(Z933),"",VLOOKUP(Z933,'(Linked) Hazard Risk Number HRN'!$B$6:$C$13,2,FALSE))</f>
        <v/>
      </c>
      <c r="AB933" s="372" t="str">
        <f>IF(AB935="","",IF(AB935&gt;500,'(Linked) Hazard Risk Number HRN'!$C$37,IF(AB935&gt;50,'(Linked) Hazard Risk Number HRN'!$C$36,IF(AB935&gt;25,'(Linked) Hazard Risk Number HRN'!$C$35,IF(AB935&gt;5,'(Linked) Hazard Risk Number HRN'!$C$34,IF(AB935&gt;0,'(Linked) Hazard Risk Number HRN'!$C$33,""))))))</f>
        <v/>
      </c>
      <c r="AC933" s="374"/>
      <c r="AD933" s="380"/>
      <c r="AE933" s="54"/>
      <c r="AF933" s="17" t="str">
        <f>IF(ISBLANK(AE933),"",VLOOKUP(AE933,'(Linked) Hazard Risk Number HRN'!$B$6:$C$13,2,FALSE))</f>
        <v/>
      </c>
      <c r="AG933" s="372"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378"/>
      <c r="C934" s="375"/>
      <c r="D934" s="375"/>
      <c r="E934" s="381"/>
      <c r="F934" s="381"/>
      <c r="G934" s="370"/>
      <c r="H934" s="370"/>
      <c r="I934" s="370"/>
      <c r="J934" s="370"/>
      <c r="K934" s="55"/>
      <c r="L934" s="18" t="str">
        <f>IF(ISBLANK(K934),"",VLOOKUP(K934,'(Linked) Hazard Risk Number HRN'!$B$16:$C$26,2,FALSE))</f>
        <v/>
      </c>
      <c r="M934" s="373"/>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375"/>
      <c r="V934" s="55"/>
      <c r="W934" s="18" t="str">
        <f>IF(ISBLANK(V934),"",VLOOKUP(V934,'(Linked) Hazard Risk Number HRN'!$B$16:$C$26,2,FALSE))</f>
        <v/>
      </c>
      <c r="X934" s="373"/>
      <c r="Y934" s="375"/>
      <c r="Z934" s="55"/>
      <c r="AA934" s="18" t="str">
        <f>IF(ISBLANK(Z934),"",VLOOKUP(Z934,'(Linked) Hazard Risk Number HRN'!$B$16:$C$26,2,FALSE))</f>
        <v/>
      </c>
      <c r="AB934" s="373"/>
      <c r="AC934" s="375"/>
      <c r="AD934" s="436"/>
      <c r="AE934" s="55"/>
      <c r="AF934" s="18" t="str">
        <f>IF(ISBLANK(AE934),"",VLOOKUP(AE934,'(Linked) Hazard Risk Number HRN'!$B$16:$C$26,2,FALSE))</f>
        <v/>
      </c>
      <c r="AG934" s="373"/>
      <c r="AH934" s="10"/>
      <c r="AI934" s="10"/>
      <c r="AJ934" s="19"/>
    </row>
    <row r="935" spans="2:36" s="2" customFormat="1" ht="28.2" customHeight="1" thickTop="1">
      <c r="B935" s="378"/>
      <c r="C935" s="375"/>
      <c r="D935" s="375"/>
      <c r="E935" s="381"/>
      <c r="F935" s="381"/>
      <c r="G935" s="370"/>
      <c r="H935" s="370"/>
      <c r="I935" s="370"/>
      <c r="J935" s="370"/>
      <c r="K935" s="56"/>
      <c r="L935" s="18" t="str">
        <f>IF(ISBLANK(K935),"",VLOOKUP(K935,'(Linked) Hazard Risk Number HRN'!$D$6:$E$14,2,FALSE))</f>
        <v/>
      </c>
      <c r="M935" s="366" t="str">
        <f>IF(OR(ISBLANK(K933),ISBLANK(K934),ISBLANK(K935),ISBLANK(K936)),"",L933*L934*L935*L936)</f>
        <v/>
      </c>
      <c r="N935" s="56"/>
      <c r="O935" s="18" t="str">
        <f>IF(ISBLANK(N935),"",VLOOKUP(N935,'(Linked) PLr Probability Factor'!$B$17:$C$20,2,FALSE))</f>
        <v/>
      </c>
      <c r="P935" s="18" t="s">
        <v>3</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375"/>
      <c r="V935" s="56"/>
      <c r="W935" s="18" t="str">
        <f>IF(ISBLANK(V935),"",VLOOKUP(V935,'(Linked) Hazard Risk Number HRN'!$D$6:$E$14,2,FALSE))</f>
        <v/>
      </c>
      <c r="X935" s="366" t="str">
        <f>IF(OR(ISBLANK(V933),ISBLANK(V934),ISBLANK(V935),ISBLANK(V936)),"",W933*W934*W935*W936)</f>
        <v/>
      </c>
      <c r="Y935" s="375"/>
      <c r="Z935" s="56"/>
      <c r="AA935" s="18" t="str">
        <f>IF(ISBLANK(Z935),"",VLOOKUP(Z935,'(Linked) Hazard Risk Number HRN'!$D$6:$E$14,2,FALSE))</f>
        <v/>
      </c>
      <c r="AB935" s="366" t="str">
        <f>IF(OR(ISBLANK(Z933),ISBLANK(Z934),ISBLANK(Z935),ISBLANK(Z936)),"",AA933*AA934*AA935*AA936)</f>
        <v/>
      </c>
      <c r="AC935" s="375"/>
      <c r="AD935" s="436"/>
      <c r="AE935" s="56"/>
      <c r="AF935" s="18" t="str">
        <f>IF(ISBLANK(AE935),"",VLOOKUP(AE935,'(Linked) Hazard Risk Number HRN'!$D$6:$E$14,2,FALSE))</f>
        <v/>
      </c>
      <c r="AG935" s="366" t="str">
        <f>IF(OR(ISBLANK(AE933),ISBLANK(AE934),ISBLANK(AE935),ISBLANK(AE936)),"",AF933*AF934*AF935*AF936)</f>
        <v/>
      </c>
      <c r="AH935" s="10"/>
      <c r="AI935" s="10"/>
      <c r="AJ935" s="20"/>
    </row>
    <row r="936" spans="2:36" s="2" customFormat="1" ht="28.2" customHeight="1">
      <c r="B936" s="378"/>
      <c r="C936" s="375"/>
      <c r="D936" s="375"/>
      <c r="E936" s="381"/>
      <c r="F936" s="381"/>
      <c r="G936" s="370"/>
      <c r="H936" s="370"/>
      <c r="I936" s="370"/>
      <c r="J936" s="370"/>
      <c r="K936" s="57"/>
      <c r="L936" s="30" t="str">
        <f>IF(ISBLANK(K936),"",VLOOKUP(K936,'(Linked) Hazard Risk Number HRN'!$D$17:$E$22,2,FALSE))</f>
        <v/>
      </c>
      <c r="M936" s="367"/>
      <c r="N936" s="56"/>
      <c r="O936" s="18" t="str">
        <f>IF(ISBLANK(N936),"",VLOOKUP(N936,'(Linked) PLr Probability Factor'!$B$23:$C$26,2,FALSE))</f>
        <v/>
      </c>
      <c r="P936" s="25" t="s">
        <v>33</v>
      </c>
      <c r="Q936" s="25">
        <f t="shared" ref="Q936" si="1478">SUM(R933:R935)</f>
        <v>0</v>
      </c>
      <c r="R936" s="25">
        <f t="shared" si="1473"/>
        <v>0</v>
      </c>
      <c r="S936" s="25"/>
      <c r="T936" s="51"/>
      <c r="U936" s="375"/>
      <c r="V936" s="57"/>
      <c r="W936" s="30" t="str">
        <f>IF(ISBLANK(V936),"",VLOOKUP(V936,'(Linked) Hazard Risk Number HRN'!$D$17:$E$22,2,FALSE))</f>
        <v/>
      </c>
      <c r="X936" s="367"/>
      <c r="Y936" s="375"/>
      <c r="Z936" s="57"/>
      <c r="AA936" s="30" t="str">
        <f>IF(ISBLANK(Z936),"",VLOOKUP(Z936,'(Linked) Hazard Risk Number HRN'!$D$17:$E$22,2,FALSE))</f>
        <v/>
      </c>
      <c r="AB936" s="367"/>
      <c r="AC936" s="375"/>
      <c r="AD936" s="436"/>
      <c r="AE936" s="57"/>
      <c r="AF936" s="30" t="str">
        <f>IF(ISBLANK(AE936),"",VLOOKUP(AE936,'(Linked) Hazard Risk Number HRN'!$D$17:$E$22,2,FALSE))</f>
        <v/>
      </c>
      <c r="AG936" s="367"/>
      <c r="AH936" s="10"/>
      <c r="AI936" s="10"/>
      <c r="AJ936" s="21"/>
    </row>
    <row r="937" spans="2:36" s="2" customFormat="1" ht="28.2" customHeight="1" thickBot="1">
      <c r="B937" s="379"/>
      <c r="C937" s="376"/>
      <c r="D937" s="376"/>
      <c r="E937" s="382"/>
      <c r="F937" s="382"/>
      <c r="G937" s="371"/>
      <c r="H937" s="371"/>
      <c r="I937" s="371"/>
      <c r="J937" s="371"/>
      <c r="K937" s="135"/>
      <c r="L937" s="18"/>
      <c r="M937" s="368"/>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376"/>
      <c r="V937" s="135"/>
      <c r="W937" s="18"/>
      <c r="X937" s="368"/>
      <c r="Y937" s="376"/>
      <c r="Z937" s="135"/>
      <c r="AA937" s="18"/>
      <c r="AB937" s="368"/>
      <c r="AC937" s="376"/>
      <c r="AD937" s="437"/>
      <c r="AE937" s="135"/>
      <c r="AF937" s="18"/>
      <c r="AG937" s="368"/>
      <c r="AH937" s="10"/>
      <c r="AI937" s="10"/>
      <c r="AJ937" s="7"/>
    </row>
    <row r="938" spans="2:36" s="2" customFormat="1" ht="28.2" customHeight="1" thickTop="1">
      <c r="B938" s="377">
        <v>187</v>
      </c>
      <c r="C938" s="374"/>
      <c r="D938" s="374"/>
      <c r="E938" s="380"/>
      <c r="F938" s="380"/>
      <c r="G938" s="369"/>
      <c r="H938" s="369"/>
      <c r="I938" s="369"/>
      <c r="J938" s="369"/>
      <c r="K938" s="54"/>
      <c r="L938" s="17" t="str">
        <f>IF(ISBLANK(K938),"",VLOOKUP(K938,'(Linked) Hazard Risk Number HRN'!$B$6:$C$13,2,FALSE))</f>
        <v/>
      </c>
      <c r="M938" s="372"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29</v>
      </c>
      <c r="Q938" s="17">
        <f t="shared" ref="Q938" si="1480">COUNTIF((O938:O942), "C")</f>
        <v>0</v>
      </c>
      <c r="R938" s="17">
        <f t="shared" ref="R938:R941" si="1481">Q938</f>
        <v>0</v>
      </c>
      <c r="S938" s="17" t="str">
        <f t="shared" ref="S938" si="1482">IF(ISBLANK(K938),"",IF(L938&lt;2,"S1","S2"))</f>
        <v/>
      </c>
      <c r="T938" s="50"/>
      <c r="U938" s="374"/>
      <c r="V938" s="54"/>
      <c r="W938" s="17" t="str">
        <f>IF(ISBLANK(V938),"",VLOOKUP(V938,'(Linked) Hazard Risk Number HRN'!$B$6:$C$13,2,FALSE))</f>
        <v/>
      </c>
      <c r="X938" s="372" t="str">
        <f>IF(X940="","",IF(X940&gt;500,'(Linked) Hazard Risk Number HRN'!$C$37,IF(X940&gt;50,'(Linked) Hazard Risk Number HRN'!$C$36,IF(X940&gt;25,'(Linked) Hazard Risk Number HRN'!$C$35,IF(X940&gt;5,'(Linked) Hazard Risk Number HRN'!$C$34,IF(X940&gt;0,'(Linked) Hazard Risk Number HRN'!$C$33,""))))))</f>
        <v/>
      </c>
      <c r="Y938" s="374"/>
      <c r="Z938" s="54"/>
      <c r="AA938" s="17" t="str">
        <f>IF(ISBLANK(Z938),"",VLOOKUP(Z938,'(Linked) Hazard Risk Number HRN'!$B$6:$C$13,2,FALSE))</f>
        <v/>
      </c>
      <c r="AB938" s="372" t="str">
        <f>IF(AB940="","",IF(AB940&gt;500,'(Linked) Hazard Risk Number HRN'!$C$37,IF(AB940&gt;50,'(Linked) Hazard Risk Number HRN'!$C$36,IF(AB940&gt;25,'(Linked) Hazard Risk Number HRN'!$C$35,IF(AB940&gt;5,'(Linked) Hazard Risk Number HRN'!$C$34,IF(AB940&gt;0,'(Linked) Hazard Risk Number HRN'!$C$33,""))))))</f>
        <v/>
      </c>
      <c r="AC938" s="374"/>
      <c r="AD938" s="380"/>
      <c r="AE938" s="54"/>
      <c r="AF938" s="17" t="str">
        <f>IF(ISBLANK(AE938),"",VLOOKUP(AE938,'(Linked) Hazard Risk Number HRN'!$B$6:$C$13,2,FALSE))</f>
        <v/>
      </c>
      <c r="AG938" s="372"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378"/>
      <c r="C939" s="375"/>
      <c r="D939" s="375"/>
      <c r="E939" s="381"/>
      <c r="F939" s="381"/>
      <c r="G939" s="370"/>
      <c r="H939" s="370"/>
      <c r="I939" s="370"/>
      <c r="J939" s="370"/>
      <c r="K939" s="55"/>
      <c r="L939" s="18" t="str">
        <f>IF(ISBLANK(K939),"",VLOOKUP(K939,'(Linked) Hazard Risk Number HRN'!$B$16:$C$26,2,FALSE))</f>
        <v/>
      </c>
      <c r="M939" s="373"/>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375"/>
      <c r="V939" s="55"/>
      <c r="W939" s="18" t="str">
        <f>IF(ISBLANK(V939),"",VLOOKUP(V939,'(Linked) Hazard Risk Number HRN'!$B$16:$C$26,2,FALSE))</f>
        <v/>
      </c>
      <c r="X939" s="373"/>
      <c r="Y939" s="375"/>
      <c r="Z939" s="55"/>
      <c r="AA939" s="18" t="str">
        <f>IF(ISBLANK(Z939),"",VLOOKUP(Z939,'(Linked) Hazard Risk Number HRN'!$B$16:$C$26,2,FALSE))</f>
        <v/>
      </c>
      <c r="AB939" s="373"/>
      <c r="AC939" s="375"/>
      <c r="AD939" s="436"/>
      <c r="AE939" s="55"/>
      <c r="AF939" s="18" t="str">
        <f>IF(ISBLANK(AE939),"",VLOOKUP(AE939,'(Linked) Hazard Risk Number HRN'!$B$16:$C$26,2,FALSE))</f>
        <v/>
      </c>
      <c r="AG939" s="373"/>
      <c r="AH939" s="10"/>
      <c r="AI939" s="10"/>
      <c r="AJ939" s="19"/>
    </row>
    <row r="940" spans="2:36" s="2" customFormat="1" ht="28.2" customHeight="1" thickTop="1">
      <c r="B940" s="378"/>
      <c r="C940" s="375"/>
      <c r="D940" s="375"/>
      <c r="E940" s="381"/>
      <c r="F940" s="381"/>
      <c r="G940" s="370"/>
      <c r="H940" s="370"/>
      <c r="I940" s="370"/>
      <c r="J940" s="370"/>
      <c r="K940" s="56"/>
      <c r="L940" s="18" t="str">
        <f>IF(ISBLANK(K940),"",VLOOKUP(K940,'(Linked) Hazard Risk Number HRN'!$D$6:$E$14,2,FALSE))</f>
        <v/>
      </c>
      <c r="M940" s="366" t="str">
        <f>IF(OR(ISBLANK(K938),ISBLANK(K939),ISBLANK(K940),ISBLANK(K941)),"",L938*L939*L940*L941)</f>
        <v/>
      </c>
      <c r="N940" s="56"/>
      <c r="O940" s="18" t="str">
        <f>IF(ISBLANK(N940),"",VLOOKUP(N940,'(Linked) PLr Probability Factor'!$B$17:$C$20,2,FALSE))</f>
        <v/>
      </c>
      <c r="P940" s="18" t="s">
        <v>3</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375"/>
      <c r="V940" s="56"/>
      <c r="W940" s="18" t="str">
        <f>IF(ISBLANK(V940),"",VLOOKUP(V940,'(Linked) Hazard Risk Number HRN'!$D$6:$E$14,2,FALSE))</f>
        <v/>
      </c>
      <c r="X940" s="366" t="str">
        <f>IF(OR(ISBLANK(V938),ISBLANK(V939),ISBLANK(V940),ISBLANK(V941)),"",W938*W939*W940*W941)</f>
        <v/>
      </c>
      <c r="Y940" s="375"/>
      <c r="Z940" s="56"/>
      <c r="AA940" s="18" t="str">
        <f>IF(ISBLANK(Z940),"",VLOOKUP(Z940,'(Linked) Hazard Risk Number HRN'!$D$6:$E$14,2,FALSE))</f>
        <v/>
      </c>
      <c r="AB940" s="366" t="str">
        <f>IF(OR(ISBLANK(Z938),ISBLANK(Z939),ISBLANK(Z940),ISBLANK(Z941)),"",AA938*AA939*AA940*AA941)</f>
        <v/>
      </c>
      <c r="AC940" s="375"/>
      <c r="AD940" s="436"/>
      <c r="AE940" s="56"/>
      <c r="AF940" s="18" t="str">
        <f>IF(ISBLANK(AE940),"",VLOOKUP(AE940,'(Linked) Hazard Risk Number HRN'!$D$6:$E$14,2,FALSE))</f>
        <v/>
      </c>
      <c r="AG940" s="366" t="str">
        <f>IF(OR(ISBLANK(AE938),ISBLANK(AE939),ISBLANK(AE940),ISBLANK(AE941)),"",AF938*AF939*AF940*AF941)</f>
        <v/>
      </c>
      <c r="AH940" s="10"/>
      <c r="AI940" s="10"/>
      <c r="AJ940" s="20"/>
    </row>
    <row r="941" spans="2:36" s="2" customFormat="1" ht="28.2" customHeight="1">
      <c r="B941" s="378"/>
      <c r="C941" s="375"/>
      <c r="D941" s="375"/>
      <c r="E941" s="381"/>
      <c r="F941" s="381"/>
      <c r="G941" s="370"/>
      <c r="H941" s="370"/>
      <c r="I941" s="370"/>
      <c r="J941" s="370"/>
      <c r="K941" s="57"/>
      <c r="L941" s="30" t="str">
        <f>IF(ISBLANK(K941),"",VLOOKUP(K941,'(Linked) Hazard Risk Number HRN'!$D$17:$E$22,2,FALSE))</f>
        <v/>
      </c>
      <c r="M941" s="367"/>
      <c r="N941" s="56"/>
      <c r="O941" s="18" t="str">
        <f>IF(ISBLANK(N941),"",VLOOKUP(N941,'(Linked) PLr Probability Factor'!$B$23:$C$26,2,FALSE))</f>
        <v/>
      </c>
      <c r="P941" s="25" t="s">
        <v>33</v>
      </c>
      <c r="Q941" s="25">
        <f t="shared" ref="Q941" si="1486">SUM(R938:R940)</f>
        <v>0</v>
      </c>
      <c r="R941" s="25">
        <f t="shared" si="1481"/>
        <v>0</v>
      </c>
      <c r="S941" s="25"/>
      <c r="T941" s="51"/>
      <c r="U941" s="375"/>
      <c r="V941" s="57"/>
      <c r="W941" s="30" t="str">
        <f>IF(ISBLANK(V941),"",VLOOKUP(V941,'(Linked) Hazard Risk Number HRN'!$D$17:$E$22,2,FALSE))</f>
        <v/>
      </c>
      <c r="X941" s="367"/>
      <c r="Y941" s="375"/>
      <c r="Z941" s="57"/>
      <c r="AA941" s="30" t="str">
        <f>IF(ISBLANK(Z941),"",VLOOKUP(Z941,'(Linked) Hazard Risk Number HRN'!$D$17:$E$22,2,FALSE))</f>
        <v/>
      </c>
      <c r="AB941" s="367"/>
      <c r="AC941" s="375"/>
      <c r="AD941" s="436"/>
      <c r="AE941" s="57"/>
      <c r="AF941" s="30" t="str">
        <f>IF(ISBLANK(AE941),"",VLOOKUP(AE941,'(Linked) Hazard Risk Number HRN'!$D$17:$E$22,2,FALSE))</f>
        <v/>
      </c>
      <c r="AG941" s="367"/>
      <c r="AH941" s="10"/>
      <c r="AI941" s="10"/>
      <c r="AJ941" s="21"/>
    </row>
    <row r="942" spans="2:36" s="2" customFormat="1" ht="28.2" customHeight="1" thickBot="1">
      <c r="B942" s="379"/>
      <c r="C942" s="376"/>
      <c r="D942" s="376"/>
      <c r="E942" s="382"/>
      <c r="F942" s="382"/>
      <c r="G942" s="371"/>
      <c r="H942" s="371"/>
      <c r="I942" s="371"/>
      <c r="J942" s="371"/>
      <c r="K942" s="135"/>
      <c r="L942" s="18"/>
      <c r="M942" s="368"/>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376"/>
      <c r="V942" s="135"/>
      <c r="W942" s="18"/>
      <c r="X942" s="368"/>
      <c r="Y942" s="376"/>
      <c r="Z942" s="135"/>
      <c r="AA942" s="18"/>
      <c r="AB942" s="368"/>
      <c r="AC942" s="376"/>
      <c r="AD942" s="437"/>
      <c r="AE942" s="135"/>
      <c r="AF942" s="18"/>
      <c r="AG942" s="368"/>
      <c r="AH942" s="10"/>
      <c r="AI942" s="10"/>
      <c r="AJ942" s="7"/>
    </row>
    <row r="943" spans="2:36" s="2" customFormat="1" ht="28.2" customHeight="1" thickTop="1">
      <c r="B943" s="377">
        <v>188</v>
      </c>
      <c r="C943" s="374"/>
      <c r="D943" s="374"/>
      <c r="E943" s="380"/>
      <c r="F943" s="380"/>
      <c r="G943" s="369"/>
      <c r="H943" s="369"/>
      <c r="I943" s="369"/>
      <c r="J943" s="369"/>
      <c r="K943" s="54"/>
      <c r="L943" s="17" t="str">
        <f>IF(ISBLANK(K943),"",VLOOKUP(K943,'(Linked) Hazard Risk Number HRN'!$B$6:$C$13,2,FALSE))</f>
        <v/>
      </c>
      <c r="M943" s="372"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29</v>
      </c>
      <c r="Q943" s="17">
        <f t="shared" ref="Q943" si="1488">COUNTIF((O943:O947), "C")</f>
        <v>0</v>
      </c>
      <c r="R943" s="17">
        <f t="shared" ref="R943:R946" si="1489">Q943</f>
        <v>0</v>
      </c>
      <c r="S943" s="17" t="str">
        <f t="shared" ref="S943" si="1490">IF(ISBLANK(K943),"",IF(L943&lt;2,"S1","S2"))</f>
        <v/>
      </c>
      <c r="T943" s="50"/>
      <c r="U943" s="374"/>
      <c r="V943" s="54"/>
      <c r="W943" s="17" t="str">
        <f>IF(ISBLANK(V943),"",VLOOKUP(V943,'(Linked) Hazard Risk Number HRN'!$B$6:$C$13,2,FALSE))</f>
        <v/>
      </c>
      <c r="X943" s="372" t="str">
        <f>IF(X945="","",IF(X945&gt;500,'(Linked) Hazard Risk Number HRN'!$C$37,IF(X945&gt;50,'(Linked) Hazard Risk Number HRN'!$C$36,IF(X945&gt;25,'(Linked) Hazard Risk Number HRN'!$C$35,IF(X945&gt;5,'(Linked) Hazard Risk Number HRN'!$C$34,IF(X945&gt;0,'(Linked) Hazard Risk Number HRN'!$C$33,""))))))</f>
        <v/>
      </c>
      <c r="Y943" s="374"/>
      <c r="Z943" s="54"/>
      <c r="AA943" s="17" t="str">
        <f>IF(ISBLANK(Z943),"",VLOOKUP(Z943,'(Linked) Hazard Risk Number HRN'!$B$6:$C$13,2,FALSE))</f>
        <v/>
      </c>
      <c r="AB943" s="372" t="str">
        <f>IF(AB945="","",IF(AB945&gt;500,'(Linked) Hazard Risk Number HRN'!$C$37,IF(AB945&gt;50,'(Linked) Hazard Risk Number HRN'!$C$36,IF(AB945&gt;25,'(Linked) Hazard Risk Number HRN'!$C$35,IF(AB945&gt;5,'(Linked) Hazard Risk Number HRN'!$C$34,IF(AB945&gt;0,'(Linked) Hazard Risk Number HRN'!$C$33,""))))))</f>
        <v/>
      </c>
      <c r="AC943" s="374"/>
      <c r="AD943" s="380"/>
      <c r="AE943" s="54"/>
      <c r="AF943" s="17" t="str">
        <f>IF(ISBLANK(AE943),"",VLOOKUP(AE943,'(Linked) Hazard Risk Number HRN'!$B$6:$C$13,2,FALSE))</f>
        <v/>
      </c>
      <c r="AG943" s="372"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378"/>
      <c r="C944" s="375"/>
      <c r="D944" s="375"/>
      <c r="E944" s="381"/>
      <c r="F944" s="381"/>
      <c r="G944" s="370"/>
      <c r="H944" s="370"/>
      <c r="I944" s="370"/>
      <c r="J944" s="370"/>
      <c r="K944" s="55"/>
      <c r="L944" s="18" t="str">
        <f>IF(ISBLANK(K944),"",VLOOKUP(K944,'(Linked) Hazard Risk Number HRN'!$B$16:$C$26,2,FALSE))</f>
        <v/>
      </c>
      <c r="M944" s="373"/>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375"/>
      <c r="V944" s="55"/>
      <c r="W944" s="18" t="str">
        <f>IF(ISBLANK(V944),"",VLOOKUP(V944,'(Linked) Hazard Risk Number HRN'!$B$16:$C$26,2,FALSE))</f>
        <v/>
      </c>
      <c r="X944" s="373"/>
      <c r="Y944" s="375"/>
      <c r="Z944" s="55"/>
      <c r="AA944" s="18" t="str">
        <f>IF(ISBLANK(Z944),"",VLOOKUP(Z944,'(Linked) Hazard Risk Number HRN'!$B$16:$C$26,2,FALSE))</f>
        <v/>
      </c>
      <c r="AB944" s="373"/>
      <c r="AC944" s="375"/>
      <c r="AD944" s="436"/>
      <c r="AE944" s="55"/>
      <c r="AF944" s="18" t="str">
        <f>IF(ISBLANK(AE944),"",VLOOKUP(AE944,'(Linked) Hazard Risk Number HRN'!$B$16:$C$26,2,FALSE))</f>
        <v/>
      </c>
      <c r="AG944" s="373"/>
      <c r="AH944" s="10"/>
      <c r="AI944" s="10"/>
      <c r="AJ944" s="19"/>
    </row>
    <row r="945" spans="2:36" s="2" customFormat="1" ht="28.2" customHeight="1" thickTop="1">
      <c r="B945" s="378"/>
      <c r="C945" s="375"/>
      <c r="D945" s="375"/>
      <c r="E945" s="381"/>
      <c r="F945" s="381"/>
      <c r="G945" s="370"/>
      <c r="H945" s="370"/>
      <c r="I945" s="370"/>
      <c r="J945" s="370"/>
      <c r="K945" s="56"/>
      <c r="L945" s="18" t="str">
        <f>IF(ISBLANK(K945),"",VLOOKUP(K945,'(Linked) Hazard Risk Number HRN'!$D$6:$E$14,2,FALSE))</f>
        <v/>
      </c>
      <c r="M945" s="366" t="str">
        <f>IF(OR(ISBLANK(K943),ISBLANK(K944),ISBLANK(K945),ISBLANK(K946)),"",L943*L944*L945*L946)</f>
        <v/>
      </c>
      <c r="N945" s="56"/>
      <c r="O945" s="18" t="str">
        <f>IF(ISBLANK(N945),"",VLOOKUP(N945,'(Linked) PLr Probability Factor'!$B$17:$C$20,2,FALSE))</f>
        <v/>
      </c>
      <c r="P945" s="18" t="s">
        <v>3</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375"/>
      <c r="V945" s="56"/>
      <c r="W945" s="18" t="str">
        <f>IF(ISBLANK(V945),"",VLOOKUP(V945,'(Linked) Hazard Risk Number HRN'!$D$6:$E$14,2,FALSE))</f>
        <v/>
      </c>
      <c r="X945" s="366" t="str">
        <f>IF(OR(ISBLANK(V943),ISBLANK(V944),ISBLANK(V945),ISBLANK(V946)),"",W943*W944*W945*W946)</f>
        <v/>
      </c>
      <c r="Y945" s="375"/>
      <c r="Z945" s="56"/>
      <c r="AA945" s="18" t="str">
        <f>IF(ISBLANK(Z945),"",VLOOKUP(Z945,'(Linked) Hazard Risk Number HRN'!$D$6:$E$14,2,FALSE))</f>
        <v/>
      </c>
      <c r="AB945" s="366" t="str">
        <f>IF(OR(ISBLANK(Z943),ISBLANK(Z944),ISBLANK(Z945),ISBLANK(Z946)),"",AA943*AA944*AA945*AA946)</f>
        <v/>
      </c>
      <c r="AC945" s="375"/>
      <c r="AD945" s="436"/>
      <c r="AE945" s="56"/>
      <c r="AF945" s="18" t="str">
        <f>IF(ISBLANK(AE945),"",VLOOKUP(AE945,'(Linked) Hazard Risk Number HRN'!$D$6:$E$14,2,FALSE))</f>
        <v/>
      </c>
      <c r="AG945" s="366" t="str">
        <f>IF(OR(ISBLANK(AE943),ISBLANK(AE944),ISBLANK(AE945),ISBLANK(AE946)),"",AF943*AF944*AF945*AF946)</f>
        <v/>
      </c>
      <c r="AH945" s="10"/>
      <c r="AI945" s="10"/>
      <c r="AJ945" s="20"/>
    </row>
    <row r="946" spans="2:36" s="2" customFormat="1" ht="28.2" customHeight="1">
      <c r="B946" s="378"/>
      <c r="C946" s="375"/>
      <c r="D946" s="375"/>
      <c r="E946" s="381"/>
      <c r="F946" s="381"/>
      <c r="G946" s="370"/>
      <c r="H946" s="370"/>
      <c r="I946" s="370"/>
      <c r="J946" s="370"/>
      <c r="K946" s="57"/>
      <c r="L946" s="30" t="str">
        <f>IF(ISBLANK(K946),"",VLOOKUP(K946,'(Linked) Hazard Risk Number HRN'!$D$17:$E$22,2,FALSE))</f>
        <v/>
      </c>
      <c r="M946" s="367"/>
      <c r="N946" s="56"/>
      <c r="O946" s="18" t="str">
        <f>IF(ISBLANK(N946),"",VLOOKUP(N946,'(Linked) PLr Probability Factor'!$B$23:$C$26,2,FALSE))</f>
        <v/>
      </c>
      <c r="P946" s="25" t="s">
        <v>33</v>
      </c>
      <c r="Q946" s="25">
        <f t="shared" ref="Q946" si="1494">SUM(R943:R945)</f>
        <v>0</v>
      </c>
      <c r="R946" s="25">
        <f t="shared" si="1489"/>
        <v>0</v>
      </c>
      <c r="S946" s="25"/>
      <c r="T946" s="51"/>
      <c r="U946" s="375"/>
      <c r="V946" s="57"/>
      <c r="W946" s="30" t="str">
        <f>IF(ISBLANK(V946),"",VLOOKUP(V946,'(Linked) Hazard Risk Number HRN'!$D$17:$E$22,2,FALSE))</f>
        <v/>
      </c>
      <c r="X946" s="367"/>
      <c r="Y946" s="375"/>
      <c r="Z946" s="57"/>
      <c r="AA946" s="30" t="str">
        <f>IF(ISBLANK(Z946),"",VLOOKUP(Z946,'(Linked) Hazard Risk Number HRN'!$D$17:$E$22,2,FALSE))</f>
        <v/>
      </c>
      <c r="AB946" s="367"/>
      <c r="AC946" s="375"/>
      <c r="AD946" s="436"/>
      <c r="AE946" s="57"/>
      <c r="AF946" s="30" t="str">
        <f>IF(ISBLANK(AE946),"",VLOOKUP(AE946,'(Linked) Hazard Risk Number HRN'!$D$17:$E$22,2,FALSE))</f>
        <v/>
      </c>
      <c r="AG946" s="367"/>
      <c r="AH946" s="10"/>
      <c r="AI946" s="10"/>
      <c r="AJ946" s="21"/>
    </row>
    <row r="947" spans="2:36" s="2" customFormat="1" ht="28.2" customHeight="1" thickBot="1">
      <c r="B947" s="379"/>
      <c r="C947" s="376"/>
      <c r="D947" s="376"/>
      <c r="E947" s="382"/>
      <c r="F947" s="382"/>
      <c r="G947" s="371"/>
      <c r="H947" s="371"/>
      <c r="I947" s="371"/>
      <c r="J947" s="371"/>
      <c r="K947" s="135"/>
      <c r="L947" s="18"/>
      <c r="M947" s="368"/>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376"/>
      <c r="V947" s="135"/>
      <c r="W947" s="18"/>
      <c r="X947" s="368"/>
      <c r="Y947" s="376"/>
      <c r="Z947" s="135"/>
      <c r="AA947" s="18"/>
      <c r="AB947" s="368"/>
      <c r="AC947" s="376"/>
      <c r="AD947" s="437"/>
      <c r="AE947" s="135"/>
      <c r="AF947" s="18"/>
      <c r="AG947" s="368"/>
      <c r="AH947" s="10"/>
      <c r="AI947" s="10"/>
      <c r="AJ947" s="7"/>
    </row>
    <row r="948" spans="2:36" s="2" customFormat="1" ht="28.2" customHeight="1" thickTop="1">
      <c r="B948" s="377">
        <v>189</v>
      </c>
      <c r="C948" s="374"/>
      <c r="D948" s="374"/>
      <c r="E948" s="380"/>
      <c r="F948" s="380"/>
      <c r="G948" s="369"/>
      <c r="H948" s="369"/>
      <c r="I948" s="369"/>
      <c r="J948" s="369"/>
      <c r="K948" s="54"/>
      <c r="L948" s="17" t="str">
        <f>IF(ISBLANK(K948),"",VLOOKUP(K948,'(Linked) Hazard Risk Number HRN'!$B$6:$C$13,2,FALSE))</f>
        <v/>
      </c>
      <c r="M948" s="372"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29</v>
      </c>
      <c r="Q948" s="17">
        <f t="shared" ref="Q948" si="1496">COUNTIF((O948:O952), "C")</f>
        <v>0</v>
      </c>
      <c r="R948" s="17">
        <f t="shared" ref="R948:R951" si="1497">Q948</f>
        <v>0</v>
      </c>
      <c r="S948" s="17" t="str">
        <f t="shared" ref="S948" si="1498">IF(ISBLANK(K948),"",IF(L948&lt;2,"S1","S2"))</f>
        <v/>
      </c>
      <c r="T948" s="50"/>
      <c r="U948" s="374"/>
      <c r="V948" s="54"/>
      <c r="W948" s="17" t="str">
        <f>IF(ISBLANK(V948),"",VLOOKUP(V948,'(Linked) Hazard Risk Number HRN'!$B$6:$C$13,2,FALSE))</f>
        <v/>
      </c>
      <c r="X948" s="372" t="str">
        <f>IF(X950="","",IF(X950&gt;500,'(Linked) Hazard Risk Number HRN'!$C$37,IF(X950&gt;50,'(Linked) Hazard Risk Number HRN'!$C$36,IF(X950&gt;25,'(Linked) Hazard Risk Number HRN'!$C$35,IF(X950&gt;5,'(Linked) Hazard Risk Number HRN'!$C$34,IF(X950&gt;0,'(Linked) Hazard Risk Number HRN'!$C$33,""))))))</f>
        <v/>
      </c>
      <c r="Y948" s="374"/>
      <c r="Z948" s="54"/>
      <c r="AA948" s="17" t="str">
        <f>IF(ISBLANK(Z948),"",VLOOKUP(Z948,'(Linked) Hazard Risk Number HRN'!$B$6:$C$13,2,FALSE))</f>
        <v/>
      </c>
      <c r="AB948" s="372" t="str">
        <f>IF(AB950="","",IF(AB950&gt;500,'(Linked) Hazard Risk Number HRN'!$C$37,IF(AB950&gt;50,'(Linked) Hazard Risk Number HRN'!$C$36,IF(AB950&gt;25,'(Linked) Hazard Risk Number HRN'!$C$35,IF(AB950&gt;5,'(Linked) Hazard Risk Number HRN'!$C$34,IF(AB950&gt;0,'(Linked) Hazard Risk Number HRN'!$C$33,""))))))</f>
        <v/>
      </c>
      <c r="AC948" s="374"/>
      <c r="AD948" s="380"/>
      <c r="AE948" s="54"/>
      <c r="AF948" s="17" t="str">
        <f>IF(ISBLANK(AE948),"",VLOOKUP(AE948,'(Linked) Hazard Risk Number HRN'!$B$6:$C$13,2,FALSE))</f>
        <v/>
      </c>
      <c r="AG948" s="372"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378"/>
      <c r="C949" s="375"/>
      <c r="D949" s="375"/>
      <c r="E949" s="381"/>
      <c r="F949" s="381"/>
      <c r="G949" s="370"/>
      <c r="H949" s="370"/>
      <c r="I949" s="370"/>
      <c r="J949" s="370"/>
      <c r="K949" s="55"/>
      <c r="L949" s="18" t="str">
        <f>IF(ISBLANK(K949),"",VLOOKUP(K949,'(Linked) Hazard Risk Number HRN'!$B$16:$C$26,2,FALSE))</f>
        <v/>
      </c>
      <c r="M949" s="373"/>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375"/>
      <c r="V949" s="55"/>
      <c r="W949" s="18" t="str">
        <f>IF(ISBLANK(V949),"",VLOOKUP(V949,'(Linked) Hazard Risk Number HRN'!$B$16:$C$26,2,FALSE))</f>
        <v/>
      </c>
      <c r="X949" s="373"/>
      <c r="Y949" s="375"/>
      <c r="Z949" s="55"/>
      <c r="AA949" s="18" t="str">
        <f>IF(ISBLANK(Z949),"",VLOOKUP(Z949,'(Linked) Hazard Risk Number HRN'!$B$16:$C$26,2,FALSE))</f>
        <v/>
      </c>
      <c r="AB949" s="373"/>
      <c r="AC949" s="375"/>
      <c r="AD949" s="436"/>
      <c r="AE949" s="55"/>
      <c r="AF949" s="18" t="str">
        <f>IF(ISBLANK(AE949),"",VLOOKUP(AE949,'(Linked) Hazard Risk Number HRN'!$B$16:$C$26,2,FALSE))</f>
        <v/>
      </c>
      <c r="AG949" s="373"/>
      <c r="AH949" s="10"/>
      <c r="AI949" s="10"/>
      <c r="AJ949" s="19"/>
    </row>
    <row r="950" spans="2:36" s="2" customFormat="1" ht="28.2" customHeight="1" thickTop="1">
      <c r="B950" s="378"/>
      <c r="C950" s="375"/>
      <c r="D950" s="375"/>
      <c r="E950" s="381"/>
      <c r="F950" s="381"/>
      <c r="G950" s="370"/>
      <c r="H950" s="370"/>
      <c r="I950" s="370"/>
      <c r="J950" s="370"/>
      <c r="K950" s="56"/>
      <c r="L950" s="18" t="str">
        <f>IF(ISBLANK(K950),"",VLOOKUP(K950,'(Linked) Hazard Risk Number HRN'!$D$6:$E$14,2,FALSE))</f>
        <v/>
      </c>
      <c r="M950" s="366" t="str">
        <f>IF(OR(ISBLANK(K948),ISBLANK(K949),ISBLANK(K950),ISBLANK(K951)),"",L948*L949*L950*L951)</f>
        <v/>
      </c>
      <c r="N950" s="56"/>
      <c r="O950" s="18" t="str">
        <f>IF(ISBLANK(N950),"",VLOOKUP(N950,'(Linked) PLr Probability Factor'!$B$17:$C$20,2,FALSE))</f>
        <v/>
      </c>
      <c r="P950" s="18" t="s">
        <v>3</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375"/>
      <c r="V950" s="56"/>
      <c r="W950" s="18" t="str">
        <f>IF(ISBLANK(V950),"",VLOOKUP(V950,'(Linked) Hazard Risk Number HRN'!$D$6:$E$14,2,FALSE))</f>
        <v/>
      </c>
      <c r="X950" s="366" t="str">
        <f>IF(OR(ISBLANK(V948),ISBLANK(V949),ISBLANK(V950),ISBLANK(V951)),"",W948*W949*W950*W951)</f>
        <v/>
      </c>
      <c r="Y950" s="375"/>
      <c r="Z950" s="56"/>
      <c r="AA950" s="18" t="str">
        <f>IF(ISBLANK(Z950),"",VLOOKUP(Z950,'(Linked) Hazard Risk Number HRN'!$D$6:$E$14,2,FALSE))</f>
        <v/>
      </c>
      <c r="AB950" s="366" t="str">
        <f>IF(OR(ISBLANK(Z948),ISBLANK(Z949),ISBLANK(Z950),ISBLANK(Z951)),"",AA948*AA949*AA950*AA951)</f>
        <v/>
      </c>
      <c r="AC950" s="375"/>
      <c r="AD950" s="436"/>
      <c r="AE950" s="56"/>
      <c r="AF950" s="18" t="str">
        <f>IF(ISBLANK(AE950),"",VLOOKUP(AE950,'(Linked) Hazard Risk Number HRN'!$D$6:$E$14,2,FALSE))</f>
        <v/>
      </c>
      <c r="AG950" s="366" t="str">
        <f>IF(OR(ISBLANK(AE948),ISBLANK(AE949),ISBLANK(AE950),ISBLANK(AE951)),"",AF948*AF949*AF950*AF951)</f>
        <v/>
      </c>
      <c r="AH950" s="10"/>
      <c r="AI950" s="10"/>
      <c r="AJ950" s="20"/>
    </row>
    <row r="951" spans="2:36" s="2" customFormat="1" ht="28.2" customHeight="1">
      <c r="B951" s="378"/>
      <c r="C951" s="375"/>
      <c r="D951" s="375"/>
      <c r="E951" s="381"/>
      <c r="F951" s="381"/>
      <c r="G951" s="370"/>
      <c r="H951" s="370"/>
      <c r="I951" s="370"/>
      <c r="J951" s="370"/>
      <c r="K951" s="57"/>
      <c r="L951" s="30" t="str">
        <f>IF(ISBLANK(K951),"",VLOOKUP(K951,'(Linked) Hazard Risk Number HRN'!$D$17:$E$22,2,FALSE))</f>
        <v/>
      </c>
      <c r="M951" s="367"/>
      <c r="N951" s="56"/>
      <c r="O951" s="18" t="str">
        <f>IF(ISBLANK(N951),"",VLOOKUP(N951,'(Linked) PLr Probability Factor'!$B$23:$C$26,2,FALSE))</f>
        <v/>
      </c>
      <c r="P951" s="25" t="s">
        <v>33</v>
      </c>
      <c r="Q951" s="25">
        <f t="shared" ref="Q951" si="1502">SUM(R948:R950)</f>
        <v>0</v>
      </c>
      <c r="R951" s="25">
        <f t="shared" si="1497"/>
        <v>0</v>
      </c>
      <c r="S951" s="25"/>
      <c r="T951" s="51"/>
      <c r="U951" s="375"/>
      <c r="V951" s="57"/>
      <c r="W951" s="30" t="str">
        <f>IF(ISBLANK(V951),"",VLOOKUP(V951,'(Linked) Hazard Risk Number HRN'!$D$17:$E$22,2,FALSE))</f>
        <v/>
      </c>
      <c r="X951" s="367"/>
      <c r="Y951" s="375"/>
      <c r="Z951" s="57"/>
      <c r="AA951" s="30" t="str">
        <f>IF(ISBLANK(Z951),"",VLOOKUP(Z951,'(Linked) Hazard Risk Number HRN'!$D$17:$E$22,2,FALSE))</f>
        <v/>
      </c>
      <c r="AB951" s="367"/>
      <c r="AC951" s="375"/>
      <c r="AD951" s="436"/>
      <c r="AE951" s="57"/>
      <c r="AF951" s="30" t="str">
        <f>IF(ISBLANK(AE951),"",VLOOKUP(AE951,'(Linked) Hazard Risk Number HRN'!$D$17:$E$22,2,FALSE))</f>
        <v/>
      </c>
      <c r="AG951" s="367"/>
      <c r="AH951" s="10"/>
      <c r="AI951" s="10"/>
      <c r="AJ951" s="21"/>
    </row>
    <row r="952" spans="2:36" s="2" customFormat="1" ht="28.2" customHeight="1" thickBot="1">
      <c r="B952" s="379"/>
      <c r="C952" s="376"/>
      <c r="D952" s="376"/>
      <c r="E952" s="382"/>
      <c r="F952" s="382"/>
      <c r="G952" s="371"/>
      <c r="H952" s="371"/>
      <c r="I952" s="371"/>
      <c r="J952" s="371"/>
      <c r="K952" s="135"/>
      <c r="L952" s="18"/>
      <c r="M952" s="368"/>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376"/>
      <c r="V952" s="135"/>
      <c r="W952" s="18"/>
      <c r="X952" s="368"/>
      <c r="Y952" s="376"/>
      <c r="Z952" s="135"/>
      <c r="AA952" s="18"/>
      <c r="AB952" s="368"/>
      <c r="AC952" s="376"/>
      <c r="AD952" s="437"/>
      <c r="AE952" s="135"/>
      <c r="AF952" s="18"/>
      <c r="AG952" s="368"/>
      <c r="AH952" s="10"/>
      <c r="AI952" s="10"/>
      <c r="AJ952" s="7"/>
    </row>
    <row r="953" spans="2:36" s="2" customFormat="1" ht="28.2" customHeight="1" thickTop="1">
      <c r="B953" s="377">
        <v>190</v>
      </c>
      <c r="C953" s="374"/>
      <c r="D953" s="374"/>
      <c r="E953" s="380"/>
      <c r="F953" s="380"/>
      <c r="G953" s="369"/>
      <c r="H953" s="369"/>
      <c r="I953" s="369"/>
      <c r="J953" s="369"/>
      <c r="K953" s="54"/>
      <c r="L953" s="17" t="str">
        <f>IF(ISBLANK(K953),"",VLOOKUP(K953,'(Linked) Hazard Risk Number HRN'!$B$6:$C$13,2,FALSE))</f>
        <v/>
      </c>
      <c r="M953" s="372"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29</v>
      </c>
      <c r="Q953" s="17">
        <f t="shared" ref="Q953" si="1504">COUNTIF((O953:O957), "C")</f>
        <v>0</v>
      </c>
      <c r="R953" s="17">
        <f t="shared" ref="R953:R956" si="1505">Q953</f>
        <v>0</v>
      </c>
      <c r="S953" s="17" t="str">
        <f t="shared" ref="S953" si="1506">IF(ISBLANK(K953),"",IF(L953&lt;2,"S1","S2"))</f>
        <v/>
      </c>
      <c r="T953" s="50"/>
      <c r="U953" s="374"/>
      <c r="V953" s="54"/>
      <c r="W953" s="17" t="str">
        <f>IF(ISBLANK(V953),"",VLOOKUP(V953,'(Linked) Hazard Risk Number HRN'!$B$6:$C$13,2,FALSE))</f>
        <v/>
      </c>
      <c r="X953" s="372" t="str">
        <f>IF(X955="","",IF(X955&gt;500,'(Linked) Hazard Risk Number HRN'!$C$37,IF(X955&gt;50,'(Linked) Hazard Risk Number HRN'!$C$36,IF(X955&gt;25,'(Linked) Hazard Risk Number HRN'!$C$35,IF(X955&gt;5,'(Linked) Hazard Risk Number HRN'!$C$34,IF(X955&gt;0,'(Linked) Hazard Risk Number HRN'!$C$33,""))))))</f>
        <v/>
      </c>
      <c r="Y953" s="374"/>
      <c r="Z953" s="54"/>
      <c r="AA953" s="17" t="str">
        <f>IF(ISBLANK(Z953),"",VLOOKUP(Z953,'(Linked) Hazard Risk Number HRN'!$B$6:$C$13,2,FALSE))</f>
        <v/>
      </c>
      <c r="AB953" s="372" t="str">
        <f>IF(AB955="","",IF(AB955&gt;500,'(Linked) Hazard Risk Number HRN'!$C$37,IF(AB955&gt;50,'(Linked) Hazard Risk Number HRN'!$C$36,IF(AB955&gt;25,'(Linked) Hazard Risk Number HRN'!$C$35,IF(AB955&gt;5,'(Linked) Hazard Risk Number HRN'!$C$34,IF(AB955&gt;0,'(Linked) Hazard Risk Number HRN'!$C$33,""))))))</f>
        <v/>
      </c>
      <c r="AC953" s="374"/>
      <c r="AD953" s="380"/>
      <c r="AE953" s="54"/>
      <c r="AF953" s="17" t="str">
        <f>IF(ISBLANK(AE953),"",VLOOKUP(AE953,'(Linked) Hazard Risk Number HRN'!$B$6:$C$13,2,FALSE))</f>
        <v/>
      </c>
      <c r="AG953" s="372"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378"/>
      <c r="C954" s="375"/>
      <c r="D954" s="375"/>
      <c r="E954" s="381"/>
      <c r="F954" s="381"/>
      <c r="G954" s="370"/>
      <c r="H954" s="370"/>
      <c r="I954" s="370"/>
      <c r="J954" s="370"/>
      <c r="K954" s="55"/>
      <c r="L954" s="18" t="str">
        <f>IF(ISBLANK(K954),"",VLOOKUP(K954,'(Linked) Hazard Risk Number HRN'!$B$16:$C$26,2,FALSE))</f>
        <v/>
      </c>
      <c r="M954" s="373"/>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375"/>
      <c r="V954" s="55"/>
      <c r="W954" s="18" t="str">
        <f>IF(ISBLANK(V954),"",VLOOKUP(V954,'(Linked) Hazard Risk Number HRN'!$B$16:$C$26,2,FALSE))</f>
        <v/>
      </c>
      <c r="X954" s="373"/>
      <c r="Y954" s="375"/>
      <c r="Z954" s="55"/>
      <c r="AA954" s="18" t="str">
        <f>IF(ISBLANK(Z954),"",VLOOKUP(Z954,'(Linked) Hazard Risk Number HRN'!$B$16:$C$26,2,FALSE))</f>
        <v/>
      </c>
      <c r="AB954" s="373"/>
      <c r="AC954" s="375"/>
      <c r="AD954" s="436"/>
      <c r="AE954" s="55"/>
      <c r="AF954" s="18" t="str">
        <f>IF(ISBLANK(AE954),"",VLOOKUP(AE954,'(Linked) Hazard Risk Number HRN'!$B$16:$C$26,2,FALSE))</f>
        <v/>
      </c>
      <c r="AG954" s="373"/>
      <c r="AH954" s="10"/>
      <c r="AI954" s="10"/>
      <c r="AJ954" s="19"/>
    </row>
    <row r="955" spans="2:36" s="2" customFormat="1" ht="28.2" customHeight="1" thickTop="1">
      <c r="B955" s="378"/>
      <c r="C955" s="375"/>
      <c r="D955" s="375"/>
      <c r="E955" s="381"/>
      <c r="F955" s="381"/>
      <c r="G955" s="370"/>
      <c r="H955" s="370"/>
      <c r="I955" s="370"/>
      <c r="J955" s="370"/>
      <c r="K955" s="56"/>
      <c r="L955" s="18" t="str">
        <f>IF(ISBLANK(K955),"",VLOOKUP(K955,'(Linked) Hazard Risk Number HRN'!$D$6:$E$14,2,FALSE))</f>
        <v/>
      </c>
      <c r="M955" s="366" t="str">
        <f>IF(OR(ISBLANK(K953),ISBLANK(K954),ISBLANK(K955),ISBLANK(K956)),"",L953*L954*L955*L956)</f>
        <v/>
      </c>
      <c r="N955" s="56"/>
      <c r="O955" s="18" t="str">
        <f>IF(ISBLANK(N955),"",VLOOKUP(N955,'(Linked) PLr Probability Factor'!$B$17:$C$20,2,FALSE))</f>
        <v/>
      </c>
      <c r="P955" s="18" t="s">
        <v>3</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375"/>
      <c r="V955" s="56"/>
      <c r="W955" s="18" t="str">
        <f>IF(ISBLANK(V955),"",VLOOKUP(V955,'(Linked) Hazard Risk Number HRN'!$D$6:$E$14,2,FALSE))</f>
        <v/>
      </c>
      <c r="X955" s="366" t="str">
        <f>IF(OR(ISBLANK(V953),ISBLANK(V954),ISBLANK(V955),ISBLANK(V956)),"",W953*W954*W955*W956)</f>
        <v/>
      </c>
      <c r="Y955" s="375"/>
      <c r="Z955" s="56"/>
      <c r="AA955" s="18" t="str">
        <f>IF(ISBLANK(Z955),"",VLOOKUP(Z955,'(Linked) Hazard Risk Number HRN'!$D$6:$E$14,2,FALSE))</f>
        <v/>
      </c>
      <c r="AB955" s="366" t="str">
        <f>IF(OR(ISBLANK(Z953),ISBLANK(Z954),ISBLANK(Z955),ISBLANK(Z956)),"",AA953*AA954*AA955*AA956)</f>
        <v/>
      </c>
      <c r="AC955" s="375"/>
      <c r="AD955" s="436"/>
      <c r="AE955" s="56"/>
      <c r="AF955" s="18" t="str">
        <f>IF(ISBLANK(AE955),"",VLOOKUP(AE955,'(Linked) Hazard Risk Number HRN'!$D$6:$E$14,2,FALSE))</f>
        <v/>
      </c>
      <c r="AG955" s="366" t="str">
        <f>IF(OR(ISBLANK(AE953),ISBLANK(AE954),ISBLANK(AE955),ISBLANK(AE956)),"",AF953*AF954*AF955*AF956)</f>
        <v/>
      </c>
      <c r="AH955" s="10"/>
      <c r="AI955" s="10"/>
      <c r="AJ955" s="20"/>
    </row>
    <row r="956" spans="2:36" s="2" customFormat="1" ht="28.2" customHeight="1">
      <c r="B956" s="378"/>
      <c r="C956" s="375"/>
      <c r="D956" s="375"/>
      <c r="E956" s="381"/>
      <c r="F956" s="381"/>
      <c r="G956" s="370"/>
      <c r="H956" s="370"/>
      <c r="I956" s="370"/>
      <c r="J956" s="370"/>
      <c r="K956" s="57"/>
      <c r="L956" s="30" t="str">
        <f>IF(ISBLANK(K956),"",VLOOKUP(K956,'(Linked) Hazard Risk Number HRN'!$D$17:$E$22,2,FALSE))</f>
        <v/>
      </c>
      <c r="M956" s="367"/>
      <c r="N956" s="56"/>
      <c r="O956" s="18" t="str">
        <f>IF(ISBLANK(N956),"",VLOOKUP(N956,'(Linked) PLr Probability Factor'!$B$23:$C$26,2,FALSE))</f>
        <v/>
      </c>
      <c r="P956" s="25" t="s">
        <v>33</v>
      </c>
      <c r="Q956" s="25">
        <f t="shared" ref="Q956" si="1510">SUM(R953:R955)</f>
        <v>0</v>
      </c>
      <c r="R956" s="25">
        <f t="shared" si="1505"/>
        <v>0</v>
      </c>
      <c r="S956" s="25"/>
      <c r="T956" s="51"/>
      <c r="U956" s="375"/>
      <c r="V956" s="57"/>
      <c r="W956" s="30" t="str">
        <f>IF(ISBLANK(V956),"",VLOOKUP(V956,'(Linked) Hazard Risk Number HRN'!$D$17:$E$22,2,FALSE))</f>
        <v/>
      </c>
      <c r="X956" s="367"/>
      <c r="Y956" s="375"/>
      <c r="Z956" s="57"/>
      <c r="AA956" s="30" t="str">
        <f>IF(ISBLANK(Z956),"",VLOOKUP(Z956,'(Linked) Hazard Risk Number HRN'!$D$17:$E$22,2,FALSE))</f>
        <v/>
      </c>
      <c r="AB956" s="367"/>
      <c r="AC956" s="375"/>
      <c r="AD956" s="436"/>
      <c r="AE956" s="57"/>
      <c r="AF956" s="30" t="str">
        <f>IF(ISBLANK(AE956),"",VLOOKUP(AE956,'(Linked) Hazard Risk Number HRN'!$D$17:$E$22,2,FALSE))</f>
        <v/>
      </c>
      <c r="AG956" s="367"/>
      <c r="AH956" s="10"/>
      <c r="AI956" s="10"/>
      <c r="AJ956" s="21"/>
    </row>
    <row r="957" spans="2:36" s="2" customFormat="1" ht="28.2" customHeight="1" thickBot="1">
      <c r="B957" s="379"/>
      <c r="C957" s="376"/>
      <c r="D957" s="376"/>
      <c r="E957" s="382"/>
      <c r="F957" s="382"/>
      <c r="G957" s="371"/>
      <c r="H957" s="371"/>
      <c r="I957" s="371"/>
      <c r="J957" s="371"/>
      <c r="K957" s="135"/>
      <c r="L957" s="18"/>
      <c r="M957" s="368"/>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376"/>
      <c r="V957" s="135"/>
      <c r="W957" s="18"/>
      <c r="X957" s="368"/>
      <c r="Y957" s="376"/>
      <c r="Z957" s="135"/>
      <c r="AA957" s="18"/>
      <c r="AB957" s="368"/>
      <c r="AC957" s="376"/>
      <c r="AD957" s="437"/>
      <c r="AE957" s="135"/>
      <c r="AF957" s="18"/>
      <c r="AG957" s="368"/>
      <c r="AH957" s="10"/>
      <c r="AI957" s="10"/>
      <c r="AJ957" s="7"/>
    </row>
    <row r="958" spans="2:36" s="2" customFormat="1" ht="28.2" customHeight="1" thickTop="1">
      <c r="B958" s="377">
        <v>191</v>
      </c>
      <c r="C958" s="374"/>
      <c r="D958" s="374"/>
      <c r="E958" s="380"/>
      <c r="F958" s="380"/>
      <c r="G958" s="369"/>
      <c r="H958" s="369"/>
      <c r="I958" s="369"/>
      <c r="J958" s="369"/>
      <c r="K958" s="54"/>
      <c r="L958" s="17" t="str">
        <f>IF(ISBLANK(K958),"",VLOOKUP(K958,'(Linked) Hazard Risk Number HRN'!$B$6:$C$13,2,FALSE))</f>
        <v/>
      </c>
      <c r="M958" s="372"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29</v>
      </c>
      <c r="Q958" s="17">
        <f t="shared" ref="Q958" si="1512">COUNTIF((O958:O962), "C")</f>
        <v>0</v>
      </c>
      <c r="R958" s="17">
        <f t="shared" ref="R958:R961" si="1513">Q958</f>
        <v>0</v>
      </c>
      <c r="S958" s="17" t="str">
        <f t="shared" ref="S958" si="1514">IF(ISBLANK(K958),"",IF(L958&lt;2,"S1","S2"))</f>
        <v/>
      </c>
      <c r="T958" s="50"/>
      <c r="U958" s="374"/>
      <c r="V958" s="54"/>
      <c r="W958" s="17" t="str">
        <f>IF(ISBLANK(V958),"",VLOOKUP(V958,'(Linked) Hazard Risk Number HRN'!$B$6:$C$13,2,FALSE))</f>
        <v/>
      </c>
      <c r="X958" s="372" t="str">
        <f>IF(X960="","",IF(X960&gt;500,'(Linked) Hazard Risk Number HRN'!$C$37,IF(X960&gt;50,'(Linked) Hazard Risk Number HRN'!$C$36,IF(X960&gt;25,'(Linked) Hazard Risk Number HRN'!$C$35,IF(X960&gt;5,'(Linked) Hazard Risk Number HRN'!$C$34,IF(X960&gt;0,'(Linked) Hazard Risk Number HRN'!$C$33,""))))))</f>
        <v/>
      </c>
      <c r="Y958" s="374"/>
      <c r="Z958" s="54"/>
      <c r="AA958" s="17" t="str">
        <f>IF(ISBLANK(Z958),"",VLOOKUP(Z958,'(Linked) Hazard Risk Number HRN'!$B$6:$C$13,2,FALSE))</f>
        <v/>
      </c>
      <c r="AB958" s="372" t="str">
        <f>IF(AB960="","",IF(AB960&gt;500,'(Linked) Hazard Risk Number HRN'!$C$37,IF(AB960&gt;50,'(Linked) Hazard Risk Number HRN'!$C$36,IF(AB960&gt;25,'(Linked) Hazard Risk Number HRN'!$C$35,IF(AB960&gt;5,'(Linked) Hazard Risk Number HRN'!$C$34,IF(AB960&gt;0,'(Linked) Hazard Risk Number HRN'!$C$33,""))))))</f>
        <v/>
      </c>
      <c r="AC958" s="374"/>
      <c r="AD958" s="380"/>
      <c r="AE958" s="54"/>
      <c r="AF958" s="17" t="str">
        <f>IF(ISBLANK(AE958),"",VLOOKUP(AE958,'(Linked) Hazard Risk Number HRN'!$B$6:$C$13,2,FALSE))</f>
        <v/>
      </c>
      <c r="AG958" s="372"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378"/>
      <c r="C959" s="375"/>
      <c r="D959" s="375"/>
      <c r="E959" s="381"/>
      <c r="F959" s="381"/>
      <c r="G959" s="370"/>
      <c r="H959" s="370"/>
      <c r="I959" s="370"/>
      <c r="J959" s="370"/>
      <c r="K959" s="55"/>
      <c r="L959" s="18" t="str">
        <f>IF(ISBLANK(K959),"",VLOOKUP(K959,'(Linked) Hazard Risk Number HRN'!$B$16:$C$26,2,FALSE))</f>
        <v/>
      </c>
      <c r="M959" s="373"/>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375"/>
      <c r="V959" s="55"/>
      <c r="W959" s="18" t="str">
        <f>IF(ISBLANK(V959),"",VLOOKUP(V959,'(Linked) Hazard Risk Number HRN'!$B$16:$C$26,2,FALSE))</f>
        <v/>
      </c>
      <c r="X959" s="373"/>
      <c r="Y959" s="375"/>
      <c r="Z959" s="55"/>
      <c r="AA959" s="18" t="str">
        <f>IF(ISBLANK(Z959),"",VLOOKUP(Z959,'(Linked) Hazard Risk Number HRN'!$B$16:$C$26,2,FALSE))</f>
        <v/>
      </c>
      <c r="AB959" s="373"/>
      <c r="AC959" s="375"/>
      <c r="AD959" s="436"/>
      <c r="AE959" s="55"/>
      <c r="AF959" s="18" t="str">
        <f>IF(ISBLANK(AE959),"",VLOOKUP(AE959,'(Linked) Hazard Risk Number HRN'!$B$16:$C$26,2,FALSE))</f>
        <v/>
      </c>
      <c r="AG959" s="373"/>
      <c r="AH959" s="10"/>
      <c r="AI959" s="10"/>
      <c r="AJ959" s="19"/>
    </row>
    <row r="960" spans="2:36" s="2" customFormat="1" ht="28.2" customHeight="1" thickTop="1">
      <c r="B960" s="378"/>
      <c r="C960" s="375"/>
      <c r="D960" s="375"/>
      <c r="E960" s="381"/>
      <c r="F960" s="381"/>
      <c r="G960" s="370"/>
      <c r="H960" s="370"/>
      <c r="I960" s="370"/>
      <c r="J960" s="370"/>
      <c r="K960" s="56"/>
      <c r="L960" s="18" t="str">
        <f>IF(ISBLANK(K960),"",VLOOKUP(K960,'(Linked) Hazard Risk Number HRN'!$D$6:$E$14,2,FALSE))</f>
        <v/>
      </c>
      <c r="M960" s="366" t="str">
        <f>IF(OR(ISBLANK(K958),ISBLANK(K959),ISBLANK(K960),ISBLANK(K961)),"",L958*L959*L960*L961)</f>
        <v/>
      </c>
      <c r="N960" s="56"/>
      <c r="O960" s="18" t="str">
        <f>IF(ISBLANK(N960),"",VLOOKUP(N960,'(Linked) PLr Probability Factor'!$B$17:$C$20,2,FALSE))</f>
        <v/>
      </c>
      <c r="P960" s="18" t="s">
        <v>3</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375"/>
      <c r="V960" s="56"/>
      <c r="W960" s="18" t="str">
        <f>IF(ISBLANK(V960),"",VLOOKUP(V960,'(Linked) Hazard Risk Number HRN'!$D$6:$E$14,2,FALSE))</f>
        <v/>
      </c>
      <c r="X960" s="366" t="str">
        <f>IF(OR(ISBLANK(V958),ISBLANK(V959),ISBLANK(V960),ISBLANK(V961)),"",W958*W959*W960*W961)</f>
        <v/>
      </c>
      <c r="Y960" s="375"/>
      <c r="Z960" s="56"/>
      <c r="AA960" s="18" t="str">
        <f>IF(ISBLANK(Z960),"",VLOOKUP(Z960,'(Linked) Hazard Risk Number HRN'!$D$6:$E$14,2,FALSE))</f>
        <v/>
      </c>
      <c r="AB960" s="366" t="str">
        <f>IF(OR(ISBLANK(Z958),ISBLANK(Z959),ISBLANK(Z960),ISBLANK(Z961)),"",AA958*AA959*AA960*AA961)</f>
        <v/>
      </c>
      <c r="AC960" s="375"/>
      <c r="AD960" s="436"/>
      <c r="AE960" s="56"/>
      <c r="AF960" s="18" t="str">
        <f>IF(ISBLANK(AE960),"",VLOOKUP(AE960,'(Linked) Hazard Risk Number HRN'!$D$6:$E$14,2,FALSE))</f>
        <v/>
      </c>
      <c r="AG960" s="366" t="str">
        <f>IF(OR(ISBLANK(AE958),ISBLANK(AE959),ISBLANK(AE960),ISBLANK(AE961)),"",AF958*AF959*AF960*AF961)</f>
        <v/>
      </c>
      <c r="AH960" s="10"/>
      <c r="AI960" s="10"/>
      <c r="AJ960" s="20"/>
    </row>
    <row r="961" spans="2:36" s="2" customFormat="1" ht="28.2" customHeight="1">
      <c r="B961" s="378"/>
      <c r="C961" s="375"/>
      <c r="D961" s="375"/>
      <c r="E961" s="381"/>
      <c r="F961" s="381"/>
      <c r="G961" s="370"/>
      <c r="H961" s="370"/>
      <c r="I961" s="370"/>
      <c r="J961" s="370"/>
      <c r="K961" s="57"/>
      <c r="L961" s="30" t="str">
        <f>IF(ISBLANK(K961),"",VLOOKUP(K961,'(Linked) Hazard Risk Number HRN'!$D$17:$E$22,2,FALSE))</f>
        <v/>
      </c>
      <c r="M961" s="367"/>
      <c r="N961" s="56"/>
      <c r="O961" s="18" t="str">
        <f>IF(ISBLANK(N961),"",VLOOKUP(N961,'(Linked) PLr Probability Factor'!$B$23:$C$26,2,FALSE))</f>
        <v/>
      </c>
      <c r="P961" s="25" t="s">
        <v>33</v>
      </c>
      <c r="Q961" s="25">
        <f t="shared" ref="Q961" si="1518">SUM(R958:R960)</f>
        <v>0</v>
      </c>
      <c r="R961" s="25">
        <f t="shared" si="1513"/>
        <v>0</v>
      </c>
      <c r="S961" s="25"/>
      <c r="T961" s="51"/>
      <c r="U961" s="375"/>
      <c r="V961" s="57"/>
      <c r="W961" s="30" t="str">
        <f>IF(ISBLANK(V961),"",VLOOKUP(V961,'(Linked) Hazard Risk Number HRN'!$D$17:$E$22,2,FALSE))</f>
        <v/>
      </c>
      <c r="X961" s="367"/>
      <c r="Y961" s="375"/>
      <c r="Z961" s="57"/>
      <c r="AA961" s="30" t="str">
        <f>IF(ISBLANK(Z961),"",VLOOKUP(Z961,'(Linked) Hazard Risk Number HRN'!$D$17:$E$22,2,FALSE))</f>
        <v/>
      </c>
      <c r="AB961" s="367"/>
      <c r="AC961" s="375"/>
      <c r="AD961" s="436"/>
      <c r="AE961" s="57"/>
      <c r="AF961" s="30" t="str">
        <f>IF(ISBLANK(AE961),"",VLOOKUP(AE961,'(Linked) Hazard Risk Number HRN'!$D$17:$E$22,2,FALSE))</f>
        <v/>
      </c>
      <c r="AG961" s="367"/>
      <c r="AH961" s="10"/>
      <c r="AI961" s="10"/>
      <c r="AJ961" s="21"/>
    </row>
    <row r="962" spans="2:36" s="2" customFormat="1" ht="28.2" customHeight="1" thickBot="1">
      <c r="B962" s="379"/>
      <c r="C962" s="376"/>
      <c r="D962" s="376"/>
      <c r="E962" s="382"/>
      <c r="F962" s="382"/>
      <c r="G962" s="371"/>
      <c r="H962" s="371"/>
      <c r="I962" s="371"/>
      <c r="J962" s="371"/>
      <c r="K962" s="135"/>
      <c r="L962" s="18"/>
      <c r="M962" s="368"/>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376"/>
      <c r="V962" s="135"/>
      <c r="W962" s="18"/>
      <c r="X962" s="368"/>
      <c r="Y962" s="376"/>
      <c r="Z962" s="135"/>
      <c r="AA962" s="18"/>
      <c r="AB962" s="368"/>
      <c r="AC962" s="376"/>
      <c r="AD962" s="437"/>
      <c r="AE962" s="135"/>
      <c r="AF962" s="18"/>
      <c r="AG962" s="368"/>
      <c r="AH962" s="10"/>
      <c r="AI962" s="10"/>
      <c r="AJ962" s="7"/>
    </row>
    <row r="963" spans="2:36" s="2" customFormat="1" ht="28.2" customHeight="1" thickTop="1">
      <c r="B963" s="377">
        <v>192</v>
      </c>
      <c r="C963" s="374"/>
      <c r="D963" s="374"/>
      <c r="E963" s="380"/>
      <c r="F963" s="380"/>
      <c r="G963" s="369"/>
      <c r="H963" s="369"/>
      <c r="I963" s="369"/>
      <c r="J963" s="369"/>
      <c r="K963" s="54"/>
      <c r="L963" s="17" t="str">
        <f>IF(ISBLANK(K963),"",VLOOKUP(K963,'(Linked) Hazard Risk Number HRN'!$B$6:$C$13,2,FALSE))</f>
        <v/>
      </c>
      <c r="M963" s="372"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29</v>
      </c>
      <c r="Q963" s="17">
        <f t="shared" ref="Q963" si="1520">COUNTIF((O963:O967), "C")</f>
        <v>0</v>
      </c>
      <c r="R963" s="17">
        <f t="shared" ref="R963:R966" si="1521">Q963</f>
        <v>0</v>
      </c>
      <c r="S963" s="17" t="str">
        <f t="shared" ref="S963" si="1522">IF(ISBLANK(K963),"",IF(L963&lt;2,"S1","S2"))</f>
        <v/>
      </c>
      <c r="T963" s="50"/>
      <c r="U963" s="374"/>
      <c r="V963" s="54"/>
      <c r="W963" s="17" t="str">
        <f>IF(ISBLANK(V963),"",VLOOKUP(V963,'(Linked) Hazard Risk Number HRN'!$B$6:$C$13,2,FALSE))</f>
        <v/>
      </c>
      <c r="X963" s="372" t="str">
        <f>IF(X965="","",IF(X965&gt;500,'(Linked) Hazard Risk Number HRN'!$C$37,IF(X965&gt;50,'(Linked) Hazard Risk Number HRN'!$C$36,IF(X965&gt;25,'(Linked) Hazard Risk Number HRN'!$C$35,IF(X965&gt;5,'(Linked) Hazard Risk Number HRN'!$C$34,IF(X965&gt;0,'(Linked) Hazard Risk Number HRN'!$C$33,""))))))</f>
        <v/>
      </c>
      <c r="Y963" s="374"/>
      <c r="Z963" s="54"/>
      <c r="AA963" s="17" t="str">
        <f>IF(ISBLANK(Z963),"",VLOOKUP(Z963,'(Linked) Hazard Risk Number HRN'!$B$6:$C$13,2,FALSE))</f>
        <v/>
      </c>
      <c r="AB963" s="372" t="str">
        <f>IF(AB965="","",IF(AB965&gt;500,'(Linked) Hazard Risk Number HRN'!$C$37,IF(AB965&gt;50,'(Linked) Hazard Risk Number HRN'!$C$36,IF(AB965&gt;25,'(Linked) Hazard Risk Number HRN'!$C$35,IF(AB965&gt;5,'(Linked) Hazard Risk Number HRN'!$C$34,IF(AB965&gt;0,'(Linked) Hazard Risk Number HRN'!$C$33,""))))))</f>
        <v/>
      </c>
      <c r="AC963" s="374"/>
      <c r="AD963" s="380"/>
      <c r="AE963" s="54"/>
      <c r="AF963" s="17" t="str">
        <f>IF(ISBLANK(AE963),"",VLOOKUP(AE963,'(Linked) Hazard Risk Number HRN'!$B$6:$C$13,2,FALSE))</f>
        <v/>
      </c>
      <c r="AG963" s="372"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378"/>
      <c r="C964" s="375"/>
      <c r="D964" s="375"/>
      <c r="E964" s="381"/>
      <c r="F964" s="381"/>
      <c r="G964" s="370"/>
      <c r="H964" s="370"/>
      <c r="I964" s="370"/>
      <c r="J964" s="370"/>
      <c r="K964" s="55"/>
      <c r="L964" s="18" t="str">
        <f>IF(ISBLANK(K964),"",VLOOKUP(K964,'(Linked) Hazard Risk Number HRN'!$B$16:$C$26,2,FALSE))</f>
        <v/>
      </c>
      <c r="M964" s="373"/>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375"/>
      <c r="V964" s="55"/>
      <c r="W964" s="18" t="str">
        <f>IF(ISBLANK(V964),"",VLOOKUP(V964,'(Linked) Hazard Risk Number HRN'!$B$16:$C$26,2,FALSE))</f>
        <v/>
      </c>
      <c r="X964" s="373"/>
      <c r="Y964" s="375"/>
      <c r="Z964" s="55"/>
      <c r="AA964" s="18" t="str">
        <f>IF(ISBLANK(Z964),"",VLOOKUP(Z964,'(Linked) Hazard Risk Number HRN'!$B$16:$C$26,2,FALSE))</f>
        <v/>
      </c>
      <c r="AB964" s="373"/>
      <c r="AC964" s="375"/>
      <c r="AD964" s="436"/>
      <c r="AE964" s="55"/>
      <c r="AF964" s="18" t="str">
        <f>IF(ISBLANK(AE964),"",VLOOKUP(AE964,'(Linked) Hazard Risk Number HRN'!$B$16:$C$26,2,FALSE))</f>
        <v/>
      </c>
      <c r="AG964" s="373"/>
      <c r="AH964" s="10"/>
      <c r="AI964" s="10"/>
      <c r="AJ964" s="19"/>
    </row>
    <row r="965" spans="2:36" s="2" customFormat="1" ht="28.2" customHeight="1" thickTop="1">
      <c r="B965" s="378"/>
      <c r="C965" s="375"/>
      <c r="D965" s="375"/>
      <c r="E965" s="381"/>
      <c r="F965" s="381"/>
      <c r="G965" s="370"/>
      <c r="H965" s="370"/>
      <c r="I965" s="370"/>
      <c r="J965" s="370"/>
      <c r="K965" s="56"/>
      <c r="L965" s="18" t="str">
        <f>IF(ISBLANK(K965),"",VLOOKUP(K965,'(Linked) Hazard Risk Number HRN'!$D$6:$E$14,2,FALSE))</f>
        <v/>
      </c>
      <c r="M965" s="366" t="str">
        <f>IF(OR(ISBLANK(K963),ISBLANK(K964),ISBLANK(K965),ISBLANK(K966)),"",L963*L964*L965*L966)</f>
        <v/>
      </c>
      <c r="N965" s="56"/>
      <c r="O965" s="18" t="str">
        <f>IF(ISBLANK(N965),"",VLOOKUP(N965,'(Linked) PLr Probability Factor'!$B$17:$C$20,2,FALSE))</f>
        <v/>
      </c>
      <c r="P965" s="18" t="s">
        <v>3</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375"/>
      <c r="V965" s="56"/>
      <c r="W965" s="18" t="str">
        <f>IF(ISBLANK(V965),"",VLOOKUP(V965,'(Linked) Hazard Risk Number HRN'!$D$6:$E$14,2,FALSE))</f>
        <v/>
      </c>
      <c r="X965" s="366" t="str">
        <f>IF(OR(ISBLANK(V963),ISBLANK(V964),ISBLANK(V965),ISBLANK(V966)),"",W963*W964*W965*W966)</f>
        <v/>
      </c>
      <c r="Y965" s="375"/>
      <c r="Z965" s="56"/>
      <c r="AA965" s="18" t="str">
        <f>IF(ISBLANK(Z965),"",VLOOKUP(Z965,'(Linked) Hazard Risk Number HRN'!$D$6:$E$14,2,FALSE))</f>
        <v/>
      </c>
      <c r="AB965" s="366" t="str">
        <f>IF(OR(ISBLANK(Z963),ISBLANK(Z964),ISBLANK(Z965),ISBLANK(Z966)),"",AA963*AA964*AA965*AA966)</f>
        <v/>
      </c>
      <c r="AC965" s="375"/>
      <c r="AD965" s="436"/>
      <c r="AE965" s="56"/>
      <c r="AF965" s="18" t="str">
        <f>IF(ISBLANK(AE965),"",VLOOKUP(AE965,'(Linked) Hazard Risk Number HRN'!$D$6:$E$14,2,FALSE))</f>
        <v/>
      </c>
      <c r="AG965" s="366" t="str">
        <f>IF(OR(ISBLANK(AE963),ISBLANK(AE964),ISBLANK(AE965),ISBLANK(AE966)),"",AF963*AF964*AF965*AF966)</f>
        <v/>
      </c>
      <c r="AH965" s="10"/>
      <c r="AI965" s="10"/>
      <c r="AJ965" s="20"/>
    </row>
    <row r="966" spans="2:36" s="2" customFormat="1" ht="28.2" customHeight="1">
      <c r="B966" s="378"/>
      <c r="C966" s="375"/>
      <c r="D966" s="375"/>
      <c r="E966" s="381"/>
      <c r="F966" s="381"/>
      <c r="G966" s="370"/>
      <c r="H966" s="370"/>
      <c r="I966" s="370"/>
      <c r="J966" s="370"/>
      <c r="K966" s="57"/>
      <c r="L966" s="30" t="str">
        <f>IF(ISBLANK(K966),"",VLOOKUP(K966,'(Linked) Hazard Risk Number HRN'!$D$17:$E$22,2,FALSE))</f>
        <v/>
      </c>
      <c r="M966" s="367"/>
      <c r="N966" s="56"/>
      <c r="O966" s="18" t="str">
        <f>IF(ISBLANK(N966),"",VLOOKUP(N966,'(Linked) PLr Probability Factor'!$B$23:$C$26,2,FALSE))</f>
        <v/>
      </c>
      <c r="P966" s="25" t="s">
        <v>33</v>
      </c>
      <c r="Q966" s="25">
        <f t="shared" ref="Q966" si="1526">SUM(R963:R965)</f>
        <v>0</v>
      </c>
      <c r="R966" s="25">
        <f t="shared" si="1521"/>
        <v>0</v>
      </c>
      <c r="S966" s="25"/>
      <c r="T966" s="51"/>
      <c r="U966" s="375"/>
      <c r="V966" s="57"/>
      <c r="W966" s="30" t="str">
        <f>IF(ISBLANK(V966),"",VLOOKUP(V966,'(Linked) Hazard Risk Number HRN'!$D$17:$E$22,2,FALSE))</f>
        <v/>
      </c>
      <c r="X966" s="367"/>
      <c r="Y966" s="375"/>
      <c r="Z966" s="57"/>
      <c r="AA966" s="30" t="str">
        <f>IF(ISBLANK(Z966),"",VLOOKUP(Z966,'(Linked) Hazard Risk Number HRN'!$D$17:$E$22,2,FALSE))</f>
        <v/>
      </c>
      <c r="AB966" s="367"/>
      <c r="AC966" s="375"/>
      <c r="AD966" s="436"/>
      <c r="AE966" s="57"/>
      <c r="AF966" s="30" t="str">
        <f>IF(ISBLANK(AE966),"",VLOOKUP(AE966,'(Linked) Hazard Risk Number HRN'!$D$17:$E$22,2,FALSE))</f>
        <v/>
      </c>
      <c r="AG966" s="367"/>
      <c r="AH966" s="10"/>
      <c r="AI966" s="10"/>
      <c r="AJ966" s="21"/>
    </row>
    <row r="967" spans="2:36" s="2" customFormat="1" ht="28.2" customHeight="1" thickBot="1">
      <c r="B967" s="379"/>
      <c r="C967" s="376"/>
      <c r="D967" s="376"/>
      <c r="E967" s="382"/>
      <c r="F967" s="382"/>
      <c r="G967" s="371"/>
      <c r="H967" s="371"/>
      <c r="I967" s="371"/>
      <c r="J967" s="371"/>
      <c r="K967" s="135"/>
      <c r="L967" s="18"/>
      <c r="M967" s="368"/>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376"/>
      <c r="V967" s="135"/>
      <c r="W967" s="18"/>
      <c r="X967" s="368"/>
      <c r="Y967" s="376"/>
      <c r="Z967" s="135"/>
      <c r="AA967" s="18"/>
      <c r="AB967" s="368"/>
      <c r="AC967" s="376"/>
      <c r="AD967" s="437"/>
      <c r="AE967" s="135"/>
      <c r="AF967" s="18"/>
      <c r="AG967" s="368"/>
      <c r="AH967" s="10"/>
      <c r="AI967" s="10"/>
      <c r="AJ967" s="7"/>
    </row>
    <row r="968" spans="2:36" s="2" customFormat="1" ht="28.2" customHeight="1" thickTop="1">
      <c r="B968" s="377">
        <v>193</v>
      </c>
      <c r="C968" s="374"/>
      <c r="D968" s="374"/>
      <c r="E968" s="380"/>
      <c r="F968" s="380"/>
      <c r="G968" s="369"/>
      <c r="H968" s="369"/>
      <c r="I968" s="369"/>
      <c r="J968" s="369"/>
      <c r="K968" s="54"/>
      <c r="L968" s="17" t="str">
        <f>IF(ISBLANK(K968),"",VLOOKUP(K968,'(Linked) Hazard Risk Number HRN'!$B$6:$C$13,2,FALSE))</f>
        <v/>
      </c>
      <c r="M968" s="372"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29</v>
      </c>
      <c r="Q968" s="17">
        <f t="shared" ref="Q968" si="1528">COUNTIF((O968:O972), "C")</f>
        <v>0</v>
      </c>
      <c r="R968" s="17">
        <f t="shared" ref="R968:R971" si="1529">Q968</f>
        <v>0</v>
      </c>
      <c r="S968" s="17" t="str">
        <f t="shared" ref="S968" si="1530">IF(ISBLANK(K968),"",IF(L968&lt;2,"S1","S2"))</f>
        <v/>
      </c>
      <c r="T968" s="50"/>
      <c r="U968" s="374"/>
      <c r="V968" s="54"/>
      <c r="W968" s="17" t="str">
        <f>IF(ISBLANK(V968),"",VLOOKUP(V968,'(Linked) Hazard Risk Number HRN'!$B$6:$C$13,2,FALSE))</f>
        <v/>
      </c>
      <c r="X968" s="372" t="str">
        <f>IF(X970="","",IF(X970&gt;500,'(Linked) Hazard Risk Number HRN'!$C$37,IF(X970&gt;50,'(Linked) Hazard Risk Number HRN'!$C$36,IF(X970&gt;25,'(Linked) Hazard Risk Number HRN'!$C$35,IF(X970&gt;5,'(Linked) Hazard Risk Number HRN'!$C$34,IF(X970&gt;0,'(Linked) Hazard Risk Number HRN'!$C$33,""))))))</f>
        <v/>
      </c>
      <c r="Y968" s="374"/>
      <c r="Z968" s="54"/>
      <c r="AA968" s="17" t="str">
        <f>IF(ISBLANK(Z968),"",VLOOKUP(Z968,'(Linked) Hazard Risk Number HRN'!$B$6:$C$13,2,FALSE))</f>
        <v/>
      </c>
      <c r="AB968" s="372" t="str">
        <f>IF(AB970="","",IF(AB970&gt;500,'(Linked) Hazard Risk Number HRN'!$C$37,IF(AB970&gt;50,'(Linked) Hazard Risk Number HRN'!$C$36,IF(AB970&gt;25,'(Linked) Hazard Risk Number HRN'!$C$35,IF(AB970&gt;5,'(Linked) Hazard Risk Number HRN'!$C$34,IF(AB970&gt;0,'(Linked) Hazard Risk Number HRN'!$C$33,""))))))</f>
        <v/>
      </c>
      <c r="AC968" s="374"/>
      <c r="AD968" s="380"/>
      <c r="AE968" s="54"/>
      <c r="AF968" s="17" t="str">
        <f>IF(ISBLANK(AE968),"",VLOOKUP(AE968,'(Linked) Hazard Risk Number HRN'!$B$6:$C$13,2,FALSE))</f>
        <v/>
      </c>
      <c r="AG968" s="372"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378"/>
      <c r="C969" s="375"/>
      <c r="D969" s="375"/>
      <c r="E969" s="381"/>
      <c r="F969" s="381"/>
      <c r="G969" s="370"/>
      <c r="H969" s="370"/>
      <c r="I969" s="370"/>
      <c r="J969" s="370"/>
      <c r="K969" s="55"/>
      <c r="L969" s="18" t="str">
        <f>IF(ISBLANK(K969),"",VLOOKUP(K969,'(Linked) Hazard Risk Number HRN'!$B$16:$C$26,2,FALSE))</f>
        <v/>
      </c>
      <c r="M969" s="373"/>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375"/>
      <c r="V969" s="55"/>
      <c r="W969" s="18" t="str">
        <f>IF(ISBLANK(V969),"",VLOOKUP(V969,'(Linked) Hazard Risk Number HRN'!$B$16:$C$26,2,FALSE))</f>
        <v/>
      </c>
      <c r="X969" s="373"/>
      <c r="Y969" s="375"/>
      <c r="Z969" s="55"/>
      <c r="AA969" s="18" t="str">
        <f>IF(ISBLANK(Z969),"",VLOOKUP(Z969,'(Linked) Hazard Risk Number HRN'!$B$16:$C$26,2,FALSE))</f>
        <v/>
      </c>
      <c r="AB969" s="373"/>
      <c r="AC969" s="375"/>
      <c r="AD969" s="436"/>
      <c r="AE969" s="55"/>
      <c r="AF969" s="18" t="str">
        <f>IF(ISBLANK(AE969),"",VLOOKUP(AE969,'(Linked) Hazard Risk Number HRN'!$B$16:$C$26,2,FALSE))</f>
        <v/>
      </c>
      <c r="AG969" s="373"/>
      <c r="AH969" s="10"/>
      <c r="AI969" s="10"/>
      <c r="AJ969" s="19"/>
    </row>
    <row r="970" spans="2:36" s="2" customFormat="1" ht="28.2" customHeight="1" thickTop="1">
      <c r="B970" s="378"/>
      <c r="C970" s="375"/>
      <c r="D970" s="375"/>
      <c r="E970" s="381"/>
      <c r="F970" s="381"/>
      <c r="G970" s="370"/>
      <c r="H970" s="370"/>
      <c r="I970" s="370"/>
      <c r="J970" s="370"/>
      <c r="K970" s="56"/>
      <c r="L970" s="18" t="str">
        <f>IF(ISBLANK(K970),"",VLOOKUP(K970,'(Linked) Hazard Risk Number HRN'!$D$6:$E$14,2,FALSE))</f>
        <v/>
      </c>
      <c r="M970" s="366" t="str">
        <f>IF(OR(ISBLANK(K968),ISBLANK(K969),ISBLANK(K970),ISBLANK(K971)),"",L968*L969*L970*L971)</f>
        <v/>
      </c>
      <c r="N970" s="56"/>
      <c r="O970" s="18" t="str">
        <f>IF(ISBLANK(N970),"",VLOOKUP(N970,'(Linked) PLr Probability Factor'!$B$17:$C$20,2,FALSE))</f>
        <v/>
      </c>
      <c r="P970" s="18" t="s">
        <v>3</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375"/>
      <c r="V970" s="56"/>
      <c r="W970" s="18" t="str">
        <f>IF(ISBLANK(V970),"",VLOOKUP(V970,'(Linked) Hazard Risk Number HRN'!$D$6:$E$14,2,FALSE))</f>
        <v/>
      </c>
      <c r="X970" s="366" t="str">
        <f>IF(OR(ISBLANK(V968),ISBLANK(V969),ISBLANK(V970),ISBLANK(V971)),"",W968*W969*W970*W971)</f>
        <v/>
      </c>
      <c r="Y970" s="375"/>
      <c r="Z970" s="56"/>
      <c r="AA970" s="18" t="str">
        <f>IF(ISBLANK(Z970),"",VLOOKUP(Z970,'(Linked) Hazard Risk Number HRN'!$D$6:$E$14,2,FALSE))</f>
        <v/>
      </c>
      <c r="AB970" s="366" t="str">
        <f>IF(OR(ISBLANK(Z968),ISBLANK(Z969),ISBLANK(Z970),ISBLANK(Z971)),"",AA968*AA969*AA970*AA971)</f>
        <v/>
      </c>
      <c r="AC970" s="375"/>
      <c r="AD970" s="436"/>
      <c r="AE970" s="56"/>
      <c r="AF970" s="18" t="str">
        <f>IF(ISBLANK(AE970),"",VLOOKUP(AE970,'(Linked) Hazard Risk Number HRN'!$D$6:$E$14,2,FALSE))</f>
        <v/>
      </c>
      <c r="AG970" s="366" t="str">
        <f>IF(OR(ISBLANK(AE968),ISBLANK(AE969),ISBLANK(AE970),ISBLANK(AE971)),"",AF968*AF969*AF970*AF971)</f>
        <v/>
      </c>
      <c r="AH970" s="10"/>
      <c r="AI970" s="10"/>
      <c r="AJ970" s="20"/>
    </row>
    <row r="971" spans="2:36" s="2" customFormat="1" ht="28.2" customHeight="1">
      <c r="B971" s="378"/>
      <c r="C971" s="375"/>
      <c r="D971" s="375"/>
      <c r="E971" s="381"/>
      <c r="F971" s="381"/>
      <c r="G971" s="370"/>
      <c r="H971" s="370"/>
      <c r="I971" s="370"/>
      <c r="J971" s="370"/>
      <c r="K971" s="57"/>
      <c r="L971" s="30" t="str">
        <f>IF(ISBLANK(K971),"",VLOOKUP(K971,'(Linked) Hazard Risk Number HRN'!$D$17:$E$22,2,FALSE))</f>
        <v/>
      </c>
      <c r="M971" s="367"/>
      <c r="N971" s="56"/>
      <c r="O971" s="18" t="str">
        <f>IF(ISBLANK(N971),"",VLOOKUP(N971,'(Linked) PLr Probability Factor'!$B$23:$C$26,2,FALSE))</f>
        <v/>
      </c>
      <c r="P971" s="25" t="s">
        <v>33</v>
      </c>
      <c r="Q971" s="25">
        <f t="shared" ref="Q971" si="1534">SUM(R968:R970)</f>
        <v>0</v>
      </c>
      <c r="R971" s="25">
        <f t="shared" si="1529"/>
        <v>0</v>
      </c>
      <c r="S971" s="25"/>
      <c r="T971" s="51"/>
      <c r="U971" s="375"/>
      <c r="V971" s="57"/>
      <c r="W971" s="30" t="str">
        <f>IF(ISBLANK(V971),"",VLOOKUP(V971,'(Linked) Hazard Risk Number HRN'!$D$17:$E$22,2,FALSE))</f>
        <v/>
      </c>
      <c r="X971" s="367"/>
      <c r="Y971" s="375"/>
      <c r="Z971" s="57"/>
      <c r="AA971" s="30" t="str">
        <f>IF(ISBLANK(Z971),"",VLOOKUP(Z971,'(Linked) Hazard Risk Number HRN'!$D$17:$E$22,2,FALSE))</f>
        <v/>
      </c>
      <c r="AB971" s="367"/>
      <c r="AC971" s="375"/>
      <c r="AD971" s="436"/>
      <c r="AE971" s="57"/>
      <c r="AF971" s="30" t="str">
        <f>IF(ISBLANK(AE971),"",VLOOKUP(AE971,'(Linked) Hazard Risk Number HRN'!$D$17:$E$22,2,FALSE))</f>
        <v/>
      </c>
      <c r="AG971" s="367"/>
      <c r="AH971" s="10"/>
      <c r="AI971" s="10"/>
      <c r="AJ971" s="21"/>
    </row>
    <row r="972" spans="2:36" s="2" customFormat="1" ht="28.2" customHeight="1" thickBot="1">
      <c r="B972" s="379"/>
      <c r="C972" s="376"/>
      <c r="D972" s="376"/>
      <c r="E972" s="382"/>
      <c r="F972" s="382"/>
      <c r="G972" s="371"/>
      <c r="H972" s="371"/>
      <c r="I972" s="371"/>
      <c r="J972" s="371"/>
      <c r="K972" s="135"/>
      <c r="L972" s="18"/>
      <c r="M972" s="368"/>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376"/>
      <c r="V972" s="135"/>
      <c r="W972" s="18"/>
      <c r="X972" s="368"/>
      <c r="Y972" s="376"/>
      <c r="Z972" s="135"/>
      <c r="AA972" s="18"/>
      <c r="AB972" s="368"/>
      <c r="AC972" s="376"/>
      <c r="AD972" s="437"/>
      <c r="AE972" s="135"/>
      <c r="AF972" s="18"/>
      <c r="AG972" s="368"/>
      <c r="AH972" s="10"/>
      <c r="AI972" s="10"/>
      <c r="AJ972" s="7"/>
    </row>
    <row r="973" spans="2:36" s="2" customFormat="1" ht="28.2" customHeight="1" thickTop="1">
      <c r="B973" s="377">
        <v>194</v>
      </c>
      <c r="C973" s="374"/>
      <c r="D973" s="374"/>
      <c r="E973" s="380"/>
      <c r="F973" s="380"/>
      <c r="G973" s="369"/>
      <c r="H973" s="369"/>
      <c r="I973" s="369"/>
      <c r="J973" s="369"/>
      <c r="K973" s="54"/>
      <c r="L973" s="17" t="str">
        <f>IF(ISBLANK(K973),"",VLOOKUP(K973,'(Linked) Hazard Risk Number HRN'!$B$6:$C$13,2,FALSE))</f>
        <v/>
      </c>
      <c r="M973" s="372"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29</v>
      </c>
      <c r="Q973" s="17">
        <f t="shared" ref="Q973" si="1536">COUNTIF((O973:O977), "C")</f>
        <v>0</v>
      </c>
      <c r="R973" s="17">
        <f t="shared" ref="R973:R976" si="1537">Q973</f>
        <v>0</v>
      </c>
      <c r="S973" s="17" t="str">
        <f t="shared" ref="S973" si="1538">IF(ISBLANK(K973),"",IF(L973&lt;2,"S1","S2"))</f>
        <v/>
      </c>
      <c r="T973" s="50"/>
      <c r="U973" s="374"/>
      <c r="V973" s="54"/>
      <c r="W973" s="17" t="str">
        <f>IF(ISBLANK(V973),"",VLOOKUP(V973,'(Linked) Hazard Risk Number HRN'!$B$6:$C$13,2,FALSE))</f>
        <v/>
      </c>
      <c r="X973" s="372" t="str">
        <f>IF(X975="","",IF(X975&gt;500,'(Linked) Hazard Risk Number HRN'!$C$37,IF(X975&gt;50,'(Linked) Hazard Risk Number HRN'!$C$36,IF(X975&gt;25,'(Linked) Hazard Risk Number HRN'!$C$35,IF(X975&gt;5,'(Linked) Hazard Risk Number HRN'!$C$34,IF(X975&gt;0,'(Linked) Hazard Risk Number HRN'!$C$33,""))))))</f>
        <v/>
      </c>
      <c r="Y973" s="374"/>
      <c r="Z973" s="54"/>
      <c r="AA973" s="17" t="str">
        <f>IF(ISBLANK(Z973),"",VLOOKUP(Z973,'(Linked) Hazard Risk Number HRN'!$B$6:$C$13,2,FALSE))</f>
        <v/>
      </c>
      <c r="AB973" s="372" t="str">
        <f>IF(AB975="","",IF(AB975&gt;500,'(Linked) Hazard Risk Number HRN'!$C$37,IF(AB975&gt;50,'(Linked) Hazard Risk Number HRN'!$C$36,IF(AB975&gt;25,'(Linked) Hazard Risk Number HRN'!$C$35,IF(AB975&gt;5,'(Linked) Hazard Risk Number HRN'!$C$34,IF(AB975&gt;0,'(Linked) Hazard Risk Number HRN'!$C$33,""))))))</f>
        <v/>
      </c>
      <c r="AC973" s="374"/>
      <c r="AD973" s="380"/>
      <c r="AE973" s="54"/>
      <c r="AF973" s="17" t="str">
        <f>IF(ISBLANK(AE973),"",VLOOKUP(AE973,'(Linked) Hazard Risk Number HRN'!$B$6:$C$13,2,FALSE))</f>
        <v/>
      </c>
      <c r="AG973" s="372"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378"/>
      <c r="C974" s="375"/>
      <c r="D974" s="375"/>
      <c r="E974" s="381"/>
      <c r="F974" s="381"/>
      <c r="G974" s="370"/>
      <c r="H974" s="370"/>
      <c r="I974" s="370"/>
      <c r="J974" s="370"/>
      <c r="K974" s="55"/>
      <c r="L974" s="18" t="str">
        <f>IF(ISBLANK(K974),"",VLOOKUP(K974,'(Linked) Hazard Risk Number HRN'!$B$16:$C$26,2,FALSE))</f>
        <v/>
      </c>
      <c r="M974" s="373"/>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375"/>
      <c r="V974" s="55"/>
      <c r="W974" s="18" t="str">
        <f>IF(ISBLANK(V974),"",VLOOKUP(V974,'(Linked) Hazard Risk Number HRN'!$B$16:$C$26,2,FALSE))</f>
        <v/>
      </c>
      <c r="X974" s="373"/>
      <c r="Y974" s="375"/>
      <c r="Z974" s="55"/>
      <c r="AA974" s="18" t="str">
        <f>IF(ISBLANK(Z974),"",VLOOKUP(Z974,'(Linked) Hazard Risk Number HRN'!$B$16:$C$26,2,FALSE))</f>
        <v/>
      </c>
      <c r="AB974" s="373"/>
      <c r="AC974" s="375"/>
      <c r="AD974" s="436"/>
      <c r="AE974" s="55"/>
      <c r="AF974" s="18" t="str">
        <f>IF(ISBLANK(AE974),"",VLOOKUP(AE974,'(Linked) Hazard Risk Number HRN'!$B$16:$C$26,2,FALSE))</f>
        <v/>
      </c>
      <c r="AG974" s="373"/>
      <c r="AH974" s="10"/>
      <c r="AI974" s="10"/>
      <c r="AJ974" s="19"/>
    </row>
    <row r="975" spans="2:36" s="2" customFormat="1" ht="28.2" customHeight="1" thickTop="1">
      <c r="B975" s="378"/>
      <c r="C975" s="375"/>
      <c r="D975" s="375"/>
      <c r="E975" s="381"/>
      <c r="F975" s="381"/>
      <c r="G975" s="370"/>
      <c r="H975" s="370"/>
      <c r="I975" s="370"/>
      <c r="J975" s="370"/>
      <c r="K975" s="56"/>
      <c r="L975" s="18" t="str">
        <f>IF(ISBLANK(K975),"",VLOOKUP(K975,'(Linked) Hazard Risk Number HRN'!$D$6:$E$14,2,FALSE))</f>
        <v/>
      </c>
      <c r="M975" s="366" t="str">
        <f>IF(OR(ISBLANK(K973),ISBLANK(K974),ISBLANK(K975),ISBLANK(K976)),"",L973*L974*L975*L976)</f>
        <v/>
      </c>
      <c r="N975" s="56"/>
      <c r="O975" s="18" t="str">
        <f>IF(ISBLANK(N975),"",VLOOKUP(N975,'(Linked) PLr Probability Factor'!$B$17:$C$20,2,FALSE))</f>
        <v/>
      </c>
      <c r="P975" s="18" t="s">
        <v>3</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375"/>
      <c r="V975" s="56"/>
      <c r="W975" s="18" t="str">
        <f>IF(ISBLANK(V975),"",VLOOKUP(V975,'(Linked) Hazard Risk Number HRN'!$D$6:$E$14,2,FALSE))</f>
        <v/>
      </c>
      <c r="X975" s="366" t="str">
        <f>IF(OR(ISBLANK(V973),ISBLANK(V974),ISBLANK(V975),ISBLANK(V976)),"",W973*W974*W975*W976)</f>
        <v/>
      </c>
      <c r="Y975" s="375"/>
      <c r="Z975" s="56"/>
      <c r="AA975" s="18" t="str">
        <f>IF(ISBLANK(Z975),"",VLOOKUP(Z975,'(Linked) Hazard Risk Number HRN'!$D$6:$E$14,2,FALSE))</f>
        <v/>
      </c>
      <c r="AB975" s="366" t="str">
        <f>IF(OR(ISBLANK(Z973),ISBLANK(Z974),ISBLANK(Z975),ISBLANK(Z976)),"",AA973*AA974*AA975*AA976)</f>
        <v/>
      </c>
      <c r="AC975" s="375"/>
      <c r="AD975" s="436"/>
      <c r="AE975" s="56"/>
      <c r="AF975" s="18" t="str">
        <f>IF(ISBLANK(AE975),"",VLOOKUP(AE975,'(Linked) Hazard Risk Number HRN'!$D$6:$E$14,2,FALSE))</f>
        <v/>
      </c>
      <c r="AG975" s="366" t="str">
        <f>IF(OR(ISBLANK(AE973),ISBLANK(AE974),ISBLANK(AE975),ISBLANK(AE976)),"",AF973*AF974*AF975*AF976)</f>
        <v/>
      </c>
      <c r="AH975" s="10"/>
      <c r="AI975" s="10"/>
      <c r="AJ975" s="20"/>
    </row>
    <row r="976" spans="2:36" s="2" customFormat="1" ht="28.2" customHeight="1">
      <c r="B976" s="378"/>
      <c r="C976" s="375"/>
      <c r="D976" s="375"/>
      <c r="E976" s="381"/>
      <c r="F976" s="381"/>
      <c r="G976" s="370"/>
      <c r="H976" s="370"/>
      <c r="I976" s="370"/>
      <c r="J976" s="370"/>
      <c r="K976" s="57"/>
      <c r="L976" s="30" t="str">
        <f>IF(ISBLANK(K976),"",VLOOKUP(K976,'(Linked) Hazard Risk Number HRN'!$D$17:$E$22,2,FALSE))</f>
        <v/>
      </c>
      <c r="M976" s="367"/>
      <c r="N976" s="56"/>
      <c r="O976" s="18" t="str">
        <f>IF(ISBLANK(N976),"",VLOOKUP(N976,'(Linked) PLr Probability Factor'!$B$23:$C$26,2,FALSE))</f>
        <v/>
      </c>
      <c r="P976" s="25" t="s">
        <v>33</v>
      </c>
      <c r="Q976" s="25">
        <f t="shared" ref="Q976" si="1542">SUM(R973:R975)</f>
        <v>0</v>
      </c>
      <c r="R976" s="25">
        <f t="shared" si="1537"/>
        <v>0</v>
      </c>
      <c r="S976" s="25"/>
      <c r="T976" s="51"/>
      <c r="U976" s="375"/>
      <c r="V976" s="57"/>
      <c r="W976" s="30" t="str">
        <f>IF(ISBLANK(V976),"",VLOOKUP(V976,'(Linked) Hazard Risk Number HRN'!$D$17:$E$22,2,FALSE))</f>
        <v/>
      </c>
      <c r="X976" s="367"/>
      <c r="Y976" s="375"/>
      <c r="Z976" s="57"/>
      <c r="AA976" s="30" t="str">
        <f>IF(ISBLANK(Z976),"",VLOOKUP(Z976,'(Linked) Hazard Risk Number HRN'!$D$17:$E$22,2,FALSE))</f>
        <v/>
      </c>
      <c r="AB976" s="367"/>
      <c r="AC976" s="375"/>
      <c r="AD976" s="436"/>
      <c r="AE976" s="57"/>
      <c r="AF976" s="30" t="str">
        <f>IF(ISBLANK(AE976),"",VLOOKUP(AE976,'(Linked) Hazard Risk Number HRN'!$D$17:$E$22,2,FALSE))</f>
        <v/>
      </c>
      <c r="AG976" s="367"/>
      <c r="AH976" s="10"/>
      <c r="AI976" s="10"/>
      <c r="AJ976" s="21"/>
    </row>
    <row r="977" spans="2:36" s="2" customFormat="1" ht="28.2" customHeight="1" thickBot="1">
      <c r="B977" s="379"/>
      <c r="C977" s="376"/>
      <c r="D977" s="376"/>
      <c r="E977" s="382"/>
      <c r="F977" s="382"/>
      <c r="G977" s="371"/>
      <c r="H977" s="371"/>
      <c r="I977" s="371"/>
      <c r="J977" s="371"/>
      <c r="K977" s="135"/>
      <c r="L977" s="18"/>
      <c r="M977" s="368"/>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376"/>
      <c r="V977" s="135"/>
      <c r="W977" s="18"/>
      <c r="X977" s="368"/>
      <c r="Y977" s="376"/>
      <c r="Z977" s="135"/>
      <c r="AA977" s="18"/>
      <c r="AB977" s="368"/>
      <c r="AC977" s="376"/>
      <c r="AD977" s="437"/>
      <c r="AE977" s="135"/>
      <c r="AF977" s="18"/>
      <c r="AG977" s="368"/>
      <c r="AH977" s="10"/>
      <c r="AI977" s="10"/>
      <c r="AJ977" s="7"/>
    </row>
    <row r="978" spans="2:36" s="2" customFormat="1" ht="28.2" customHeight="1" thickTop="1">
      <c r="B978" s="377">
        <v>195</v>
      </c>
      <c r="C978" s="374"/>
      <c r="D978" s="374"/>
      <c r="E978" s="380"/>
      <c r="F978" s="380"/>
      <c r="G978" s="369"/>
      <c r="H978" s="369"/>
      <c r="I978" s="369"/>
      <c r="J978" s="369"/>
      <c r="K978" s="54"/>
      <c r="L978" s="17" t="str">
        <f>IF(ISBLANK(K978),"",VLOOKUP(K978,'(Linked) Hazard Risk Number HRN'!$B$6:$C$13,2,FALSE))</f>
        <v/>
      </c>
      <c r="M978" s="372"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29</v>
      </c>
      <c r="Q978" s="17">
        <f t="shared" ref="Q978" si="1544">COUNTIF((O978:O982), "C")</f>
        <v>0</v>
      </c>
      <c r="R978" s="17">
        <f t="shared" ref="R978:R981" si="1545">Q978</f>
        <v>0</v>
      </c>
      <c r="S978" s="17" t="str">
        <f t="shared" ref="S978" si="1546">IF(ISBLANK(K978),"",IF(L978&lt;2,"S1","S2"))</f>
        <v/>
      </c>
      <c r="T978" s="50"/>
      <c r="U978" s="374"/>
      <c r="V978" s="54"/>
      <c r="W978" s="17" t="str">
        <f>IF(ISBLANK(V978),"",VLOOKUP(V978,'(Linked) Hazard Risk Number HRN'!$B$6:$C$13,2,FALSE))</f>
        <v/>
      </c>
      <c r="X978" s="372" t="str">
        <f>IF(X980="","",IF(X980&gt;500,'(Linked) Hazard Risk Number HRN'!$C$37,IF(X980&gt;50,'(Linked) Hazard Risk Number HRN'!$C$36,IF(X980&gt;25,'(Linked) Hazard Risk Number HRN'!$C$35,IF(X980&gt;5,'(Linked) Hazard Risk Number HRN'!$C$34,IF(X980&gt;0,'(Linked) Hazard Risk Number HRN'!$C$33,""))))))</f>
        <v/>
      </c>
      <c r="Y978" s="374"/>
      <c r="Z978" s="54"/>
      <c r="AA978" s="17" t="str">
        <f>IF(ISBLANK(Z978),"",VLOOKUP(Z978,'(Linked) Hazard Risk Number HRN'!$B$6:$C$13,2,FALSE))</f>
        <v/>
      </c>
      <c r="AB978" s="372" t="str">
        <f>IF(AB980="","",IF(AB980&gt;500,'(Linked) Hazard Risk Number HRN'!$C$37,IF(AB980&gt;50,'(Linked) Hazard Risk Number HRN'!$C$36,IF(AB980&gt;25,'(Linked) Hazard Risk Number HRN'!$C$35,IF(AB980&gt;5,'(Linked) Hazard Risk Number HRN'!$C$34,IF(AB980&gt;0,'(Linked) Hazard Risk Number HRN'!$C$33,""))))))</f>
        <v/>
      </c>
      <c r="AC978" s="374"/>
      <c r="AD978" s="380"/>
      <c r="AE978" s="54"/>
      <c r="AF978" s="17" t="str">
        <f>IF(ISBLANK(AE978),"",VLOOKUP(AE978,'(Linked) Hazard Risk Number HRN'!$B$6:$C$13,2,FALSE))</f>
        <v/>
      </c>
      <c r="AG978" s="372"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378"/>
      <c r="C979" s="375"/>
      <c r="D979" s="375"/>
      <c r="E979" s="381"/>
      <c r="F979" s="381"/>
      <c r="G979" s="370"/>
      <c r="H979" s="370"/>
      <c r="I979" s="370"/>
      <c r="J979" s="370"/>
      <c r="K979" s="55"/>
      <c r="L979" s="18" t="str">
        <f>IF(ISBLANK(K979),"",VLOOKUP(K979,'(Linked) Hazard Risk Number HRN'!$B$16:$C$26,2,FALSE))</f>
        <v/>
      </c>
      <c r="M979" s="373"/>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375"/>
      <c r="V979" s="55"/>
      <c r="W979" s="18" t="str">
        <f>IF(ISBLANK(V979),"",VLOOKUP(V979,'(Linked) Hazard Risk Number HRN'!$B$16:$C$26,2,FALSE))</f>
        <v/>
      </c>
      <c r="X979" s="373"/>
      <c r="Y979" s="375"/>
      <c r="Z979" s="55"/>
      <c r="AA979" s="18" t="str">
        <f>IF(ISBLANK(Z979),"",VLOOKUP(Z979,'(Linked) Hazard Risk Number HRN'!$B$16:$C$26,2,FALSE))</f>
        <v/>
      </c>
      <c r="AB979" s="373"/>
      <c r="AC979" s="375"/>
      <c r="AD979" s="436"/>
      <c r="AE979" s="55"/>
      <c r="AF979" s="18" t="str">
        <f>IF(ISBLANK(AE979),"",VLOOKUP(AE979,'(Linked) Hazard Risk Number HRN'!$B$16:$C$26,2,FALSE))</f>
        <v/>
      </c>
      <c r="AG979" s="373"/>
      <c r="AH979" s="10"/>
      <c r="AI979" s="10"/>
      <c r="AJ979" s="19"/>
    </row>
    <row r="980" spans="2:36" s="2" customFormat="1" ht="28.2" customHeight="1" thickTop="1">
      <c r="B980" s="378"/>
      <c r="C980" s="375"/>
      <c r="D980" s="375"/>
      <c r="E980" s="381"/>
      <c r="F980" s="381"/>
      <c r="G980" s="370"/>
      <c r="H980" s="370"/>
      <c r="I980" s="370"/>
      <c r="J980" s="370"/>
      <c r="K980" s="56"/>
      <c r="L980" s="18" t="str">
        <f>IF(ISBLANK(K980),"",VLOOKUP(K980,'(Linked) Hazard Risk Number HRN'!$D$6:$E$14,2,FALSE))</f>
        <v/>
      </c>
      <c r="M980" s="366" t="str">
        <f>IF(OR(ISBLANK(K978),ISBLANK(K979),ISBLANK(K980),ISBLANK(K981)),"",L978*L979*L980*L981)</f>
        <v/>
      </c>
      <c r="N980" s="56"/>
      <c r="O980" s="18" t="str">
        <f>IF(ISBLANK(N980),"",VLOOKUP(N980,'(Linked) PLr Probability Factor'!$B$17:$C$20,2,FALSE))</f>
        <v/>
      </c>
      <c r="P980" s="18" t="s">
        <v>3</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375"/>
      <c r="V980" s="56"/>
      <c r="W980" s="18" t="str">
        <f>IF(ISBLANK(V980),"",VLOOKUP(V980,'(Linked) Hazard Risk Number HRN'!$D$6:$E$14,2,FALSE))</f>
        <v/>
      </c>
      <c r="X980" s="366" t="str">
        <f>IF(OR(ISBLANK(V978),ISBLANK(V979),ISBLANK(V980),ISBLANK(V981)),"",W978*W979*W980*W981)</f>
        <v/>
      </c>
      <c r="Y980" s="375"/>
      <c r="Z980" s="56"/>
      <c r="AA980" s="18" t="str">
        <f>IF(ISBLANK(Z980),"",VLOOKUP(Z980,'(Linked) Hazard Risk Number HRN'!$D$6:$E$14,2,FALSE))</f>
        <v/>
      </c>
      <c r="AB980" s="366" t="str">
        <f>IF(OR(ISBLANK(Z978),ISBLANK(Z979),ISBLANK(Z980),ISBLANK(Z981)),"",AA978*AA979*AA980*AA981)</f>
        <v/>
      </c>
      <c r="AC980" s="375"/>
      <c r="AD980" s="436"/>
      <c r="AE980" s="56"/>
      <c r="AF980" s="18" t="str">
        <f>IF(ISBLANK(AE980),"",VLOOKUP(AE980,'(Linked) Hazard Risk Number HRN'!$D$6:$E$14,2,FALSE))</f>
        <v/>
      </c>
      <c r="AG980" s="366" t="str">
        <f>IF(OR(ISBLANK(AE978),ISBLANK(AE979),ISBLANK(AE980),ISBLANK(AE981)),"",AF978*AF979*AF980*AF981)</f>
        <v/>
      </c>
      <c r="AH980" s="10"/>
      <c r="AI980" s="10"/>
      <c r="AJ980" s="20"/>
    </row>
    <row r="981" spans="2:36" s="2" customFormat="1" ht="28.2" customHeight="1">
      <c r="B981" s="378"/>
      <c r="C981" s="375"/>
      <c r="D981" s="375"/>
      <c r="E981" s="381"/>
      <c r="F981" s="381"/>
      <c r="G981" s="370"/>
      <c r="H981" s="370"/>
      <c r="I981" s="370"/>
      <c r="J981" s="370"/>
      <c r="K981" s="57"/>
      <c r="L981" s="30" t="str">
        <f>IF(ISBLANK(K981),"",VLOOKUP(K981,'(Linked) Hazard Risk Number HRN'!$D$17:$E$22,2,FALSE))</f>
        <v/>
      </c>
      <c r="M981" s="367"/>
      <c r="N981" s="56"/>
      <c r="O981" s="18" t="str">
        <f>IF(ISBLANK(N981),"",VLOOKUP(N981,'(Linked) PLr Probability Factor'!$B$23:$C$26,2,FALSE))</f>
        <v/>
      </c>
      <c r="P981" s="25" t="s">
        <v>33</v>
      </c>
      <c r="Q981" s="25">
        <f t="shared" ref="Q981" si="1550">SUM(R978:R980)</f>
        <v>0</v>
      </c>
      <c r="R981" s="25">
        <f t="shared" si="1545"/>
        <v>0</v>
      </c>
      <c r="S981" s="25"/>
      <c r="T981" s="51"/>
      <c r="U981" s="375"/>
      <c r="V981" s="57"/>
      <c r="W981" s="30" t="str">
        <f>IF(ISBLANK(V981),"",VLOOKUP(V981,'(Linked) Hazard Risk Number HRN'!$D$17:$E$22,2,FALSE))</f>
        <v/>
      </c>
      <c r="X981" s="367"/>
      <c r="Y981" s="375"/>
      <c r="Z981" s="57"/>
      <c r="AA981" s="30" t="str">
        <f>IF(ISBLANK(Z981),"",VLOOKUP(Z981,'(Linked) Hazard Risk Number HRN'!$D$17:$E$22,2,FALSE))</f>
        <v/>
      </c>
      <c r="AB981" s="367"/>
      <c r="AC981" s="375"/>
      <c r="AD981" s="436"/>
      <c r="AE981" s="57"/>
      <c r="AF981" s="30" t="str">
        <f>IF(ISBLANK(AE981),"",VLOOKUP(AE981,'(Linked) Hazard Risk Number HRN'!$D$17:$E$22,2,FALSE))</f>
        <v/>
      </c>
      <c r="AG981" s="367"/>
      <c r="AH981" s="10"/>
      <c r="AI981" s="10"/>
      <c r="AJ981" s="21"/>
    </row>
    <row r="982" spans="2:36" s="2" customFormat="1" ht="28.2" customHeight="1" thickBot="1">
      <c r="B982" s="379"/>
      <c r="C982" s="376"/>
      <c r="D982" s="376"/>
      <c r="E982" s="382"/>
      <c r="F982" s="382"/>
      <c r="G982" s="371"/>
      <c r="H982" s="371"/>
      <c r="I982" s="371"/>
      <c r="J982" s="371"/>
      <c r="K982" s="135"/>
      <c r="L982" s="18"/>
      <c r="M982" s="368"/>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376"/>
      <c r="V982" s="135"/>
      <c r="W982" s="18"/>
      <c r="X982" s="368"/>
      <c r="Y982" s="376"/>
      <c r="Z982" s="135"/>
      <c r="AA982" s="18"/>
      <c r="AB982" s="368"/>
      <c r="AC982" s="376"/>
      <c r="AD982" s="437"/>
      <c r="AE982" s="135"/>
      <c r="AF982" s="18"/>
      <c r="AG982" s="368"/>
      <c r="AH982" s="10"/>
      <c r="AI982" s="10"/>
      <c r="AJ982" s="7"/>
    </row>
    <row r="983" spans="2:36" s="2" customFormat="1" ht="28.2" customHeight="1" thickTop="1">
      <c r="B983" s="377">
        <v>196</v>
      </c>
      <c r="C983" s="374"/>
      <c r="D983" s="374"/>
      <c r="E983" s="380"/>
      <c r="F983" s="380"/>
      <c r="G983" s="369"/>
      <c r="H983" s="369"/>
      <c r="I983" s="369"/>
      <c r="J983" s="369"/>
      <c r="K983" s="54"/>
      <c r="L983" s="17" t="str">
        <f>IF(ISBLANK(K983),"",VLOOKUP(K983,'(Linked) Hazard Risk Number HRN'!$B$6:$C$13,2,FALSE))</f>
        <v/>
      </c>
      <c r="M983" s="372"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29</v>
      </c>
      <c r="Q983" s="17">
        <f t="shared" ref="Q983" si="1552">COUNTIF((O983:O987), "C")</f>
        <v>0</v>
      </c>
      <c r="R983" s="17">
        <f t="shared" ref="R983:R986" si="1553">Q983</f>
        <v>0</v>
      </c>
      <c r="S983" s="17" t="str">
        <f t="shared" ref="S983" si="1554">IF(ISBLANK(K983),"",IF(L983&lt;2,"S1","S2"))</f>
        <v/>
      </c>
      <c r="T983" s="50"/>
      <c r="U983" s="374"/>
      <c r="V983" s="54"/>
      <c r="W983" s="17" t="str">
        <f>IF(ISBLANK(V983),"",VLOOKUP(V983,'(Linked) Hazard Risk Number HRN'!$B$6:$C$13,2,FALSE))</f>
        <v/>
      </c>
      <c r="X983" s="372" t="str">
        <f>IF(X985="","",IF(X985&gt;500,'(Linked) Hazard Risk Number HRN'!$C$37,IF(X985&gt;50,'(Linked) Hazard Risk Number HRN'!$C$36,IF(X985&gt;25,'(Linked) Hazard Risk Number HRN'!$C$35,IF(X985&gt;5,'(Linked) Hazard Risk Number HRN'!$C$34,IF(X985&gt;0,'(Linked) Hazard Risk Number HRN'!$C$33,""))))))</f>
        <v/>
      </c>
      <c r="Y983" s="374"/>
      <c r="Z983" s="54"/>
      <c r="AA983" s="17" t="str">
        <f>IF(ISBLANK(Z983),"",VLOOKUP(Z983,'(Linked) Hazard Risk Number HRN'!$B$6:$C$13,2,FALSE))</f>
        <v/>
      </c>
      <c r="AB983" s="372" t="str">
        <f>IF(AB985="","",IF(AB985&gt;500,'(Linked) Hazard Risk Number HRN'!$C$37,IF(AB985&gt;50,'(Linked) Hazard Risk Number HRN'!$C$36,IF(AB985&gt;25,'(Linked) Hazard Risk Number HRN'!$C$35,IF(AB985&gt;5,'(Linked) Hazard Risk Number HRN'!$C$34,IF(AB985&gt;0,'(Linked) Hazard Risk Number HRN'!$C$33,""))))))</f>
        <v/>
      </c>
      <c r="AC983" s="374"/>
      <c r="AD983" s="380"/>
      <c r="AE983" s="54"/>
      <c r="AF983" s="17" t="str">
        <f>IF(ISBLANK(AE983),"",VLOOKUP(AE983,'(Linked) Hazard Risk Number HRN'!$B$6:$C$13,2,FALSE))</f>
        <v/>
      </c>
      <c r="AG983" s="372"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378"/>
      <c r="C984" s="375"/>
      <c r="D984" s="375"/>
      <c r="E984" s="381"/>
      <c r="F984" s="381"/>
      <c r="G984" s="370"/>
      <c r="H984" s="370"/>
      <c r="I984" s="370"/>
      <c r="J984" s="370"/>
      <c r="K984" s="55"/>
      <c r="L984" s="18" t="str">
        <f>IF(ISBLANK(K984),"",VLOOKUP(K984,'(Linked) Hazard Risk Number HRN'!$B$16:$C$26,2,FALSE))</f>
        <v/>
      </c>
      <c r="M984" s="373"/>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375"/>
      <c r="V984" s="55"/>
      <c r="W984" s="18" t="str">
        <f>IF(ISBLANK(V984),"",VLOOKUP(V984,'(Linked) Hazard Risk Number HRN'!$B$16:$C$26,2,FALSE))</f>
        <v/>
      </c>
      <c r="X984" s="373"/>
      <c r="Y984" s="375"/>
      <c r="Z984" s="55"/>
      <c r="AA984" s="18" t="str">
        <f>IF(ISBLANK(Z984),"",VLOOKUP(Z984,'(Linked) Hazard Risk Number HRN'!$B$16:$C$26,2,FALSE))</f>
        <v/>
      </c>
      <c r="AB984" s="373"/>
      <c r="AC984" s="375"/>
      <c r="AD984" s="436"/>
      <c r="AE984" s="55"/>
      <c r="AF984" s="18" t="str">
        <f>IF(ISBLANK(AE984),"",VLOOKUP(AE984,'(Linked) Hazard Risk Number HRN'!$B$16:$C$26,2,FALSE))</f>
        <v/>
      </c>
      <c r="AG984" s="373"/>
      <c r="AH984" s="10"/>
      <c r="AI984" s="10"/>
      <c r="AJ984" s="19"/>
    </row>
    <row r="985" spans="2:36" s="2" customFormat="1" ht="28.2" customHeight="1" thickTop="1">
      <c r="B985" s="378"/>
      <c r="C985" s="375"/>
      <c r="D985" s="375"/>
      <c r="E985" s="381"/>
      <c r="F985" s="381"/>
      <c r="G985" s="370"/>
      <c r="H985" s="370"/>
      <c r="I985" s="370"/>
      <c r="J985" s="370"/>
      <c r="K985" s="56"/>
      <c r="L985" s="18" t="str">
        <f>IF(ISBLANK(K985),"",VLOOKUP(K985,'(Linked) Hazard Risk Number HRN'!$D$6:$E$14,2,FALSE))</f>
        <v/>
      </c>
      <c r="M985" s="366" t="str">
        <f>IF(OR(ISBLANK(K983),ISBLANK(K984),ISBLANK(K985),ISBLANK(K986)),"",L983*L984*L985*L986)</f>
        <v/>
      </c>
      <c r="N985" s="56"/>
      <c r="O985" s="18" t="str">
        <f>IF(ISBLANK(N985),"",VLOOKUP(N985,'(Linked) PLr Probability Factor'!$B$17:$C$20,2,FALSE))</f>
        <v/>
      </c>
      <c r="P985" s="18" t="s">
        <v>3</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375"/>
      <c r="V985" s="56"/>
      <c r="W985" s="18" t="str">
        <f>IF(ISBLANK(V985),"",VLOOKUP(V985,'(Linked) Hazard Risk Number HRN'!$D$6:$E$14,2,FALSE))</f>
        <v/>
      </c>
      <c r="X985" s="366" t="str">
        <f>IF(OR(ISBLANK(V983),ISBLANK(V984),ISBLANK(V985),ISBLANK(V986)),"",W983*W984*W985*W986)</f>
        <v/>
      </c>
      <c r="Y985" s="375"/>
      <c r="Z985" s="56"/>
      <c r="AA985" s="18" t="str">
        <f>IF(ISBLANK(Z985),"",VLOOKUP(Z985,'(Linked) Hazard Risk Number HRN'!$D$6:$E$14,2,FALSE))</f>
        <v/>
      </c>
      <c r="AB985" s="366" t="str">
        <f>IF(OR(ISBLANK(Z983),ISBLANK(Z984),ISBLANK(Z985),ISBLANK(Z986)),"",AA983*AA984*AA985*AA986)</f>
        <v/>
      </c>
      <c r="AC985" s="375"/>
      <c r="AD985" s="436"/>
      <c r="AE985" s="56"/>
      <c r="AF985" s="18" t="str">
        <f>IF(ISBLANK(AE985),"",VLOOKUP(AE985,'(Linked) Hazard Risk Number HRN'!$D$6:$E$14,2,FALSE))</f>
        <v/>
      </c>
      <c r="AG985" s="366" t="str">
        <f>IF(OR(ISBLANK(AE983),ISBLANK(AE984),ISBLANK(AE985),ISBLANK(AE986)),"",AF983*AF984*AF985*AF986)</f>
        <v/>
      </c>
      <c r="AH985" s="10"/>
      <c r="AI985" s="10"/>
      <c r="AJ985" s="20"/>
    </row>
    <row r="986" spans="2:36" s="2" customFormat="1" ht="28.2" customHeight="1">
      <c r="B986" s="378"/>
      <c r="C986" s="375"/>
      <c r="D986" s="375"/>
      <c r="E986" s="381"/>
      <c r="F986" s="381"/>
      <c r="G986" s="370"/>
      <c r="H986" s="370"/>
      <c r="I986" s="370"/>
      <c r="J986" s="370"/>
      <c r="K986" s="57"/>
      <c r="L986" s="30" t="str">
        <f>IF(ISBLANK(K986),"",VLOOKUP(K986,'(Linked) Hazard Risk Number HRN'!$D$17:$E$22,2,FALSE))</f>
        <v/>
      </c>
      <c r="M986" s="367"/>
      <c r="N986" s="56"/>
      <c r="O986" s="18" t="str">
        <f>IF(ISBLANK(N986),"",VLOOKUP(N986,'(Linked) PLr Probability Factor'!$B$23:$C$26,2,FALSE))</f>
        <v/>
      </c>
      <c r="P986" s="25" t="s">
        <v>33</v>
      </c>
      <c r="Q986" s="25">
        <f t="shared" ref="Q986" si="1558">SUM(R983:R985)</f>
        <v>0</v>
      </c>
      <c r="R986" s="25">
        <f t="shared" si="1553"/>
        <v>0</v>
      </c>
      <c r="S986" s="25"/>
      <c r="T986" s="51"/>
      <c r="U986" s="375"/>
      <c r="V986" s="57"/>
      <c r="W986" s="30" t="str">
        <f>IF(ISBLANK(V986),"",VLOOKUP(V986,'(Linked) Hazard Risk Number HRN'!$D$17:$E$22,2,FALSE))</f>
        <v/>
      </c>
      <c r="X986" s="367"/>
      <c r="Y986" s="375"/>
      <c r="Z986" s="57"/>
      <c r="AA986" s="30" t="str">
        <f>IF(ISBLANK(Z986),"",VLOOKUP(Z986,'(Linked) Hazard Risk Number HRN'!$D$17:$E$22,2,FALSE))</f>
        <v/>
      </c>
      <c r="AB986" s="367"/>
      <c r="AC986" s="375"/>
      <c r="AD986" s="436"/>
      <c r="AE986" s="57"/>
      <c r="AF986" s="30" t="str">
        <f>IF(ISBLANK(AE986),"",VLOOKUP(AE986,'(Linked) Hazard Risk Number HRN'!$D$17:$E$22,2,FALSE))</f>
        <v/>
      </c>
      <c r="AG986" s="367"/>
      <c r="AH986" s="10"/>
      <c r="AI986" s="10"/>
      <c r="AJ986" s="21"/>
    </row>
    <row r="987" spans="2:36" s="2" customFormat="1" ht="28.2" customHeight="1" thickBot="1">
      <c r="B987" s="379"/>
      <c r="C987" s="376"/>
      <c r="D987" s="376"/>
      <c r="E987" s="382"/>
      <c r="F987" s="382"/>
      <c r="G987" s="371"/>
      <c r="H987" s="371"/>
      <c r="I987" s="371"/>
      <c r="J987" s="371"/>
      <c r="K987" s="135"/>
      <c r="L987" s="18"/>
      <c r="M987" s="368"/>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376"/>
      <c r="V987" s="135"/>
      <c r="W987" s="18"/>
      <c r="X987" s="368"/>
      <c r="Y987" s="376"/>
      <c r="Z987" s="135"/>
      <c r="AA987" s="18"/>
      <c r="AB987" s="368"/>
      <c r="AC987" s="376"/>
      <c r="AD987" s="437"/>
      <c r="AE987" s="135"/>
      <c r="AF987" s="18"/>
      <c r="AG987" s="368"/>
      <c r="AH987" s="10"/>
      <c r="AI987" s="10"/>
      <c r="AJ987" s="7"/>
    </row>
    <row r="988" spans="2:36" s="2" customFormat="1" ht="28.2" customHeight="1" thickTop="1">
      <c r="B988" s="377">
        <v>197</v>
      </c>
      <c r="C988" s="374"/>
      <c r="D988" s="374"/>
      <c r="E988" s="380"/>
      <c r="F988" s="380"/>
      <c r="G988" s="369"/>
      <c r="H988" s="369"/>
      <c r="I988" s="369"/>
      <c r="J988" s="369"/>
      <c r="K988" s="54"/>
      <c r="L988" s="17" t="str">
        <f>IF(ISBLANK(K988),"",VLOOKUP(K988,'(Linked) Hazard Risk Number HRN'!$B$6:$C$13,2,FALSE))</f>
        <v/>
      </c>
      <c r="M988" s="372"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29</v>
      </c>
      <c r="Q988" s="17">
        <f t="shared" ref="Q988" si="1560">COUNTIF((O988:O992), "C")</f>
        <v>0</v>
      </c>
      <c r="R988" s="17">
        <f t="shared" ref="R988:R991" si="1561">Q988</f>
        <v>0</v>
      </c>
      <c r="S988" s="17" t="str">
        <f t="shared" ref="S988" si="1562">IF(ISBLANK(K988),"",IF(L988&lt;2,"S1","S2"))</f>
        <v/>
      </c>
      <c r="T988" s="50"/>
      <c r="U988" s="374"/>
      <c r="V988" s="54"/>
      <c r="W988" s="17" t="str">
        <f>IF(ISBLANK(V988),"",VLOOKUP(V988,'(Linked) Hazard Risk Number HRN'!$B$6:$C$13,2,FALSE))</f>
        <v/>
      </c>
      <c r="X988" s="372" t="str">
        <f>IF(X990="","",IF(X990&gt;500,'(Linked) Hazard Risk Number HRN'!$C$37,IF(X990&gt;50,'(Linked) Hazard Risk Number HRN'!$C$36,IF(X990&gt;25,'(Linked) Hazard Risk Number HRN'!$C$35,IF(X990&gt;5,'(Linked) Hazard Risk Number HRN'!$C$34,IF(X990&gt;0,'(Linked) Hazard Risk Number HRN'!$C$33,""))))))</f>
        <v/>
      </c>
      <c r="Y988" s="374"/>
      <c r="Z988" s="54"/>
      <c r="AA988" s="17" t="str">
        <f>IF(ISBLANK(Z988),"",VLOOKUP(Z988,'(Linked) Hazard Risk Number HRN'!$B$6:$C$13,2,FALSE))</f>
        <v/>
      </c>
      <c r="AB988" s="372" t="str">
        <f>IF(AB990="","",IF(AB990&gt;500,'(Linked) Hazard Risk Number HRN'!$C$37,IF(AB990&gt;50,'(Linked) Hazard Risk Number HRN'!$C$36,IF(AB990&gt;25,'(Linked) Hazard Risk Number HRN'!$C$35,IF(AB990&gt;5,'(Linked) Hazard Risk Number HRN'!$C$34,IF(AB990&gt;0,'(Linked) Hazard Risk Number HRN'!$C$33,""))))))</f>
        <v/>
      </c>
      <c r="AC988" s="374"/>
      <c r="AD988" s="380"/>
      <c r="AE988" s="54"/>
      <c r="AF988" s="17" t="str">
        <f>IF(ISBLANK(AE988),"",VLOOKUP(AE988,'(Linked) Hazard Risk Number HRN'!$B$6:$C$13,2,FALSE))</f>
        <v/>
      </c>
      <c r="AG988" s="372"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378"/>
      <c r="C989" s="375"/>
      <c r="D989" s="375"/>
      <c r="E989" s="381"/>
      <c r="F989" s="381"/>
      <c r="G989" s="370"/>
      <c r="H989" s="370"/>
      <c r="I989" s="370"/>
      <c r="J989" s="370"/>
      <c r="K989" s="55"/>
      <c r="L989" s="18" t="str">
        <f>IF(ISBLANK(K989),"",VLOOKUP(K989,'(Linked) Hazard Risk Number HRN'!$B$16:$C$26,2,FALSE))</f>
        <v/>
      </c>
      <c r="M989" s="373"/>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375"/>
      <c r="V989" s="55"/>
      <c r="W989" s="18" t="str">
        <f>IF(ISBLANK(V989),"",VLOOKUP(V989,'(Linked) Hazard Risk Number HRN'!$B$16:$C$26,2,FALSE))</f>
        <v/>
      </c>
      <c r="X989" s="373"/>
      <c r="Y989" s="375"/>
      <c r="Z989" s="55"/>
      <c r="AA989" s="18" t="str">
        <f>IF(ISBLANK(Z989),"",VLOOKUP(Z989,'(Linked) Hazard Risk Number HRN'!$B$16:$C$26,2,FALSE))</f>
        <v/>
      </c>
      <c r="AB989" s="373"/>
      <c r="AC989" s="375"/>
      <c r="AD989" s="436"/>
      <c r="AE989" s="55"/>
      <c r="AF989" s="18" t="str">
        <f>IF(ISBLANK(AE989),"",VLOOKUP(AE989,'(Linked) Hazard Risk Number HRN'!$B$16:$C$26,2,FALSE))</f>
        <v/>
      </c>
      <c r="AG989" s="373"/>
      <c r="AH989" s="10"/>
      <c r="AI989" s="10"/>
      <c r="AJ989" s="19"/>
    </row>
    <row r="990" spans="2:36" s="2" customFormat="1" ht="28.2" customHeight="1" thickTop="1">
      <c r="B990" s="378"/>
      <c r="C990" s="375"/>
      <c r="D990" s="375"/>
      <c r="E990" s="381"/>
      <c r="F990" s="381"/>
      <c r="G990" s="370"/>
      <c r="H990" s="370"/>
      <c r="I990" s="370"/>
      <c r="J990" s="370"/>
      <c r="K990" s="56"/>
      <c r="L990" s="18" t="str">
        <f>IF(ISBLANK(K990),"",VLOOKUP(K990,'(Linked) Hazard Risk Number HRN'!$D$6:$E$14,2,FALSE))</f>
        <v/>
      </c>
      <c r="M990" s="366" t="str">
        <f>IF(OR(ISBLANK(K988),ISBLANK(K989),ISBLANK(K990),ISBLANK(K991)),"",L988*L989*L990*L991)</f>
        <v/>
      </c>
      <c r="N990" s="56"/>
      <c r="O990" s="18" t="str">
        <f>IF(ISBLANK(N990),"",VLOOKUP(N990,'(Linked) PLr Probability Factor'!$B$17:$C$20,2,FALSE))</f>
        <v/>
      </c>
      <c r="P990" s="18" t="s">
        <v>3</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375"/>
      <c r="V990" s="56"/>
      <c r="W990" s="18" t="str">
        <f>IF(ISBLANK(V990),"",VLOOKUP(V990,'(Linked) Hazard Risk Number HRN'!$D$6:$E$14,2,FALSE))</f>
        <v/>
      </c>
      <c r="X990" s="366" t="str">
        <f>IF(OR(ISBLANK(V988),ISBLANK(V989),ISBLANK(V990),ISBLANK(V991)),"",W988*W989*W990*W991)</f>
        <v/>
      </c>
      <c r="Y990" s="375"/>
      <c r="Z990" s="56"/>
      <c r="AA990" s="18" t="str">
        <f>IF(ISBLANK(Z990),"",VLOOKUP(Z990,'(Linked) Hazard Risk Number HRN'!$D$6:$E$14,2,FALSE))</f>
        <v/>
      </c>
      <c r="AB990" s="366" t="str">
        <f>IF(OR(ISBLANK(Z988),ISBLANK(Z989),ISBLANK(Z990),ISBLANK(Z991)),"",AA988*AA989*AA990*AA991)</f>
        <v/>
      </c>
      <c r="AC990" s="375"/>
      <c r="AD990" s="436"/>
      <c r="AE990" s="56"/>
      <c r="AF990" s="18" t="str">
        <f>IF(ISBLANK(AE990),"",VLOOKUP(AE990,'(Linked) Hazard Risk Number HRN'!$D$6:$E$14,2,FALSE))</f>
        <v/>
      </c>
      <c r="AG990" s="366" t="str">
        <f>IF(OR(ISBLANK(AE988),ISBLANK(AE989),ISBLANK(AE990),ISBLANK(AE991)),"",AF988*AF989*AF990*AF991)</f>
        <v/>
      </c>
      <c r="AH990" s="10"/>
      <c r="AI990" s="10"/>
      <c r="AJ990" s="20"/>
    </row>
    <row r="991" spans="2:36" s="2" customFormat="1" ht="28.2" customHeight="1">
      <c r="B991" s="378"/>
      <c r="C991" s="375"/>
      <c r="D991" s="375"/>
      <c r="E991" s="381"/>
      <c r="F991" s="381"/>
      <c r="G991" s="370"/>
      <c r="H991" s="370"/>
      <c r="I991" s="370"/>
      <c r="J991" s="370"/>
      <c r="K991" s="57"/>
      <c r="L991" s="30" t="str">
        <f>IF(ISBLANK(K991),"",VLOOKUP(K991,'(Linked) Hazard Risk Number HRN'!$D$17:$E$22,2,FALSE))</f>
        <v/>
      </c>
      <c r="M991" s="367"/>
      <c r="N991" s="56"/>
      <c r="O991" s="18" t="str">
        <f>IF(ISBLANK(N991),"",VLOOKUP(N991,'(Linked) PLr Probability Factor'!$B$23:$C$26,2,FALSE))</f>
        <v/>
      </c>
      <c r="P991" s="25" t="s">
        <v>33</v>
      </c>
      <c r="Q991" s="25">
        <f t="shared" ref="Q991" si="1566">SUM(R988:R990)</f>
        <v>0</v>
      </c>
      <c r="R991" s="25">
        <f t="shared" si="1561"/>
        <v>0</v>
      </c>
      <c r="S991" s="25"/>
      <c r="T991" s="51"/>
      <c r="U991" s="375"/>
      <c r="V991" s="57"/>
      <c r="W991" s="30" t="str">
        <f>IF(ISBLANK(V991),"",VLOOKUP(V991,'(Linked) Hazard Risk Number HRN'!$D$17:$E$22,2,FALSE))</f>
        <v/>
      </c>
      <c r="X991" s="367"/>
      <c r="Y991" s="375"/>
      <c r="Z991" s="57"/>
      <c r="AA991" s="30" t="str">
        <f>IF(ISBLANK(Z991),"",VLOOKUP(Z991,'(Linked) Hazard Risk Number HRN'!$D$17:$E$22,2,FALSE))</f>
        <v/>
      </c>
      <c r="AB991" s="367"/>
      <c r="AC991" s="375"/>
      <c r="AD991" s="436"/>
      <c r="AE991" s="57"/>
      <c r="AF991" s="30" t="str">
        <f>IF(ISBLANK(AE991),"",VLOOKUP(AE991,'(Linked) Hazard Risk Number HRN'!$D$17:$E$22,2,FALSE))</f>
        <v/>
      </c>
      <c r="AG991" s="367"/>
      <c r="AH991" s="10"/>
      <c r="AI991" s="10"/>
      <c r="AJ991" s="21"/>
    </row>
    <row r="992" spans="2:36" s="2" customFormat="1" ht="28.2" customHeight="1" thickBot="1">
      <c r="B992" s="379"/>
      <c r="C992" s="376"/>
      <c r="D992" s="376"/>
      <c r="E992" s="382"/>
      <c r="F992" s="382"/>
      <c r="G992" s="371"/>
      <c r="H992" s="371"/>
      <c r="I992" s="371"/>
      <c r="J992" s="371"/>
      <c r="K992" s="135"/>
      <c r="L992" s="18"/>
      <c r="M992" s="368"/>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376"/>
      <c r="V992" s="135"/>
      <c r="W992" s="18"/>
      <c r="X992" s="368"/>
      <c r="Y992" s="376"/>
      <c r="Z992" s="135"/>
      <c r="AA992" s="18"/>
      <c r="AB992" s="368"/>
      <c r="AC992" s="376"/>
      <c r="AD992" s="437"/>
      <c r="AE992" s="135"/>
      <c r="AF992" s="18"/>
      <c r="AG992" s="368"/>
      <c r="AH992" s="10"/>
      <c r="AI992" s="10"/>
      <c r="AJ992" s="7"/>
    </row>
    <row r="993" spans="2:36" s="2" customFormat="1" ht="28.2" customHeight="1" thickTop="1">
      <c r="B993" s="377">
        <v>198</v>
      </c>
      <c r="C993" s="374"/>
      <c r="D993" s="374"/>
      <c r="E993" s="380"/>
      <c r="F993" s="380"/>
      <c r="G993" s="369"/>
      <c r="H993" s="369"/>
      <c r="I993" s="369"/>
      <c r="J993" s="369"/>
      <c r="K993" s="54"/>
      <c r="L993" s="17" t="str">
        <f>IF(ISBLANK(K993),"",VLOOKUP(K993,'(Linked) Hazard Risk Number HRN'!$B$6:$C$13,2,FALSE))</f>
        <v/>
      </c>
      <c r="M993" s="372"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29</v>
      </c>
      <c r="Q993" s="17">
        <f t="shared" ref="Q993" si="1568">COUNTIF((O993:O997), "C")</f>
        <v>0</v>
      </c>
      <c r="R993" s="17">
        <f t="shared" ref="R993:R996" si="1569">Q993</f>
        <v>0</v>
      </c>
      <c r="S993" s="17" t="str">
        <f t="shared" ref="S993" si="1570">IF(ISBLANK(K993),"",IF(L993&lt;2,"S1","S2"))</f>
        <v/>
      </c>
      <c r="T993" s="50"/>
      <c r="U993" s="374"/>
      <c r="V993" s="54"/>
      <c r="W993" s="17" t="str">
        <f>IF(ISBLANK(V993),"",VLOOKUP(V993,'(Linked) Hazard Risk Number HRN'!$B$6:$C$13,2,FALSE))</f>
        <v/>
      </c>
      <c r="X993" s="372" t="str">
        <f>IF(X995="","",IF(X995&gt;500,'(Linked) Hazard Risk Number HRN'!$C$37,IF(X995&gt;50,'(Linked) Hazard Risk Number HRN'!$C$36,IF(X995&gt;25,'(Linked) Hazard Risk Number HRN'!$C$35,IF(X995&gt;5,'(Linked) Hazard Risk Number HRN'!$C$34,IF(X995&gt;0,'(Linked) Hazard Risk Number HRN'!$C$33,""))))))</f>
        <v/>
      </c>
      <c r="Y993" s="374"/>
      <c r="Z993" s="54"/>
      <c r="AA993" s="17" t="str">
        <f>IF(ISBLANK(Z993),"",VLOOKUP(Z993,'(Linked) Hazard Risk Number HRN'!$B$6:$C$13,2,FALSE))</f>
        <v/>
      </c>
      <c r="AB993" s="372" t="str">
        <f>IF(AB995="","",IF(AB995&gt;500,'(Linked) Hazard Risk Number HRN'!$C$37,IF(AB995&gt;50,'(Linked) Hazard Risk Number HRN'!$C$36,IF(AB995&gt;25,'(Linked) Hazard Risk Number HRN'!$C$35,IF(AB995&gt;5,'(Linked) Hazard Risk Number HRN'!$C$34,IF(AB995&gt;0,'(Linked) Hazard Risk Number HRN'!$C$33,""))))))</f>
        <v/>
      </c>
      <c r="AC993" s="374"/>
      <c r="AD993" s="380"/>
      <c r="AE993" s="54"/>
      <c r="AF993" s="17" t="str">
        <f>IF(ISBLANK(AE993),"",VLOOKUP(AE993,'(Linked) Hazard Risk Number HRN'!$B$6:$C$13,2,FALSE))</f>
        <v/>
      </c>
      <c r="AG993" s="372"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378"/>
      <c r="C994" s="375"/>
      <c r="D994" s="375"/>
      <c r="E994" s="381"/>
      <c r="F994" s="381"/>
      <c r="G994" s="370"/>
      <c r="H994" s="370"/>
      <c r="I994" s="370"/>
      <c r="J994" s="370"/>
      <c r="K994" s="55"/>
      <c r="L994" s="18" t="str">
        <f>IF(ISBLANK(K994),"",VLOOKUP(K994,'(Linked) Hazard Risk Number HRN'!$B$16:$C$26,2,FALSE))</f>
        <v/>
      </c>
      <c r="M994" s="373"/>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375"/>
      <c r="V994" s="55"/>
      <c r="W994" s="18" t="str">
        <f>IF(ISBLANK(V994),"",VLOOKUP(V994,'(Linked) Hazard Risk Number HRN'!$B$16:$C$26,2,FALSE))</f>
        <v/>
      </c>
      <c r="X994" s="373"/>
      <c r="Y994" s="375"/>
      <c r="Z994" s="55"/>
      <c r="AA994" s="18" t="str">
        <f>IF(ISBLANK(Z994),"",VLOOKUP(Z994,'(Linked) Hazard Risk Number HRN'!$B$16:$C$26,2,FALSE))</f>
        <v/>
      </c>
      <c r="AB994" s="373"/>
      <c r="AC994" s="375"/>
      <c r="AD994" s="436"/>
      <c r="AE994" s="55"/>
      <c r="AF994" s="18" t="str">
        <f>IF(ISBLANK(AE994),"",VLOOKUP(AE994,'(Linked) Hazard Risk Number HRN'!$B$16:$C$26,2,FALSE))</f>
        <v/>
      </c>
      <c r="AG994" s="373"/>
      <c r="AH994" s="10"/>
      <c r="AI994" s="10"/>
      <c r="AJ994" s="19"/>
    </row>
    <row r="995" spans="2:36" s="2" customFormat="1" ht="28.2" customHeight="1" thickTop="1">
      <c r="B995" s="378"/>
      <c r="C995" s="375"/>
      <c r="D995" s="375"/>
      <c r="E995" s="381"/>
      <c r="F995" s="381"/>
      <c r="G995" s="370"/>
      <c r="H995" s="370"/>
      <c r="I995" s="370"/>
      <c r="J995" s="370"/>
      <c r="K995" s="56"/>
      <c r="L995" s="18" t="str">
        <f>IF(ISBLANK(K995),"",VLOOKUP(K995,'(Linked) Hazard Risk Number HRN'!$D$6:$E$14,2,FALSE))</f>
        <v/>
      </c>
      <c r="M995" s="366" t="str">
        <f>IF(OR(ISBLANK(K993),ISBLANK(K994),ISBLANK(K995),ISBLANK(K996)),"",L993*L994*L995*L996)</f>
        <v/>
      </c>
      <c r="N995" s="56"/>
      <c r="O995" s="18" t="str">
        <f>IF(ISBLANK(N995),"",VLOOKUP(N995,'(Linked) PLr Probability Factor'!$B$17:$C$20,2,FALSE))</f>
        <v/>
      </c>
      <c r="P995" s="18" t="s">
        <v>3</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375"/>
      <c r="V995" s="56"/>
      <c r="W995" s="18" t="str">
        <f>IF(ISBLANK(V995),"",VLOOKUP(V995,'(Linked) Hazard Risk Number HRN'!$D$6:$E$14,2,FALSE))</f>
        <v/>
      </c>
      <c r="X995" s="366" t="str">
        <f>IF(OR(ISBLANK(V993),ISBLANK(V994),ISBLANK(V995),ISBLANK(V996)),"",W993*W994*W995*W996)</f>
        <v/>
      </c>
      <c r="Y995" s="375"/>
      <c r="Z995" s="56"/>
      <c r="AA995" s="18" t="str">
        <f>IF(ISBLANK(Z995),"",VLOOKUP(Z995,'(Linked) Hazard Risk Number HRN'!$D$6:$E$14,2,FALSE))</f>
        <v/>
      </c>
      <c r="AB995" s="366" t="str">
        <f>IF(OR(ISBLANK(Z993),ISBLANK(Z994),ISBLANK(Z995),ISBLANK(Z996)),"",AA993*AA994*AA995*AA996)</f>
        <v/>
      </c>
      <c r="AC995" s="375"/>
      <c r="AD995" s="436"/>
      <c r="AE995" s="56"/>
      <c r="AF995" s="18" t="str">
        <f>IF(ISBLANK(AE995),"",VLOOKUP(AE995,'(Linked) Hazard Risk Number HRN'!$D$6:$E$14,2,FALSE))</f>
        <v/>
      </c>
      <c r="AG995" s="366" t="str">
        <f>IF(OR(ISBLANK(AE993),ISBLANK(AE994),ISBLANK(AE995),ISBLANK(AE996)),"",AF993*AF994*AF995*AF996)</f>
        <v/>
      </c>
      <c r="AH995" s="10"/>
      <c r="AI995" s="10"/>
      <c r="AJ995" s="20"/>
    </row>
    <row r="996" spans="2:36" s="2" customFormat="1" ht="28.2" customHeight="1">
      <c r="B996" s="378"/>
      <c r="C996" s="375"/>
      <c r="D996" s="375"/>
      <c r="E996" s="381"/>
      <c r="F996" s="381"/>
      <c r="G996" s="370"/>
      <c r="H996" s="370"/>
      <c r="I996" s="370"/>
      <c r="J996" s="370"/>
      <c r="K996" s="57"/>
      <c r="L996" s="30" t="str">
        <f>IF(ISBLANK(K996),"",VLOOKUP(K996,'(Linked) Hazard Risk Number HRN'!$D$17:$E$22,2,FALSE))</f>
        <v/>
      </c>
      <c r="M996" s="367"/>
      <c r="N996" s="56"/>
      <c r="O996" s="18" t="str">
        <f>IF(ISBLANK(N996),"",VLOOKUP(N996,'(Linked) PLr Probability Factor'!$B$23:$C$26,2,FALSE))</f>
        <v/>
      </c>
      <c r="P996" s="25" t="s">
        <v>33</v>
      </c>
      <c r="Q996" s="25">
        <f t="shared" ref="Q996" si="1574">SUM(R993:R995)</f>
        <v>0</v>
      </c>
      <c r="R996" s="25">
        <f t="shared" si="1569"/>
        <v>0</v>
      </c>
      <c r="S996" s="25"/>
      <c r="T996" s="51"/>
      <c r="U996" s="375"/>
      <c r="V996" s="57"/>
      <c r="W996" s="30" t="str">
        <f>IF(ISBLANK(V996),"",VLOOKUP(V996,'(Linked) Hazard Risk Number HRN'!$D$17:$E$22,2,FALSE))</f>
        <v/>
      </c>
      <c r="X996" s="367"/>
      <c r="Y996" s="375"/>
      <c r="Z996" s="57"/>
      <c r="AA996" s="30" t="str">
        <f>IF(ISBLANK(Z996),"",VLOOKUP(Z996,'(Linked) Hazard Risk Number HRN'!$D$17:$E$22,2,FALSE))</f>
        <v/>
      </c>
      <c r="AB996" s="367"/>
      <c r="AC996" s="375"/>
      <c r="AD996" s="436"/>
      <c r="AE996" s="57"/>
      <c r="AF996" s="30" t="str">
        <f>IF(ISBLANK(AE996),"",VLOOKUP(AE996,'(Linked) Hazard Risk Number HRN'!$D$17:$E$22,2,FALSE))</f>
        <v/>
      </c>
      <c r="AG996" s="367"/>
      <c r="AH996" s="10"/>
      <c r="AI996" s="10"/>
      <c r="AJ996" s="21"/>
    </row>
    <row r="997" spans="2:36" s="2" customFormat="1" ht="28.2" customHeight="1" thickBot="1">
      <c r="B997" s="379"/>
      <c r="C997" s="376"/>
      <c r="D997" s="376"/>
      <c r="E997" s="382"/>
      <c r="F997" s="382"/>
      <c r="G997" s="371"/>
      <c r="H997" s="371"/>
      <c r="I997" s="371"/>
      <c r="J997" s="371"/>
      <c r="K997" s="135"/>
      <c r="L997" s="18"/>
      <c r="M997" s="368"/>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376"/>
      <c r="V997" s="135"/>
      <c r="W997" s="18"/>
      <c r="X997" s="368"/>
      <c r="Y997" s="376"/>
      <c r="Z997" s="135"/>
      <c r="AA997" s="18"/>
      <c r="AB997" s="368"/>
      <c r="AC997" s="376"/>
      <c r="AD997" s="437"/>
      <c r="AE997" s="135"/>
      <c r="AF997" s="18"/>
      <c r="AG997" s="368"/>
      <c r="AH997" s="10"/>
      <c r="AI997" s="10"/>
      <c r="AJ997" s="7"/>
    </row>
    <row r="998" spans="2:36" s="2" customFormat="1" ht="28.2" customHeight="1" thickTop="1">
      <c r="B998" s="377">
        <v>199</v>
      </c>
      <c r="C998" s="374"/>
      <c r="D998" s="374"/>
      <c r="E998" s="380"/>
      <c r="F998" s="380"/>
      <c r="G998" s="369"/>
      <c r="H998" s="369"/>
      <c r="I998" s="369"/>
      <c r="J998" s="369"/>
      <c r="K998" s="54"/>
      <c r="L998" s="17" t="str">
        <f>IF(ISBLANK(K998),"",VLOOKUP(K998,'(Linked) Hazard Risk Number HRN'!$B$6:$C$13,2,FALSE))</f>
        <v/>
      </c>
      <c r="M998" s="372"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29</v>
      </c>
      <c r="Q998" s="17">
        <f t="shared" ref="Q998" si="1576">COUNTIF((O998:O1002), "C")</f>
        <v>0</v>
      </c>
      <c r="R998" s="17">
        <f t="shared" ref="R998:R1001" si="1577">Q998</f>
        <v>0</v>
      </c>
      <c r="S998" s="17" t="str">
        <f t="shared" ref="S998" si="1578">IF(ISBLANK(K998),"",IF(L998&lt;2,"S1","S2"))</f>
        <v/>
      </c>
      <c r="T998" s="50"/>
      <c r="U998" s="374"/>
      <c r="V998" s="54"/>
      <c r="W998" s="17" t="str">
        <f>IF(ISBLANK(V998),"",VLOOKUP(V998,'(Linked) Hazard Risk Number HRN'!$B$6:$C$13,2,FALSE))</f>
        <v/>
      </c>
      <c r="X998" s="372" t="str">
        <f>IF(X1000="","",IF(X1000&gt;500,'(Linked) Hazard Risk Number HRN'!$C$37,IF(X1000&gt;50,'(Linked) Hazard Risk Number HRN'!$C$36,IF(X1000&gt;25,'(Linked) Hazard Risk Number HRN'!$C$35,IF(X1000&gt;5,'(Linked) Hazard Risk Number HRN'!$C$34,IF(X1000&gt;0,'(Linked) Hazard Risk Number HRN'!$C$33,""))))))</f>
        <v/>
      </c>
      <c r="Y998" s="374"/>
      <c r="Z998" s="54"/>
      <c r="AA998" s="17" t="str">
        <f>IF(ISBLANK(Z998),"",VLOOKUP(Z998,'(Linked) Hazard Risk Number HRN'!$B$6:$C$13,2,FALSE))</f>
        <v/>
      </c>
      <c r="AB998" s="372" t="str">
        <f>IF(AB1000="","",IF(AB1000&gt;500,'(Linked) Hazard Risk Number HRN'!$C$37,IF(AB1000&gt;50,'(Linked) Hazard Risk Number HRN'!$C$36,IF(AB1000&gt;25,'(Linked) Hazard Risk Number HRN'!$C$35,IF(AB1000&gt;5,'(Linked) Hazard Risk Number HRN'!$C$34,IF(AB1000&gt;0,'(Linked) Hazard Risk Number HRN'!$C$33,""))))))</f>
        <v/>
      </c>
      <c r="AC998" s="374"/>
      <c r="AD998" s="380"/>
      <c r="AE998" s="54"/>
      <c r="AF998" s="17" t="str">
        <f>IF(ISBLANK(AE998),"",VLOOKUP(AE998,'(Linked) Hazard Risk Number HRN'!$B$6:$C$13,2,FALSE))</f>
        <v/>
      </c>
      <c r="AG998" s="372"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378"/>
      <c r="C999" s="375"/>
      <c r="D999" s="375"/>
      <c r="E999" s="381"/>
      <c r="F999" s="381"/>
      <c r="G999" s="370"/>
      <c r="H999" s="370"/>
      <c r="I999" s="370"/>
      <c r="J999" s="370"/>
      <c r="K999" s="55"/>
      <c r="L999" s="18" t="str">
        <f>IF(ISBLANK(K999),"",VLOOKUP(K999,'(Linked) Hazard Risk Number HRN'!$B$16:$C$26,2,FALSE))</f>
        <v/>
      </c>
      <c r="M999" s="373"/>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375"/>
      <c r="V999" s="55"/>
      <c r="W999" s="18" t="str">
        <f>IF(ISBLANK(V999),"",VLOOKUP(V999,'(Linked) Hazard Risk Number HRN'!$B$16:$C$26,2,FALSE))</f>
        <v/>
      </c>
      <c r="X999" s="373"/>
      <c r="Y999" s="375"/>
      <c r="Z999" s="55"/>
      <c r="AA999" s="18" t="str">
        <f>IF(ISBLANK(Z999),"",VLOOKUP(Z999,'(Linked) Hazard Risk Number HRN'!$B$16:$C$26,2,FALSE))</f>
        <v/>
      </c>
      <c r="AB999" s="373"/>
      <c r="AC999" s="375"/>
      <c r="AD999" s="436"/>
      <c r="AE999" s="55"/>
      <c r="AF999" s="18" t="str">
        <f>IF(ISBLANK(AE999),"",VLOOKUP(AE999,'(Linked) Hazard Risk Number HRN'!$B$16:$C$26,2,FALSE))</f>
        <v/>
      </c>
      <c r="AG999" s="373"/>
      <c r="AH999" s="10"/>
      <c r="AI999" s="10"/>
      <c r="AJ999" s="19"/>
    </row>
    <row r="1000" spans="2:36" s="2" customFormat="1" ht="28.2" customHeight="1" thickTop="1">
      <c r="B1000" s="378"/>
      <c r="C1000" s="375"/>
      <c r="D1000" s="375"/>
      <c r="E1000" s="381"/>
      <c r="F1000" s="381"/>
      <c r="G1000" s="370"/>
      <c r="H1000" s="370"/>
      <c r="I1000" s="370"/>
      <c r="J1000" s="370"/>
      <c r="K1000" s="56"/>
      <c r="L1000" s="18" t="str">
        <f>IF(ISBLANK(K1000),"",VLOOKUP(K1000,'(Linked) Hazard Risk Number HRN'!$D$6:$E$14,2,FALSE))</f>
        <v/>
      </c>
      <c r="M1000" s="366" t="str">
        <f>IF(OR(ISBLANK(K998),ISBLANK(K999),ISBLANK(K1000),ISBLANK(K1001)),"",L998*L999*L1000*L1001)</f>
        <v/>
      </c>
      <c r="N1000" s="56"/>
      <c r="O1000" s="18" t="str">
        <f>IF(ISBLANK(N1000),"",VLOOKUP(N1000,'(Linked) PLr Probability Factor'!$B$17:$C$20,2,FALSE))</f>
        <v/>
      </c>
      <c r="P1000" s="18" t="s">
        <v>3</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375"/>
      <c r="V1000" s="56"/>
      <c r="W1000" s="18" t="str">
        <f>IF(ISBLANK(V1000),"",VLOOKUP(V1000,'(Linked) Hazard Risk Number HRN'!$D$6:$E$14,2,FALSE))</f>
        <v/>
      </c>
      <c r="X1000" s="366" t="str">
        <f>IF(OR(ISBLANK(V998),ISBLANK(V999),ISBLANK(V1000),ISBLANK(V1001)),"",W998*W999*W1000*W1001)</f>
        <v/>
      </c>
      <c r="Y1000" s="375"/>
      <c r="Z1000" s="56"/>
      <c r="AA1000" s="18" t="str">
        <f>IF(ISBLANK(Z1000),"",VLOOKUP(Z1000,'(Linked) Hazard Risk Number HRN'!$D$6:$E$14,2,FALSE))</f>
        <v/>
      </c>
      <c r="AB1000" s="366" t="str">
        <f>IF(OR(ISBLANK(Z998),ISBLANK(Z999),ISBLANK(Z1000),ISBLANK(Z1001)),"",AA998*AA999*AA1000*AA1001)</f>
        <v/>
      </c>
      <c r="AC1000" s="375"/>
      <c r="AD1000" s="436"/>
      <c r="AE1000" s="56"/>
      <c r="AF1000" s="18" t="str">
        <f>IF(ISBLANK(AE1000),"",VLOOKUP(AE1000,'(Linked) Hazard Risk Number HRN'!$D$6:$E$14,2,FALSE))</f>
        <v/>
      </c>
      <c r="AG1000" s="366" t="str">
        <f>IF(OR(ISBLANK(AE998),ISBLANK(AE999),ISBLANK(AE1000),ISBLANK(AE1001)),"",AF998*AF999*AF1000*AF1001)</f>
        <v/>
      </c>
      <c r="AH1000" s="10"/>
      <c r="AI1000" s="10"/>
      <c r="AJ1000" s="20"/>
    </row>
    <row r="1001" spans="2:36" s="2" customFormat="1" ht="28.2" customHeight="1">
      <c r="B1001" s="378"/>
      <c r="C1001" s="375"/>
      <c r="D1001" s="375"/>
      <c r="E1001" s="381"/>
      <c r="F1001" s="381"/>
      <c r="G1001" s="370"/>
      <c r="H1001" s="370"/>
      <c r="I1001" s="370"/>
      <c r="J1001" s="370"/>
      <c r="K1001" s="57"/>
      <c r="L1001" s="30" t="str">
        <f>IF(ISBLANK(K1001),"",VLOOKUP(K1001,'(Linked) Hazard Risk Number HRN'!$D$17:$E$22,2,FALSE))</f>
        <v/>
      </c>
      <c r="M1001" s="367"/>
      <c r="N1001" s="56"/>
      <c r="O1001" s="18" t="str">
        <f>IF(ISBLANK(N1001),"",VLOOKUP(N1001,'(Linked) PLr Probability Factor'!$B$23:$C$26,2,FALSE))</f>
        <v/>
      </c>
      <c r="P1001" s="25" t="s">
        <v>33</v>
      </c>
      <c r="Q1001" s="25">
        <f t="shared" ref="Q1001" si="1582">SUM(R998:R1000)</f>
        <v>0</v>
      </c>
      <c r="R1001" s="25">
        <f t="shared" si="1577"/>
        <v>0</v>
      </c>
      <c r="S1001" s="25"/>
      <c r="T1001" s="51"/>
      <c r="U1001" s="375"/>
      <c r="V1001" s="57"/>
      <c r="W1001" s="30" t="str">
        <f>IF(ISBLANK(V1001),"",VLOOKUP(V1001,'(Linked) Hazard Risk Number HRN'!$D$17:$E$22,2,FALSE))</f>
        <v/>
      </c>
      <c r="X1001" s="367"/>
      <c r="Y1001" s="375"/>
      <c r="Z1001" s="57"/>
      <c r="AA1001" s="30" t="str">
        <f>IF(ISBLANK(Z1001),"",VLOOKUP(Z1001,'(Linked) Hazard Risk Number HRN'!$D$17:$E$22,2,FALSE))</f>
        <v/>
      </c>
      <c r="AB1001" s="367"/>
      <c r="AC1001" s="375"/>
      <c r="AD1001" s="436"/>
      <c r="AE1001" s="57"/>
      <c r="AF1001" s="30" t="str">
        <f>IF(ISBLANK(AE1001),"",VLOOKUP(AE1001,'(Linked) Hazard Risk Number HRN'!$D$17:$E$22,2,FALSE))</f>
        <v/>
      </c>
      <c r="AG1001" s="367"/>
      <c r="AH1001" s="10"/>
      <c r="AI1001" s="10"/>
      <c r="AJ1001" s="21"/>
    </row>
    <row r="1002" spans="2:36" s="2" customFormat="1" ht="28.2" customHeight="1" thickBot="1">
      <c r="B1002" s="379"/>
      <c r="C1002" s="376"/>
      <c r="D1002" s="376"/>
      <c r="E1002" s="382"/>
      <c r="F1002" s="382"/>
      <c r="G1002" s="371"/>
      <c r="H1002" s="371"/>
      <c r="I1002" s="371"/>
      <c r="J1002" s="371"/>
      <c r="K1002" s="135"/>
      <c r="L1002" s="18"/>
      <c r="M1002" s="368"/>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376"/>
      <c r="V1002" s="135"/>
      <c r="W1002" s="18"/>
      <c r="X1002" s="368"/>
      <c r="Y1002" s="376"/>
      <c r="Z1002" s="135"/>
      <c r="AA1002" s="18"/>
      <c r="AB1002" s="368"/>
      <c r="AC1002" s="376"/>
      <c r="AD1002" s="437"/>
      <c r="AE1002" s="135"/>
      <c r="AF1002" s="18"/>
      <c r="AG1002" s="368"/>
      <c r="AH1002" s="10"/>
      <c r="AI1002" s="10"/>
      <c r="AJ1002" s="7"/>
    </row>
    <row r="1003" spans="2:36" s="2" customFormat="1" ht="28.2" customHeight="1" thickTop="1">
      <c r="B1003" s="377">
        <v>200</v>
      </c>
      <c r="C1003" s="374"/>
      <c r="D1003" s="374"/>
      <c r="E1003" s="380"/>
      <c r="F1003" s="380"/>
      <c r="G1003" s="369"/>
      <c r="H1003" s="369"/>
      <c r="I1003" s="369"/>
      <c r="J1003" s="369"/>
      <c r="K1003" s="54"/>
      <c r="L1003" s="17" t="str">
        <f>IF(ISBLANK(K1003),"",VLOOKUP(K1003,'(Linked) Hazard Risk Number HRN'!$B$6:$C$13,2,FALSE))</f>
        <v/>
      </c>
      <c r="M1003" s="372"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29</v>
      </c>
      <c r="Q1003" s="17">
        <f t="shared" ref="Q1003" si="1584">COUNTIF((O1003:O1007), "C")</f>
        <v>0</v>
      </c>
      <c r="R1003" s="17">
        <f t="shared" ref="R1003:R1006" si="1585">Q1003</f>
        <v>0</v>
      </c>
      <c r="S1003" s="17" t="str">
        <f t="shared" ref="S1003" si="1586">IF(ISBLANK(K1003),"",IF(L1003&lt;2,"S1","S2"))</f>
        <v/>
      </c>
      <c r="T1003" s="50"/>
      <c r="U1003" s="374"/>
      <c r="V1003" s="54"/>
      <c r="W1003" s="17" t="str">
        <f>IF(ISBLANK(V1003),"",VLOOKUP(V1003,'(Linked) Hazard Risk Number HRN'!$B$6:$C$13,2,FALSE))</f>
        <v/>
      </c>
      <c r="X1003" s="372" t="str">
        <f>IF(X1005="","",IF(X1005&gt;500,'(Linked) Hazard Risk Number HRN'!$C$37,IF(X1005&gt;50,'(Linked) Hazard Risk Number HRN'!$C$36,IF(X1005&gt;25,'(Linked) Hazard Risk Number HRN'!$C$35,IF(X1005&gt;5,'(Linked) Hazard Risk Number HRN'!$C$34,IF(X1005&gt;0,'(Linked) Hazard Risk Number HRN'!$C$33,""))))))</f>
        <v/>
      </c>
      <c r="Y1003" s="374"/>
      <c r="Z1003" s="54"/>
      <c r="AA1003" s="17" t="str">
        <f>IF(ISBLANK(Z1003),"",VLOOKUP(Z1003,'(Linked) Hazard Risk Number HRN'!$B$6:$C$13,2,FALSE))</f>
        <v/>
      </c>
      <c r="AB1003" s="372" t="str">
        <f>IF(AB1005="","",IF(AB1005&gt;500,'(Linked) Hazard Risk Number HRN'!$C$37,IF(AB1005&gt;50,'(Linked) Hazard Risk Number HRN'!$C$36,IF(AB1005&gt;25,'(Linked) Hazard Risk Number HRN'!$C$35,IF(AB1005&gt;5,'(Linked) Hazard Risk Number HRN'!$C$34,IF(AB1005&gt;0,'(Linked) Hazard Risk Number HRN'!$C$33,""))))))</f>
        <v/>
      </c>
      <c r="AC1003" s="374"/>
      <c r="AD1003" s="380"/>
      <c r="AE1003" s="54"/>
      <c r="AF1003" s="17" t="str">
        <f>IF(ISBLANK(AE1003),"",VLOOKUP(AE1003,'(Linked) Hazard Risk Number HRN'!$B$6:$C$13,2,FALSE))</f>
        <v/>
      </c>
      <c r="AG1003" s="372"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378"/>
      <c r="C1004" s="375"/>
      <c r="D1004" s="375"/>
      <c r="E1004" s="381"/>
      <c r="F1004" s="381"/>
      <c r="G1004" s="370"/>
      <c r="H1004" s="370"/>
      <c r="I1004" s="370"/>
      <c r="J1004" s="370"/>
      <c r="K1004" s="55"/>
      <c r="L1004" s="18" t="str">
        <f>IF(ISBLANK(K1004),"",VLOOKUP(K1004,'(Linked) Hazard Risk Number HRN'!$B$16:$C$26,2,FALSE))</f>
        <v/>
      </c>
      <c r="M1004" s="373"/>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375"/>
      <c r="V1004" s="55"/>
      <c r="W1004" s="18" t="str">
        <f>IF(ISBLANK(V1004),"",VLOOKUP(V1004,'(Linked) Hazard Risk Number HRN'!$B$16:$C$26,2,FALSE))</f>
        <v/>
      </c>
      <c r="X1004" s="373"/>
      <c r="Y1004" s="375"/>
      <c r="Z1004" s="55"/>
      <c r="AA1004" s="18" t="str">
        <f>IF(ISBLANK(Z1004),"",VLOOKUP(Z1004,'(Linked) Hazard Risk Number HRN'!$B$16:$C$26,2,FALSE))</f>
        <v/>
      </c>
      <c r="AB1004" s="373"/>
      <c r="AC1004" s="375"/>
      <c r="AD1004" s="436"/>
      <c r="AE1004" s="55"/>
      <c r="AF1004" s="18" t="str">
        <f>IF(ISBLANK(AE1004),"",VLOOKUP(AE1004,'(Linked) Hazard Risk Number HRN'!$B$16:$C$26,2,FALSE))</f>
        <v/>
      </c>
      <c r="AG1004" s="373"/>
      <c r="AH1004" s="10"/>
      <c r="AI1004" s="10"/>
      <c r="AJ1004" s="19"/>
    </row>
    <row r="1005" spans="2:36" s="2" customFormat="1" ht="28.2" customHeight="1" thickTop="1">
      <c r="B1005" s="378"/>
      <c r="C1005" s="375"/>
      <c r="D1005" s="375"/>
      <c r="E1005" s="381"/>
      <c r="F1005" s="381"/>
      <c r="G1005" s="370"/>
      <c r="H1005" s="370"/>
      <c r="I1005" s="370"/>
      <c r="J1005" s="370"/>
      <c r="K1005" s="56"/>
      <c r="L1005" s="18" t="str">
        <f>IF(ISBLANK(K1005),"",VLOOKUP(K1005,'(Linked) Hazard Risk Number HRN'!$D$6:$E$14,2,FALSE))</f>
        <v/>
      </c>
      <c r="M1005" s="366" t="str">
        <f>IF(OR(ISBLANK(K1003),ISBLANK(K1004),ISBLANK(K1005),ISBLANK(K1006)),"",L1003*L1004*L1005*L1006)</f>
        <v/>
      </c>
      <c r="N1005" s="56"/>
      <c r="O1005" s="18" t="str">
        <f>IF(ISBLANK(N1005),"",VLOOKUP(N1005,'(Linked) PLr Probability Factor'!$B$17:$C$20,2,FALSE))</f>
        <v/>
      </c>
      <c r="P1005" s="18" t="s">
        <v>3</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375"/>
      <c r="V1005" s="56"/>
      <c r="W1005" s="18" t="str">
        <f>IF(ISBLANK(V1005),"",VLOOKUP(V1005,'(Linked) Hazard Risk Number HRN'!$D$6:$E$14,2,FALSE))</f>
        <v/>
      </c>
      <c r="X1005" s="366" t="str">
        <f>IF(OR(ISBLANK(V1003),ISBLANK(V1004),ISBLANK(V1005),ISBLANK(V1006)),"",W1003*W1004*W1005*W1006)</f>
        <v/>
      </c>
      <c r="Y1005" s="375"/>
      <c r="Z1005" s="56"/>
      <c r="AA1005" s="18" t="str">
        <f>IF(ISBLANK(Z1005),"",VLOOKUP(Z1005,'(Linked) Hazard Risk Number HRN'!$D$6:$E$14,2,FALSE))</f>
        <v/>
      </c>
      <c r="AB1005" s="366" t="str">
        <f>IF(OR(ISBLANK(Z1003),ISBLANK(Z1004),ISBLANK(Z1005),ISBLANK(Z1006)),"",AA1003*AA1004*AA1005*AA1006)</f>
        <v/>
      </c>
      <c r="AC1005" s="375"/>
      <c r="AD1005" s="436"/>
      <c r="AE1005" s="56"/>
      <c r="AF1005" s="18" t="str">
        <f>IF(ISBLANK(AE1005),"",VLOOKUP(AE1005,'(Linked) Hazard Risk Number HRN'!$D$6:$E$14,2,FALSE))</f>
        <v/>
      </c>
      <c r="AG1005" s="366" t="str">
        <f>IF(OR(ISBLANK(AE1003),ISBLANK(AE1004),ISBLANK(AE1005),ISBLANK(AE1006)),"",AF1003*AF1004*AF1005*AF1006)</f>
        <v/>
      </c>
      <c r="AH1005" s="10"/>
      <c r="AI1005" s="10"/>
      <c r="AJ1005" s="20"/>
    </row>
    <row r="1006" spans="2:36" s="2" customFormat="1" ht="28.2" customHeight="1">
      <c r="B1006" s="378"/>
      <c r="C1006" s="375"/>
      <c r="D1006" s="375"/>
      <c r="E1006" s="381"/>
      <c r="F1006" s="381"/>
      <c r="G1006" s="370"/>
      <c r="H1006" s="370"/>
      <c r="I1006" s="370"/>
      <c r="J1006" s="370"/>
      <c r="K1006" s="57"/>
      <c r="L1006" s="30" t="str">
        <f>IF(ISBLANK(K1006),"",VLOOKUP(K1006,'(Linked) Hazard Risk Number HRN'!$D$17:$E$22,2,FALSE))</f>
        <v/>
      </c>
      <c r="M1006" s="367"/>
      <c r="N1006" s="56"/>
      <c r="O1006" s="18" t="str">
        <f>IF(ISBLANK(N1006),"",VLOOKUP(N1006,'(Linked) PLr Probability Factor'!$B$23:$C$26,2,FALSE))</f>
        <v/>
      </c>
      <c r="P1006" s="25" t="s">
        <v>33</v>
      </c>
      <c r="Q1006" s="25">
        <f t="shared" ref="Q1006" si="1590">SUM(R1003:R1005)</f>
        <v>0</v>
      </c>
      <c r="R1006" s="25">
        <f t="shared" si="1585"/>
        <v>0</v>
      </c>
      <c r="S1006" s="25"/>
      <c r="T1006" s="51"/>
      <c r="U1006" s="375"/>
      <c r="V1006" s="57"/>
      <c r="W1006" s="30" t="str">
        <f>IF(ISBLANK(V1006),"",VLOOKUP(V1006,'(Linked) Hazard Risk Number HRN'!$D$17:$E$22,2,FALSE))</f>
        <v/>
      </c>
      <c r="X1006" s="367"/>
      <c r="Y1006" s="375"/>
      <c r="Z1006" s="57"/>
      <c r="AA1006" s="30" t="str">
        <f>IF(ISBLANK(Z1006),"",VLOOKUP(Z1006,'(Linked) Hazard Risk Number HRN'!$D$17:$E$22,2,FALSE))</f>
        <v/>
      </c>
      <c r="AB1006" s="367"/>
      <c r="AC1006" s="375"/>
      <c r="AD1006" s="436"/>
      <c r="AE1006" s="57"/>
      <c r="AF1006" s="30" t="str">
        <f>IF(ISBLANK(AE1006),"",VLOOKUP(AE1006,'(Linked) Hazard Risk Number HRN'!$D$17:$E$22,2,FALSE))</f>
        <v/>
      </c>
      <c r="AG1006" s="367"/>
      <c r="AH1006" s="10"/>
      <c r="AI1006" s="10"/>
      <c r="AJ1006" s="21"/>
    </row>
    <row r="1007" spans="2:36" s="2" customFormat="1" ht="28.2" customHeight="1" thickBot="1">
      <c r="B1007" s="379"/>
      <c r="C1007" s="376"/>
      <c r="D1007" s="376"/>
      <c r="E1007" s="382"/>
      <c r="F1007" s="382"/>
      <c r="G1007" s="371"/>
      <c r="H1007" s="371"/>
      <c r="I1007" s="371"/>
      <c r="J1007" s="371"/>
      <c r="K1007" s="135"/>
      <c r="L1007" s="18"/>
      <c r="M1007" s="368"/>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376"/>
      <c r="V1007" s="135"/>
      <c r="W1007" s="18"/>
      <c r="X1007" s="368"/>
      <c r="Y1007" s="376"/>
      <c r="Z1007" s="135"/>
      <c r="AA1007" s="18"/>
      <c r="AB1007" s="368"/>
      <c r="AC1007" s="376"/>
      <c r="AD1007" s="437"/>
      <c r="AE1007" s="135"/>
      <c r="AF1007" s="18"/>
      <c r="AG1007" s="368"/>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8:F72"/>
    <mergeCell ref="F73:F77"/>
    <mergeCell ref="F78:F82"/>
    <mergeCell ref="F83:F87"/>
    <mergeCell ref="F88:F92"/>
    <mergeCell ref="F93:F97"/>
    <mergeCell ref="F98:F102"/>
    <mergeCell ref="F103:F107"/>
    <mergeCell ref="F108:F112"/>
    <mergeCell ref="F113:F117"/>
    <mergeCell ref="F118:F122"/>
    <mergeCell ref="F123:F127"/>
    <mergeCell ref="F53:F57"/>
    <mergeCell ref="F58:F62"/>
    <mergeCell ref="F63:F67"/>
    <mergeCell ref="F38:F42"/>
    <mergeCell ref="F43:F47"/>
    <mergeCell ref="F48:F52"/>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45:AG47"/>
    <mergeCell ref="AC48:AC52"/>
    <mergeCell ref="AG48:AG49"/>
    <mergeCell ref="AG50:AG52"/>
    <mergeCell ref="AG53:AG54"/>
    <mergeCell ref="AG55:AG57"/>
    <mergeCell ref="AC58:AC62"/>
    <mergeCell ref="AG58:AG59"/>
    <mergeCell ref="AG60:AG62"/>
    <mergeCell ref="AC63:AC67"/>
    <mergeCell ref="AG63:AG64"/>
    <mergeCell ref="AG65:AG67"/>
    <mergeCell ref="AC68:AC72"/>
    <mergeCell ref="AG68:AG69"/>
    <mergeCell ref="AG70:AG72"/>
    <mergeCell ref="AC73:AC77"/>
    <mergeCell ref="AG73:AG74"/>
    <mergeCell ref="AG75:AG77"/>
    <mergeCell ref="AC43:AC47"/>
    <mergeCell ref="AG43:AG44"/>
    <mergeCell ref="AC53:AC57"/>
    <mergeCell ref="AD43:AD47"/>
    <mergeCell ref="AD48:AD52"/>
    <mergeCell ref="AD53:AD57"/>
    <mergeCell ref="AD58:AD62"/>
    <mergeCell ref="AD63:AD67"/>
    <mergeCell ref="AD68:AD72"/>
    <mergeCell ref="AD73:AD77"/>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38:Y42"/>
    <mergeCell ref="AB38:AB39"/>
    <mergeCell ref="M40:M42"/>
    <mergeCell ref="X40:X42"/>
    <mergeCell ref="AB40:AB42"/>
    <mergeCell ref="B43:B47"/>
    <mergeCell ref="C43:C47"/>
    <mergeCell ref="D43:D47"/>
    <mergeCell ref="E43:E47"/>
    <mergeCell ref="G43:G47"/>
    <mergeCell ref="H38:H42"/>
    <mergeCell ref="I38:I42"/>
    <mergeCell ref="J38:J42"/>
    <mergeCell ref="M38:M39"/>
    <mergeCell ref="U38:U42"/>
    <mergeCell ref="X38:X3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63:Y67"/>
    <mergeCell ref="AB63:AB64"/>
    <mergeCell ref="M65:M67"/>
    <mergeCell ref="X65:X67"/>
    <mergeCell ref="AB65:AB67"/>
    <mergeCell ref="B68:B72"/>
    <mergeCell ref="C68:C72"/>
    <mergeCell ref="D68:D72"/>
    <mergeCell ref="E68:E72"/>
    <mergeCell ref="G68:G72"/>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8:Y72"/>
    <mergeCell ref="AB68:AB69"/>
    <mergeCell ref="M70:M72"/>
    <mergeCell ref="X70:X72"/>
    <mergeCell ref="AB70:AB72"/>
    <mergeCell ref="B73:B77"/>
    <mergeCell ref="C73:C77"/>
    <mergeCell ref="D73:D77"/>
    <mergeCell ref="E73:E77"/>
    <mergeCell ref="G73:G77"/>
    <mergeCell ref="H68:H72"/>
    <mergeCell ref="I68:I72"/>
    <mergeCell ref="J68:J72"/>
    <mergeCell ref="M68:M69"/>
    <mergeCell ref="U68:U72"/>
    <mergeCell ref="X68:X69"/>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s>
  <conditionalFormatting sqref="M10:M11">
    <cfRule type="cellIs" dxfId="4799" priority="32671" operator="greaterThan">
      <formula>25</formula>
    </cfRule>
    <cfRule type="cellIs" dxfId="4798" priority="32673" operator="greaterThan">
      <formula>0</formula>
    </cfRule>
    <cfRule type="cellIs" dxfId="4797" priority="32672" operator="greaterThan">
      <formula>5</formula>
    </cfRule>
    <cfRule type="cellIs" dxfId="4796" priority="32670" operator="greaterThan">
      <formula>50</formula>
    </cfRule>
    <cfRule type="cellIs" dxfId="4795" priority="32669" operator="greaterThan">
      <formula>500</formula>
    </cfRule>
    <cfRule type="cellIs" dxfId="4794" priority="32668" stopIfTrue="1" operator="equal">
      <formula>""</formula>
    </cfRule>
  </conditionalFormatting>
  <conditionalFormatting sqref="M15:M16">
    <cfRule type="cellIs" dxfId="4793" priority="17646" stopIfTrue="1" operator="equal">
      <formula>""</formula>
    </cfRule>
    <cfRule type="cellIs" dxfId="4792" priority="17651" operator="greaterThan">
      <formula>0</formula>
    </cfRule>
    <cfRule type="cellIs" dxfId="4791" priority="17650" operator="greaterThan">
      <formula>5</formula>
    </cfRule>
    <cfRule type="cellIs" dxfId="4790" priority="17649" operator="greaterThan">
      <formula>25</formula>
    </cfRule>
    <cfRule type="cellIs" dxfId="4789" priority="17648" operator="greaterThan">
      <formula>50</formula>
    </cfRule>
    <cfRule type="cellIs" dxfId="4788" priority="17647" operator="greaterThan">
      <formula>500</formula>
    </cfRule>
  </conditionalFormatting>
  <conditionalFormatting sqref="M20:M21">
    <cfRule type="cellIs" dxfId="4787" priority="17607" operator="greaterThan">
      <formula>0</formula>
    </cfRule>
    <cfRule type="cellIs" dxfId="4786" priority="17606" operator="greaterThan">
      <formula>5</formula>
    </cfRule>
    <cfRule type="cellIs" dxfId="4785" priority="17605" operator="greaterThan">
      <formula>25</formula>
    </cfRule>
    <cfRule type="cellIs" dxfId="4784" priority="17604" operator="greaterThan">
      <formula>50</formula>
    </cfRule>
    <cfRule type="cellIs" dxfId="4783" priority="17603" operator="greaterThan">
      <formula>500</formula>
    </cfRule>
    <cfRule type="cellIs" dxfId="4782" priority="17602" stopIfTrue="1" operator="equal">
      <formula>""</formula>
    </cfRule>
  </conditionalFormatting>
  <conditionalFormatting sqref="M25:M26">
    <cfRule type="cellIs" dxfId="4781" priority="17569" stopIfTrue="1" operator="equal">
      <formula>""</formula>
    </cfRule>
    <cfRule type="cellIs" dxfId="4780" priority="17574" operator="greaterThan">
      <formula>0</formula>
    </cfRule>
    <cfRule type="cellIs" dxfId="4779" priority="17573" operator="greaterThan">
      <formula>5</formula>
    </cfRule>
    <cfRule type="cellIs" dxfId="4778" priority="17572" operator="greaterThan">
      <formula>25</formula>
    </cfRule>
    <cfRule type="cellIs" dxfId="4777" priority="17571" operator="greaterThan">
      <formula>50</formula>
    </cfRule>
    <cfRule type="cellIs" dxfId="4776" priority="17570" operator="greaterThan">
      <formula>500</formula>
    </cfRule>
  </conditionalFormatting>
  <conditionalFormatting sqref="M30:M31">
    <cfRule type="cellIs" dxfId="4775" priority="17526" operator="greaterThan">
      <formula>500</formula>
    </cfRule>
    <cfRule type="cellIs" dxfId="4774" priority="17530" operator="greaterThan">
      <formula>0</formula>
    </cfRule>
    <cfRule type="cellIs" dxfId="4773" priority="17529" operator="greaterThan">
      <formula>5</formula>
    </cfRule>
    <cfRule type="cellIs" dxfId="4772" priority="17528" operator="greaterThan">
      <formula>25</formula>
    </cfRule>
    <cfRule type="cellIs" dxfId="4771" priority="17527" operator="greaterThan">
      <formula>50</formula>
    </cfRule>
    <cfRule type="cellIs" dxfId="4770" priority="17525" stopIfTrue="1" operator="equal">
      <formula>""</formula>
    </cfRule>
  </conditionalFormatting>
  <conditionalFormatting sqref="M35:M36">
    <cfRule type="cellIs" dxfId="4769" priority="17497" operator="greaterThan">
      <formula>0</formula>
    </cfRule>
    <cfRule type="cellIs" dxfId="4768" priority="17496" operator="greaterThan">
      <formula>5</formula>
    </cfRule>
    <cfRule type="cellIs" dxfId="4767" priority="17495" operator="greaterThan">
      <formula>25</formula>
    </cfRule>
    <cfRule type="cellIs" dxfId="4766" priority="17494" operator="greaterThan">
      <formula>50</formula>
    </cfRule>
    <cfRule type="cellIs" dxfId="4765" priority="17493" operator="greaterThan">
      <formula>500</formula>
    </cfRule>
    <cfRule type="cellIs" dxfId="4764" priority="17492" stopIfTrue="1" operator="equal">
      <formula>""</formula>
    </cfRule>
  </conditionalFormatting>
  <conditionalFormatting sqref="M40:M41">
    <cfRule type="cellIs" dxfId="4763" priority="17464" operator="greaterThan">
      <formula>0</formula>
    </cfRule>
    <cfRule type="cellIs" dxfId="4762" priority="17463" operator="greaterThan">
      <formula>5</formula>
    </cfRule>
    <cfRule type="cellIs" dxfId="4761" priority="17462" operator="greaterThan">
      <formula>25</formula>
    </cfRule>
    <cfRule type="cellIs" dxfId="4760" priority="17461" operator="greaterThan">
      <formula>50</formula>
    </cfRule>
    <cfRule type="cellIs" dxfId="4759" priority="17460" operator="greaterThan">
      <formula>500</formula>
    </cfRule>
    <cfRule type="cellIs" dxfId="4758" priority="17459" stopIfTrue="1" operator="equal">
      <formula>""</formula>
    </cfRule>
  </conditionalFormatting>
  <conditionalFormatting sqref="M45:M46">
    <cfRule type="cellIs" dxfId="4757" priority="17431" operator="greaterThan">
      <formula>0</formula>
    </cfRule>
    <cfRule type="cellIs" dxfId="4756" priority="17430" operator="greaterThan">
      <formula>5</formula>
    </cfRule>
    <cfRule type="cellIs" dxfId="4755" priority="17429" operator="greaterThan">
      <formula>25</formula>
    </cfRule>
    <cfRule type="cellIs" dxfId="4754" priority="17428" operator="greaterThan">
      <formula>50</formula>
    </cfRule>
    <cfRule type="cellIs" dxfId="4753" priority="17427" operator="greaterThan">
      <formula>500</formula>
    </cfRule>
    <cfRule type="cellIs" dxfId="4752" priority="17426" stopIfTrue="1" operator="equal">
      <formula>""</formula>
    </cfRule>
  </conditionalFormatting>
  <conditionalFormatting sqref="M50:M51">
    <cfRule type="cellIs" dxfId="4751" priority="17387" operator="greaterThan">
      <formula>0</formula>
    </cfRule>
    <cfRule type="cellIs" dxfId="4750" priority="17386" operator="greaterThan">
      <formula>5</formula>
    </cfRule>
    <cfRule type="cellIs" dxfId="4749" priority="17385" operator="greaterThan">
      <formula>25</formula>
    </cfRule>
    <cfRule type="cellIs" dxfId="4748" priority="17384" operator="greaterThan">
      <formula>50</formula>
    </cfRule>
    <cfRule type="cellIs" dxfId="4747" priority="17383" operator="greaterThan">
      <formula>500</formula>
    </cfRule>
    <cfRule type="cellIs" dxfId="4746" priority="17382" stopIfTrue="1" operator="equal">
      <formula>""</formula>
    </cfRule>
  </conditionalFormatting>
  <conditionalFormatting sqref="M55:M56">
    <cfRule type="cellIs" dxfId="4745" priority="17349" stopIfTrue="1" operator="equal">
      <formula>""</formula>
    </cfRule>
    <cfRule type="cellIs" dxfId="4744" priority="17354" operator="greaterThan">
      <formula>0</formula>
    </cfRule>
    <cfRule type="cellIs" dxfId="4743" priority="17353" operator="greaterThan">
      <formula>5</formula>
    </cfRule>
    <cfRule type="cellIs" dxfId="4742" priority="17352" operator="greaterThan">
      <formula>25</formula>
    </cfRule>
    <cfRule type="cellIs" dxfId="4741" priority="17351" operator="greaterThan">
      <formula>50</formula>
    </cfRule>
    <cfRule type="cellIs" dxfId="4740" priority="17350" operator="greaterThan">
      <formula>500</formula>
    </cfRule>
  </conditionalFormatting>
  <conditionalFormatting sqref="M60:M61">
    <cfRule type="cellIs" dxfId="4739" priority="17316" stopIfTrue="1" operator="equal">
      <formula>""</formula>
    </cfRule>
    <cfRule type="cellIs" dxfId="4738" priority="17321" operator="greaterThan">
      <formula>0</formula>
    </cfRule>
    <cfRule type="cellIs" dxfId="4737" priority="17320" operator="greaterThan">
      <formula>5</formula>
    </cfRule>
    <cfRule type="cellIs" dxfId="4736" priority="17319" operator="greaterThan">
      <formula>25</formula>
    </cfRule>
    <cfRule type="cellIs" dxfId="4735" priority="17318" operator="greaterThan">
      <formula>50</formula>
    </cfRule>
    <cfRule type="cellIs" dxfId="4734" priority="17317" operator="greaterThan">
      <formula>500</formula>
    </cfRule>
  </conditionalFormatting>
  <conditionalFormatting sqref="M65:M66">
    <cfRule type="cellIs" dxfId="4733" priority="17275" operator="greaterThan">
      <formula>25</formula>
    </cfRule>
    <cfRule type="cellIs" dxfId="4732" priority="17277" operator="greaterThan">
      <formula>0</formula>
    </cfRule>
    <cfRule type="cellIs" dxfId="4731" priority="17276" operator="greaterThan">
      <formula>5</formula>
    </cfRule>
    <cfRule type="cellIs" dxfId="4730" priority="17274" operator="greaterThan">
      <formula>50</formula>
    </cfRule>
    <cfRule type="cellIs" dxfId="4729" priority="17273" operator="greaterThan">
      <formula>500</formula>
    </cfRule>
    <cfRule type="cellIs" dxfId="4728" priority="17272" stopIfTrue="1" operator="equal">
      <formula>""</formula>
    </cfRule>
  </conditionalFormatting>
  <conditionalFormatting sqref="M70:M71">
    <cfRule type="cellIs" dxfId="4727" priority="17233" operator="greaterThan">
      <formula>0</formula>
    </cfRule>
    <cfRule type="cellIs" dxfId="4726" priority="17232" operator="greaterThan">
      <formula>5</formula>
    </cfRule>
    <cfRule type="cellIs" dxfId="4725" priority="17231" operator="greaterThan">
      <formula>25</formula>
    </cfRule>
    <cfRule type="cellIs" dxfId="4724" priority="17230" operator="greaterThan">
      <formula>50</formula>
    </cfRule>
    <cfRule type="cellIs" dxfId="4723" priority="17229" operator="greaterThan">
      <formula>500</formula>
    </cfRule>
    <cfRule type="cellIs" dxfId="4722" priority="17228" stopIfTrue="1" operator="equal">
      <formula>""</formula>
    </cfRule>
  </conditionalFormatting>
  <conditionalFormatting sqref="M75:M76">
    <cfRule type="cellIs" dxfId="4721" priority="17101" operator="greaterThan">
      <formula>0</formula>
    </cfRule>
    <cfRule type="cellIs" dxfId="4720" priority="17100" operator="greaterThan">
      <formula>5</formula>
    </cfRule>
    <cfRule type="cellIs" dxfId="4719" priority="17099" operator="greaterThan">
      <formula>25</formula>
    </cfRule>
    <cfRule type="cellIs" dxfId="4718" priority="17098" operator="greaterThan">
      <formula>50</formula>
    </cfRule>
    <cfRule type="cellIs" dxfId="4717" priority="17097" operator="greaterThan">
      <formula>500</formula>
    </cfRule>
    <cfRule type="cellIs" dxfId="4716" priority="17096" stopIfTrue="1" operator="equal">
      <formula>""</formula>
    </cfRule>
  </conditionalFormatting>
  <conditionalFormatting sqref="M80:M81">
    <cfRule type="cellIs" dxfId="4715" priority="17057" operator="greaterThan">
      <formula>0</formula>
    </cfRule>
    <cfRule type="cellIs" dxfId="4714" priority="17056" operator="greaterThan">
      <formula>5</formula>
    </cfRule>
    <cfRule type="cellIs" dxfId="4713" priority="17055" operator="greaterThan">
      <formula>25</formula>
    </cfRule>
    <cfRule type="cellIs" dxfId="4712" priority="17054" operator="greaterThan">
      <formula>50</formula>
    </cfRule>
    <cfRule type="cellIs" dxfId="4711" priority="17053" operator="greaterThan">
      <formula>500</formula>
    </cfRule>
    <cfRule type="cellIs" dxfId="4710" priority="17052" stopIfTrue="1" operator="equal">
      <formula>""</formula>
    </cfRule>
  </conditionalFormatting>
  <conditionalFormatting sqref="M85:M86">
    <cfRule type="cellIs" dxfId="4709" priority="17008" stopIfTrue="1" operator="equal">
      <formula>""</formula>
    </cfRule>
    <cfRule type="cellIs" dxfId="4708" priority="17013" operator="greaterThan">
      <formula>0</formula>
    </cfRule>
    <cfRule type="cellIs" dxfId="4707" priority="17012" operator="greaterThan">
      <formula>5</formula>
    </cfRule>
    <cfRule type="cellIs" dxfId="4706" priority="17011" operator="greaterThan">
      <formula>25</formula>
    </cfRule>
    <cfRule type="cellIs" dxfId="4705" priority="17010" operator="greaterThan">
      <formula>50</formula>
    </cfRule>
    <cfRule type="cellIs" dxfId="4704" priority="17009" operator="greaterThan">
      <formula>500</formula>
    </cfRule>
  </conditionalFormatting>
  <conditionalFormatting sqref="M90:M91">
    <cfRule type="cellIs" dxfId="4703" priority="16964" stopIfTrue="1" operator="equal">
      <formula>""</formula>
    </cfRule>
    <cfRule type="cellIs" dxfId="4702" priority="16969" operator="greaterThan">
      <formula>0</formula>
    </cfRule>
    <cfRule type="cellIs" dxfId="4701" priority="16968" operator="greaterThan">
      <formula>5</formula>
    </cfRule>
    <cfRule type="cellIs" dxfId="4700" priority="16967" operator="greaterThan">
      <formula>25</formula>
    </cfRule>
    <cfRule type="cellIs" dxfId="4699" priority="16966" operator="greaterThan">
      <formula>50</formula>
    </cfRule>
    <cfRule type="cellIs" dxfId="4698" priority="16965" operator="greaterThan">
      <formula>500</formula>
    </cfRule>
  </conditionalFormatting>
  <conditionalFormatting sqref="M95:M96">
    <cfRule type="cellIs" dxfId="4697" priority="16925" operator="greaterThan">
      <formula>0</formula>
    </cfRule>
    <cfRule type="cellIs" dxfId="4696" priority="16924" operator="greaterThan">
      <formula>5</formula>
    </cfRule>
    <cfRule type="cellIs" dxfId="4695" priority="16923" operator="greaterThan">
      <formula>25</formula>
    </cfRule>
    <cfRule type="cellIs" dxfId="4694" priority="16922" operator="greaterThan">
      <formula>50</formula>
    </cfRule>
    <cfRule type="cellIs" dxfId="4693" priority="16921" operator="greaterThan">
      <formula>500</formula>
    </cfRule>
    <cfRule type="cellIs" dxfId="4692" priority="16920" stopIfTrue="1" operator="equal">
      <formula>""</formula>
    </cfRule>
  </conditionalFormatting>
  <conditionalFormatting sqref="M100:M101">
    <cfRule type="cellIs" dxfId="4691" priority="16881" operator="greaterThan">
      <formula>0</formula>
    </cfRule>
    <cfRule type="cellIs" dxfId="4690" priority="16880" operator="greaterThan">
      <formula>5</formula>
    </cfRule>
    <cfRule type="cellIs" dxfId="4689" priority="16879" operator="greaterThan">
      <formula>25</formula>
    </cfRule>
    <cfRule type="cellIs" dxfId="4688" priority="16878" operator="greaterThan">
      <formula>50</formula>
    </cfRule>
    <cfRule type="cellIs" dxfId="4687" priority="16877" operator="greaterThan">
      <formula>500</formula>
    </cfRule>
    <cfRule type="cellIs" dxfId="4686" priority="16876" stopIfTrue="1" operator="equal">
      <formula>""</formula>
    </cfRule>
  </conditionalFormatting>
  <conditionalFormatting sqref="M105:M106">
    <cfRule type="cellIs" dxfId="4685" priority="16832" stopIfTrue="1" operator="equal">
      <formula>""</formula>
    </cfRule>
    <cfRule type="cellIs" dxfId="4684" priority="16837" operator="greaterThan">
      <formula>0</formula>
    </cfRule>
    <cfRule type="cellIs" dxfId="4683" priority="16836" operator="greaterThan">
      <formula>5</formula>
    </cfRule>
    <cfRule type="cellIs" dxfId="4682" priority="16835" operator="greaterThan">
      <formula>25</formula>
    </cfRule>
    <cfRule type="cellIs" dxfId="4681" priority="16834" operator="greaterThan">
      <formula>50</formula>
    </cfRule>
    <cfRule type="cellIs" dxfId="4680" priority="16833" operator="greaterThan">
      <formula>500</formula>
    </cfRule>
  </conditionalFormatting>
  <conditionalFormatting sqref="M110:M111">
    <cfRule type="cellIs" dxfId="4679" priority="16793" operator="greaterThan">
      <formula>0</formula>
    </cfRule>
    <cfRule type="cellIs" dxfId="4678" priority="16792" operator="greaterThan">
      <formula>5</formula>
    </cfRule>
    <cfRule type="cellIs" dxfId="4677" priority="16791" operator="greaterThan">
      <formula>25</formula>
    </cfRule>
    <cfRule type="cellIs" dxfId="4676" priority="16790" operator="greaterThan">
      <formula>50</formula>
    </cfRule>
    <cfRule type="cellIs" dxfId="4675" priority="16789" operator="greaterThan">
      <formula>500</formula>
    </cfRule>
    <cfRule type="cellIs" dxfId="4674" priority="16788" stopIfTrue="1" operator="equal">
      <formula>""</formula>
    </cfRule>
  </conditionalFormatting>
  <conditionalFormatting sqref="M115:M116">
    <cfRule type="cellIs" dxfId="4673" priority="16749" operator="greaterThan">
      <formula>0</formula>
    </cfRule>
    <cfRule type="cellIs" dxfId="4672" priority="16748" operator="greaterThan">
      <formula>5</formula>
    </cfRule>
    <cfRule type="cellIs" dxfId="4671" priority="16747" operator="greaterThan">
      <formula>25</formula>
    </cfRule>
    <cfRule type="cellIs" dxfId="4670" priority="16746" operator="greaterThan">
      <formula>50</formula>
    </cfRule>
    <cfRule type="cellIs" dxfId="4669" priority="16745" operator="greaterThan">
      <formula>500</formula>
    </cfRule>
    <cfRule type="cellIs" dxfId="4668" priority="16744" stopIfTrue="1" operator="equal">
      <formula>""</formula>
    </cfRule>
  </conditionalFormatting>
  <conditionalFormatting sqref="M120:M121">
    <cfRule type="cellIs" dxfId="4667" priority="16700" stopIfTrue="1" operator="equal">
      <formula>""</formula>
    </cfRule>
    <cfRule type="cellIs" dxfId="4666" priority="16705" operator="greaterThan">
      <formula>0</formula>
    </cfRule>
    <cfRule type="cellIs" dxfId="4665" priority="16704" operator="greaterThan">
      <formula>5</formula>
    </cfRule>
    <cfRule type="cellIs" dxfId="4664" priority="16703" operator="greaterThan">
      <formula>25</formula>
    </cfRule>
    <cfRule type="cellIs" dxfId="4663" priority="16702" operator="greaterThan">
      <formula>50</formula>
    </cfRule>
    <cfRule type="cellIs" dxfId="4662" priority="16701" operator="greaterThan">
      <formula>500</formula>
    </cfRule>
  </conditionalFormatting>
  <conditionalFormatting sqref="M125:M126">
    <cfRule type="cellIs" dxfId="4661" priority="16656" stopIfTrue="1" operator="equal">
      <formula>""</formula>
    </cfRule>
    <cfRule type="cellIs" dxfId="4660" priority="16661" operator="greaterThan">
      <formula>0</formula>
    </cfRule>
    <cfRule type="cellIs" dxfId="4659" priority="16660" operator="greaterThan">
      <formula>5</formula>
    </cfRule>
    <cfRule type="cellIs" dxfId="4658" priority="16659" operator="greaterThan">
      <formula>25</formula>
    </cfRule>
    <cfRule type="cellIs" dxfId="4657" priority="16658" operator="greaterThan">
      <formula>50</formula>
    </cfRule>
    <cfRule type="cellIs" dxfId="4656" priority="16657" operator="greaterThan">
      <formula>500</formula>
    </cfRule>
  </conditionalFormatting>
  <conditionalFormatting sqref="M130:M131">
    <cfRule type="cellIs" dxfId="4655" priority="16573" operator="greaterThan">
      <formula>0</formula>
    </cfRule>
    <cfRule type="cellIs" dxfId="4654" priority="16572" operator="greaterThan">
      <formula>5</formula>
    </cfRule>
    <cfRule type="cellIs" dxfId="4653" priority="16571" operator="greaterThan">
      <formula>25</formula>
    </cfRule>
    <cfRule type="cellIs" dxfId="4652" priority="16570" operator="greaterThan">
      <formula>50</formula>
    </cfRule>
    <cfRule type="cellIs" dxfId="4651" priority="16569" operator="greaterThan">
      <formula>500</formula>
    </cfRule>
    <cfRule type="cellIs" dxfId="4650" priority="16568" stopIfTrue="1" operator="equal">
      <formula>""</formula>
    </cfRule>
  </conditionalFormatting>
  <conditionalFormatting sqref="M135:M136">
    <cfRule type="cellIs" dxfId="4649" priority="16528" operator="greaterThan">
      <formula>5</formula>
    </cfRule>
    <cfRule type="cellIs" dxfId="4648" priority="16529" operator="greaterThan">
      <formula>0</formula>
    </cfRule>
    <cfRule type="cellIs" dxfId="4647" priority="16527" operator="greaterThan">
      <formula>25</formula>
    </cfRule>
    <cfRule type="cellIs" dxfId="4646" priority="16526" operator="greaterThan">
      <formula>50</formula>
    </cfRule>
    <cfRule type="cellIs" dxfId="4645" priority="16525" operator="greaterThan">
      <formula>500</formula>
    </cfRule>
    <cfRule type="cellIs" dxfId="4644" priority="16524" stopIfTrue="1" operator="equal">
      <formula>""</formula>
    </cfRule>
  </conditionalFormatting>
  <conditionalFormatting sqref="M140:M141">
    <cfRule type="cellIs" dxfId="4643" priority="16480" stopIfTrue="1" operator="equal">
      <formula>""</formula>
    </cfRule>
    <cfRule type="cellIs" dxfId="4642" priority="16485" operator="greaterThan">
      <formula>0</formula>
    </cfRule>
    <cfRule type="cellIs" dxfId="4641" priority="16484" operator="greaterThan">
      <formula>5</formula>
    </cfRule>
    <cfRule type="cellIs" dxfId="4640" priority="16483" operator="greaterThan">
      <formula>25</formula>
    </cfRule>
    <cfRule type="cellIs" dxfId="4639" priority="16482" operator="greaterThan">
      <formula>50</formula>
    </cfRule>
    <cfRule type="cellIs" dxfId="4638" priority="16481" operator="greaterThan">
      <formula>500</formula>
    </cfRule>
  </conditionalFormatting>
  <conditionalFormatting sqref="M145:M146">
    <cfRule type="cellIs" dxfId="4637" priority="16441" operator="greaterThan">
      <formula>0</formula>
    </cfRule>
    <cfRule type="cellIs" dxfId="4636" priority="16440" operator="greaterThan">
      <formula>5</formula>
    </cfRule>
    <cfRule type="cellIs" dxfId="4635" priority="16439" operator="greaterThan">
      <formula>25</formula>
    </cfRule>
    <cfRule type="cellIs" dxfId="4634" priority="16438" operator="greaterThan">
      <formula>50</formula>
    </cfRule>
    <cfRule type="cellIs" dxfId="4633" priority="16437" operator="greaterThan">
      <formula>500</formula>
    </cfRule>
    <cfRule type="cellIs" dxfId="4632" priority="16436" stopIfTrue="1" operator="equal">
      <formula>""</formula>
    </cfRule>
  </conditionalFormatting>
  <conditionalFormatting sqref="M150:M151">
    <cfRule type="cellIs" dxfId="4631" priority="16392" stopIfTrue="1" operator="equal">
      <formula>""</formula>
    </cfRule>
    <cfRule type="cellIs" dxfId="4630" priority="16397" operator="greaterThan">
      <formula>0</formula>
    </cfRule>
    <cfRule type="cellIs" dxfId="4629" priority="16396" operator="greaterThan">
      <formula>5</formula>
    </cfRule>
    <cfRule type="cellIs" dxfId="4628" priority="16395" operator="greaterThan">
      <formula>25</formula>
    </cfRule>
    <cfRule type="cellIs" dxfId="4627" priority="16394" operator="greaterThan">
      <formula>50</formula>
    </cfRule>
    <cfRule type="cellIs" dxfId="4626" priority="16393" operator="greaterThan">
      <formula>500</formula>
    </cfRule>
  </conditionalFormatting>
  <conditionalFormatting sqref="M155:M156">
    <cfRule type="cellIs" dxfId="4625" priority="16348" stopIfTrue="1" operator="equal">
      <formula>""</formula>
    </cfRule>
    <cfRule type="cellIs" dxfId="4624" priority="16353" operator="greaterThan">
      <formula>0</formula>
    </cfRule>
    <cfRule type="cellIs" dxfId="4623" priority="16352" operator="greaterThan">
      <formula>5</formula>
    </cfRule>
    <cfRule type="cellIs" dxfId="4622" priority="16351" operator="greaterThan">
      <formula>25</formula>
    </cfRule>
    <cfRule type="cellIs" dxfId="4621" priority="16350" operator="greaterThan">
      <formula>50</formula>
    </cfRule>
    <cfRule type="cellIs" dxfId="4620" priority="16349" operator="greaterThan">
      <formula>500</formula>
    </cfRule>
  </conditionalFormatting>
  <conditionalFormatting sqref="M160:M161">
    <cfRule type="cellIs" dxfId="4619" priority="16265" operator="greaterThan">
      <formula>0</formula>
    </cfRule>
    <cfRule type="cellIs" dxfId="4618" priority="16264" operator="greaterThan">
      <formula>5</formula>
    </cfRule>
    <cfRule type="cellIs" dxfId="4617" priority="16263" operator="greaterThan">
      <formula>25</formula>
    </cfRule>
    <cfRule type="cellIs" dxfId="4616" priority="16262" operator="greaterThan">
      <formula>50</formula>
    </cfRule>
    <cfRule type="cellIs" dxfId="4615" priority="16261" operator="greaterThan">
      <formula>500</formula>
    </cfRule>
    <cfRule type="cellIs" dxfId="4614" priority="16260" stopIfTrue="1" operator="equal">
      <formula>""</formula>
    </cfRule>
  </conditionalFormatting>
  <conditionalFormatting sqref="M165:M166">
    <cfRule type="cellIs" dxfId="4613" priority="16221" operator="greaterThan">
      <formula>0</formula>
    </cfRule>
    <cfRule type="cellIs" dxfId="4612" priority="16220" operator="greaterThan">
      <formula>5</formula>
    </cfRule>
    <cfRule type="cellIs" dxfId="4611" priority="16219" operator="greaterThan">
      <formula>25</formula>
    </cfRule>
    <cfRule type="cellIs" dxfId="4610" priority="16218" operator="greaterThan">
      <formula>50</formula>
    </cfRule>
    <cfRule type="cellIs" dxfId="4609" priority="16217" operator="greaterThan">
      <formula>500</formula>
    </cfRule>
    <cfRule type="cellIs" dxfId="4608" priority="16216" stopIfTrue="1" operator="equal">
      <formula>""</formula>
    </cfRule>
  </conditionalFormatting>
  <conditionalFormatting sqref="M170:M171">
    <cfRule type="cellIs" dxfId="4607" priority="16177" operator="greaterThan">
      <formula>0</formula>
    </cfRule>
    <cfRule type="cellIs" dxfId="4606" priority="16176" operator="greaterThan">
      <formula>5</formula>
    </cfRule>
    <cfRule type="cellIs" dxfId="4605" priority="16175" operator="greaterThan">
      <formula>25</formula>
    </cfRule>
    <cfRule type="cellIs" dxfId="4604" priority="16174" operator="greaterThan">
      <formula>50</formula>
    </cfRule>
    <cfRule type="cellIs" dxfId="4603" priority="16173" operator="greaterThan">
      <formula>500</formula>
    </cfRule>
    <cfRule type="cellIs" dxfId="4602" priority="16172" stopIfTrue="1" operator="equal">
      <formula>""</formula>
    </cfRule>
  </conditionalFormatting>
  <conditionalFormatting sqref="M175:M176">
    <cfRule type="cellIs" dxfId="4601" priority="16133" operator="greaterThan">
      <formula>0</formula>
    </cfRule>
    <cfRule type="cellIs" dxfId="4600" priority="16132" operator="greaterThan">
      <formula>5</formula>
    </cfRule>
    <cfRule type="cellIs" dxfId="4599" priority="16131" operator="greaterThan">
      <formula>25</formula>
    </cfRule>
    <cfRule type="cellIs" dxfId="4598" priority="16130" operator="greaterThan">
      <formula>50</formula>
    </cfRule>
    <cfRule type="cellIs" dxfId="4597" priority="16129" operator="greaterThan">
      <formula>500</formula>
    </cfRule>
    <cfRule type="cellIs" dxfId="4596" priority="16128" stopIfTrue="1" operator="equal">
      <formula>""</formula>
    </cfRule>
  </conditionalFormatting>
  <conditionalFormatting sqref="M180:M181">
    <cfRule type="cellIs" dxfId="4595" priority="16084" stopIfTrue="1" operator="equal">
      <formula>""</formula>
    </cfRule>
    <cfRule type="cellIs" dxfId="4594" priority="16089" operator="greaterThan">
      <formula>0</formula>
    </cfRule>
    <cfRule type="cellIs" dxfId="4593" priority="16088" operator="greaterThan">
      <formula>5</formula>
    </cfRule>
    <cfRule type="cellIs" dxfId="4592" priority="16087" operator="greaterThan">
      <formula>25</formula>
    </cfRule>
    <cfRule type="cellIs" dxfId="4591" priority="16086" operator="greaterThan">
      <formula>50</formula>
    </cfRule>
    <cfRule type="cellIs" dxfId="4590" priority="16085" operator="greaterThan">
      <formula>500</formula>
    </cfRule>
  </conditionalFormatting>
  <conditionalFormatting sqref="M185:M186">
    <cfRule type="cellIs" dxfId="4589" priority="16040" stopIfTrue="1" operator="equal">
      <formula>""</formula>
    </cfRule>
    <cfRule type="cellIs" dxfId="4588" priority="16045" operator="greaterThan">
      <formula>0</formula>
    </cfRule>
    <cfRule type="cellIs" dxfId="4587" priority="16044" operator="greaterThan">
      <formula>5</formula>
    </cfRule>
    <cfRule type="cellIs" dxfId="4586" priority="16043" operator="greaterThan">
      <formula>25</formula>
    </cfRule>
    <cfRule type="cellIs" dxfId="4585" priority="16042" operator="greaterThan">
      <formula>50</formula>
    </cfRule>
    <cfRule type="cellIs" dxfId="4584" priority="16041" operator="greaterThan">
      <formula>500</formula>
    </cfRule>
  </conditionalFormatting>
  <conditionalFormatting sqref="M190:M191">
    <cfRule type="cellIs" dxfId="4583" priority="15957" operator="greaterThan">
      <formula>0</formula>
    </cfRule>
    <cfRule type="cellIs" dxfId="4582" priority="15956" operator="greaterThan">
      <formula>5</formula>
    </cfRule>
    <cfRule type="cellIs" dxfId="4581" priority="15955" operator="greaterThan">
      <formula>25</formula>
    </cfRule>
    <cfRule type="cellIs" dxfId="4580" priority="15954" operator="greaterThan">
      <formula>50</formula>
    </cfRule>
    <cfRule type="cellIs" dxfId="4579" priority="15953" operator="greaterThan">
      <formula>500</formula>
    </cfRule>
    <cfRule type="cellIs" dxfId="4578" priority="15952" stopIfTrue="1" operator="equal">
      <formula>""</formula>
    </cfRule>
  </conditionalFormatting>
  <conditionalFormatting sqref="M195:M196">
    <cfRule type="cellIs" dxfId="4577" priority="15911" operator="greaterThan">
      <formula>25</formula>
    </cfRule>
    <cfRule type="cellIs" dxfId="4576" priority="15913" operator="greaterThan">
      <formula>0</formula>
    </cfRule>
    <cfRule type="cellIs" dxfId="4575" priority="15912" operator="greaterThan">
      <formula>5</formula>
    </cfRule>
    <cfRule type="cellIs" dxfId="4574" priority="15910" operator="greaterThan">
      <formula>50</formula>
    </cfRule>
    <cfRule type="cellIs" dxfId="4573" priority="15909" operator="greaterThan">
      <formula>500</formula>
    </cfRule>
    <cfRule type="cellIs" dxfId="4572" priority="15908" stopIfTrue="1" operator="equal">
      <formula>""</formula>
    </cfRule>
  </conditionalFormatting>
  <conditionalFormatting sqref="M200:M201">
    <cfRule type="cellIs" dxfId="4571" priority="15864" stopIfTrue="1" operator="equal">
      <formula>""</formula>
    </cfRule>
    <cfRule type="cellIs" dxfId="4570" priority="15869" operator="greaterThan">
      <formula>0</formula>
    </cfRule>
    <cfRule type="cellIs" dxfId="4569" priority="15868" operator="greaterThan">
      <formula>5</formula>
    </cfRule>
    <cfRule type="cellIs" dxfId="4568" priority="15867" operator="greaterThan">
      <formula>25</formula>
    </cfRule>
    <cfRule type="cellIs" dxfId="4567" priority="15866" operator="greaterThan">
      <formula>50</formula>
    </cfRule>
    <cfRule type="cellIs" dxfId="4566" priority="15865" operator="greaterThan">
      <formula>500</formula>
    </cfRule>
  </conditionalFormatting>
  <conditionalFormatting sqref="M205:M206">
    <cfRule type="cellIs" dxfId="4565" priority="15825" operator="greaterThan">
      <formula>0</formula>
    </cfRule>
    <cfRule type="cellIs" dxfId="4564" priority="15824" operator="greaterThan">
      <formula>5</formula>
    </cfRule>
    <cfRule type="cellIs" dxfId="4563" priority="15823" operator="greaterThan">
      <formula>25</formula>
    </cfRule>
    <cfRule type="cellIs" dxfId="4562" priority="15822" operator="greaterThan">
      <formula>50</formula>
    </cfRule>
    <cfRule type="cellIs" dxfId="4561" priority="15821" operator="greaterThan">
      <formula>500</formula>
    </cfRule>
    <cfRule type="cellIs" dxfId="4560" priority="15820" stopIfTrue="1" operator="equal">
      <formula>""</formula>
    </cfRule>
  </conditionalFormatting>
  <conditionalFormatting sqref="M210:M211">
    <cfRule type="cellIs" dxfId="4559" priority="15776" stopIfTrue="1" operator="equal">
      <formula>""</formula>
    </cfRule>
    <cfRule type="cellIs" dxfId="4558" priority="15781" operator="greaterThan">
      <formula>0</formula>
    </cfRule>
    <cfRule type="cellIs" dxfId="4557" priority="15780" operator="greaterThan">
      <formula>5</formula>
    </cfRule>
    <cfRule type="cellIs" dxfId="4556" priority="15779" operator="greaterThan">
      <formula>25</formula>
    </cfRule>
    <cfRule type="cellIs" dxfId="4555" priority="15778" operator="greaterThan">
      <formula>50</formula>
    </cfRule>
    <cfRule type="cellIs" dxfId="4554" priority="15777" operator="greaterThan">
      <formula>500</formula>
    </cfRule>
  </conditionalFormatting>
  <conditionalFormatting sqref="M215:M216">
    <cfRule type="cellIs" dxfId="4553" priority="15732" stopIfTrue="1" operator="equal">
      <formula>""</formula>
    </cfRule>
    <cfRule type="cellIs" dxfId="4552" priority="15737" operator="greaterThan">
      <formula>0</formula>
    </cfRule>
    <cfRule type="cellIs" dxfId="4551" priority="15736" operator="greaterThan">
      <formula>5</formula>
    </cfRule>
    <cfRule type="cellIs" dxfId="4550" priority="15735" operator="greaterThan">
      <formula>25</formula>
    </cfRule>
    <cfRule type="cellIs" dxfId="4549" priority="15734" operator="greaterThan">
      <formula>50</formula>
    </cfRule>
    <cfRule type="cellIs" dxfId="4548" priority="15733" operator="greaterThan">
      <formula>500</formula>
    </cfRule>
  </conditionalFormatting>
  <conditionalFormatting sqref="M220:M221">
    <cfRule type="cellIs" dxfId="4547" priority="15693" operator="greaterThan">
      <formula>0</formula>
    </cfRule>
    <cfRule type="cellIs" dxfId="4546" priority="15692" operator="greaterThan">
      <formula>5</formula>
    </cfRule>
    <cfRule type="cellIs" dxfId="4545" priority="15691" operator="greaterThan">
      <formula>25</formula>
    </cfRule>
    <cfRule type="cellIs" dxfId="4544" priority="15690" operator="greaterThan">
      <formula>50</formula>
    </cfRule>
    <cfRule type="cellIs" dxfId="4543" priority="15689" operator="greaterThan">
      <formula>500</formula>
    </cfRule>
    <cfRule type="cellIs" dxfId="4542" priority="15688" stopIfTrue="1" operator="equal">
      <formula>""</formula>
    </cfRule>
  </conditionalFormatting>
  <conditionalFormatting sqref="M225:M226">
    <cfRule type="cellIs" dxfId="4541" priority="15649" operator="greaterThan">
      <formula>0</formula>
    </cfRule>
    <cfRule type="cellIs" dxfId="4540" priority="15648" operator="greaterThan">
      <formula>5</formula>
    </cfRule>
    <cfRule type="cellIs" dxfId="4539" priority="15647" operator="greaterThan">
      <formula>25</formula>
    </cfRule>
    <cfRule type="cellIs" dxfId="4538" priority="15646" operator="greaterThan">
      <formula>50</formula>
    </cfRule>
    <cfRule type="cellIs" dxfId="4537" priority="15645" operator="greaterThan">
      <formula>500</formula>
    </cfRule>
    <cfRule type="cellIs" dxfId="4536" priority="15644" stopIfTrue="1" operator="equal">
      <formula>""</formula>
    </cfRule>
  </conditionalFormatting>
  <conditionalFormatting sqref="M230:M231">
    <cfRule type="cellIs" dxfId="4535" priority="15600" stopIfTrue="1" operator="equal">
      <formula>""</formula>
    </cfRule>
    <cfRule type="cellIs" dxfId="4534" priority="15605" operator="greaterThan">
      <formula>0</formula>
    </cfRule>
    <cfRule type="cellIs" dxfId="4533" priority="15604" operator="greaterThan">
      <formula>5</formula>
    </cfRule>
    <cfRule type="cellIs" dxfId="4532" priority="15603" operator="greaterThan">
      <formula>25</formula>
    </cfRule>
    <cfRule type="cellIs" dxfId="4531" priority="15602" operator="greaterThan">
      <formula>50</formula>
    </cfRule>
    <cfRule type="cellIs" dxfId="4530" priority="15601" operator="greaterThan">
      <formula>500</formula>
    </cfRule>
  </conditionalFormatting>
  <conditionalFormatting sqref="M235:M236">
    <cfRule type="cellIs" dxfId="4529" priority="15561" operator="greaterThan">
      <formula>0</formula>
    </cfRule>
    <cfRule type="cellIs" dxfId="4528" priority="15560" operator="greaterThan">
      <formula>5</formula>
    </cfRule>
    <cfRule type="cellIs" dxfId="4527" priority="15559" operator="greaterThan">
      <formula>25</formula>
    </cfRule>
    <cfRule type="cellIs" dxfId="4526" priority="15558" operator="greaterThan">
      <formula>50</formula>
    </cfRule>
    <cfRule type="cellIs" dxfId="4525" priority="15557" operator="greaterThan">
      <formula>500</formula>
    </cfRule>
    <cfRule type="cellIs" dxfId="4524" priority="15556" stopIfTrue="1" operator="equal">
      <formula>""</formula>
    </cfRule>
  </conditionalFormatting>
  <conditionalFormatting sqref="M240:M241">
    <cfRule type="cellIs" dxfId="4523" priority="15517" operator="greaterThan">
      <formula>0</formula>
    </cfRule>
    <cfRule type="cellIs" dxfId="4522" priority="15516" operator="greaterThan">
      <formula>5</formula>
    </cfRule>
    <cfRule type="cellIs" dxfId="4521" priority="15515" operator="greaterThan">
      <formula>25</formula>
    </cfRule>
    <cfRule type="cellIs" dxfId="4520" priority="15514" operator="greaterThan">
      <formula>50</formula>
    </cfRule>
    <cfRule type="cellIs" dxfId="4519" priority="15513" operator="greaterThan">
      <formula>500</formula>
    </cfRule>
    <cfRule type="cellIs" dxfId="4518" priority="15512" stopIfTrue="1" operator="equal">
      <formula>""</formula>
    </cfRule>
  </conditionalFormatting>
  <conditionalFormatting sqref="M245:M246">
    <cfRule type="cellIs" dxfId="4517" priority="15468" stopIfTrue="1" operator="equal">
      <formula>""</formula>
    </cfRule>
    <cfRule type="cellIs" dxfId="4516" priority="15473" operator="greaterThan">
      <formula>0</formula>
    </cfRule>
    <cfRule type="cellIs" dxfId="4515" priority="15472" operator="greaterThan">
      <formula>5</formula>
    </cfRule>
    <cfRule type="cellIs" dxfId="4514" priority="15471" operator="greaterThan">
      <formula>25</formula>
    </cfRule>
    <cfRule type="cellIs" dxfId="4513" priority="15470" operator="greaterThan">
      <formula>50</formula>
    </cfRule>
    <cfRule type="cellIs" dxfId="4512" priority="15469" operator="greaterThan">
      <formula>500</formula>
    </cfRule>
  </conditionalFormatting>
  <conditionalFormatting sqref="M250:M251">
    <cfRule type="cellIs" dxfId="4511" priority="15424" stopIfTrue="1" operator="equal">
      <formula>""</formula>
    </cfRule>
    <cfRule type="cellIs" dxfId="4510" priority="15429" operator="greaterThan">
      <formula>0</formula>
    </cfRule>
    <cfRule type="cellIs" dxfId="4509" priority="15428" operator="greaterThan">
      <formula>5</formula>
    </cfRule>
    <cfRule type="cellIs" dxfId="4508" priority="15427" operator="greaterThan">
      <formula>25</formula>
    </cfRule>
    <cfRule type="cellIs" dxfId="4507" priority="15426" operator="greaterThan">
      <formula>50</formula>
    </cfRule>
    <cfRule type="cellIs" dxfId="4506" priority="15425" operator="greaterThan">
      <formula>500</formula>
    </cfRule>
  </conditionalFormatting>
  <conditionalFormatting sqref="M255:M256">
    <cfRule type="cellIs" dxfId="4505" priority="15385" operator="greaterThan">
      <formula>0</formula>
    </cfRule>
    <cfRule type="cellIs" dxfId="4504" priority="15384" operator="greaterThan">
      <formula>5</formula>
    </cfRule>
    <cfRule type="cellIs" dxfId="4503" priority="15383" operator="greaterThan">
      <formula>25</formula>
    </cfRule>
    <cfRule type="cellIs" dxfId="4502" priority="15382" operator="greaterThan">
      <formula>50</formula>
    </cfRule>
    <cfRule type="cellIs" dxfId="4501" priority="15381" operator="greaterThan">
      <formula>500</formula>
    </cfRule>
    <cfRule type="cellIs" dxfId="4500" priority="15380" stopIfTrue="1" operator="equal">
      <formula>""</formula>
    </cfRule>
  </conditionalFormatting>
  <conditionalFormatting sqref="M260:M261">
    <cfRule type="cellIs" dxfId="4499" priority="15338" operator="greaterThan">
      <formula>50</formula>
    </cfRule>
    <cfRule type="cellIs" dxfId="4498" priority="15341" operator="greaterThan">
      <formula>0</formula>
    </cfRule>
    <cfRule type="cellIs" dxfId="4497" priority="15340" operator="greaterThan">
      <formula>5</formula>
    </cfRule>
    <cfRule type="cellIs" dxfId="4496" priority="15339" operator="greaterThan">
      <formula>25</formula>
    </cfRule>
    <cfRule type="cellIs" dxfId="4495" priority="15337" operator="greaterThan">
      <formula>500</formula>
    </cfRule>
    <cfRule type="cellIs" dxfId="4494" priority="15336" stopIfTrue="1" operator="equal">
      <formula>""</formula>
    </cfRule>
  </conditionalFormatting>
  <conditionalFormatting sqref="M265:M266">
    <cfRule type="cellIs" dxfId="4493" priority="15292" stopIfTrue="1" operator="equal">
      <formula>""</formula>
    </cfRule>
    <cfRule type="cellIs" dxfId="4492" priority="15297" operator="greaterThan">
      <formula>0</formula>
    </cfRule>
    <cfRule type="cellIs" dxfId="4491" priority="15296" operator="greaterThan">
      <formula>5</formula>
    </cfRule>
    <cfRule type="cellIs" dxfId="4490" priority="15295" operator="greaterThan">
      <formula>25</formula>
    </cfRule>
    <cfRule type="cellIs" dxfId="4489" priority="15294" operator="greaterThan">
      <formula>50</formula>
    </cfRule>
    <cfRule type="cellIs" dxfId="4488" priority="15293" operator="greaterThan">
      <formula>500</formula>
    </cfRule>
  </conditionalFormatting>
  <conditionalFormatting sqref="M270:M271">
    <cfRule type="cellIs" dxfId="4487" priority="15209" operator="greaterThan">
      <formula>0</formula>
    </cfRule>
    <cfRule type="cellIs" dxfId="4486" priority="15208" operator="greaterThan">
      <formula>5</formula>
    </cfRule>
    <cfRule type="cellIs" dxfId="4485" priority="15207" operator="greaterThan">
      <formula>25</formula>
    </cfRule>
    <cfRule type="cellIs" dxfId="4484" priority="15206" operator="greaterThan">
      <formula>50</formula>
    </cfRule>
    <cfRule type="cellIs" dxfId="4483" priority="15205" operator="greaterThan">
      <formula>500</formula>
    </cfRule>
    <cfRule type="cellIs" dxfId="4482" priority="15204" stopIfTrue="1" operator="equal">
      <formula>""</formula>
    </cfRule>
  </conditionalFormatting>
  <conditionalFormatting sqref="M275:M276">
    <cfRule type="cellIs" dxfId="4481" priority="15165" operator="greaterThan">
      <formula>0</formula>
    </cfRule>
    <cfRule type="cellIs" dxfId="4480" priority="15164" operator="greaterThan">
      <formula>5</formula>
    </cfRule>
    <cfRule type="cellIs" dxfId="4479" priority="15163" operator="greaterThan">
      <formula>25</formula>
    </cfRule>
    <cfRule type="cellIs" dxfId="4478" priority="15162" operator="greaterThan">
      <formula>50</formula>
    </cfRule>
    <cfRule type="cellIs" dxfId="4477" priority="15161" operator="greaterThan">
      <formula>500</formula>
    </cfRule>
    <cfRule type="cellIs" dxfId="4476" priority="15160" stopIfTrue="1" operator="equal">
      <formula>""</formula>
    </cfRule>
  </conditionalFormatting>
  <conditionalFormatting sqref="M280:M281">
    <cfRule type="cellIs" dxfId="4475" priority="15116" stopIfTrue="1" operator="equal">
      <formula>""</formula>
    </cfRule>
    <cfRule type="cellIs" dxfId="4474" priority="15121" operator="greaterThan">
      <formula>0</formula>
    </cfRule>
    <cfRule type="cellIs" dxfId="4473" priority="15120" operator="greaterThan">
      <formula>5</formula>
    </cfRule>
    <cfRule type="cellIs" dxfId="4472" priority="15119" operator="greaterThan">
      <formula>25</formula>
    </cfRule>
    <cfRule type="cellIs" dxfId="4471" priority="15118" operator="greaterThan">
      <formula>50</formula>
    </cfRule>
    <cfRule type="cellIs" dxfId="4470" priority="15117" operator="greaterThan">
      <formula>500</formula>
    </cfRule>
  </conditionalFormatting>
  <conditionalFormatting sqref="M285:M286">
    <cfRule type="cellIs" dxfId="4469" priority="15072" stopIfTrue="1" operator="equal">
      <formula>""</formula>
    </cfRule>
    <cfRule type="cellIs" dxfId="4468" priority="15077" operator="greaterThan">
      <formula>0</formula>
    </cfRule>
    <cfRule type="cellIs" dxfId="4467" priority="15076" operator="greaterThan">
      <formula>5</formula>
    </cfRule>
    <cfRule type="cellIs" dxfId="4466" priority="15075" operator="greaterThan">
      <formula>25</formula>
    </cfRule>
    <cfRule type="cellIs" dxfId="4465" priority="15074" operator="greaterThan">
      <formula>50</formula>
    </cfRule>
    <cfRule type="cellIs" dxfId="4464" priority="15073" operator="greaterThan">
      <formula>500</formula>
    </cfRule>
  </conditionalFormatting>
  <conditionalFormatting sqref="M290:M291">
    <cfRule type="cellIs" dxfId="4463" priority="15029" operator="greaterThan">
      <formula>500</formula>
    </cfRule>
    <cfRule type="cellIs" dxfId="4462" priority="15033" operator="greaterThan">
      <formula>0</formula>
    </cfRule>
    <cfRule type="cellIs" dxfId="4461" priority="15032" operator="greaterThan">
      <formula>5</formula>
    </cfRule>
    <cfRule type="cellIs" dxfId="4460" priority="15031" operator="greaterThan">
      <formula>25</formula>
    </cfRule>
    <cfRule type="cellIs" dxfId="4459" priority="15030" operator="greaterThan">
      <formula>50</formula>
    </cfRule>
    <cfRule type="cellIs" dxfId="4458" priority="15028" stopIfTrue="1" operator="equal">
      <formula>""</formula>
    </cfRule>
  </conditionalFormatting>
  <conditionalFormatting sqref="M295:M296">
    <cfRule type="cellIs" dxfId="4457" priority="14986" operator="greaterThan">
      <formula>50</formula>
    </cfRule>
    <cfRule type="cellIs" dxfId="4456" priority="14989" operator="greaterThan">
      <formula>0</formula>
    </cfRule>
    <cfRule type="cellIs" dxfId="4455" priority="14988" operator="greaterThan">
      <formula>5</formula>
    </cfRule>
    <cfRule type="cellIs" dxfId="4454" priority="14987" operator="greaterThan">
      <formula>25</formula>
    </cfRule>
    <cfRule type="cellIs" dxfId="4453" priority="14985" operator="greaterThan">
      <formula>500</formula>
    </cfRule>
    <cfRule type="cellIs" dxfId="4452" priority="14984" stopIfTrue="1" operator="equal">
      <formula>""</formula>
    </cfRule>
  </conditionalFormatting>
  <conditionalFormatting sqref="M300:M301">
    <cfRule type="cellIs" dxfId="4451" priority="14940" stopIfTrue="1" operator="equal">
      <formula>""</formula>
    </cfRule>
    <cfRule type="cellIs" dxfId="4450" priority="14945" operator="greaterThan">
      <formula>0</formula>
    </cfRule>
    <cfRule type="cellIs" dxfId="4449" priority="14944" operator="greaterThan">
      <formula>5</formula>
    </cfRule>
    <cfRule type="cellIs" dxfId="4448" priority="14943" operator="greaterThan">
      <formula>25</formula>
    </cfRule>
    <cfRule type="cellIs" dxfId="4447" priority="14942" operator="greaterThan">
      <formula>50</formula>
    </cfRule>
    <cfRule type="cellIs" dxfId="4446" priority="14941" operator="greaterThan">
      <formula>500</formula>
    </cfRule>
  </conditionalFormatting>
  <conditionalFormatting sqref="M305:M306">
    <cfRule type="cellIs" dxfId="4445" priority="14896" stopIfTrue="1" operator="equal">
      <formula>""</formula>
    </cfRule>
    <cfRule type="cellIs" dxfId="4444" priority="14901" operator="greaterThan">
      <formula>0</formula>
    </cfRule>
    <cfRule type="cellIs" dxfId="4443" priority="14900" operator="greaterThan">
      <formula>5</formula>
    </cfRule>
    <cfRule type="cellIs" dxfId="4442" priority="14899" operator="greaterThan">
      <formula>25</formula>
    </cfRule>
    <cfRule type="cellIs" dxfId="4441" priority="14898" operator="greaterThan">
      <formula>50</formula>
    </cfRule>
    <cfRule type="cellIs" dxfId="4440" priority="14897" operator="greaterThan">
      <formula>500</formula>
    </cfRule>
  </conditionalFormatting>
  <conditionalFormatting sqref="M310:M311">
    <cfRule type="cellIs" dxfId="4439" priority="14852" stopIfTrue="1" operator="equal">
      <formula>""</formula>
    </cfRule>
    <cfRule type="cellIs" dxfId="4438" priority="14857" operator="greaterThan">
      <formula>0</formula>
    </cfRule>
    <cfRule type="cellIs" dxfId="4437" priority="14856" operator="greaterThan">
      <formula>5</formula>
    </cfRule>
    <cfRule type="cellIs" dxfId="4436" priority="14855" operator="greaterThan">
      <formula>25</formula>
    </cfRule>
    <cfRule type="cellIs" dxfId="4435" priority="14854" operator="greaterThan">
      <formula>50</formula>
    </cfRule>
    <cfRule type="cellIs" dxfId="4434" priority="14853" operator="greaterThan">
      <formula>500</formula>
    </cfRule>
  </conditionalFormatting>
  <conditionalFormatting sqref="M315:M316">
    <cfRule type="cellIs" dxfId="4433" priority="14813" operator="greaterThan">
      <formula>0</formula>
    </cfRule>
    <cfRule type="cellIs" dxfId="4432" priority="14812" operator="greaterThan">
      <formula>5</formula>
    </cfRule>
    <cfRule type="cellIs" dxfId="4431" priority="14811" operator="greaterThan">
      <formula>25</formula>
    </cfRule>
    <cfRule type="cellIs" dxfId="4430" priority="14810" operator="greaterThan">
      <formula>50</formula>
    </cfRule>
    <cfRule type="cellIs" dxfId="4429" priority="14809" operator="greaterThan">
      <formula>500</formula>
    </cfRule>
    <cfRule type="cellIs" dxfId="4428" priority="14808" stopIfTrue="1" operator="equal">
      <formula>""</formula>
    </cfRule>
  </conditionalFormatting>
  <conditionalFormatting sqref="M320:M321">
    <cfRule type="cellIs" dxfId="4427" priority="14769" operator="greaterThan">
      <formula>0</formula>
    </cfRule>
    <cfRule type="cellIs" dxfId="4426" priority="14768" operator="greaterThan">
      <formula>5</formula>
    </cfRule>
    <cfRule type="cellIs" dxfId="4425" priority="14767" operator="greaterThan">
      <formula>25</formula>
    </cfRule>
    <cfRule type="cellIs" dxfId="4424" priority="14766" operator="greaterThan">
      <formula>50</formula>
    </cfRule>
    <cfRule type="cellIs" dxfId="4423" priority="14765" operator="greaterThan">
      <formula>500</formula>
    </cfRule>
    <cfRule type="cellIs" dxfId="4422" priority="14764" stopIfTrue="1" operator="equal">
      <formula>""</formula>
    </cfRule>
  </conditionalFormatting>
  <conditionalFormatting sqref="M325:M326">
    <cfRule type="cellIs" dxfId="4421" priority="14720" stopIfTrue="1" operator="equal">
      <formula>""</formula>
    </cfRule>
    <cfRule type="cellIs" dxfId="4420" priority="14725" operator="greaterThan">
      <formula>0</formula>
    </cfRule>
    <cfRule type="cellIs" dxfId="4419" priority="14724" operator="greaterThan">
      <formula>5</formula>
    </cfRule>
    <cfRule type="cellIs" dxfId="4418" priority="14723" operator="greaterThan">
      <formula>25</formula>
    </cfRule>
    <cfRule type="cellIs" dxfId="4417" priority="14722" operator="greaterThan">
      <formula>50</formula>
    </cfRule>
    <cfRule type="cellIs" dxfId="4416" priority="14721" operator="greaterThan">
      <formula>500</formula>
    </cfRule>
  </conditionalFormatting>
  <conditionalFormatting sqref="M330:M331">
    <cfRule type="cellIs" dxfId="4415" priority="14676" stopIfTrue="1" operator="equal">
      <formula>""</formula>
    </cfRule>
    <cfRule type="cellIs" dxfId="4414" priority="14681" operator="greaterThan">
      <formula>0</formula>
    </cfRule>
    <cfRule type="cellIs" dxfId="4413" priority="14680" operator="greaterThan">
      <formula>5</formula>
    </cfRule>
    <cfRule type="cellIs" dxfId="4412" priority="14679" operator="greaterThan">
      <formula>25</formula>
    </cfRule>
    <cfRule type="cellIs" dxfId="4411" priority="14678" operator="greaterThan">
      <formula>50</formula>
    </cfRule>
    <cfRule type="cellIs" dxfId="4410" priority="14677" operator="greaterThan">
      <formula>500</formula>
    </cfRule>
  </conditionalFormatting>
  <conditionalFormatting sqref="M335:M336">
    <cfRule type="cellIs" dxfId="4409" priority="14632" stopIfTrue="1" operator="equal">
      <formula>""</formula>
    </cfRule>
    <cfRule type="cellIs" dxfId="4408" priority="14637" operator="greaterThan">
      <formula>0</formula>
    </cfRule>
    <cfRule type="cellIs" dxfId="4407" priority="14636" operator="greaterThan">
      <formula>5</formula>
    </cfRule>
    <cfRule type="cellIs" dxfId="4406" priority="14635" operator="greaterThan">
      <formula>25</formula>
    </cfRule>
    <cfRule type="cellIs" dxfId="4405" priority="14634" operator="greaterThan">
      <formula>50</formula>
    </cfRule>
    <cfRule type="cellIs" dxfId="4404" priority="14633" operator="greaterThan">
      <formula>500</formula>
    </cfRule>
  </conditionalFormatting>
  <conditionalFormatting sqref="M340:M341">
    <cfRule type="cellIs" dxfId="4403" priority="14593" operator="greaterThan">
      <formula>0</formula>
    </cfRule>
    <cfRule type="cellIs" dxfId="4402" priority="14592" operator="greaterThan">
      <formula>5</formula>
    </cfRule>
    <cfRule type="cellIs" dxfId="4401" priority="14591" operator="greaterThan">
      <formula>25</formula>
    </cfRule>
    <cfRule type="cellIs" dxfId="4400" priority="14590" operator="greaterThan">
      <formula>50</formula>
    </cfRule>
    <cfRule type="cellIs" dxfId="4399" priority="14589" operator="greaterThan">
      <formula>500</formula>
    </cfRule>
    <cfRule type="cellIs" dxfId="4398" priority="14588" stopIfTrue="1" operator="equal">
      <formula>""</formula>
    </cfRule>
  </conditionalFormatting>
  <conditionalFormatting sqref="M345:M346">
    <cfRule type="cellIs" dxfId="4397" priority="14544" stopIfTrue="1" operator="equal">
      <formula>""</formula>
    </cfRule>
    <cfRule type="cellIs" dxfId="4396" priority="14549" operator="greaterThan">
      <formula>0</formula>
    </cfRule>
    <cfRule type="cellIs" dxfId="4395" priority="14548" operator="greaterThan">
      <formula>5</formula>
    </cfRule>
    <cfRule type="cellIs" dxfId="4394" priority="14547" operator="greaterThan">
      <formula>25</formula>
    </cfRule>
    <cfRule type="cellIs" dxfId="4393" priority="14546" operator="greaterThan">
      <formula>50</formula>
    </cfRule>
    <cfRule type="cellIs" dxfId="4392" priority="14545" operator="greaterThan">
      <formula>500</formula>
    </cfRule>
  </conditionalFormatting>
  <conditionalFormatting sqref="M350:M351">
    <cfRule type="cellIs" dxfId="4391" priority="14500" stopIfTrue="1" operator="equal">
      <formula>""</formula>
    </cfRule>
    <cfRule type="cellIs" dxfId="4390" priority="14505" operator="greaterThan">
      <formula>0</formula>
    </cfRule>
    <cfRule type="cellIs" dxfId="4389" priority="14504" operator="greaterThan">
      <formula>5</formula>
    </cfRule>
    <cfRule type="cellIs" dxfId="4388" priority="14503" operator="greaterThan">
      <formula>25</formula>
    </cfRule>
    <cfRule type="cellIs" dxfId="4387" priority="14502" operator="greaterThan">
      <formula>50</formula>
    </cfRule>
    <cfRule type="cellIs" dxfId="4386" priority="14501" operator="greaterThan">
      <formula>500</formula>
    </cfRule>
  </conditionalFormatting>
  <conditionalFormatting sqref="M355:M356">
    <cfRule type="cellIs" dxfId="4385" priority="14461" operator="greaterThan">
      <formula>0</formula>
    </cfRule>
    <cfRule type="cellIs" dxfId="4384" priority="14460" operator="greaterThan">
      <formula>5</formula>
    </cfRule>
    <cfRule type="cellIs" dxfId="4383" priority="14459" operator="greaterThan">
      <formula>25</formula>
    </cfRule>
    <cfRule type="cellIs" dxfId="4382" priority="14458" operator="greaterThan">
      <formula>50</formula>
    </cfRule>
    <cfRule type="cellIs" dxfId="4381" priority="14457" operator="greaterThan">
      <formula>500</formula>
    </cfRule>
    <cfRule type="cellIs" dxfId="4380" priority="14456" stopIfTrue="1" operator="equal">
      <formula>""</formula>
    </cfRule>
  </conditionalFormatting>
  <conditionalFormatting sqref="M360:M361">
    <cfRule type="cellIs" dxfId="4379" priority="14417" operator="greaterThan">
      <formula>0</formula>
    </cfRule>
    <cfRule type="cellIs" dxfId="4378" priority="14416" operator="greaterThan">
      <formula>5</formula>
    </cfRule>
    <cfRule type="cellIs" dxfId="4377" priority="14415" operator="greaterThan">
      <formula>25</formula>
    </cfRule>
    <cfRule type="cellIs" dxfId="4376" priority="14414" operator="greaterThan">
      <formula>50</formula>
    </cfRule>
    <cfRule type="cellIs" dxfId="4375" priority="14413" operator="greaterThan">
      <formula>500</formula>
    </cfRule>
    <cfRule type="cellIs" dxfId="4374" priority="14412" stopIfTrue="1" operator="equal">
      <formula>""</formula>
    </cfRule>
  </conditionalFormatting>
  <conditionalFormatting sqref="M365:M366">
    <cfRule type="cellIs" dxfId="4373" priority="14373" operator="greaterThan">
      <formula>0</formula>
    </cfRule>
    <cfRule type="cellIs" dxfId="4372" priority="14372" operator="greaterThan">
      <formula>5</formula>
    </cfRule>
    <cfRule type="cellIs" dxfId="4371" priority="14371" operator="greaterThan">
      <formula>25</formula>
    </cfRule>
    <cfRule type="cellIs" dxfId="4370" priority="14370" operator="greaterThan">
      <formula>50</formula>
    </cfRule>
    <cfRule type="cellIs" dxfId="4369" priority="14369" operator="greaterThan">
      <formula>500</formula>
    </cfRule>
    <cfRule type="cellIs" dxfId="4368" priority="14368" stopIfTrue="1" operator="equal">
      <formula>""</formula>
    </cfRule>
  </conditionalFormatting>
  <conditionalFormatting sqref="M370:M371">
    <cfRule type="cellIs" dxfId="4367" priority="14324" stopIfTrue="1" operator="equal">
      <formula>""</formula>
    </cfRule>
    <cfRule type="cellIs" dxfId="4366" priority="14329" operator="greaterThan">
      <formula>0</formula>
    </cfRule>
    <cfRule type="cellIs" dxfId="4365" priority="14328" operator="greaterThan">
      <formula>5</formula>
    </cfRule>
    <cfRule type="cellIs" dxfId="4364" priority="14327" operator="greaterThan">
      <formula>25</formula>
    </cfRule>
    <cfRule type="cellIs" dxfId="4363" priority="14326" operator="greaterThan">
      <formula>50</formula>
    </cfRule>
    <cfRule type="cellIs" dxfId="4362" priority="14325" operator="greaterThan">
      <formula>500</formula>
    </cfRule>
  </conditionalFormatting>
  <conditionalFormatting sqref="M375:M376">
    <cfRule type="cellIs" dxfId="4361" priority="14280" stopIfTrue="1" operator="equal">
      <formula>""</formula>
    </cfRule>
    <cfRule type="cellIs" dxfId="4360" priority="14285" operator="greaterThan">
      <formula>0</formula>
    </cfRule>
    <cfRule type="cellIs" dxfId="4359" priority="14284" operator="greaterThan">
      <formula>5</formula>
    </cfRule>
    <cfRule type="cellIs" dxfId="4358" priority="14283" operator="greaterThan">
      <formula>25</formula>
    </cfRule>
    <cfRule type="cellIs" dxfId="4357" priority="14282" operator="greaterThan">
      <formula>50</formula>
    </cfRule>
    <cfRule type="cellIs" dxfId="4356" priority="14281" operator="greaterThan">
      <formula>500</formula>
    </cfRule>
  </conditionalFormatting>
  <conditionalFormatting sqref="M380:M381">
    <cfRule type="cellIs" dxfId="4355" priority="14241" operator="greaterThan">
      <formula>0</formula>
    </cfRule>
    <cfRule type="cellIs" dxfId="4354" priority="14240" operator="greaterThan">
      <formula>5</formula>
    </cfRule>
    <cfRule type="cellIs" dxfId="4353" priority="14239" operator="greaterThan">
      <formula>25</formula>
    </cfRule>
    <cfRule type="cellIs" dxfId="4352" priority="14238" operator="greaterThan">
      <formula>50</formula>
    </cfRule>
    <cfRule type="cellIs" dxfId="4351" priority="14237" operator="greaterThan">
      <formula>500</formula>
    </cfRule>
    <cfRule type="cellIs" dxfId="4350" priority="14236" stopIfTrue="1" operator="equal">
      <formula>""</formula>
    </cfRule>
  </conditionalFormatting>
  <conditionalFormatting sqref="M385:M386">
    <cfRule type="cellIs" dxfId="4349" priority="14196" operator="greaterThan">
      <formula>5</formula>
    </cfRule>
    <cfRule type="cellIs" dxfId="4348" priority="14197" operator="greaterThan">
      <formula>0</formula>
    </cfRule>
    <cfRule type="cellIs" dxfId="4347" priority="14195" operator="greaterThan">
      <formula>25</formula>
    </cfRule>
    <cfRule type="cellIs" dxfId="4346" priority="14194" operator="greaterThan">
      <formula>50</formula>
    </cfRule>
    <cfRule type="cellIs" dxfId="4345" priority="14193" operator="greaterThan">
      <formula>500</formula>
    </cfRule>
    <cfRule type="cellIs" dxfId="4344" priority="14192" stopIfTrue="1" operator="equal">
      <formula>""</formula>
    </cfRule>
  </conditionalFormatting>
  <conditionalFormatting sqref="M390:M391">
    <cfRule type="cellIs" dxfId="4343" priority="14148" stopIfTrue="1" operator="equal">
      <formula>""</formula>
    </cfRule>
    <cfRule type="cellIs" dxfId="4342" priority="14153" operator="greaterThan">
      <formula>0</formula>
    </cfRule>
    <cfRule type="cellIs" dxfId="4341" priority="14152" operator="greaterThan">
      <formula>5</formula>
    </cfRule>
    <cfRule type="cellIs" dxfId="4340" priority="14151" operator="greaterThan">
      <formula>25</formula>
    </cfRule>
    <cfRule type="cellIs" dxfId="4339" priority="14150" operator="greaterThan">
      <formula>50</formula>
    </cfRule>
    <cfRule type="cellIs" dxfId="4338" priority="14149" operator="greaterThan">
      <formula>500</formula>
    </cfRule>
  </conditionalFormatting>
  <conditionalFormatting sqref="M395:M396">
    <cfRule type="cellIs" dxfId="4337" priority="14109" operator="greaterThan">
      <formula>0</formula>
    </cfRule>
    <cfRule type="cellIs" dxfId="4336" priority="14108" operator="greaterThan">
      <formula>5</formula>
    </cfRule>
    <cfRule type="cellIs" dxfId="4335" priority="14107" operator="greaterThan">
      <formula>25</formula>
    </cfRule>
    <cfRule type="cellIs" dxfId="4334" priority="14106" operator="greaterThan">
      <formula>50</formula>
    </cfRule>
    <cfRule type="cellIs" dxfId="4333" priority="14105" operator="greaterThan">
      <formula>500</formula>
    </cfRule>
    <cfRule type="cellIs" dxfId="4332" priority="14104" stopIfTrue="1" operator="equal">
      <formula>""</formula>
    </cfRule>
  </conditionalFormatting>
  <conditionalFormatting sqref="M400:M401">
    <cfRule type="cellIs" dxfId="4331" priority="14060" stopIfTrue="1" operator="equal">
      <formula>""</formula>
    </cfRule>
    <cfRule type="cellIs" dxfId="4330" priority="14065" operator="greaterThan">
      <formula>0</formula>
    </cfRule>
    <cfRule type="cellIs" dxfId="4329" priority="14064" operator="greaterThan">
      <formula>5</formula>
    </cfRule>
    <cfRule type="cellIs" dxfId="4328" priority="14063" operator="greaterThan">
      <formula>25</formula>
    </cfRule>
    <cfRule type="cellIs" dxfId="4327" priority="14062" operator="greaterThan">
      <formula>50</formula>
    </cfRule>
    <cfRule type="cellIs" dxfId="4326" priority="14061" operator="greaterThan">
      <formula>500</formula>
    </cfRule>
  </conditionalFormatting>
  <conditionalFormatting sqref="M405:M406">
    <cfRule type="cellIs" dxfId="4325" priority="14016" stopIfTrue="1" operator="equal">
      <formula>""</formula>
    </cfRule>
    <cfRule type="cellIs" dxfId="4324" priority="14021" operator="greaterThan">
      <formula>0</formula>
    </cfRule>
    <cfRule type="cellIs" dxfId="4323" priority="14020" operator="greaterThan">
      <formula>5</formula>
    </cfRule>
    <cfRule type="cellIs" dxfId="4322" priority="14019" operator="greaterThan">
      <formula>25</formula>
    </cfRule>
    <cfRule type="cellIs" dxfId="4321" priority="14018" operator="greaterThan">
      <formula>50</formula>
    </cfRule>
    <cfRule type="cellIs" dxfId="4320" priority="14017" operator="greaterThan">
      <formula>500</formula>
    </cfRule>
  </conditionalFormatting>
  <conditionalFormatting sqref="M410:M411">
    <cfRule type="cellIs" dxfId="4319" priority="13977" operator="greaterThan">
      <formula>0</formula>
    </cfRule>
    <cfRule type="cellIs" dxfId="4318" priority="13976" operator="greaterThan">
      <formula>5</formula>
    </cfRule>
    <cfRule type="cellIs" dxfId="4317" priority="13975" operator="greaterThan">
      <formula>25</formula>
    </cfRule>
    <cfRule type="cellIs" dxfId="4316" priority="13974" operator="greaterThan">
      <formula>50</formula>
    </cfRule>
    <cfRule type="cellIs" dxfId="4315" priority="13973" operator="greaterThan">
      <formula>500</formula>
    </cfRule>
    <cfRule type="cellIs" dxfId="4314" priority="13972" stopIfTrue="1" operator="equal">
      <formula>""</formula>
    </cfRule>
  </conditionalFormatting>
  <conditionalFormatting sqref="M415:M416">
    <cfRule type="cellIs" dxfId="4313" priority="13933" operator="greaterThan">
      <formula>0</formula>
    </cfRule>
    <cfRule type="cellIs" dxfId="4312" priority="13932" operator="greaterThan">
      <formula>5</formula>
    </cfRule>
    <cfRule type="cellIs" dxfId="4311" priority="13931" operator="greaterThan">
      <formula>25</formula>
    </cfRule>
    <cfRule type="cellIs" dxfId="4310" priority="13930" operator="greaterThan">
      <formula>50</formula>
    </cfRule>
    <cfRule type="cellIs" dxfId="4309" priority="13929" operator="greaterThan">
      <formula>500</formula>
    </cfRule>
    <cfRule type="cellIs" dxfId="4308" priority="13928" stopIfTrue="1" operator="equal">
      <formula>""</formula>
    </cfRule>
  </conditionalFormatting>
  <conditionalFormatting sqref="M420:M421">
    <cfRule type="cellIs" dxfId="4307" priority="13889" operator="greaterThan">
      <formula>0</formula>
    </cfRule>
    <cfRule type="cellIs" dxfId="4306" priority="13888" operator="greaterThan">
      <formula>5</formula>
    </cfRule>
    <cfRule type="cellIs" dxfId="4305" priority="13887" operator="greaterThan">
      <formula>25</formula>
    </cfRule>
    <cfRule type="cellIs" dxfId="4304" priority="13886" operator="greaterThan">
      <formula>50</formula>
    </cfRule>
    <cfRule type="cellIs" dxfId="4303" priority="13885" operator="greaterThan">
      <formula>500</formula>
    </cfRule>
    <cfRule type="cellIs" dxfId="4302" priority="13884" stopIfTrue="1" operator="equal">
      <formula>""</formula>
    </cfRule>
  </conditionalFormatting>
  <conditionalFormatting sqref="M425:M426">
    <cfRule type="cellIs" dxfId="4301" priority="13845" operator="greaterThan">
      <formula>0</formula>
    </cfRule>
    <cfRule type="cellIs" dxfId="4300" priority="13844" operator="greaterThan">
      <formula>5</formula>
    </cfRule>
    <cfRule type="cellIs" dxfId="4299" priority="13843" operator="greaterThan">
      <formula>25</formula>
    </cfRule>
    <cfRule type="cellIs" dxfId="4298" priority="13842" operator="greaterThan">
      <formula>50</formula>
    </cfRule>
    <cfRule type="cellIs" dxfId="4297" priority="13841" operator="greaterThan">
      <formula>500</formula>
    </cfRule>
    <cfRule type="cellIs" dxfId="4296" priority="13840" stopIfTrue="1" operator="equal">
      <formula>""</formula>
    </cfRule>
  </conditionalFormatting>
  <conditionalFormatting sqref="M430:M431">
    <cfRule type="cellIs" dxfId="4295" priority="13796" stopIfTrue="1" operator="equal">
      <formula>""</formula>
    </cfRule>
    <cfRule type="cellIs" dxfId="4294" priority="13801" operator="greaterThan">
      <formula>0</formula>
    </cfRule>
    <cfRule type="cellIs" dxfId="4293" priority="13800" operator="greaterThan">
      <formula>5</formula>
    </cfRule>
    <cfRule type="cellIs" dxfId="4292" priority="13799" operator="greaterThan">
      <formula>25</formula>
    </cfRule>
    <cfRule type="cellIs" dxfId="4291" priority="13798" operator="greaterThan">
      <formula>50</formula>
    </cfRule>
    <cfRule type="cellIs" dxfId="4290" priority="13797" operator="greaterThan">
      <formula>500</formula>
    </cfRule>
  </conditionalFormatting>
  <conditionalFormatting sqref="M435:M436">
    <cfRule type="cellIs" dxfId="4289" priority="13752" stopIfTrue="1" operator="equal">
      <formula>""</formula>
    </cfRule>
    <cfRule type="cellIs" dxfId="4288" priority="13757" operator="greaterThan">
      <formula>0</formula>
    </cfRule>
    <cfRule type="cellIs" dxfId="4287" priority="13756" operator="greaterThan">
      <formula>5</formula>
    </cfRule>
    <cfRule type="cellIs" dxfId="4286" priority="13755" operator="greaterThan">
      <formula>25</formula>
    </cfRule>
    <cfRule type="cellIs" dxfId="4285" priority="13754" operator="greaterThan">
      <formula>50</formula>
    </cfRule>
    <cfRule type="cellIs" dxfId="4284" priority="13753" operator="greaterThan">
      <formula>500</formula>
    </cfRule>
  </conditionalFormatting>
  <conditionalFormatting sqref="M440:M441">
    <cfRule type="cellIs" dxfId="4283" priority="13713" operator="greaterThan">
      <formula>0</formula>
    </cfRule>
    <cfRule type="cellIs" dxfId="4282" priority="13712" operator="greaterThan">
      <formula>5</formula>
    </cfRule>
    <cfRule type="cellIs" dxfId="4281" priority="13711" operator="greaterThan">
      <formula>25</formula>
    </cfRule>
    <cfRule type="cellIs" dxfId="4280" priority="13710" operator="greaterThan">
      <formula>50</formula>
    </cfRule>
    <cfRule type="cellIs" dxfId="4279" priority="13709" operator="greaterThan">
      <formula>500</formula>
    </cfRule>
    <cfRule type="cellIs" dxfId="4278" priority="13708" stopIfTrue="1" operator="equal">
      <formula>""</formula>
    </cfRule>
  </conditionalFormatting>
  <conditionalFormatting sqref="M445:M446">
    <cfRule type="cellIs" dxfId="4277" priority="13667" operator="greaterThan">
      <formula>25</formula>
    </cfRule>
    <cfRule type="cellIs" dxfId="4276" priority="13669" operator="greaterThan">
      <formula>0</formula>
    </cfRule>
    <cfRule type="cellIs" dxfId="4275" priority="13668" operator="greaterThan">
      <formula>5</formula>
    </cfRule>
    <cfRule type="cellIs" dxfId="4274" priority="13666" operator="greaterThan">
      <formula>50</formula>
    </cfRule>
    <cfRule type="cellIs" dxfId="4273" priority="13665" operator="greaterThan">
      <formula>500</formula>
    </cfRule>
    <cfRule type="cellIs" dxfId="4272" priority="13664" stopIfTrue="1" operator="equal">
      <formula>""</formula>
    </cfRule>
  </conditionalFormatting>
  <conditionalFormatting sqref="M450:M451">
    <cfRule type="cellIs" dxfId="4271" priority="13620" stopIfTrue="1" operator="equal">
      <formula>""</formula>
    </cfRule>
    <cfRule type="cellIs" dxfId="4270" priority="13625" operator="greaterThan">
      <formula>0</formula>
    </cfRule>
    <cfRule type="cellIs" dxfId="4269" priority="13624" operator="greaterThan">
      <formula>5</formula>
    </cfRule>
    <cfRule type="cellIs" dxfId="4268" priority="13623" operator="greaterThan">
      <formula>25</formula>
    </cfRule>
    <cfRule type="cellIs" dxfId="4267" priority="13622" operator="greaterThan">
      <formula>50</formula>
    </cfRule>
    <cfRule type="cellIs" dxfId="4266" priority="13621" operator="greaterThan">
      <formula>500</formula>
    </cfRule>
  </conditionalFormatting>
  <conditionalFormatting sqref="M455:M456">
    <cfRule type="cellIs" dxfId="4265" priority="13537" operator="greaterThan">
      <formula>0</formula>
    </cfRule>
    <cfRule type="cellIs" dxfId="4264" priority="13536" operator="greaterThan">
      <formula>5</formula>
    </cfRule>
    <cfRule type="cellIs" dxfId="4263" priority="13535" operator="greaterThan">
      <formula>25</formula>
    </cfRule>
    <cfRule type="cellIs" dxfId="4262" priority="13534" operator="greaterThan">
      <formula>50</formula>
    </cfRule>
    <cfRule type="cellIs" dxfId="4261" priority="13533" operator="greaterThan">
      <formula>500</formula>
    </cfRule>
    <cfRule type="cellIs" dxfId="4260" priority="13532" stopIfTrue="1" operator="equal">
      <formula>""</formula>
    </cfRule>
  </conditionalFormatting>
  <conditionalFormatting sqref="M460:M461">
    <cfRule type="cellIs" dxfId="4259" priority="13488" stopIfTrue="1" operator="equal">
      <formula>""</formula>
    </cfRule>
    <cfRule type="cellIs" dxfId="4258" priority="13493" operator="greaterThan">
      <formula>0</formula>
    </cfRule>
    <cfRule type="cellIs" dxfId="4257" priority="13492" operator="greaterThan">
      <formula>5</formula>
    </cfRule>
    <cfRule type="cellIs" dxfId="4256" priority="13491" operator="greaterThan">
      <formula>25</formula>
    </cfRule>
    <cfRule type="cellIs" dxfId="4255" priority="13490" operator="greaterThan">
      <formula>50</formula>
    </cfRule>
    <cfRule type="cellIs" dxfId="4254" priority="13489" operator="greaterThan">
      <formula>500</formula>
    </cfRule>
  </conditionalFormatting>
  <conditionalFormatting sqref="M465:M466">
    <cfRule type="cellIs" dxfId="4253" priority="13444" stopIfTrue="1" operator="equal">
      <formula>""</formula>
    </cfRule>
    <cfRule type="cellIs" dxfId="4252" priority="13449" operator="greaterThan">
      <formula>0</formula>
    </cfRule>
    <cfRule type="cellIs" dxfId="4251" priority="13448" operator="greaterThan">
      <formula>5</formula>
    </cfRule>
    <cfRule type="cellIs" dxfId="4250" priority="13447" operator="greaterThan">
      <formula>25</formula>
    </cfRule>
    <cfRule type="cellIs" dxfId="4249" priority="13446" operator="greaterThan">
      <formula>50</formula>
    </cfRule>
    <cfRule type="cellIs" dxfId="4248" priority="13445" operator="greaterThan">
      <formula>500</formula>
    </cfRule>
  </conditionalFormatting>
  <conditionalFormatting sqref="M470:M471">
    <cfRule type="cellIs" dxfId="4247" priority="13405" operator="greaterThan">
      <formula>0</formula>
    </cfRule>
    <cfRule type="cellIs" dxfId="4246" priority="13404" operator="greaterThan">
      <formula>5</formula>
    </cfRule>
    <cfRule type="cellIs" dxfId="4245" priority="13403" operator="greaterThan">
      <formula>25</formula>
    </cfRule>
    <cfRule type="cellIs" dxfId="4244" priority="13402" operator="greaterThan">
      <formula>50</formula>
    </cfRule>
    <cfRule type="cellIs" dxfId="4243" priority="13401" operator="greaterThan">
      <formula>500</formula>
    </cfRule>
    <cfRule type="cellIs" dxfId="4242" priority="13400" stopIfTrue="1" operator="equal">
      <formula>""</formula>
    </cfRule>
  </conditionalFormatting>
  <conditionalFormatting sqref="M475:M476">
    <cfRule type="cellIs" dxfId="4241" priority="13361" operator="greaterThan">
      <formula>0</formula>
    </cfRule>
    <cfRule type="cellIs" dxfId="4240" priority="13360" operator="greaterThan">
      <formula>5</formula>
    </cfRule>
    <cfRule type="cellIs" dxfId="4239" priority="13359" operator="greaterThan">
      <formula>25</formula>
    </cfRule>
    <cfRule type="cellIs" dxfId="4238" priority="13358" operator="greaterThan">
      <formula>50</formula>
    </cfRule>
    <cfRule type="cellIs" dxfId="4237" priority="13357" operator="greaterThan">
      <formula>500</formula>
    </cfRule>
    <cfRule type="cellIs" dxfId="4236" priority="13356" stopIfTrue="1" operator="equal">
      <formula>""</formula>
    </cfRule>
  </conditionalFormatting>
  <conditionalFormatting sqref="M480:M481">
    <cfRule type="cellIs" dxfId="4235" priority="13312" stopIfTrue="1" operator="equal">
      <formula>""</formula>
    </cfRule>
    <cfRule type="cellIs" dxfId="4234" priority="13317" operator="greaterThan">
      <formula>0</formula>
    </cfRule>
    <cfRule type="cellIs" dxfId="4233" priority="13316" operator="greaterThan">
      <formula>5</formula>
    </cfRule>
    <cfRule type="cellIs" dxfId="4232" priority="13315" operator="greaterThan">
      <formula>25</formula>
    </cfRule>
    <cfRule type="cellIs" dxfId="4231" priority="13314" operator="greaterThan">
      <formula>50</formula>
    </cfRule>
    <cfRule type="cellIs" dxfId="4230" priority="13313" operator="greaterThan">
      <formula>500</formula>
    </cfRule>
  </conditionalFormatting>
  <conditionalFormatting sqref="M485:M486">
    <cfRule type="cellIs" dxfId="4229" priority="13273" operator="greaterThan">
      <formula>0</formula>
    </cfRule>
    <cfRule type="cellIs" dxfId="4228" priority="13272" operator="greaterThan">
      <formula>5</formula>
    </cfRule>
    <cfRule type="cellIs" dxfId="4227" priority="13271" operator="greaterThan">
      <formula>25</formula>
    </cfRule>
    <cfRule type="cellIs" dxfId="4226" priority="13270" operator="greaterThan">
      <formula>50</formula>
    </cfRule>
    <cfRule type="cellIs" dxfId="4225" priority="13269" operator="greaterThan">
      <formula>500</formula>
    </cfRule>
    <cfRule type="cellIs" dxfId="4224" priority="13268" stopIfTrue="1" operator="equal">
      <formula>""</formula>
    </cfRule>
  </conditionalFormatting>
  <conditionalFormatting sqref="M490:M491">
    <cfRule type="cellIs" dxfId="4223" priority="13229" operator="greaterThan">
      <formula>0</formula>
    </cfRule>
    <cfRule type="cellIs" dxfId="4222" priority="13228" operator="greaterThan">
      <formula>5</formula>
    </cfRule>
    <cfRule type="cellIs" dxfId="4221" priority="13227" operator="greaterThan">
      <formula>25</formula>
    </cfRule>
    <cfRule type="cellIs" dxfId="4220" priority="13226" operator="greaterThan">
      <formula>50</formula>
    </cfRule>
    <cfRule type="cellIs" dxfId="4219" priority="13225" operator="greaterThan">
      <formula>500</formula>
    </cfRule>
    <cfRule type="cellIs" dxfId="4218" priority="13224" stopIfTrue="1" operator="equal">
      <formula>""</formula>
    </cfRule>
  </conditionalFormatting>
  <conditionalFormatting sqref="M495:M496">
    <cfRule type="cellIs" dxfId="4217" priority="13180" stopIfTrue="1" operator="equal">
      <formula>""</formula>
    </cfRule>
    <cfRule type="cellIs" dxfId="4216" priority="13185" operator="greaterThan">
      <formula>0</formula>
    </cfRule>
    <cfRule type="cellIs" dxfId="4215" priority="13184" operator="greaterThan">
      <formula>5</formula>
    </cfRule>
    <cfRule type="cellIs" dxfId="4214" priority="13183" operator="greaterThan">
      <formula>25</formula>
    </cfRule>
    <cfRule type="cellIs" dxfId="4213" priority="13182" operator="greaterThan">
      <formula>50</formula>
    </cfRule>
    <cfRule type="cellIs" dxfId="4212" priority="13181" operator="greaterThan">
      <formula>500</formula>
    </cfRule>
  </conditionalFormatting>
  <conditionalFormatting sqref="M500:M501">
    <cfRule type="cellIs" dxfId="4211" priority="13137" operator="greaterThan">
      <formula>500</formula>
    </cfRule>
    <cfRule type="cellIs" dxfId="4210" priority="13141" operator="greaterThan">
      <formula>0</formula>
    </cfRule>
    <cfRule type="cellIs" dxfId="4209" priority="13140" operator="greaterThan">
      <formula>5</formula>
    </cfRule>
    <cfRule type="cellIs" dxfId="4208" priority="13139" operator="greaterThan">
      <formula>25</formula>
    </cfRule>
    <cfRule type="cellIs" dxfId="4207" priority="13138" operator="greaterThan">
      <formula>50</formula>
    </cfRule>
    <cfRule type="cellIs" dxfId="4206" priority="13136" stopIfTrue="1" operator="equal">
      <formula>""</formula>
    </cfRule>
  </conditionalFormatting>
  <conditionalFormatting sqref="M505:M506">
    <cfRule type="cellIs" dxfId="4205" priority="13093" operator="greaterThan">
      <formula>500</formula>
    </cfRule>
    <cfRule type="cellIs" dxfId="4204" priority="13096" operator="greaterThan">
      <formula>5</formula>
    </cfRule>
    <cfRule type="cellIs" dxfId="4203" priority="13097" operator="greaterThan">
      <formula>0</formula>
    </cfRule>
    <cfRule type="cellIs" dxfId="4202" priority="13095" operator="greaterThan">
      <formula>25</formula>
    </cfRule>
    <cfRule type="cellIs" dxfId="4201" priority="13094" operator="greaterThan">
      <formula>50</formula>
    </cfRule>
    <cfRule type="cellIs" dxfId="4200" priority="13092" stopIfTrue="1" operator="equal">
      <formula>""</formula>
    </cfRule>
  </conditionalFormatting>
  <conditionalFormatting sqref="M510:M511">
    <cfRule type="cellIs" dxfId="4199" priority="13051" operator="greaterThan">
      <formula>25</formula>
    </cfRule>
    <cfRule type="cellIs" dxfId="4198" priority="13053" operator="greaterThan">
      <formula>0</formula>
    </cfRule>
    <cfRule type="cellIs" dxfId="4197" priority="13052" operator="greaterThan">
      <formula>5</formula>
    </cfRule>
    <cfRule type="cellIs" dxfId="4196" priority="13050" operator="greaterThan">
      <formula>50</formula>
    </cfRule>
    <cfRule type="cellIs" dxfId="4195" priority="13049" operator="greaterThan">
      <formula>500</formula>
    </cfRule>
    <cfRule type="cellIs" dxfId="4194" priority="13048" stopIfTrue="1" operator="equal">
      <formula>""</formula>
    </cfRule>
  </conditionalFormatting>
  <conditionalFormatting sqref="M515:M516">
    <cfRule type="cellIs" dxfId="4193" priority="13004" stopIfTrue="1" operator="equal">
      <formula>""</formula>
    </cfRule>
    <cfRule type="cellIs" dxfId="4192" priority="13009" operator="greaterThan">
      <formula>0</formula>
    </cfRule>
    <cfRule type="cellIs" dxfId="4191" priority="13008" operator="greaterThan">
      <formula>5</formula>
    </cfRule>
    <cfRule type="cellIs" dxfId="4190" priority="13007" operator="greaterThan">
      <formula>25</formula>
    </cfRule>
    <cfRule type="cellIs" dxfId="4189" priority="13006" operator="greaterThan">
      <formula>50</formula>
    </cfRule>
    <cfRule type="cellIs" dxfId="4188" priority="13005" operator="greaterThan">
      <formula>500</formula>
    </cfRule>
  </conditionalFormatting>
  <conditionalFormatting sqref="M520:M521">
    <cfRule type="cellIs" dxfId="4187" priority="12960" stopIfTrue="1" operator="equal">
      <formula>""</formula>
    </cfRule>
    <cfRule type="cellIs" dxfId="4186" priority="12965" operator="greaterThan">
      <formula>0</formula>
    </cfRule>
    <cfRule type="cellIs" dxfId="4185" priority="12964" operator="greaterThan">
      <formula>5</formula>
    </cfRule>
    <cfRule type="cellIs" dxfId="4184" priority="12963" operator="greaterThan">
      <formula>25</formula>
    </cfRule>
    <cfRule type="cellIs" dxfId="4183" priority="12962" operator="greaterThan">
      <formula>50</formula>
    </cfRule>
    <cfRule type="cellIs" dxfId="4182" priority="12961" operator="greaterThan">
      <formula>500</formula>
    </cfRule>
  </conditionalFormatting>
  <conditionalFormatting sqref="M525:M526">
    <cfRule type="cellIs" dxfId="4181" priority="12921" operator="greaterThan">
      <formula>0</formula>
    </cfRule>
    <cfRule type="cellIs" dxfId="4180" priority="12920" operator="greaterThan">
      <formula>5</formula>
    </cfRule>
    <cfRule type="cellIs" dxfId="4179" priority="12919" operator="greaterThan">
      <formula>25</formula>
    </cfRule>
    <cfRule type="cellIs" dxfId="4178" priority="12918" operator="greaterThan">
      <formula>50</formula>
    </cfRule>
    <cfRule type="cellIs" dxfId="4177" priority="12917" operator="greaterThan">
      <formula>500</formula>
    </cfRule>
    <cfRule type="cellIs" dxfId="4176" priority="12916" stopIfTrue="1" operator="equal">
      <formula>""</formula>
    </cfRule>
  </conditionalFormatting>
  <conditionalFormatting sqref="M530:M531">
    <cfRule type="cellIs" dxfId="4175" priority="12872" stopIfTrue="1" operator="equal">
      <formula>""</formula>
    </cfRule>
    <cfRule type="cellIs" dxfId="4174" priority="12877" operator="greaterThan">
      <formula>0</formula>
    </cfRule>
    <cfRule type="cellIs" dxfId="4173" priority="12876" operator="greaterThan">
      <formula>5</formula>
    </cfRule>
    <cfRule type="cellIs" dxfId="4172" priority="12875" operator="greaterThan">
      <formula>25</formula>
    </cfRule>
    <cfRule type="cellIs" dxfId="4171" priority="12874" operator="greaterThan">
      <formula>50</formula>
    </cfRule>
    <cfRule type="cellIs" dxfId="4170" priority="12873" operator="greaterThan">
      <formula>500</formula>
    </cfRule>
  </conditionalFormatting>
  <conditionalFormatting sqref="M535:M536">
    <cfRule type="cellIs" dxfId="4169" priority="12833" operator="greaterThan">
      <formula>0</formula>
    </cfRule>
    <cfRule type="cellIs" dxfId="4168" priority="12832" operator="greaterThan">
      <formula>5</formula>
    </cfRule>
    <cfRule type="cellIs" dxfId="4167" priority="12831" operator="greaterThan">
      <formula>25</formula>
    </cfRule>
    <cfRule type="cellIs" dxfId="4166" priority="12830" operator="greaterThan">
      <formula>50</formula>
    </cfRule>
    <cfRule type="cellIs" dxfId="4165" priority="12829" operator="greaterThan">
      <formula>500</formula>
    </cfRule>
    <cfRule type="cellIs" dxfId="4164" priority="12828" stopIfTrue="1" operator="equal">
      <formula>""</formula>
    </cfRule>
  </conditionalFormatting>
  <conditionalFormatting sqref="M540:M541">
    <cfRule type="cellIs" dxfId="4163" priority="12787" operator="greaterThan">
      <formula>25</formula>
    </cfRule>
    <cfRule type="cellIs" dxfId="4162" priority="12789" operator="greaterThan">
      <formula>0</formula>
    </cfRule>
    <cfRule type="cellIs" dxfId="4161" priority="12788" operator="greaterThan">
      <formula>5</formula>
    </cfRule>
    <cfRule type="cellIs" dxfId="4160" priority="12786" operator="greaterThan">
      <formula>50</formula>
    </cfRule>
    <cfRule type="cellIs" dxfId="4159" priority="12785" operator="greaterThan">
      <formula>500</formula>
    </cfRule>
    <cfRule type="cellIs" dxfId="4158" priority="12784" stopIfTrue="1" operator="equal">
      <formula>""</formula>
    </cfRule>
  </conditionalFormatting>
  <conditionalFormatting sqref="M545:M546">
    <cfRule type="cellIs" dxfId="4157" priority="12701" operator="greaterThan">
      <formula>0</formula>
    </cfRule>
    <cfRule type="cellIs" dxfId="4156" priority="12700" operator="greaterThan">
      <formula>5</formula>
    </cfRule>
    <cfRule type="cellIs" dxfId="4155" priority="12699" operator="greaterThan">
      <formula>25</formula>
    </cfRule>
    <cfRule type="cellIs" dxfId="4154" priority="12698" operator="greaterThan">
      <formula>50</formula>
    </cfRule>
    <cfRule type="cellIs" dxfId="4153" priority="12697" operator="greaterThan">
      <formula>500</formula>
    </cfRule>
    <cfRule type="cellIs" dxfId="4152" priority="12696" stopIfTrue="1" operator="equal">
      <formula>""</formula>
    </cfRule>
  </conditionalFormatting>
  <conditionalFormatting sqref="M550:M551">
    <cfRule type="cellIs" dxfId="4151" priority="12657" operator="greaterThan">
      <formula>0</formula>
    </cfRule>
    <cfRule type="cellIs" dxfId="4150" priority="12656" operator="greaterThan">
      <formula>5</formula>
    </cfRule>
    <cfRule type="cellIs" dxfId="4149" priority="12655" operator="greaterThan">
      <formula>25</formula>
    </cfRule>
    <cfRule type="cellIs" dxfId="4148" priority="12654" operator="greaterThan">
      <formula>50</formula>
    </cfRule>
    <cfRule type="cellIs" dxfId="4147" priority="12653" operator="greaterThan">
      <formula>500</formula>
    </cfRule>
    <cfRule type="cellIs" dxfId="4146" priority="12652" stopIfTrue="1" operator="equal">
      <formula>""</formula>
    </cfRule>
  </conditionalFormatting>
  <conditionalFormatting sqref="M555:M556">
    <cfRule type="cellIs" dxfId="4145" priority="12613" operator="greaterThan">
      <formula>0</formula>
    </cfRule>
    <cfRule type="cellIs" dxfId="4144" priority="12612" operator="greaterThan">
      <formula>5</formula>
    </cfRule>
    <cfRule type="cellIs" dxfId="4143" priority="12611" operator="greaterThan">
      <formula>25</formula>
    </cfRule>
    <cfRule type="cellIs" dxfId="4142" priority="12610" operator="greaterThan">
      <formula>50</formula>
    </cfRule>
    <cfRule type="cellIs" dxfId="4141" priority="12609" operator="greaterThan">
      <formula>500</formula>
    </cfRule>
    <cfRule type="cellIs" dxfId="4140" priority="12608" stopIfTrue="1" operator="equal">
      <formula>""</formula>
    </cfRule>
  </conditionalFormatting>
  <conditionalFormatting sqref="M560:M561">
    <cfRule type="cellIs" dxfId="4139" priority="12564" stopIfTrue="1" operator="equal">
      <formula>""</formula>
    </cfRule>
    <cfRule type="cellIs" dxfId="4138" priority="12569" operator="greaterThan">
      <formula>0</formula>
    </cfRule>
    <cfRule type="cellIs" dxfId="4137" priority="12568" operator="greaterThan">
      <formula>5</formula>
    </cfRule>
    <cfRule type="cellIs" dxfId="4136" priority="12567" operator="greaterThan">
      <formula>25</formula>
    </cfRule>
    <cfRule type="cellIs" dxfId="4135" priority="12566" operator="greaterThan">
      <formula>50</formula>
    </cfRule>
    <cfRule type="cellIs" dxfId="4134" priority="12565" operator="greaterThan">
      <formula>500</formula>
    </cfRule>
  </conditionalFormatting>
  <conditionalFormatting sqref="M565:M566">
    <cfRule type="cellIs" dxfId="4133" priority="12524" operator="greaterThan">
      <formula>5</formula>
    </cfRule>
    <cfRule type="cellIs" dxfId="4132" priority="12525" operator="greaterThan">
      <formula>0</formula>
    </cfRule>
    <cfRule type="cellIs" dxfId="4131" priority="12523" operator="greaterThan">
      <formula>25</formula>
    </cfRule>
    <cfRule type="cellIs" dxfId="4130" priority="12522" operator="greaterThan">
      <formula>50</formula>
    </cfRule>
    <cfRule type="cellIs" dxfId="4129" priority="12521" operator="greaterThan">
      <formula>500</formula>
    </cfRule>
    <cfRule type="cellIs" dxfId="4128" priority="12520" stopIfTrue="1" operator="equal">
      <formula>""</formula>
    </cfRule>
  </conditionalFormatting>
  <conditionalFormatting sqref="M570:M571">
    <cfRule type="cellIs" dxfId="4127" priority="12481" operator="greaterThan">
      <formula>0</formula>
    </cfRule>
    <cfRule type="cellIs" dxfId="4126" priority="12480" operator="greaterThan">
      <formula>5</formula>
    </cfRule>
    <cfRule type="cellIs" dxfId="4125" priority="12479" operator="greaterThan">
      <formula>25</formula>
    </cfRule>
    <cfRule type="cellIs" dxfId="4124" priority="12478" operator="greaterThan">
      <formula>50</formula>
    </cfRule>
    <cfRule type="cellIs" dxfId="4123" priority="12477" operator="greaterThan">
      <formula>500</formula>
    </cfRule>
    <cfRule type="cellIs" dxfId="4122" priority="12476" stopIfTrue="1" operator="equal">
      <formula>""</formula>
    </cfRule>
  </conditionalFormatting>
  <conditionalFormatting sqref="M575:M576">
    <cfRule type="cellIs" dxfId="4121" priority="12436" operator="greaterThan">
      <formula>5</formula>
    </cfRule>
    <cfRule type="cellIs" dxfId="4120" priority="12437" operator="greaterThan">
      <formula>0</formula>
    </cfRule>
    <cfRule type="cellIs" dxfId="4119" priority="12435" operator="greaterThan">
      <formula>25</formula>
    </cfRule>
    <cfRule type="cellIs" dxfId="4118" priority="12434" operator="greaterThan">
      <formula>50</formula>
    </cfRule>
    <cfRule type="cellIs" dxfId="4117" priority="12433" operator="greaterThan">
      <formula>500</formula>
    </cfRule>
    <cfRule type="cellIs" dxfId="4116" priority="12432" stopIfTrue="1" operator="equal">
      <formula>""</formula>
    </cfRule>
  </conditionalFormatting>
  <conditionalFormatting sqref="M580:M581">
    <cfRule type="cellIs" dxfId="4115" priority="12390" operator="greaterThan">
      <formula>50</formula>
    </cfRule>
    <cfRule type="cellIs" dxfId="4114" priority="12393" operator="greaterThan">
      <formula>0</formula>
    </cfRule>
    <cfRule type="cellIs" dxfId="4113" priority="12392" operator="greaterThan">
      <formula>5</formula>
    </cfRule>
    <cfRule type="cellIs" dxfId="4112" priority="12391" operator="greaterThan">
      <formula>25</formula>
    </cfRule>
    <cfRule type="cellIs" dxfId="4111" priority="12389" operator="greaterThan">
      <formula>500</formula>
    </cfRule>
    <cfRule type="cellIs" dxfId="4110" priority="12388" stopIfTrue="1" operator="equal">
      <formula>""</formula>
    </cfRule>
  </conditionalFormatting>
  <conditionalFormatting sqref="M585:M586">
    <cfRule type="cellIs" dxfId="4109" priority="12349" operator="greaterThan">
      <formula>0</formula>
    </cfRule>
    <cfRule type="cellIs" dxfId="4108" priority="12348" operator="greaterThan">
      <formula>5</formula>
    </cfRule>
    <cfRule type="cellIs" dxfId="4107" priority="12347" operator="greaterThan">
      <formula>25</formula>
    </cfRule>
    <cfRule type="cellIs" dxfId="4106" priority="12346" operator="greaterThan">
      <formula>50</formula>
    </cfRule>
    <cfRule type="cellIs" dxfId="4105" priority="12345" operator="greaterThan">
      <formula>500</formula>
    </cfRule>
    <cfRule type="cellIs" dxfId="4104" priority="12344" stopIfTrue="1" operator="equal">
      <formula>""</formula>
    </cfRule>
  </conditionalFormatting>
  <conditionalFormatting sqref="M590:M591">
    <cfRule type="cellIs" dxfId="4103" priority="12300" stopIfTrue="1" operator="equal">
      <formula>""</formula>
    </cfRule>
    <cfRule type="cellIs" dxfId="4102" priority="12305" operator="greaterThan">
      <formula>0</formula>
    </cfRule>
    <cfRule type="cellIs" dxfId="4101" priority="12304" operator="greaterThan">
      <formula>5</formula>
    </cfRule>
    <cfRule type="cellIs" dxfId="4100" priority="12303" operator="greaterThan">
      <formula>25</formula>
    </cfRule>
    <cfRule type="cellIs" dxfId="4099" priority="12302" operator="greaterThan">
      <formula>50</formula>
    </cfRule>
    <cfRule type="cellIs" dxfId="4098" priority="12301" operator="greaterThan">
      <formula>500</formula>
    </cfRule>
  </conditionalFormatting>
  <conditionalFormatting sqref="M595:M596">
    <cfRule type="cellIs" dxfId="4097" priority="12256" stopIfTrue="1" operator="equal">
      <formula>""</formula>
    </cfRule>
    <cfRule type="cellIs" dxfId="4096" priority="12261" operator="greaterThan">
      <formula>0</formula>
    </cfRule>
    <cfRule type="cellIs" dxfId="4095" priority="12260" operator="greaterThan">
      <formula>5</formula>
    </cfRule>
    <cfRule type="cellIs" dxfId="4094" priority="12259" operator="greaterThan">
      <formula>25</formula>
    </cfRule>
    <cfRule type="cellIs" dxfId="4093" priority="12258" operator="greaterThan">
      <formula>50</formula>
    </cfRule>
    <cfRule type="cellIs" dxfId="4092" priority="12257" operator="greaterThan">
      <formula>500</formula>
    </cfRule>
  </conditionalFormatting>
  <conditionalFormatting sqref="M600:M601">
    <cfRule type="cellIs" dxfId="4091" priority="12217" operator="greaterThan">
      <formula>0</formula>
    </cfRule>
    <cfRule type="cellIs" dxfId="4090" priority="12216" operator="greaterThan">
      <formula>5</formula>
    </cfRule>
    <cfRule type="cellIs" dxfId="4089" priority="12215" operator="greaterThan">
      <formula>25</formula>
    </cfRule>
    <cfRule type="cellIs" dxfId="4088" priority="12214" operator="greaterThan">
      <formula>50</formula>
    </cfRule>
    <cfRule type="cellIs" dxfId="4087" priority="12213" operator="greaterThan">
      <formula>500</formula>
    </cfRule>
    <cfRule type="cellIs" dxfId="4086" priority="12212" stopIfTrue="1" operator="equal">
      <formula>""</formula>
    </cfRule>
  </conditionalFormatting>
  <conditionalFormatting sqref="M605:M606">
    <cfRule type="cellIs" dxfId="4085" priority="12173" operator="greaterThan">
      <formula>0</formula>
    </cfRule>
    <cfRule type="cellIs" dxfId="4084" priority="12172" operator="greaterThan">
      <formula>5</formula>
    </cfRule>
    <cfRule type="cellIs" dxfId="4083" priority="12171" operator="greaterThan">
      <formula>25</formula>
    </cfRule>
    <cfRule type="cellIs" dxfId="4082" priority="12170" operator="greaterThan">
      <formula>50</formula>
    </cfRule>
    <cfRule type="cellIs" dxfId="4081" priority="12169" operator="greaterThan">
      <formula>500</formula>
    </cfRule>
    <cfRule type="cellIs" dxfId="4080" priority="12168" stopIfTrue="1" operator="equal">
      <formula>""</formula>
    </cfRule>
  </conditionalFormatting>
  <conditionalFormatting sqref="M610:M611">
    <cfRule type="cellIs" dxfId="4079" priority="12129" operator="greaterThan">
      <formula>0</formula>
    </cfRule>
    <cfRule type="cellIs" dxfId="4078" priority="12128" operator="greaterThan">
      <formula>5</formula>
    </cfRule>
    <cfRule type="cellIs" dxfId="4077" priority="12127" operator="greaterThan">
      <formula>25</formula>
    </cfRule>
    <cfRule type="cellIs" dxfId="4076" priority="12126" operator="greaterThan">
      <formula>50</formula>
    </cfRule>
    <cfRule type="cellIs" dxfId="4075" priority="12125" operator="greaterThan">
      <formula>500</formula>
    </cfRule>
    <cfRule type="cellIs" dxfId="4074" priority="12124" stopIfTrue="1" operator="equal">
      <formula>""</formula>
    </cfRule>
  </conditionalFormatting>
  <conditionalFormatting sqref="M615:M616">
    <cfRule type="cellIs" dxfId="4073" priority="12085" operator="greaterThan">
      <formula>0</formula>
    </cfRule>
    <cfRule type="cellIs" dxfId="4072" priority="12084" operator="greaterThan">
      <formula>5</formula>
    </cfRule>
    <cfRule type="cellIs" dxfId="4071" priority="12083" operator="greaterThan">
      <formula>25</formula>
    </cfRule>
    <cfRule type="cellIs" dxfId="4070" priority="12082" operator="greaterThan">
      <formula>50</formula>
    </cfRule>
    <cfRule type="cellIs" dxfId="4069" priority="12081" operator="greaterThan">
      <formula>500</formula>
    </cfRule>
    <cfRule type="cellIs" dxfId="4068" priority="12080" stopIfTrue="1" operator="equal">
      <formula>""</formula>
    </cfRule>
  </conditionalFormatting>
  <conditionalFormatting sqref="M620:M621">
    <cfRule type="cellIs" dxfId="4067" priority="12036" stopIfTrue="1" operator="equal">
      <formula>""</formula>
    </cfRule>
    <cfRule type="cellIs" dxfId="4066" priority="12041" operator="greaterThan">
      <formula>0</formula>
    </cfRule>
    <cfRule type="cellIs" dxfId="4065" priority="12040" operator="greaterThan">
      <formula>5</formula>
    </cfRule>
    <cfRule type="cellIs" dxfId="4064" priority="12039" operator="greaterThan">
      <formula>25</formula>
    </cfRule>
    <cfRule type="cellIs" dxfId="4063" priority="12038" operator="greaterThan">
      <formula>50</formula>
    </cfRule>
    <cfRule type="cellIs" dxfId="4062" priority="12037" operator="greaterThan">
      <formula>500</formula>
    </cfRule>
  </conditionalFormatting>
  <conditionalFormatting sqref="M625:M626">
    <cfRule type="cellIs" dxfId="4061" priority="11994" operator="greaterThan">
      <formula>50</formula>
    </cfRule>
    <cfRule type="cellIs" dxfId="4060" priority="11997" operator="greaterThan">
      <formula>0</formula>
    </cfRule>
    <cfRule type="cellIs" dxfId="4059" priority="11996" operator="greaterThan">
      <formula>5</formula>
    </cfRule>
    <cfRule type="cellIs" dxfId="4058" priority="11995" operator="greaterThan">
      <formula>25</formula>
    </cfRule>
    <cfRule type="cellIs" dxfId="4057" priority="11993" operator="greaterThan">
      <formula>500</formula>
    </cfRule>
    <cfRule type="cellIs" dxfId="4056" priority="11992" stopIfTrue="1" operator="equal">
      <formula>""</formula>
    </cfRule>
  </conditionalFormatting>
  <conditionalFormatting sqref="M630:M631">
    <cfRule type="cellIs" dxfId="4055" priority="11953" operator="greaterThan">
      <formula>0</formula>
    </cfRule>
    <cfRule type="cellIs" dxfId="4054" priority="11952" operator="greaterThan">
      <formula>5</formula>
    </cfRule>
    <cfRule type="cellIs" dxfId="4053" priority="11951" operator="greaterThan">
      <formula>25</formula>
    </cfRule>
    <cfRule type="cellIs" dxfId="4052" priority="11950" operator="greaterThan">
      <formula>50</formula>
    </cfRule>
    <cfRule type="cellIs" dxfId="4051" priority="11949" operator="greaterThan">
      <formula>500</formula>
    </cfRule>
    <cfRule type="cellIs" dxfId="4050" priority="11948" stopIfTrue="1" operator="equal">
      <formula>""</formula>
    </cfRule>
  </conditionalFormatting>
  <conditionalFormatting sqref="M635:M636">
    <cfRule type="cellIs" dxfId="4049" priority="11908" operator="greaterThan">
      <formula>5</formula>
    </cfRule>
    <cfRule type="cellIs" dxfId="4048" priority="11909" operator="greaterThan">
      <formula>0</formula>
    </cfRule>
    <cfRule type="cellIs" dxfId="4047" priority="11907" operator="greaterThan">
      <formula>25</formula>
    </cfRule>
    <cfRule type="cellIs" dxfId="4046" priority="11906" operator="greaterThan">
      <formula>50</formula>
    </cfRule>
    <cfRule type="cellIs" dxfId="4045" priority="11905" operator="greaterThan">
      <formula>500</formula>
    </cfRule>
    <cfRule type="cellIs" dxfId="4044" priority="11904" stopIfTrue="1" operator="equal">
      <formula>""</formula>
    </cfRule>
  </conditionalFormatting>
  <conditionalFormatting sqref="M640:M641">
    <cfRule type="cellIs" dxfId="4043" priority="11860" stopIfTrue="1" operator="equal">
      <formula>""</formula>
    </cfRule>
    <cfRule type="cellIs" dxfId="4042" priority="11865" operator="greaterThan">
      <formula>0</formula>
    </cfRule>
    <cfRule type="cellIs" dxfId="4041" priority="11864" operator="greaterThan">
      <formula>5</formula>
    </cfRule>
    <cfRule type="cellIs" dxfId="4040" priority="11863" operator="greaterThan">
      <formula>25</formula>
    </cfRule>
    <cfRule type="cellIs" dxfId="4039" priority="11862" operator="greaterThan">
      <formula>50</formula>
    </cfRule>
    <cfRule type="cellIs" dxfId="4038" priority="11861" operator="greaterThan">
      <formula>500</formula>
    </cfRule>
  </conditionalFormatting>
  <conditionalFormatting sqref="M645:M646">
    <cfRule type="cellIs" dxfId="4037" priority="11821" operator="greaterThan">
      <formula>0</formula>
    </cfRule>
    <cfRule type="cellIs" dxfId="4036" priority="11820" operator="greaterThan">
      <formula>5</formula>
    </cfRule>
    <cfRule type="cellIs" dxfId="4035" priority="11819" operator="greaterThan">
      <formula>25</formula>
    </cfRule>
    <cfRule type="cellIs" dxfId="4034" priority="11818" operator="greaterThan">
      <formula>50</formula>
    </cfRule>
    <cfRule type="cellIs" dxfId="4033" priority="11817" operator="greaterThan">
      <formula>500</formula>
    </cfRule>
    <cfRule type="cellIs" dxfId="4032" priority="11816" stopIfTrue="1" operator="equal">
      <formula>""</formula>
    </cfRule>
  </conditionalFormatting>
  <conditionalFormatting sqref="M650:M651">
    <cfRule type="cellIs" dxfId="4031" priority="11772" stopIfTrue="1" operator="equal">
      <formula>""</formula>
    </cfRule>
    <cfRule type="cellIs" dxfId="4030" priority="11777" operator="greaterThan">
      <formula>0</formula>
    </cfRule>
    <cfRule type="cellIs" dxfId="4029" priority="11776" operator="greaterThan">
      <formula>5</formula>
    </cfRule>
    <cfRule type="cellIs" dxfId="4028" priority="11775" operator="greaterThan">
      <formula>25</formula>
    </cfRule>
    <cfRule type="cellIs" dxfId="4027" priority="11774" operator="greaterThan">
      <formula>50</formula>
    </cfRule>
    <cfRule type="cellIs" dxfId="4026" priority="11773" operator="greaterThan">
      <formula>500</formula>
    </cfRule>
  </conditionalFormatting>
  <conditionalFormatting sqref="M655:M656">
    <cfRule type="cellIs" dxfId="4025" priority="11728" stopIfTrue="1" operator="equal">
      <formula>""</formula>
    </cfRule>
    <cfRule type="cellIs" dxfId="4024" priority="11733" operator="greaterThan">
      <formula>0</formula>
    </cfRule>
    <cfRule type="cellIs" dxfId="4023" priority="11732" operator="greaterThan">
      <formula>5</formula>
    </cfRule>
    <cfRule type="cellIs" dxfId="4022" priority="11731" operator="greaterThan">
      <formula>25</formula>
    </cfRule>
    <cfRule type="cellIs" dxfId="4021" priority="11730" operator="greaterThan">
      <formula>50</formula>
    </cfRule>
    <cfRule type="cellIs" dxfId="4020" priority="11729" operator="greaterThan">
      <formula>500</formula>
    </cfRule>
  </conditionalFormatting>
  <conditionalFormatting sqref="M660:M661">
    <cfRule type="cellIs" dxfId="4019" priority="11689" operator="greaterThan">
      <formula>0</formula>
    </cfRule>
    <cfRule type="cellIs" dxfId="4018" priority="11688" operator="greaterThan">
      <formula>5</formula>
    </cfRule>
    <cfRule type="cellIs" dxfId="4017" priority="11687" operator="greaterThan">
      <formula>25</formula>
    </cfRule>
    <cfRule type="cellIs" dxfId="4016" priority="11686" operator="greaterThan">
      <formula>50</formula>
    </cfRule>
    <cfRule type="cellIs" dxfId="4015" priority="11685" operator="greaterThan">
      <formula>500</formula>
    </cfRule>
    <cfRule type="cellIs" dxfId="4014" priority="11684" stopIfTrue="1" operator="equal">
      <formula>""</formula>
    </cfRule>
  </conditionalFormatting>
  <conditionalFormatting sqref="M665:M666">
    <cfRule type="cellIs" dxfId="4013" priority="11645" operator="greaterThan">
      <formula>0</formula>
    </cfRule>
    <cfRule type="cellIs" dxfId="4012" priority="11644" operator="greaterThan">
      <formula>5</formula>
    </cfRule>
    <cfRule type="cellIs" dxfId="4011" priority="11643" operator="greaterThan">
      <formula>25</formula>
    </cfRule>
    <cfRule type="cellIs" dxfId="4010" priority="11642" operator="greaterThan">
      <formula>50</formula>
    </cfRule>
    <cfRule type="cellIs" dxfId="4009" priority="11641" operator="greaterThan">
      <formula>500</formula>
    </cfRule>
    <cfRule type="cellIs" dxfId="4008" priority="11640" stopIfTrue="1" operator="equal">
      <formula>""</formula>
    </cfRule>
  </conditionalFormatting>
  <conditionalFormatting sqref="M670:M671">
    <cfRule type="cellIs" dxfId="4007" priority="11601" operator="greaterThan">
      <formula>0</formula>
    </cfRule>
    <cfRule type="cellIs" dxfId="4006" priority="11600" operator="greaterThan">
      <formula>5</formula>
    </cfRule>
    <cfRule type="cellIs" dxfId="4005" priority="11599" operator="greaterThan">
      <formula>25</formula>
    </cfRule>
    <cfRule type="cellIs" dxfId="4004" priority="11598" operator="greaterThan">
      <formula>50</formula>
    </cfRule>
    <cfRule type="cellIs" dxfId="4003" priority="11597" operator="greaterThan">
      <formula>500</formula>
    </cfRule>
    <cfRule type="cellIs" dxfId="4002" priority="11596" stopIfTrue="1" operator="equal">
      <formula>""</formula>
    </cfRule>
  </conditionalFormatting>
  <conditionalFormatting sqref="M675:M676">
    <cfRule type="cellIs" dxfId="4001" priority="11557" operator="greaterThan">
      <formula>0</formula>
    </cfRule>
    <cfRule type="cellIs" dxfId="4000" priority="11556" operator="greaterThan">
      <formula>5</formula>
    </cfRule>
    <cfRule type="cellIs" dxfId="3999" priority="11555" operator="greaterThan">
      <formula>25</formula>
    </cfRule>
    <cfRule type="cellIs" dxfId="3998" priority="11554" operator="greaterThan">
      <formula>50</formula>
    </cfRule>
    <cfRule type="cellIs" dxfId="3997" priority="11553" operator="greaterThan">
      <formula>500</formula>
    </cfRule>
    <cfRule type="cellIs" dxfId="3996" priority="11552" stopIfTrue="1" operator="equal">
      <formula>""</formula>
    </cfRule>
  </conditionalFormatting>
  <conditionalFormatting sqref="M680:M681">
    <cfRule type="cellIs" dxfId="3995" priority="11508" stopIfTrue="1" operator="equal">
      <formula>""</formula>
    </cfRule>
    <cfRule type="cellIs" dxfId="3994" priority="11513" operator="greaterThan">
      <formula>0</formula>
    </cfRule>
    <cfRule type="cellIs" dxfId="3993" priority="11512" operator="greaterThan">
      <formula>5</formula>
    </cfRule>
    <cfRule type="cellIs" dxfId="3992" priority="11511" operator="greaterThan">
      <formula>25</formula>
    </cfRule>
    <cfRule type="cellIs" dxfId="3991" priority="11510" operator="greaterThan">
      <formula>50</formula>
    </cfRule>
    <cfRule type="cellIs" dxfId="3990" priority="11509" operator="greaterThan">
      <formula>500</formula>
    </cfRule>
  </conditionalFormatting>
  <conditionalFormatting sqref="M685:M686">
    <cfRule type="cellIs" dxfId="3989" priority="11464" stopIfTrue="1" operator="equal">
      <formula>""</formula>
    </cfRule>
    <cfRule type="cellIs" dxfId="3988" priority="11469" operator="greaterThan">
      <formula>0</formula>
    </cfRule>
    <cfRule type="cellIs" dxfId="3987" priority="11468" operator="greaterThan">
      <formula>5</formula>
    </cfRule>
    <cfRule type="cellIs" dxfId="3986" priority="11467" operator="greaterThan">
      <formula>25</formula>
    </cfRule>
    <cfRule type="cellIs" dxfId="3985" priority="11466" operator="greaterThan">
      <formula>50</formula>
    </cfRule>
    <cfRule type="cellIs" dxfId="3984" priority="11465" operator="greaterThan">
      <formula>500</formula>
    </cfRule>
  </conditionalFormatting>
  <conditionalFormatting sqref="M690:M691">
    <cfRule type="cellIs" dxfId="3983" priority="11425" operator="greaterThan">
      <formula>0</formula>
    </cfRule>
    <cfRule type="cellIs" dxfId="3982" priority="11424" operator="greaterThan">
      <formula>5</formula>
    </cfRule>
    <cfRule type="cellIs" dxfId="3981" priority="11423" operator="greaterThan">
      <formula>25</formula>
    </cfRule>
    <cfRule type="cellIs" dxfId="3980" priority="11422" operator="greaterThan">
      <formula>50</formula>
    </cfRule>
    <cfRule type="cellIs" dxfId="3979" priority="11421" operator="greaterThan">
      <formula>500</formula>
    </cfRule>
    <cfRule type="cellIs" dxfId="3978" priority="11420" stopIfTrue="1" operator="equal">
      <formula>""</formula>
    </cfRule>
  </conditionalFormatting>
  <conditionalFormatting sqref="M695:M696">
    <cfRule type="cellIs" dxfId="3977" priority="11379" operator="greaterThan">
      <formula>25</formula>
    </cfRule>
    <cfRule type="cellIs" dxfId="3976" priority="11381" operator="greaterThan">
      <formula>0</formula>
    </cfRule>
    <cfRule type="cellIs" dxfId="3975" priority="11380" operator="greaterThan">
      <formula>5</formula>
    </cfRule>
    <cfRule type="cellIs" dxfId="3974" priority="11378" operator="greaterThan">
      <formula>50</formula>
    </cfRule>
    <cfRule type="cellIs" dxfId="3973" priority="11377" operator="greaterThan">
      <formula>500</formula>
    </cfRule>
    <cfRule type="cellIs" dxfId="3972" priority="11376" stopIfTrue="1" operator="equal">
      <formula>""</formula>
    </cfRule>
  </conditionalFormatting>
  <conditionalFormatting sqref="M700:M701">
    <cfRule type="cellIs" dxfId="3971" priority="11332" stopIfTrue="1" operator="equal">
      <formula>""</formula>
    </cfRule>
    <cfRule type="cellIs" dxfId="3970" priority="11337" operator="greaterThan">
      <formula>0</formula>
    </cfRule>
    <cfRule type="cellIs" dxfId="3969" priority="11336" operator="greaterThan">
      <formula>5</formula>
    </cfRule>
    <cfRule type="cellIs" dxfId="3968" priority="11335" operator="greaterThan">
      <formula>25</formula>
    </cfRule>
    <cfRule type="cellIs" dxfId="3967" priority="11334" operator="greaterThan">
      <formula>50</formula>
    </cfRule>
    <cfRule type="cellIs" dxfId="3966" priority="11333" operator="greaterThan">
      <formula>500</formula>
    </cfRule>
  </conditionalFormatting>
  <conditionalFormatting sqref="M705:M706">
    <cfRule type="cellIs" dxfId="3965" priority="11293" operator="greaterThan">
      <formula>0</formula>
    </cfRule>
    <cfRule type="cellIs" dxfId="3964" priority="11292" operator="greaterThan">
      <formula>5</formula>
    </cfRule>
    <cfRule type="cellIs" dxfId="3963" priority="11291" operator="greaterThan">
      <formula>25</formula>
    </cfRule>
    <cfRule type="cellIs" dxfId="3962" priority="11290" operator="greaterThan">
      <formula>50</formula>
    </cfRule>
    <cfRule type="cellIs" dxfId="3961" priority="11289" operator="greaterThan">
      <formula>500</formula>
    </cfRule>
    <cfRule type="cellIs" dxfId="3960" priority="11288" stopIfTrue="1" operator="equal">
      <formula>""</formula>
    </cfRule>
  </conditionalFormatting>
  <conditionalFormatting sqref="M710:M711">
    <cfRule type="cellIs" dxfId="3959" priority="11244" stopIfTrue="1" operator="equal">
      <formula>""</formula>
    </cfRule>
    <cfRule type="cellIs" dxfId="3958" priority="11249" operator="greaterThan">
      <formula>0</formula>
    </cfRule>
    <cfRule type="cellIs" dxfId="3957" priority="11248" operator="greaterThan">
      <formula>5</formula>
    </cfRule>
    <cfRule type="cellIs" dxfId="3956" priority="11247" operator="greaterThan">
      <formula>25</formula>
    </cfRule>
    <cfRule type="cellIs" dxfId="3955" priority="11246" operator="greaterThan">
      <formula>50</formula>
    </cfRule>
    <cfRule type="cellIs" dxfId="3954" priority="11245" operator="greaterThan">
      <formula>500</formula>
    </cfRule>
  </conditionalFormatting>
  <conditionalFormatting sqref="M715:M716">
    <cfRule type="cellIs" dxfId="3953" priority="11200" stopIfTrue="1" operator="equal">
      <formula>""</formula>
    </cfRule>
    <cfRule type="cellIs" dxfId="3952" priority="11205" operator="greaterThan">
      <formula>0</formula>
    </cfRule>
    <cfRule type="cellIs" dxfId="3951" priority="11204" operator="greaterThan">
      <formula>5</formula>
    </cfRule>
    <cfRule type="cellIs" dxfId="3950" priority="11203" operator="greaterThan">
      <formula>25</formula>
    </cfRule>
    <cfRule type="cellIs" dxfId="3949" priority="11202" operator="greaterThan">
      <formula>50</formula>
    </cfRule>
    <cfRule type="cellIs" dxfId="3948" priority="11201" operator="greaterThan">
      <formula>500</formula>
    </cfRule>
  </conditionalFormatting>
  <conditionalFormatting sqref="M720:M721">
    <cfRule type="cellIs" dxfId="3947" priority="11161" operator="greaterThan">
      <formula>0</formula>
    </cfRule>
    <cfRule type="cellIs" dxfId="3946" priority="11160" operator="greaterThan">
      <formula>5</formula>
    </cfRule>
    <cfRule type="cellIs" dxfId="3945" priority="11159" operator="greaterThan">
      <formula>25</formula>
    </cfRule>
    <cfRule type="cellIs" dxfId="3944" priority="11158" operator="greaterThan">
      <formula>50</formula>
    </cfRule>
    <cfRule type="cellIs" dxfId="3943" priority="11157" operator="greaterThan">
      <formula>500</formula>
    </cfRule>
    <cfRule type="cellIs" dxfId="3942" priority="11156" stopIfTrue="1" operator="equal">
      <formula>""</formula>
    </cfRule>
  </conditionalFormatting>
  <conditionalFormatting sqref="M725:M726">
    <cfRule type="cellIs" dxfId="3941" priority="11117" operator="greaterThan">
      <formula>0</formula>
    </cfRule>
    <cfRule type="cellIs" dxfId="3940" priority="11116" operator="greaterThan">
      <formula>5</formula>
    </cfRule>
    <cfRule type="cellIs" dxfId="3939" priority="11115" operator="greaterThan">
      <formula>25</formula>
    </cfRule>
    <cfRule type="cellIs" dxfId="3938" priority="11114" operator="greaterThan">
      <formula>50</formula>
    </cfRule>
    <cfRule type="cellIs" dxfId="3937" priority="11113" operator="greaterThan">
      <formula>500</formula>
    </cfRule>
    <cfRule type="cellIs" dxfId="3936" priority="11112" stopIfTrue="1" operator="equal">
      <formula>""</formula>
    </cfRule>
  </conditionalFormatting>
  <conditionalFormatting sqref="M730:M731">
    <cfRule type="cellIs" dxfId="3935" priority="11068" stopIfTrue="1" operator="equal">
      <formula>""</formula>
    </cfRule>
    <cfRule type="cellIs" dxfId="3934" priority="11073" operator="greaterThan">
      <formula>0</formula>
    </cfRule>
    <cfRule type="cellIs" dxfId="3933" priority="11072" operator="greaterThan">
      <formula>5</formula>
    </cfRule>
    <cfRule type="cellIs" dxfId="3932" priority="11071" operator="greaterThan">
      <formula>25</formula>
    </cfRule>
    <cfRule type="cellIs" dxfId="3931" priority="11070" operator="greaterThan">
      <formula>50</formula>
    </cfRule>
    <cfRule type="cellIs" dxfId="3930" priority="11069" operator="greaterThan">
      <formula>500</formula>
    </cfRule>
  </conditionalFormatting>
  <conditionalFormatting sqref="M735:M736">
    <cfRule type="cellIs" dxfId="3929" priority="11029" operator="greaterThan">
      <formula>0</formula>
    </cfRule>
    <cfRule type="cellIs" dxfId="3928" priority="11028" operator="greaterThan">
      <formula>5</formula>
    </cfRule>
    <cfRule type="cellIs" dxfId="3927" priority="11027" operator="greaterThan">
      <formula>25</formula>
    </cfRule>
    <cfRule type="cellIs" dxfId="3926" priority="11026" operator="greaterThan">
      <formula>50</formula>
    </cfRule>
    <cfRule type="cellIs" dxfId="3925" priority="11025" operator="greaterThan">
      <formula>500</formula>
    </cfRule>
    <cfRule type="cellIs" dxfId="3924" priority="11024" stopIfTrue="1" operator="equal">
      <formula>""</formula>
    </cfRule>
  </conditionalFormatting>
  <conditionalFormatting sqref="M740:M741">
    <cfRule type="cellIs" dxfId="3923" priority="10985" operator="greaterThan">
      <formula>0</formula>
    </cfRule>
    <cfRule type="cellIs" dxfId="3922" priority="10984" operator="greaterThan">
      <formula>5</formula>
    </cfRule>
    <cfRule type="cellIs" dxfId="3921" priority="10983" operator="greaterThan">
      <formula>25</formula>
    </cfRule>
    <cfRule type="cellIs" dxfId="3920" priority="10982" operator="greaterThan">
      <formula>50</formula>
    </cfRule>
    <cfRule type="cellIs" dxfId="3919" priority="10981" operator="greaterThan">
      <formula>500</formula>
    </cfRule>
    <cfRule type="cellIs" dxfId="3918" priority="10980" stopIfTrue="1" operator="equal">
      <formula>""</formula>
    </cfRule>
  </conditionalFormatting>
  <conditionalFormatting sqref="M745:M746">
    <cfRule type="cellIs" dxfId="3917" priority="10936" stopIfTrue="1" operator="equal">
      <formula>""</formula>
    </cfRule>
    <cfRule type="cellIs" dxfId="3916" priority="10941" operator="greaterThan">
      <formula>0</formula>
    </cfRule>
    <cfRule type="cellIs" dxfId="3915" priority="10940" operator="greaterThan">
      <formula>5</formula>
    </cfRule>
    <cfRule type="cellIs" dxfId="3914" priority="10939" operator="greaterThan">
      <formula>25</formula>
    </cfRule>
    <cfRule type="cellIs" dxfId="3913" priority="10938" operator="greaterThan">
      <formula>50</formula>
    </cfRule>
    <cfRule type="cellIs" dxfId="3912" priority="10937" operator="greaterThan">
      <formula>500</formula>
    </cfRule>
  </conditionalFormatting>
  <conditionalFormatting sqref="M750:M751">
    <cfRule type="cellIs" dxfId="3911" priority="10848" stopIfTrue="1" operator="equal">
      <formula>""</formula>
    </cfRule>
    <cfRule type="cellIs" dxfId="3910" priority="10853" operator="greaterThan">
      <formula>0</formula>
    </cfRule>
    <cfRule type="cellIs" dxfId="3909" priority="10852" operator="greaterThan">
      <formula>5</formula>
    </cfRule>
    <cfRule type="cellIs" dxfId="3908" priority="10851" operator="greaterThan">
      <formula>25</formula>
    </cfRule>
    <cfRule type="cellIs" dxfId="3907" priority="10850" operator="greaterThan">
      <formula>50</formula>
    </cfRule>
    <cfRule type="cellIs" dxfId="3906" priority="10849" operator="greaterThan">
      <formula>500</formula>
    </cfRule>
  </conditionalFormatting>
  <conditionalFormatting sqref="M755:M756">
    <cfRule type="cellIs" dxfId="3905" priority="10809" operator="greaterThan">
      <formula>0</formula>
    </cfRule>
    <cfRule type="cellIs" dxfId="3904" priority="10808" operator="greaterThan">
      <formula>5</formula>
    </cfRule>
    <cfRule type="cellIs" dxfId="3903" priority="10807" operator="greaterThan">
      <formula>25</formula>
    </cfRule>
    <cfRule type="cellIs" dxfId="3902" priority="10806" operator="greaterThan">
      <formula>50</formula>
    </cfRule>
    <cfRule type="cellIs" dxfId="3901" priority="10805" operator="greaterThan">
      <formula>500</formula>
    </cfRule>
    <cfRule type="cellIs" dxfId="3900" priority="10804" stopIfTrue="1" operator="equal">
      <formula>""</formula>
    </cfRule>
  </conditionalFormatting>
  <conditionalFormatting sqref="M760:M761">
    <cfRule type="cellIs" dxfId="3899" priority="10762" operator="greaterThan">
      <formula>50</formula>
    </cfRule>
    <cfRule type="cellIs" dxfId="3898" priority="10765" operator="greaterThan">
      <formula>0</formula>
    </cfRule>
    <cfRule type="cellIs" dxfId="3897" priority="10764" operator="greaterThan">
      <formula>5</formula>
    </cfRule>
    <cfRule type="cellIs" dxfId="3896" priority="10763" operator="greaterThan">
      <formula>25</formula>
    </cfRule>
    <cfRule type="cellIs" dxfId="3895" priority="10761" operator="greaterThan">
      <formula>500</formula>
    </cfRule>
    <cfRule type="cellIs" dxfId="3894" priority="10760" stopIfTrue="1" operator="equal">
      <formula>""</formula>
    </cfRule>
  </conditionalFormatting>
  <conditionalFormatting sqref="M765:M766">
    <cfRule type="cellIs" dxfId="3893" priority="10716" stopIfTrue="1" operator="equal">
      <formula>""</formula>
    </cfRule>
    <cfRule type="cellIs" dxfId="3892" priority="10721" operator="greaterThan">
      <formula>0</formula>
    </cfRule>
    <cfRule type="cellIs" dxfId="3891" priority="10720" operator="greaterThan">
      <formula>5</formula>
    </cfRule>
    <cfRule type="cellIs" dxfId="3890" priority="10719" operator="greaterThan">
      <formula>25</formula>
    </cfRule>
    <cfRule type="cellIs" dxfId="3889" priority="10718" operator="greaterThan">
      <formula>50</formula>
    </cfRule>
    <cfRule type="cellIs" dxfId="3888" priority="10717" operator="greaterThan">
      <formula>500</formula>
    </cfRule>
  </conditionalFormatting>
  <conditionalFormatting sqref="M770:M771">
    <cfRule type="cellIs" dxfId="3887" priority="10677" operator="greaterThan">
      <formula>0</formula>
    </cfRule>
    <cfRule type="cellIs" dxfId="3886" priority="10676" operator="greaterThan">
      <formula>5</formula>
    </cfRule>
    <cfRule type="cellIs" dxfId="3885" priority="10675" operator="greaterThan">
      <formula>25</formula>
    </cfRule>
    <cfRule type="cellIs" dxfId="3884" priority="10674" operator="greaterThan">
      <formula>50</formula>
    </cfRule>
    <cfRule type="cellIs" dxfId="3883" priority="10673" operator="greaterThan">
      <formula>500</formula>
    </cfRule>
    <cfRule type="cellIs" dxfId="3882" priority="10672" stopIfTrue="1" operator="equal">
      <formula>""</formula>
    </cfRule>
  </conditionalFormatting>
  <conditionalFormatting sqref="M775:M776">
    <cfRule type="cellIs" dxfId="3881" priority="10633" operator="greaterThan">
      <formula>0</formula>
    </cfRule>
    <cfRule type="cellIs" dxfId="3880" priority="10632" operator="greaterThan">
      <formula>5</formula>
    </cfRule>
    <cfRule type="cellIs" dxfId="3879" priority="10631" operator="greaterThan">
      <formula>25</formula>
    </cfRule>
    <cfRule type="cellIs" dxfId="3878" priority="10630" operator="greaterThan">
      <formula>50</formula>
    </cfRule>
    <cfRule type="cellIs" dxfId="3877" priority="10629" operator="greaterThan">
      <formula>500</formula>
    </cfRule>
    <cfRule type="cellIs" dxfId="3876" priority="10628" stopIfTrue="1" operator="equal">
      <formula>""</formula>
    </cfRule>
  </conditionalFormatting>
  <conditionalFormatting sqref="M780:M781">
    <cfRule type="cellIs" dxfId="3875" priority="10584" stopIfTrue="1" operator="equal">
      <formula>""</formula>
    </cfRule>
    <cfRule type="cellIs" dxfId="3874" priority="10589" operator="greaterThan">
      <formula>0</formula>
    </cfRule>
    <cfRule type="cellIs" dxfId="3873" priority="10588" operator="greaterThan">
      <formula>5</formula>
    </cfRule>
    <cfRule type="cellIs" dxfId="3872" priority="10587" operator="greaterThan">
      <formula>25</formula>
    </cfRule>
    <cfRule type="cellIs" dxfId="3871" priority="10586" operator="greaterThan">
      <formula>50</formula>
    </cfRule>
    <cfRule type="cellIs" dxfId="3870" priority="10585" operator="greaterThan">
      <formula>500</formula>
    </cfRule>
  </conditionalFormatting>
  <conditionalFormatting sqref="M785:M786">
    <cfRule type="cellIs" dxfId="3869" priority="10540" stopIfTrue="1" operator="equal">
      <formula>""</formula>
    </cfRule>
    <cfRule type="cellIs" dxfId="3868" priority="10545" operator="greaterThan">
      <formula>0</formula>
    </cfRule>
    <cfRule type="cellIs" dxfId="3867" priority="10544" operator="greaterThan">
      <formula>5</formula>
    </cfRule>
    <cfRule type="cellIs" dxfId="3866" priority="10543" operator="greaterThan">
      <formula>25</formula>
    </cfRule>
    <cfRule type="cellIs" dxfId="3865" priority="10542" operator="greaterThan">
      <formula>50</formula>
    </cfRule>
    <cfRule type="cellIs" dxfId="3864" priority="10541" operator="greaterThan">
      <formula>500</formula>
    </cfRule>
  </conditionalFormatting>
  <conditionalFormatting sqref="M790:M791">
    <cfRule type="cellIs" dxfId="3863" priority="10497" operator="greaterThan">
      <formula>500</formula>
    </cfRule>
    <cfRule type="cellIs" dxfId="3862" priority="10501" operator="greaterThan">
      <formula>0</formula>
    </cfRule>
    <cfRule type="cellIs" dxfId="3861" priority="10500" operator="greaterThan">
      <formula>5</formula>
    </cfRule>
    <cfRule type="cellIs" dxfId="3860" priority="10499" operator="greaterThan">
      <formula>25</formula>
    </cfRule>
    <cfRule type="cellIs" dxfId="3859" priority="10498" operator="greaterThan">
      <formula>50</formula>
    </cfRule>
    <cfRule type="cellIs" dxfId="3858" priority="10496" stopIfTrue="1" operator="equal">
      <formula>""</formula>
    </cfRule>
  </conditionalFormatting>
  <conditionalFormatting sqref="M795:M796">
    <cfRule type="cellIs" dxfId="3857" priority="10454" operator="greaterThan">
      <formula>50</formula>
    </cfRule>
    <cfRule type="cellIs" dxfId="3856" priority="10457" operator="greaterThan">
      <formula>0</formula>
    </cfRule>
    <cfRule type="cellIs" dxfId="3855" priority="10456" operator="greaterThan">
      <formula>5</formula>
    </cfRule>
    <cfRule type="cellIs" dxfId="3854" priority="10455" operator="greaterThan">
      <formula>25</formula>
    </cfRule>
    <cfRule type="cellIs" dxfId="3853" priority="10453" operator="greaterThan">
      <formula>500</formula>
    </cfRule>
    <cfRule type="cellIs" dxfId="3852" priority="10452" stopIfTrue="1" operator="equal">
      <formula>""</formula>
    </cfRule>
  </conditionalFormatting>
  <conditionalFormatting sqref="M800:M801">
    <cfRule type="cellIs" dxfId="3851" priority="10408" stopIfTrue="1" operator="equal">
      <formula>""</formula>
    </cfRule>
    <cfRule type="cellIs" dxfId="3850" priority="10413" operator="greaterThan">
      <formula>0</formula>
    </cfRule>
    <cfRule type="cellIs" dxfId="3849" priority="10412" operator="greaterThan">
      <formula>5</formula>
    </cfRule>
    <cfRule type="cellIs" dxfId="3848" priority="10411" operator="greaterThan">
      <formula>25</formula>
    </cfRule>
    <cfRule type="cellIs" dxfId="3847" priority="10410" operator="greaterThan">
      <formula>50</formula>
    </cfRule>
    <cfRule type="cellIs" dxfId="3846" priority="10409" operator="greaterThan">
      <formula>500</formula>
    </cfRule>
  </conditionalFormatting>
  <conditionalFormatting sqref="M805:M806">
    <cfRule type="cellIs" dxfId="3845" priority="10364" stopIfTrue="1" operator="equal">
      <formula>""</formula>
    </cfRule>
    <cfRule type="cellIs" dxfId="3844" priority="10369" operator="greaterThan">
      <formula>0</formula>
    </cfRule>
    <cfRule type="cellIs" dxfId="3843" priority="10368" operator="greaterThan">
      <formula>5</formula>
    </cfRule>
    <cfRule type="cellIs" dxfId="3842" priority="10367" operator="greaterThan">
      <formula>25</formula>
    </cfRule>
    <cfRule type="cellIs" dxfId="3841" priority="10366" operator="greaterThan">
      <formula>50</formula>
    </cfRule>
    <cfRule type="cellIs" dxfId="3840" priority="10365" operator="greaterThan">
      <formula>500</formula>
    </cfRule>
  </conditionalFormatting>
  <conditionalFormatting sqref="M810:M811">
    <cfRule type="cellIs" dxfId="3839" priority="10320" stopIfTrue="1" operator="equal">
      <formula>""</formula>
    </cfRule>
    <cfRule type="cellIs" dxfId="3838" priority="10325" operator="greaterThan">
      <formula>0</formula>
    </cfRule>
    <cfRule type="cellIs" dxfId="3837" priority="10324" operator="greaterThan">
      <formula>5</formula>
    </cfRule>
    <cfRule type="cellIs" dxfId="3836" priority="10323" operator="greaterThan">
      <formula>25</formula>
    </cfRule>
    <cfRule type="cellIs" dxfId="3835" priority="10322" operator="greaterThan">
      <formula>50</formula>
    </cfRule>
    <cfRule type="cellIs" dxfId="3834" priority="10321" operator="greaterThan">
      <formula>500</formula>
    </cfRule>
  </conditionalFormatting>
  <conditionalFormatting sqref="M815:M816">
    <cfRule type="cellIs" dxfId="3833" priority="10281" operator="greaterThan">
      <formula>0</formula>
    </cfRule>
    <cfRule type="cellIs" dxfId="3832" priority="10280" operator="greaterThan">
      <formula>5</formula>
    </cfRule>
    <cfRule type="cellIs" dxfId="3831" priority="10279" operator="greaterThan">
      <formula>25</formula>
    </cfRule>
    <cfRule type="cellIs" dxfId="3830" priority="10278" operator="greaterThan">
      <formula>50</formula>
    </cfRule>
    <cfRule type="cellIs" dxfId="3829" priority="10277" operator="greaterThan">
      <formula>500</formula>
    </cfRule>
    <cfRule type="cellIs" dxfId="3828" priority="10276" stopIfTrue="1" operator="equal">
      <formula>""</formula>
    </cfRule>
  </conditionalFormatting>
  <conditionalFormatting sqref="M820:M821">
    <cfRule type="cellIs" dxfId="3827" priority="10237" operator="greaterThan">
      <formula>0</formula>
    </cfRule>
    <cfRule type="cellIs" dxfId="3826" priority="10236" operator="greaterThan">
      <formula>5</formula>
    </cfRule>
    <cfRule type="cellIs" dxfId="3825" priority="10235" operator="greaterThan">
      <formula>25</formula>
    </cfRule>
    <cfRule type="cellIs" dxfId="3824" priority="10234" operator="greaterThan">
      <formula>50</formula>
    </cfRule>
    <cfRule type="cellIs" dxfId="3823" priority="10233" operator="greaterThan">
      <formula>500</formula>
    </cfRule>
    <cfRule type="cellIs" dxfId="3822" priority="10232" stopIfTrue="1" operator="equal">
      <formula>""</formula>
    </cfRule>
  </conditionalFormatting>
  <conditionalFormatting sqref="M825:M826">
    <cfRule type="cellIs" dxfId="3821" priority="10188" stopIfTrue="1" operator="equal">
      <formula>""</formula>
    </cfRule>
    <cfRule type="cellIs" dxfId="3820" priority="10193" operator="greaterThan">
      <formula>0</formula>
    </cfRule>
    <cfRule type="cellIs" dxfId="3819" priority="10192" operator="greaterThan">
      <formula>5</formula>
    </cfRule>
    <cfRule type="cellIs" dxfId="3818" priority="10191" operator="greaterThan">
      <formula>25</formula>
    </cfRule>
    <cfRule type="cellIs" dxfId="3817" priority="10190" operator="greaterThan">
      <formula>50</formula>
    </cfRule>
    <cfRule type="cellIs" dxfId="3816" priority="10189" operator="greaterThan">
      <formula>500</formula>
    </cfRule>
  </conditionalFormatting>
  <conditionalFormatting sqref="M830:M831">
    <cfRule type="cellIs" dxfId="3815" priority="10144" stopIfTrue="1" operator="equal">
      <formula>""</formula>
    </cfRule>
    <cfRule type="cellIs" dxfId="3814" priority="10149" operator="greaterThan">
      <formula>0</formula>
    </cfRule>
    <cfRule type="cellIs" dxfId="3813" priority="10148" operator="greaterThan">
      <formula>5</formula>
    </cfRule>
    <cfRule type="cellIs" dxfId="3812" priority="10147" operator="greaterThan">
      <formula>25</formula>
    </cfRule>
    <cfRule type="cellIs" dxfId="3811" priority="10146" operator="greaterThan">
      <formula>50</formula>
    </cfRule>
    <cfRule type="cellIs" dxfId="3810" priority="10145" operator="greaterThan">
      <formula>500</formula>
    </cfRule>
  </conditionalFormatting>
  <conditionalFormatting sqref="M835:M836">
    <cfRule type="cellIs" dxfId="3809" priority="10100" stopIfTrue="1" operator="equal">
      <formula>""</formula>
    </cfRule>
    <cfRule type="cellIs" dxfId="3808" priority="10105" operator="greaterThan">
      <formula>0</formula>
    </cfRule>
    <cfRule type="cellIs" dxfId="3807" priority="10104" operator="greaterThan">
      <formula>5</formula>
    </cfRule>
    <cfRule type="cellIs" dxfId="3806" priority="10103" operator="greaterThan">
      <formula>25</formula>
    </cfRule>
    <cfRule type="cellIs" dxfId="3805" priority="10102" operator="greaterThan">
      <formula>50</formula>
    </cfRule>
    <cfRule type="cellIs" dxfId="3804" priority="10101" operator="greaterThan">
      <formula>500</formula>
    </cfRule>
  </conditionalFormatting>
  <conditionalFormatting sqref="M840:M841">
    <cfRule type="cellIs" dxfId="3803" priority="10061" operator="greaterThan">
      <formula>0</formula>
    </cfRule>
    <cfRule type="cellIs" dxfId="3802" priority="10060" operator="greaterThan">
      <formula>5</formula>
    </cfRule>
    <cfRule type="cellIs" dxfId="3801" priority="10059" operator="greaterThan">
      <formula>25</formula>
    </cfRule>
    <cfRule type="cellIs" dxfId="3800" priority="10058" operator="greaterThan">
      <formula>50</formula>
    </cfRule>
    <cfRule type="cellIs" dxfId="3799" priority="10057" operator="greaterThan">
      <formula>500</formula>
    </cfRule>
    <cfRule type="cellIs" dxfId="3798" priority="10056" stopIfTrue="1" operator="equal">
      <formula>""</formula>
    </cfRule>
  </conditionalFormatting>
  <conditionalFormatting sqref="M845:M846">
    <cfRule type="cellIs" dxfId="3797" priority="10012" stopIfTrue="1" operator="equal">
      <formula>""</formula>
    </cfRule>
    <cfRule type="cellIs" dxfId="3796" priority="10017" operator="greaterThan">
      <formula>0</formula>
    </cfRule>
    <cfRule type="cellIs" dxfId="3795" priority="10016" operator="greaterThan">
      <formula>5</formula>
    </cfRule>
    <cfRule type="cellIs" dxfId="3794" priority="10015" operator="greaterThan">
      <formula>25</formula>
    </cfRule>
    <cfRule type="cellIs" dxfId="3793" priority="10014" operator="greaterThan">
      <formula>50</formula>
    </cfRule>
    <cfRule type="cellIs" dxfId="3792" priority="10013" operator="greaterThan">
      <formula>500</formula>
    </cfRule>
  </conditionalFormatting>
  <conditionalFormatting sqref="M850:M851">
    <cfRule type="cellIs" dxfId="3791" priority="9968" stopIfTrue="1" operator="equal">
      <formula>""</formula>
    </cfRule>
    <cfRule type="cellIs" dxfId="3790" priority="9973" operator="greaterThan">
      <formula>0</formula>
    </cfRule>
    <cfRule type="cellIs" dxfId="3789" priority="9972" operator="greaterThan">
      <formula>5</formula>
    </cfRule>
    <cfRule type="cellIs" dxfId="3788" priority="9971" operator="greaterThan">
      <formula>25</formula>
    </cfRule>
    <cfRule type="cellIs" dxfId="3787" priority="9970" operator="greaterThan">
      <formula>50</formula>
    </cfRule>
    <cfRule type="cellIs" dxfId="3786" priority="9969" operator="greaterThan">
      <formula>500</formula>
    </cfRule>
  </conditionalFormatting>
  <conditionalFormatting sqref="M855:M856">
    <cfRule type="cellIs" dxfId="3785" priority="9929" operator="greaterThan">
      <formula>0</formula>
    </cfRule>
    <cfRule type="cellIs" dxfId="3784" priority="9928" operator="greaterThan">
      <formula>5</formula>
    </cfRule>
    <cfRule type="cellIs" dxfId="3783" priority="9927" operator="greaterThan">
      <formula>25</formula>
    </cfRule>
    <cfRule type="cellIs" dxfId="3782" priority="9926" operator="greaterThan">
      <formula>50</formula>
    </cfRule>
    <cfRule type="cellIs" dxfId="3781" priority="9925" operator="greaterThan">
      <formula>500</formula>
    </cfRule>
    <cfRule type="cellIs" dxfId="3780" priority="9924" stopIfTrue="1" operator="equal">
      <formula>""</formula>
    </cfRule>
  </conditionalFormatting>
  <conditionalFormatting sqref="M860:M861">
    <cfRule type="cellIs" dxfId="3779" priority="9885" operator="greaterThan">
      <formula>0</formula>
    </cfRule>
    <cfRule type="cellIs" dxfId="3778" priority="9884" operator="greaterThan">
      <formula>5</formula>
    </cfRule>
    <cfRule type="cellIs" dxfId="3777" priority="9883" operator="greaterThan">
      <formula>25</formula>
    </cfRule>
    <cfRule type="cellIs" dxfId="3776" priority="9882" operator="greaterThan">
      <formula>50</formula>
    </cfRule>
    <cfRule type="cellIs" dxfId="3775" priority="9881" operator="greaterThan">
      <formula>500</formula>
    </cfRule>
    <cfRule type="cellIs" dxfId="3774" priority="9880" stopIfTrue="1" operator="equal">
      <formula>""</formula>
    </cfRule>
  </conditionalFormatting>
  <conditionalFormatting sqref="M865:M866">
    <cfRule type="cellIs" dxfId="3773" priority="9841" operator="greaterThan">
      <formula>0</formula>
    </cfRule>
    <cfRule type="cellIs" dxfId="3772" priority="9840" operator="greaterThan">
      <formula>5</formula>
    </cfRule>
    <cfRule type="cellIs" dxfId="3771" priority="9839" operator="greaterThan">
      <formula>25</formula>
    </cfRule>
    <cfRule type="cellIs" dxfId="3770" priority="9838" operator="greaterThan">
      <formula>50</formula>
    </cfRule>
    <cfRule type="cellIs" dxfId="3769" priority="9837" operator="greaterThan">
      <formula>500</formula>
    </cfRule>
    <cfRule type="cellIs" dxfId="3768" priority="9836" stopIfTrue="1" operator="equal">
      <formula>""</formula>
    </cfRule>
  </conditionalFormatting>
  <conditionalFormatting sqref="M870:M871">
    <cfRule type="cellIs" dxfId="3767" priority="9792" stopIfTrue="1" operator="equal">
      <formula>""</formula>
    </cfRule>
    <cfRule type="cellIs" dxfId="3766" priority="9797" operator="greaterThan">
      <formula>0</formula>
    </cfRule>
    <cfRule type="cellIs" dxfId="3765" priority="9796" operator="greaterThan">
      <formula>5</formula>
    </cfRule>
    <cfRule type="cellIs" dxfId="3764" priority="9795" operator="greaterThan">
      <formula>25</formula>
    </cfRule>
    <cfRule type="cellIs" dxfId="3763" priority="9794" operator="greaterThan">
      <formula>50</formula>
    </cfRule>
    <cfRule type="cellIs" dxfId="3762" priority="9793" operator="greaterThan">
      <formula>500</formula>
    </cfRule>
  </conditionalFormatting>
  <conditionalFormatting sqref="M875:M876">
    <cfRule type="cellIs" dxfId="3761" priority="9748" stopIfTrue="1" operator="equal">
      <formula>""</formula>
    </cfRule>
    <cfRule type="cellIs" dxfId="3760" priority="9753" operator="greaterThan">
      <formula>0</formula>
    </cfRule>
    <cfRule type="cellIs" dxfId="3759" priority="9752" operator="greaterThan">
      <formula>5</formula>
    </cfRule>
    <cfRule type="cellIs" dxfId="3758" priority="9751" operator="greaterThan">
      <formula>25</formula>
    </cfRule>
    <cfRule type="cellIs" dxfId="3757" priority="9750" operator="greaterThan">
      <formula>50</formula>
    </cfRule>
    <cfRule type="cellIs" dxfId="3756" priority="9749" operator="greaterThan">
      <formula>500</formula>
    </cfRule>
  </conditionalFormatting>
  <conditionalFormatting sqref="M880:M881">
    <cfRule type="cellIs" dxfId="3755" priority="9709" operator="greaterThan">
      <formula>0</formula>
    </cfRule>
    <cfRule type="cellIs" dxfId="3754" priority="9708" operator="greaterThan">
      <formula>5</formula>
    </cfRule>
    <cfRule type="cellIs" dxfId="3753" priority="9707" operator="greaterThan">
      <formula>25</formula>
    </cfRule>
    <cfRule type="cellIs" dxfId="3752" priority="9706" operator="greaterThan">
      <formula>50</formula>
    </cfRule>
    <cfRule type="cellIs" dxfId="3751" priority="9705" operator="greaterThan">
      <formula>500</formula>
    </cfRule>
    <cfRule type="cellIs" dxfId="3750" priority="9704" stopIfTrue="1" operator="equal">
      <formula>""</formula>
    </cfRule>
  </conditionalFormatting>
  <conditionalFormatting sqref="M885:M886">
    <cfRule type="cellIs" dxfId="3749" priority="9664" operator="greaterThan">
      <formula>5</formula>
    </cfRule>
    <cfRule type="cellIs" dxfId="3748" priority="9665" operator="greaterThan">
      <formula>0</formula>
    </cfRule>
    <cfRule type="cellIs" dxfId="3747" priority="9663" operator="greaterThan">
      <formula>25</formula>
    </cfRule>
    <cfRule type="cellIs" dxfId="3746" priority="9662" operator="greaterThan">
      <formula>50</formula>
    </cfRule>
    <cfRule type="cellIs" dxfId="3745" priority="9661" operator="greaterThan">
      <formula>500</formula>
    </cfRule>
    <cfRule type="cellIs" dxfId="3744" priority="9660" stopIfTrue="1" operator="equal">
      <formula>""</formula>
    </cfRule>
  </conditionalFormatting>
  <conditionalFormatting sqref="M890:M891">
    <cfRule type="cellIs" dxfId="3743" priority="9616" stopIfTrue="1" operator="equal">
      <formula>""</formula>
    </cfRule>
    <cfRule type="cellIs" dxfId="3742" priority="9621" operator="greaterThan">
      <formula>0</formula>
    </cfRule>
    <cfRule type="cellIs" dxfId="3741" priority="9620" operator="greaterThan">
      <formula>5</formula>
    </cfRule>
    <cfRule type="cellIs" dxfId="3740" priority="9619" operator="greaterThan">
      <formula>25</formula>
    </cfRule>
    <cfRule type="cellIs" dxfId="3739" priority="9618" operator="greaterThan">
      <formula>50</formula>
    </cfRule>
    <cfRule type="cellIs" dxfId="3738" priority="9617" operator="greaterThan">
      <formula>500</formula>
    </cfRule>
  </conditionalFormatting>
  <conditionalFormatting sqref="M895:M896">
    <cfRule type="cellIs" dxfId="3737" priority="9577" operator="greaterThan">
      <formula>0</formula>
    </cfRule>
    <cfRule type="cellIs" dxfId="3736" priority="9576" operator="greaterThan">
      <formula>5</formula>
    </cfRule>
    <cfRule type="cellIs" dxfId="3735" priority="9575" operator="greaterThan">
      <formula>25</formula>
    </cfRule>
    <cfRule type="cellIs" dxfId="3734" priority="9574" operator="greaterThan">
      <formula>50</formula>
    </cfRule>
    <cfRule type="cellIs" dxfId="3733" priority="9573" operator="greaterThan">
      <formula>500</formula>
    </cfRule>
    <cfRule type="cellIs" dxfId="3732" priority="9572" stopIfTrue="1" operator="equal">
      <formula>""</formula>
    </cfRule>
  </conditionalFormatting>
  <conditionalFormatting sqref="M900:M901">
    <cfRule type="cellIs" dxfId="3731" priority="9528" stopIfTrue="1" operator="equal">
      <formula>""</formula>
    </cfRule>
    <cfRule type="cellIs" dxfId="3730" priority="9533" operator="greaterThan">
      <formula>0</formula>
    </cfRule>
    <cfRule type="cellIs" dxfId="3729" priority="9532" operator="greaterThan">
      <formula>5</formula>
    </cfRule>
    <cfRule type="cellIs" dxfId="3728" priority="9531" operator="greaterThan">
      <formula>25</formula>
    </cfRule>
    <cfRule type="cellIs" dxfId="3727" priority="9530" operator="greaterThan">
      <formula>50</formula>
    </cfRule>
    <cfRule type="cellIs" dxfId="3726" priority="9529" operator="greaterThan">
      <formula>500</formula>
    </cfRule>
  </conditionalFormatting>
  <conditionalFormatting sqref="M905:M906">
    <cfRule type="cellIs" dxfId="3725" priority="9484" stopIfTrue="1" operator="equal">
      <formula>""</formula>
    </cfRule>
    <cfRule type="cellIs" dxfId="3724" priority="9489" operator="greaterThan">
      <formula>0</formula>
    </cfRule>
    <cfRule type="cellIs" dxfId="3723" priority="9488" operator="greaterThan">
      <formula>5</formula>
    </cfRule>
    <cfRule type="cellIs" dxfId="3722" priority="9487" operator="greaterThan">
      <formula>25</formula>
    </cfRule>
    <cfRule type="cellIs" dxfId="3721" priority="9486" operator="greaterThan">
      <formula>50</formula>
    </cfRule>
    <cfRule type="cellIs" dxfId="3720" priority="9485" operator="greaterThan">
      <formula>500</formula>
    </cfRule>
  </conditionalFormatting>
  <conditionalFormatting sqref="M910:M911">
    <cfRule type="cellIs" dxfId="3719" priority="9445" operator="greaterThan">
      <formula>0</formula>
    </cfRule>
    <cfRule type="cellIs" dxfId="3718" priority="9444" operator="greaterThan">
      <formula>5</formula>
    </cfRule>
    <cfRule type="cellIs" dxfId="3717" priority="9443" operator="greaterThan">
      <formula>25</formula>
    </cfRule>
    <cfRule type="cellIs" dxfId="3716" priority="9442" operator="greaterThan">
      <formula>50</formula>
    </cfRule>
    <cfRule type="cellIs" dxfId="3715" priority="9441" operator="greaterThan">
      <formula>500</formula>
    </cfRule>
    <cfRule type="cellIs" dxfId="3714" priority="9440" stopIfTrue="1" operator="equal">
      <formula>""</formula>
    </cfRule>
  </conditionalFormatting>
  <conditionalFormatting sqref="M915:M916">
    <cfRule type="cellIs" dxfId="3713" priority="9401" operator="greaterThan">
      <formula>0</formula>
    </cfRule>
    <cfRule type="cellIs" dxfId="3712" priority="9400" operator="greaterThan">
      <formula>5</formula>
    </cfRule>
    <cfRule type="cellIs" dxfId="3711" priority="9399" operator="greaterThan">
      <formula>25</formula>
    </cfRule>
    <cfRule type="cellIs" dxfId="3710" priority="9398" operator="greaterThan">
      <formula>50</formula>
    </cfRule>
    <cfRule type="cellIs" dxfId="3709" priority="9397" operator="greaterThan">
      <formula>500</formula>
    </cfRule>
    <cfRule type="cellIs" dxfId="3708" priority="9396" stopIfTrue="1" operator="equal">
      <formula>""</formula>
    </cfRule>
  </conditionalFormatting>
  <conditionalFormatting sqref="M920:M921">
    <cfRule type="cellIs" dxfId="3707" priority="9357" operator="greaterThan">
      <formula>0</formula>
    </cfRule>
    <cfRule type="cellIs" dxfId="3706" priority="9356" operator="greaterThan">
      <formula>5</formula>
    </cfRule>
    <cfRule type="cellIs" dxfId="3705" priority="9355" operator="greaterThan">
      <formula>25</formula>
    </cfRule>
    <cfRule type="cellIs" dxfId="3704" priority="9354" operator="greaterThan">
      <formula>50</formula>
    </cfRule>
    <cfRule type="cellIs" dxfId="3703" priority="9353" operator="greaterThan">
      <formula>500</formula>
    </cfRule>
    <cfRule type="cellIs" dxfId="3702" priority="9352" stopIfTrue="1" operator="equal">
      <formula>""</formula>
    </cfRule>
  </conditionalFormatting>
  <conditionalFormatting sqref="M925:M926">
    <cfRule type="cellIs" dxfId="3701" priority="9313" operator="greaterThan">
      <formula>0</formula>
    </cfRule>
    <cfRule type="cellIs" dxfId="3700" priority="9312" operator="greaterThan">
      <formula>5</formula>
    </cfRule>
    <cfRule type="cellIs" dxfId="3699" priority="9311" operator="greaterThan">
      <formula>25</formula>
    </cfRule>
    <cfRule type="cellIs" dxfId="3698" priority="9310" operator="greaterThan">
      <formula>50</formula>
    </cfRule>
    <cfRule type="cellIs" dxfId="3697" priority="9309" operator="greaterThan">
      <formula>500</formula>
    </cfRule>
    <cfRule type="cellIs" dxfId="3696" priority="9308" stopIfTrue="1" operator="equal">
      <formula>""</formula>
    </cfRule>
  </conditionalFormatting>
  <conditionalFormatting sqref="M930:M931">
    <cfRule type="cellIs" dxfId="3695" priority="9264" stopIfTrue="1" operator="equal">
      <formula>""</formula>
    </cfRule>
    <cfRule type="cellIs" dxfId="3694" priority="9269" operator="greaterThan">
      <formula>0</formula>
    </cfRule>
    <cfRule type="cellIs" dxfId="3693" priority="9268" operator="greaterThan">
      <formula>5</formula>
    </cfRule>
    <cfRule type="cellIs" dxfId="3692" priority="9267" operator="greaterThan">
      <formula>25</formula>
    </cfRule>
    <cfRule type="cellIs" dxfId="3691" priority="9266" operator="greaterThan">
      <formula>50</formula>
    </cfRule>
    <cfRule type="cellIs" dxfId="3690" priority="9265" operator="greaterThan">
      <formula>500</formula>
    </cfRule>
  </conditionalFormatting>
  <conditionalFormatting sqref="M935:M936">
    <cfRule type="cellIs" dxfId="3689" priority="9220" stopIfTrue="1" operator="equal">
      <formula>""</formula>
    </cfRule>
    <cfRule type="cellIs" dxfId="3688" priority="9225" operator="greaterThan">
      <formula>0</formula>
    </cfRule>
    <cfRule type="cellIs" dxfId="3687" priority="9224" operator="greaterThan">
      <formula>5</formula>
    </cfRule>
    <cfRule type="cellIs" dxfId="3686" priority="9223" operator="greaterThan">
      <formula>25</formula>
    </cfRule>
    <cfRule type="cellIs" dxfId="3685" priority="9222" operator="greaterThan">
      <formula>50</formula>
    </cfRule>
    <cfRule type="cellIs" dxfId="3684" priority="9221" operator="greaterThan">
      <formula>500</formula>
    </cfRule>
  </conditionalFormatting>
  <conditionalFormatting sqref="M940:M941">
    <cfRule type="cellIs" dxfId="3683" priority="9181" operator="greaterThan">
      <formula>0</formula>
    </cfRule>
    <cfRule type="cellIs" dxfId="3682" priority="9180" operator="greaterThan">
      <formula>5</formula>
    </cfRule>
    <cfRule type="cellIs" dxfId="3681" priority="9179" operator="greaterThan">
      <formula>25</formula>
    </cfRule>
    <cfRule type="cellIs" dxfId="3680" priority="9178" operator="greaterThan">
      <formula>50</formula>
    </cfRule>
    <cfRule type="cellIs" dxfId="3679" priority="9177" operator="greaterThan">
      <formula>500</formula>
    </cfRule>
    <cfRule type="cellIs" dxfId="3678" priority="9176" stopIfTrue="1" operator="equal">
      <formula>""</formula>
    </cfRule>
  </conditionalFormatting>
  <conditionalFormatting sqref="M945:M946">
    <cfRule type="cellIs" dxfId="3677" priority="9135" operator="greaterThan">
      <formula>25</formula>
    </cfRule>
    <cfRule type="cellIs" dxfId="3676" priority="9137" operator="greaterThan">
      <formula>0</formula>
    </cfRule>
    <cfRule type="cellIs" dxfId="3675" priority="9136" operator="greaterThan">
      <formula>5</formula>
    </cfRule>
    <cfRule type="cellIs" dxfId="3674" priority="9134" operator="greaterThan">
      <formula>50</formula>
    </cfRule>
    <cfRule type="cellIs" dxfId="3673" priority="9133" operator="greaterThan">
      <formula>500</formula>
    </cfRule>
    <cfRule type="cellIs" dxfId="3672" priority="9132" stopIfTrue="1" operator="equal">
      <formula>""</formula>
    </cfRule>
  </conditionalFormatting>
  <conditionalFormatting sqref="M950:M951">
    <cfRule type="cellIs" dxfId="3671" priority="9088" stopIfTrue="1" operator="equal">
      <formula>""</formula>
    </cfRule>
    <cfRule type="cellIs" dxfId="3670" priority="9093" operator="greaterThan">
      <formula>0</formula>
    </cfRule>
    <cfRule type="cellIs" dxfId="3669" priority="9092" operator="greaterThan">
      <formula>5</formula>
    </cfRule>
    <cfRule type="cellIs" dxfId="3668" priority="9091" operator="greaterThan">
      <formula>25</formula>
    </cfRule>
    <cfRule type="cellIs" dxfId="3667" priority="9090" operator="greaterThan">
      <formula>50</formula>
    </cfRule>
    <cfRule type="cellIs" dxfId="3666" priority="9089" operator="greaterThan">
      <formula>500</formula>
    </cfRule>
  </conditionalFormatting>
  <conditionalFormatting sqref="M955:M956">
    <cfRule type="cellIs" dxfId="3665" priority="9049" operator="greaterThan">
      <formula>0</formula>
    </cfRule>
    <cfRule type="cellIs" dxfId="3664" priority="9048" operator="greaterThan">
      <formula>5</formula>
    </cfRule>
    <cfRule type="cellIs" dxfId="3663" priority="9047" operator="greaterThan">
      <formula>25</formula>
    </cfRule>
    <cfRule type="cellIs" dxfId="3662" priority="9046" operator="greaterThan">
      <formula>50</formula>
    </cfRule>
    <cfRule type="cellIs" dxfId="3661" priority="9045" operator="greaterThan">
      <formula>500</formula>
    </cfRule>
    <cfRule type="cellIs" dxfId="3660" priority="9044" stopIfTrue="1" operator="equal">
      <formula>""</formula>
    </cfRule>
  </conditionalFormatting>
  <conditionalFormatting sqref="M960:M961">
    <cfRule type="cellIs" dxfId="3659" priority="9000" stopIfTrue="1" operator="equal">
      <formula>""</formula>
    </cfRule>
    <cfRule type="cellIs" dxfId="3658" priority="9005" operator="greaterThan">
      <formula>0</formula>
    </cfRule>
    <cfRule type="cellIs" dxfId="3657" priority="9004" operator="greaterThan">
      <formula>5</formula>
    </cfRule>
    <cfRule type="cellIs" dxfId="3656" priority="9003" operator="greaterThan">
      <formula>25</formula>
    </cfRule>
    <cfRule type="cellIs" dxfId="3655" priority="9002" operator="greaterThan">
      <formula>50</formula>
    </cfRule>
    <cfRule type="cellIs" dxfId="3654" priority="9001" operator="greaterThan">
      <formula>500</formula>
    </cfRule>
  </conditionalFormatting>
  <conditionalFormatting sqref="M965:M966">
    <cfRule type="cellIs" dxfId="3653" priority="8956" stopIfTrue="1" operator="equal">
      <formula>""</formula>
    </cfRule>
    <cfRule type="cellIs" dxfId="3652" priority="8961" operator="greaterThan">
      <formula>0</formula>
    </cfRule>
    <cfRule type="cellIs" dxfId="3651" priority="8960" operator="greaterThan">
      <formula>5</formula>
    </cfRule>
    <cfRule type="cellIs" dxfId="3650" priority="8959" operator="greaterThan">
      <formula>25</formula>
    </cfRule>
    <cfRule type="cellIs" dxfId="3649" priority="8958" operator="greaterThan">
      <formula>50</formula>
    </cfRule>
    <cfRule type="cellIs" dxfId="3648" priority="8957" operator="greaterThan">
      <formula>500</formula>
    </cfRule>
  </conditionalFormatting>
  <conditionalFormatting sqref="M970:M971">
    <cfRule type="cellIs" dxfId="3647" priority="8917" operator="greaterThan">
      <formula>0</formula>
    </cfRule>
    <cfRule type="cellIs" dxfId="3646" priority="8916" operator="greaterThan">
      <formula>5</formula>
    </cfRule>
    <cfRule type="cellIs" dxfId="3645" priority="8915" operator="greaterThan">
      <formula>25</formula>
    </cfRule>
    <cfRule type="cellIs" dxfId="3644" priority="8914" operator="greaterThan">
      <formula>50</formula>
    </cfRule>
    <cfRule type="cellIs" dxfId="3643" priority="8913" operator="greaterThan">
      <formula>500</formula>
    </cfRule>
    <cfRule type="cellIs" dxfId="3642" priority="8912" stopIfTrue="1" operator="equal">
      <formula>""</formula>
    </cfRule>
  </conditionalFormatting>
  <conditionalFormatting sqref="M975:M976">
    <cfRule type="cellIs" dxfId="3641" priority="8873" operator="greaterThan">
      <formula>0</formula>
    </cfRule>
    <cfRule type="cellIs" dxfId="3640" priority="8872" operator="greaterThan">
      <formula>5</formula>
    </cfRule>
    <cfRule type="cellIs" dxfId="3639" priority="8871" operator="greaterThan">
      <formula>25</formula>
    </cfRule>
    <cfRule type="cellIs" dxfId="3638" priority="8870" operator="greaterThan">
      <formula>50</formula>
    </cfRule>
    <cfRule type="cellIs" dxfId="3637" priority="8869" operator="greaterThan">
      <formula>500</formula>
    </cfRule>
    <cfRule type="cellIs" dxfId="3636" priority="8868" stopIfTrue="1" operator="equal">
      <formula>""</formula>
    </cfRule>
  </conditionalFormatting>
  <conditionalFormatting sqref="M980:M981">
    <cfRule type="cellIs" dxfId="3635" priority="8824" stopIfTrue="1" operator="equal">
      <formula>""</formula>
    </cfRule>
    <cfRule type="cellIs" dxfId="3634" priority="8829" operator="greaterThan">
      <formula>0</formula>
    </cfRule>
    <cfRule type="cellIs" dxfId="3633" priority="8828" operator="greaterThan">
      <formula>5</formula>
    </cfRule>
    <cfRule type="cellIs" dxfId="3632" priority="8827" operator="greaterThan">
      <formula>25</formula>
    </cfRule>
    <cfRule type="cellIs" dxfId="3631" priority="8826" operator="greaterThan">
      <formula>50</formula>
    </cfRule>
    <cfRule type="cellIs" dxfId="3630" priority="8825" operator="greaterThan">
      <formula>500</formula>
    </cfRule>
  </conditionalFormatting>
  <conditionalFormatting sqref="M985:M986">
    <cfRule type="cellIs" dxfId="3629" priority="8785" operator="greaterThan">
      <formula>0</formula>
    </cfRule>
    <cfRule type="cellIs" dxfId="3628" priority="8784" operator="greaterThan">
      <formula>5</formula>
    </cfRule>
    <cfRule type="cellIs" dxfId="3627" priority="8783" operator="greaterThan">
      <formula>25</formula>
    </cfRule>
    <cfRule type="cellIs" dxfId="3626" priority="8782" operator="greaterThan">
      <formula>50</formula>
    </cfRule>
    <cfRule type="cellIs" dxfId="3625" priority="8781" operator="greaterThan">
      <formula>500</formula>
    </cfRule>
    <cfRule type="cellIs" dxfId="3624" priority="8780" stopIfTrue="1" operator="equal">
      <formula>""</formula>
    </cfRule>
  </conditionalFormatting>
  <conditionalFormatting sqref="M990:M991">
    <cfRule type="cellIs" dxfId="3623" priority="8741" operator="greaterThan">
      <formula>0</formula>
    </cfRule>
    <cfRule type="cellIs" dxfId="3622" priority="8740" operator="greaterThan">
      <formula>5</formula>
    </cfRule>
    <cfRule type="cellIs" dxfId="3621" priority="8739" operator="greaterThan">
      <formula>25</formula>
    </cfRule>
    <cfRule type="cellIs" dxfId="3620" priority="8738" operator="greaterThan">
      <formula>50</formula>
    </cfRule>
    <cfRule type="cellIs" dxfId="3619" priority="8737" operator="greaterThan">
      <formula>500</formula>
    </cfRule>
    <cfRule type="cellIs" dxfId="3618" priority="8736" stopIfTrue="1" operator="equal">
      <formula>""</formula>
    </cfRule>
  </conditionalFormatting>
  <conditionalFormatting sqref="M995:M996">
    <cfRule type="cellIs" dxfId="3617" priority="8692" stopIfTrue="1" operator="equal">
      <formula>""</formula>
    </cfRule>
    <cfRule type="cellIs" dxfId="3616" priority="8697" operator="greaterThan">
      <formula>0</formula>
    </cfRule>
    <cfRule type="cellIs" dxfId="3615" priority="8696" operator="greaterThan">
      <formula>5</formula>
    </cfRule>
    <cfRule type="cellIs" dxfId="3614" priority="8695" operator="greaterThan">
      <formula>25</formula>
    </cfRule>
    <cfRule type="cellIs" dxfId="3613" priority="8694" operator="greaterThan">
      <formula>50</formula>
    </cfRule>
    <cfRule type="cellIs" dxfId="3612" priority="8693" operator="greaterThan">
      <formula>500</formula>
    </cfRule>
  </conditionalFormatting>
  <conditionalFormatting sqref="M1000:M1001">
    <cfRule type="cellIs" dxfId="3611" priority="8648" stopIfTrue="1" operator="equal">
      <formula>""</formula>
    </cfRule>
    <cfRule type="cellIs" dxfId="3610" priority="8653" operator="greaterThan">
      <formula>0</formula>
    </cfRule>
    <cfRule type="cellIs" dxfId="3609" priority="8652" operator="greaterThan">
      <formula>5</formula>
    </cfRule>
    <cfRule type="cellIs" dxfId="3608" priority="8651" operator="greaterThan">
      <formula>25</formula>
    </cfRule>
    <cfRule type="cellIs" dxfId="3607" priority="8650" operator="greaterThan">
      <formula>50</formula>
    </cfRule>
    <cfRule type="cellIs" dxfId="3606" priority="8649" operator="greaterThan">
      <formula>500</formula>
    </cfRule>
  </conditionalFormatting>
  <conditionalFormatting sqref="M1005:M1006">
    <cfRule type="cellIs" dxfId="3605" priority="8608" operator="greaterThan">
      <formula>5</formula>
    </cfRule>
    <cfRule type="cellIs" dxfId="3604" priority="8609" operator="greaterThan">
      <formula>0</formula>
    </cfRule>
    <cfRule type="cellIs" dxfId="3603" priority="8607" operator="greaterThan">
      <formula>25</formula>
    </cfRule>
    <cfRule type="cellIs" dxfId="3602" priority="8606" operator="greaterThan">
      <formula>50</formula>
    </cfRule>
    <cfRule type="cellIs" dxfId="3601" priority="8605" operator="greaterThan">
      <formula>500</formula>
    </cfRule>
    <cfRule type="cellIs" dxfId="3600" priority="8604" stopIfTrue="1" operator="equal">
      <formula>""</formula>
    </cfRule>
  </conditionalFormatting>
  <conditionalFormatting sqref="X10:X11">
    <cfRule type="cellIs" dxfId="3599" priority="6595" operator="greaterThan">
      <formula>0</formula>
    </cfRule>
    <cfRule type="cellIs" dxfId="3598" priority="6594" operator="greaterThan">
      <formula>5</formula>
    </cfRule>
    <cfRule type="cellIs" dxfId="3597" priority="6593" operator="greaterThan">
      <formula>25</formula>
    </cfRule>
    <cfRule type="cellIs" dxfId="3596" priority="6592" operator="greaterThan">
      <formula>50</formula>
    </cfRule>
    <cfRule type="cellIs" dxfId="3595" priority="6591" operator="greaterThan">
      <formula>500</formula>
    </cfRule>
    <cfRule type="cellIs" dxfId="3594" priority="6590" stopIfTrue="1" operator="equal">
      <formula>""</formula>
    </cfRule>
  </conditionalFormatting>
  <conditionalFormatting sqref="X15:X16">
    <cfRule type="cellIs" dxfId="3593" priority="6589" operator="greaterThan">
      <formula>0</formula>
    </cfRule>
    <cfRule type="cellIs" dxfId="3592" priority="6588" operator="greaterThan">
      <formula>5</formula>
    </cfRule>
    <cfRule type="cellIs" dxfId="3591" priority="6587" operator="greaterThan">
      <formula>25</formula>
    </cfRule>
    <cfRule type="cellIs" dxfId="3590" priority="6586" operator="greaterThan">
      <formula>50</formula>
    </cfRule>
    <cfRule type="cellIs" dxfId="3589" priority="6585" operator="greaterThan">
      <formula>500</formula>
    </cfRule>
    <cfRule type="cellIs" dxfId="3588" priority="6584" stopIfTrue="1" operator="equal">
      <formula>""</formula>
    </cfRule>
  </conditionalFormatting>
  <conditionalFormatting sqref="X20:X21">
    <cfRule type="cellIs" dxfId="3587" priority="6583" operator="greaterThan">
      <formula>0</formula>
    </cfRule>
    <cfRule type="cellIs" dxfId="3586" priority="6582" operator="greaterThan">
      <formula>5</formula>
    </cfRule>
    <cfRule type="cellIs" dxfId="3585" priority="6581" operator="greaterThan">
      <formula>25</formula>
    </cfRule>
    <cfRule type="cellIs" dxfId="3584" priority="6580" operator="greaterThan">
      <formula>50</formula>
    </cfRule>
    <cfRule type="cellIs" dxfId="3583" priority="6579" operator="greaterThan">
      <formula>500</formula>
    </cfRule>
    <cfRule type="cellIs" dxfId="3582" priority="6578" stopIfTrue="1" operator="equal">
      <formula>""</formula>
    </cfRule>
  </conditionalFormatting>
  <conditionalFormatting sqref="X25:X26">
    <cfRule type="cellIs" dxfId="3581" priority="6572" stopIfTrue="1" operator="equal">
      <formula>""</formula>
    </cfRule>
    <cfRule type="cellIs" dxfId="3580" priority="6577" operator="greaterThan">
      <formula>0</formula>
    </cfRule>
    <cfRule type="cellIs" dxfId="3579" priority="6576" operator="greaterThan">
      <formula>5</formula>
    </cfRule>
    <cfRule type="cellIs" dxfId="3578" priority="6575" operator="greaterThan">
      <formula>25</formula>
    </cfRule>
    <cfRule type="cellIs" dxfId="3577" priority="6574" operator="greaterThan">
      <formula>50</formula>
    </cfRule>
    <cfRule type="cellIs" dxfId="3576" priority="6573" operator="greaterThan">
      <formula>500</formula>
    </cfRule>
  </conditionalFormatting>
  <conditionalFormatting sqref="X30:X31">
    <cfRule type="cellIs" dxfId="3575" priority="6566" stopIfTrue="1" operator="equal">
      <formula>""</formula>
    </cfRule>
    <cfRule type="cellIs" dxfId="3574" priority="6571" operator="greaterThan">
      <formula>0</formula>
    </cfRule>
    <cfRule type="cellIs" dxfId="3573" priority="6570" operator="greaterThan">
      <formula>5</formula>
    </cfRule>
    <cfRule type="cellIs" dxfId="3572" priority="6569" operator="greaterThan">
      <formula>25</formula>
    </cfRule>
    <cfRule type="cellIs" dxfId="3571" priority="6568" operator="greaterThan">
      <formula>50</formula>
    </cfRule>
    <cfRule type="cellIs" dxfId="3570" priority="6567" operator="greaterThan">
      <formula>500</formula>
    </cfRule>
  </conditionalFormatting>
  <conditionalFormatting sqref="X35:X36">
    <cfRule type="cellIs" dxfId="3569" priority="6565" operator="greaterThan">
      <formula>0</formula>
    </cfRule>
    <cfRule type="cellIs" dxfId="3568" priority="6564" operator="greaterThan">
      <formula>5</formula>
    </cfRule>
    <cfRule type="cellIs" dxfId="3567" priority="6563" operator="greaterThan">
      <formula>25</formula>
    </cfRule>
    <cfRule type="cellIs" dxfId="3566" priority="6562" operator="greaterThan">
      <formula>50</formula>
    </cfRule>
    <cfRule type="cellIs" dxfId="3565" priority="6561" operator="greaterThan">
      <formula>500</formula>
    </cfRule>
    <cfRule type="cellIs" dxfId="3564" priority="6560" stopIfTrue="1" operator="equal">
      <formula>""</formula>
    </cfRule>
  </conditionalFormatting>
  <conditionalFormatting sqref="X40:X41">
    <cfRule type="cellIs" dxfId="3563" priority="6559" operator="greaterThan">
      <formula>0</formula>
    </cfRule>
    <cfRule type="cellIs" dxfId="3562" priority="6558" operator="greaterThan">
      <formula>5</formula>
    </cfRule>
    <cfRule type="cellIs" dxfId="3561" priority="6557" operator="greaterThan">
      <formula>25</formula>
    </cfRule>
    <cfRule type="cellIs" dxfId="3560" priority="6556" operator="greaterThan">
      <formula>50</formula>
    </cfRule>
    <cfRule type="cellIs" dxfId="3559" priority="6555" operator="greaterThan">
      <formula>500</formula>
    </cfRule>
    <cfRule type="cellIs" dxfId="3558" priority="6554" stopIfTrue="1" operator="equal">
      <formula>""</formula>
    </cfRule>
  </conditionalFormatting>
  <conditionalFormatting sqref="X45:X46">
    <cfRule type="cellIs" dxfId="3557" priority="6553" operator="greaterThan">
      <formula>0</formula>
    </cfRule>
    <cfRule type="cellIs" dxfId="3556" priority="6552" operator="greaterThan">
      <formula>5</formula>
    </cfRule>
    <cfRule type="cellIs" dxfId="3555" priority="6551" operator="greaterThan">
      <formula>25</formula>
    </cfRule>
    <cfRule type="cellIs" dxfId="3554" priority="6550" operator="greaterThan">
      <formula>50</formula>
    </cfRule>
    <cfRule type="cellIs" dxfId="3553" priority="6549" operator="greaterThan">
      <formula>500</formula>
    </cfRule>
    <cfRule type="cellIs" dxfId="3552" priority="6548" stopIfTrue="1" operator="equal">
      <formula>""</formula>
    </cfRule>
  </conditionalFormatting>
  <conditionalFormatting sqref="X50:X51">
    <cfRule type="cellIs" dxfId="3551" priority="6547" operator="greaterThan">
      <formula>0</formula>
    </cfRule>
    <cfRule type="cellIs" dxfId="3550" priority="6546" operator="greaterThan">
      <formula>5</formula>
    </cfRule>
    <cfRule type="cellIs" dxfId="3549" priority="6545" operator="greaterThan">
      <formula>25</formula>
    </cfRule>
    <cfRule type="cellIs" dxfId="3548" priority="6544" operator="greaterThan">
      <formula>50</formula>
    </cfRule>
    <cfRule type="cellIs" dxfId="3547" priority="6543" operator="greaterThan">
      <formula>500</formula>
    </cfRule>
    <cfRule type="cellIs" dxfId="3546" priority="6542" stopIfTrue="1" operator="equal">
      <formula>""</formula>
    </cfRule>
  </conditionalFormatting>
  <conditionalFormatting sqref="X55:X56">
    <cfRule type="cellIs" dxfId="3545" priority="6536" stopIfTrue="1" operator="equal">
      <formula>""</formula>
    </cfRule>
    <cfRule type="cellIs" dxfId="3544" priority="6541" operator="greaterThan">
      <formula>0</formula>
    </cfRule>
    <cfRule type="cellIs" dxfId="3543" priority="6540" operator="greaterThan">
      <formula>5</formula>
    </cfRule>
    <cfRule type="cellIs" dxfId="3542" priority="6539" operator="greaterThan">
      <formula>25</formula>
    </cfRule>
    <cfRule type="cellIs" dxfId="3541" priority="6538" operator="greaterThan">
      <formula>50</formula>
    </cfRule>
    <cfRule type="cellIs" dxfId="3540" priority="6537" operator="greaterThan">
      <formula>500</formula>
    </cfRule>
  </conditionalFormatting>
  <conditionalFormatting sqref="X60:X61">
    <cfRule type="cellIs" dxfId="3539" priority="6530" stopIfTrue="1" operator="equal">
      <formula>""</formula>
    </cfRule>
    <cfRule type="cellIs" dxfId="3538" priority="6535" operator="greaterThan">
      <formula>0</formula>
    </cfRule>
    <cfRule type="cellIs" dxfId="3537" priority="6534" operator="greaterThan">
      <formula>5</formula>
    </cfRule>
    <cfRule type="cellIs" dxfId="3536" priority="6533" operator="greaterThan">
      <formula>25</formula>
    </cfRule>
    <cfRule type="cellIs" dxfId="3535" priority="6532" operator="greaterThan">
      <formula>50</formula>
    </cfRule>
    <cfRule type="cellIs" dxfId="3534" priority="6531" operator="greaterThan">
      <formula>500</formula>
    </cfRule>
  </conditionalFormatting>
  <conditionalFormatting sqref="X65:X66">
    <cfRule type="cellIs" dxfId="3533" priority="6529" operator="greaterThan">
      <formula>0</formula>
    </cfRule>
    <cfRule type="cellIs" dxfId="3532" priority="6528" operator="greaterThan">
      <formula>5</formula>
    </cfRule>
    <cfRule type="cellIs" dxfId="3531" priority="6527" operator="greaterThan">
      <formula>25</formula>
    </cfRule>
    <cfRule type="cellIs" dxfId="3530" priority="6526" operator="greaterThan">
      <formula>50</formula>
    </cfRule>
    <cfRule type="cellIs" dxfId="3529" priority="6525" operator="greaterThan">
      <formula>500</formula>
    </cfRule>
    <cfRule type="cellIs" dxfId="3528" priority="6524" stopIfTrue="1" operator="equal">
      <formula>""</formula>
    </cfRule>
  </conditionalFormatting>
  <conditionalFormatting sqref="X70:X71">
    <cfRule type="cellIs" dxfId="3527" priority="6521" operator="greaterThan">
      <formula>25</formula>
    </cfRule>
    <cfRule type="cellIs" dxfId="3526" priority="6523" operator="greaterThan">
      <formula>0</formula>
    </cfRule>
    <cfRule type="cellIs" dxfId="3525" priority="6522" operator="greaterThan">
      <formula>5</formula>
    </cfRule>
    <cfRule type="cellIs" dxfId="3524" priority="6520" operator="greaterThan">
      <formula>50</formula>
    </cfRule>
    <cfRule type="cellIs" dxfId="3523" priority="6519" operator="greaterThan">
      <formula>500</formula>
    </cfRule>
    <cfRule type="cellIs" dxfId="3522" priority="6518" stopIfTrue="1" operator="equal">
      <formula>""</formula>
    </cfRule>
  </conditionalFormatting>
  <conditionalFormatting sqref="X75:X76">
    <cfRule type="cellIs" dxfId="3521" priority="6512" stopIfTrue="1" operator="equal">
      <formula>""</formula>
    </cfRule>
    <cfRule type="cellIs" dxfId="3520" priority="6517" operator="greaterThan">
      <formula>0</formula>
    </cfRule>
    <cfRule type="cellIs" dxfId="3519" priority="6516" operator="greaterThan">
      <formula>5</formula>
    </cfRule>
    <cfRule type="cellIs" dxfId="3518" priority="6515" operator="greaterThan">
      <formula>25</formula>
    </cfRule>
    <cfRule type="cellIs" dxfId="3517" priority="6514" operator="greaterThan">
      <formula>50</formula>
    </cfRule>
    <cfRule type="cellIs" dxfId="3516" priority="6513" operator="greaterThan">
      <formula>500</formula>
    </cfRule>
  </conditionalFormatting>
  <conditionalFormatting sqref="X80:X81">
    <cfRule type="cellIs" dxfId="3515" priority="6511" operator="greaterThan">
      <formula>0</formula>
    </cfRule>
    <cfRule type="cellIs" dxfId="3514" priority="6510" operator="greaterThan">
      <formula>5</formula>
    </cfRule>
    <cfRule type="cellIs" dxfId="3513" priority="6509" operator="greaterThan">
      <formula>25</formula>
    </cfRule>
    <cfRule type="cellIs" dxfId="3512" priority="6508" operator="greaterThan">
      <formula>50</formula>
    </cfRule>
    <cfRule type="cellIs" dxfId="3511" priority="6507" operator="greaterThan">
      <formula>500</formula>
    </cfRule>
    <cfRule type="cellIs" dxfId="3510" priority="6506" stopIfTrue="1" operator="equal">
      <formula>""</formula>
    </cfRule>
  </conditionalFormatting>
  <conditionalFormatting sqref="X85:X86">
    <cfRule type="cellIs" dxfId="3509" priority="6500" stopIfTrue="1" operator="equal">
      <formula>""</formula>
    </cfRule>
    <cfRule type="cellIs" dxfId="3508" priority="6505" operator="greaterThan">
      <formula>0</formula>
    </cfRule>
    <cfRule type="cellIs" dxfId="3507" priority="6504" operator="greaterThan">
      <formula>5</formula>
    </cfRule>
    <cfRule type="cellIs" dxfId="3506" priority="6503" operator="greaterThan">
      <formula>25</formula>
    </cfRule>
    <cfRule type="cellIs" dxfId="3505" priority="6502" operator="greaterThan">
      <formula>50</formula>
    </cfRule>
    <cfRule type="cellIs" dxfId="3504" priority="6501" operator="greaterThan">
      <formula>500</formula>
    </cfRule>
  </conditionalFormatting>
  <conditionalFormatting sqref="X90:X91">
    <cfRule type="cellIs" dxfId="3503" priority="6494" stopIfTrue="1" operator="equal">
      <formula>""</formula>
    </cfRule>
    <cfRule type="cellIs" dxfId="3502" priority="6499" operator="greaterThan">
      <formula>0</formula>
    </cfRule>
    <cfRule type="cellIs" dxfId="3501" priority="6498" operator="greaterThan">
      <formula>5</formula>
    </cfRule>
    <cfRule type="cellIs" dxfId="3500" priority="6497" operator="greaterThan">
      <formula>25</formula>
    </cfRule>
    <cfRule type="cellIs" dxfId="3499" priority="6496" operator="greaterThan">
      <formula>50</formula>
    </cfRule>
    <cfRule type="cellIs" dxfId="3498" priority="6495" operator="greaterThan">
      <formula>500</formula>
    </cfRule>
  </conditionalFormatting>
  <conditionalFormatting sqref="X95:X96">
    <cfRule type="cellIs" dxfId="3497" priority="6493" operator="greaterThan">
      <formula>0</formula>
    </cfRule>
    <cfRule type="cellIs" dxfId="3496" priority="6492" operator="greaterThan">
      <formula>5</formula>
    </cfRule>
    <cfRule type="cellIs" dxfId="3495" priority="6491" operator="greaterThan">
      <formula>25</formula>
    </cfRule>
    <cfRule type="cellIs" dxfId="3494" priority="6490" operator="greaterThan">
      <formula>50</formula>
    </cfRule>
    <cfRule type="cellIs" dxfId="3493" priority="6489" operator="greaterThan">
      <formula>500</formula>
    </cfRule>
    <cfRule type="cellIs" dxfId="3492" priority="6488" stopIfTrue="1" operator="equal">
      <formula>""</formula>
    </cfRule>
  </conditionalFormatting>
  <conditionalFormatting sqref="X100:X101">
    <cfRule type="cellIs" dxfId="3491" priority="6487" operator="greaterThan">
      <formula>0</formula>
    </cfRule>
    <cfRule type="cellIs" dxfId="3490" priority="6486" operator="greaterThan">
      <formula>5</formula>
    </cfRule>
    <cfRule type="cellIs" dxfId="3489" priority="6485" operator="greaterThan">
      <formula>25</formula>
    </cfRule>
    <cfRule type="cellIs" dxfId="3488" priority="6484" operator="greaterThan">
      <formula>50</formula>
    </cfRule>
    <cfRule type="cellIs" dxfId="3487" priority="6483" operator="greaterThan">
      <formula>500</formula>
    </cfRule>
    <cfRule type="cellIs" dxfId="3486" priority="6482" stopIfTrue="1" operator="equal">
      <formula>""</formula>
    </cfRule>
  </conditionalFormatting>
  <conditionalFormatting sqref="X105:X106">
    <cfRule type="cellIs" dxfId="3485" priority="6476" stopIfTrue="1" operator="equal">
      <formula>""</formula>
    </cfRule>
    <cfRule type="cellIs" dxfId="3484" priority="6481" operator="greaterThan">
      <formula>0</formula>
    </cfRule>
    <cfRule type="cellIs" dxfId="3483" priority="6480" operator="greaterThan">
      <formula>5</formula>
    </cfRule>
    <cfRule type="cellIs" dxfId="3482" priority="6479" operator="greaterThan">
      <formula>25</formula>
    </cfRule>
    <cfRule type="cellIs" dxfId="3481" priority="6478" operator="greaterThan">
      <formula>50</formula>
    </cfRule>
    <cfRule type="cellIs" dxfId="3480" priority="6477" operator="greaterThan">
      <formula>500</formula>
    </cfRule>
  </conditionalFormatting>
  <conditionalFormatting sqref="X110:X111">
    <cfRule type="cellIs" dxfId="3479" priority="6475" operator="greaterThan">
      <formula>0</formula>
    </cfRule>
    <cfRule type="cellIs" dxfId="3478" priority="6474" operator="greaterThan">
      <formula>5</formula>
    </cfRule>
    <cfRule type="cellIs" dxfId="3477" priority="6473" operator="greaterThan">
      <formula>25</formula>
    </cfRule>
    <cfRule type="cellIs" dxfId="3476" priority="6472" operator="greaterThan">
      <formula>50</formula>
    </cfRule>
    <cfRule type="cellIs" dxfId="3475" priority="6471" operator="greaterThan">
      <formula>500</formula>
    </cfRule>
    <cfRule type="cellIs" dxfId="3474" priority="6470" stopIfTrue="1" operator="equal">
      <formula>""</formula>
    </cfRule>
  </conditionalFormatting>
  <conditionalFormatting sqref="X115:X116">
    <cfRule type="cellIs" dxfId="3473" priority="6469" operator="greaterThan">
      <formula>0</formula>
    </cfRule>
    <cfRule type="cellIs" dxfId="3472" priority="6468" operator="greaterThan">
      <formula>5</formula>
    </cfRule>
    <cfRule type="cellIs" dxfId="3471" priority="6467" operator="greaterThan">
      <formula>25</formula>
    </cfRule>
    <cfRule type="cellIs" dxfId="3470" priority="6466" operator="greaterThan">
      <formula>50</formula>
    </cfRule>
    <cfRule type="cellIs" dxfId="3469" priority="6465" operator="greaterThan">
      <formula>500</formula>
    </cfRule>
    <cfRule type="cellIs" dxfId="3468" priority="6464" stopIfTrue="1" operator="equal">
      <formula>""</formula>
    </cfRule>
  </conditionalFormatting>
  <conditionalFormatting sqref="X120:X121">
    <cfRule type="cellIs" dxfId="3467" priority="6458" stopIfTrue="1" operator="equal">
      <formula>""</formula>
    </cfRule>
    <cfRule type="cellIs" dxfId="3466" priority="6463" operator="greaterThan">
      <formula>0</formula>
    </cfRule>
    <cfRule type="cellIs" dxfId="3465" priority="6462" operator="greaterThan">
      <formula>5</formula>
    </cfRule>
    <cfRule type="cellIs" dxfId="3464" priority="6461" operator="greaterThan">
      <formula>25</formula>
    </cfRule>
    <cfRule type="cellIs" dxfId="3463" priority="6460" operator="greaterThan">
      <formula>50</formula>
    </cfRule>
    <cfRule type="cellIs" dxfId="3462" priority="6459" operator="greaterThan">
      <formula>500</formula>
    </cfRule>
  </conditionalFormatting>
  <conditionalFormatting sqref="X125:X126">
    <cfRule type="cellIs" dxfId="3461" priority="6452" stopIfTrue="1" operator="equal">
      <formula>""</formula>
    </cfRule>
    <cfRule type="cellIs" dxfId="3460" priority="6457" operator="greaterThan">
      <formula>0</formula>
    </cfRule>
    <cfRule type="cellIs" dxfId="3459" priority="6456" operator="greaterThan">
      <formula>5</formula>
    </cfRule>
    <cfRule type="cellIs" dxfId="3458" priority="6455" operator="greaterThan">
      <formula>25</formula>
    </cfRule>
    <cfRule type="cellIs" dxfId="3457" priority="6454" operator="greaterThan">
      <formula>50</formula>
    </cfRule>
    <cfRule type="cellIs" dxfId="3456" priority="6453" operator="greaterThan">
      <formula>500</formula>
    </cfRule>
  </conditionalFormatting>
  <conditionalFormatting sqref="X130:X131">
    <cfRule type="cellIs" dxfId="3455" priority="6451" operator="greaterThan">
      <formula>0</formula>
    </cfRule>
    <cfRule type="cellIs" dxfId="3454" priority="6450" operator="greaterThan">
      <formula>5</formula>
    </cfRule>
    <cfRule type="cellIs" dxfId="3453" priority="6449" operator="greaterThan">
      <formula>25</formula>
    </cfRule>
    <cfRule type="cellIs" dxfId="3452" priority="6448" operator="greaterThan">
      <formula>50</formula>
    </cfRule>
    <cfRule type="cellIs" dxfId="3451" priority="6447" operator="greaterThan">
      <formula>500</formula>
    </cfRule>
    <cfRule type="cellIs" dxfId="3450" priority="6446" stopIfTrue="1" operator="equal">
      <formula>""</formula>
    </cfRule>
  </conditionalFormatting>
  <conditionalFormatting sqref="X135:X136">
    <cfRule type="cellIs" dxfId="3449" priority="6444" operator="greaterThan">
      <formula>5</formula>
    </cfRule>
    <cfRule type="cellIs" dxfId="3448" priority="6445" operator="greaterThan">
      <formula>0</formula>
    </cfRule>
    <cfRule type="cellIs" dxfId="3447" priority="6443" operator="greaterThan">
      <formula>25</formula>
    </cfRule>
    <cfRule type="cellIs" dxfId="3446" priority="6442" operator="greaterThan">
      <formula>50</formula>
    </cfRule>
    <cfRule type="cellIs" dxfId="3445" priority="6441" operator="greaterThan">
      <formula>500</formula>
    </cfRule>
    <cfRule type="cellIs" dxfId="3444" priority="6440" stopIfTrue="1" operator="equal">
      <formula>""</formula>
    </cfRule>
  </conditionalFormatting>
  <conditionalFormatting sqref="X140:X141">
    <cfRule type="cellIs" dxfId="3443" priority="6434" stopIfTrue="1" operator="equal">
      <formula>""</formula>
    </cfRule>
    <cfRule type="cellIs" dxfId="3442" priority="6439" operator="greaterThan">
      <formula>0</formula>
    </cfRule>
    <cfRule type="cellIs" dxfId="3441" priority="6438" operator="greaterThan">
      <formula>5</formula>
    </cfRule>
    <cfRule type="cellIs" dxfId="3440" priority="6437" operator="greaterThan">
      <formula>25</formula>
    </cfRule>
    <cfRule type="cellIs" dxfId="3439" priority="6436" operator="greaterThan">
      <formula>50</formula>
    </cfRule>
    <cfRule type="cellIs" dxfId="3438" priority="6435" operator="greaterThan">
      <formula>500</formula>
    </cfRule>
  </conditionalFormatting>
  <conditionalFormatting sqref="X145:X146">
    <cfRule type="cellIs" dxfId="3437" priority="6433" operator="greaterThan">
      <formula>0</formula>
    </cfRule>
    <cfRule type="cellIs" dxfId="3436" priority="6432" operator="greaterThan">
      <formula>5</formula>
    </cfRule>
    <cfRule type="cellIs" dxfId="3435" priority="6431" operator="greaterThan">
      <formula>25</formula>
    </cfRule>
    <cfRule type="cellIs" dxfId="3434" priority="6430" operator="greaterThan">
      <formula>50</formula>
    </cfRule>
    <cfRule type="cellIs" dxfId="3433" priority="6429" operator="greaterThan">
      <formula>500</formula>
    </cfRule>
    <cfRule type="cellIs" dxfId="3432" priority="6428" stopIfTrue="1" operator="equal">
      <formula>""</formula>
    </cfRule>
  </conditionalFormatting>
  <conditionalFormatting sqref="X150:X151">
    <cfRule type="cellIs" dxfId="3431" priority="6422" stopIfTrue="1" operator="equal">
      <formula>""</formula>
    </cfRule>
    <cfRule type="cellIs" dxfId="3430" priority="6427" operator="greaterThan">
      <formula>0</formula>
    </cfRule>
    <cfRule type="cellIs" dxfId="3429" priority="6426" operator="greaterThan">
      <formula>5</formula>
    </cfRule>
    <cfRule type="cellIs" dxfId="3428" priority="6425" operator="greaterThan">
      <formula>25</formula>
    </cfRule>
    <cfRule type="cellIs" dxfId="3427" priority="6424" operator="greaterThan">
      <formula>50</formula>
    </cfRule>
    <cfRule type="cellIs" dxfId="3426" priority="6423" operator="greaterThan">
      <formula>500</formula>
    </cfRule>
  </conditionalFormatting>
  <conditionalFormatting sqref="X155:X156">
    <cfRule type="cellIs" dxfId="3425" priority="6416" stopIfTrue="1" operator="equal">
      <formula>""</formula>
    </cfRule>
    <cfRule type="cellIs" dxfId="3424" priority="6421" operator="greaterThan">
      <formula>0</formula>
    </cfRule>
    <cfRule type="cellIs" dxfId="3423" priority="6420" operator="greaterThan">
      <formula>5</formula>
    </cfRule>
    <cfRule type="cellIs" dxfId="3422" priority="6419" operator="greaterThan">
      <formula>25</formula>
    </cfRule>
    <cfRule type="cellIs" dxfId="3421" priority="6418" operator="greaterThan">
      <formula>50</formula>
    </cfRule>
    <cfRule type="cellIs" dxfId="3420" priority="6417" operator="greaterThan">
      <formula>500</formula>
    </cfRule>
  </conditionalFormatting>
  <conditionalFormatting sqref="X160:X161">
    <cfRule type="cellIs" dxfId="3419" priority="6415" operator="greaterThan">
      <formula>0</formula>
    </cfRule>
    <cfRule type="cellIs" dxfId="3418" priority="6414" operator="greaterThan">
      <formula>5</formula>
    </cfRule>
    <cfRule type="cellIs" dxfId="3417" priority="6413" operator="greaterThan">
      <formula>25</formula>
    </cfRule>
    <cfRule type="cellIs" dxfId="3416" priority="6412" operator="greaterThan">
      <formula>50</formula>
    </cfRule>
    <cfRule type="cellIs" dxfId="3415" priority="6411" operator="greaterThan">
      <formula>500</formula>
    </cfRule>
    <cfRule type="cellIs" dxfId="3414" priority="6410" stopIfTrue="1" operator="equal">
      <formula>""</formula>
    </cfRule>
  </conditionalFormatting>
  <conditionalFormatting sqref="X165:X166">
    <cfRule type="cellIs" dxfId="3413" priority="6409" operator="greaterThan">
      <formula>0</formula>
    </cfRule>
    <cfRule type="cellIs" dxfId="3412" priority="6408" operator="greaterThan">
      <formula>5</formula>
    </cfRule>
    <cfRule type="cellIs" dxfId="3411" priority="6407" operator="greaterThan">
      <formula>25</formula>
    </cfRule>
    <cfRule type="cellIs" dxfId="3410" priority="6406" operator="greaterThan">
      <formula>50</formula>
    </cfRule>
    <cfRule type="cellIs" dxfId="3409" priority="6405" operator="greaterThan">
      <formula>500</formula>
    </cfRule>
    <cfRule type="cellIs" dxfId="3408" priority="6404" stopIfTrue="1" operator="equal">
      <formula>""</formula>
    </cfRule>
  </conditionalFormatting>
  <conditionalFormatting sqref="X170:X171">
    <cfRule type="cellIs" dxfId="3407" priority="6403" operator="greaterThan">
      <formula>0</formula>
    </cfRule>
    <cfRule type="cellIs" dxfId="3406" priority="6402" operator="greaterThan">
      <formula>5</formula>
    </cfRule>
    <cfRule type="cellIs" dxfId="3405" priority="6401" operator="greaterThan">
      <formula>25</formula>
    </cfRule>
    <cfRule type="cellIs" dxfId="3404" priority="6400" operator="greaterThan">
      <formula>50</formula>
    </cfRule>
    <cfRule type="cellIs" dxfId="3403" priority="6399" operator="greaterThan">
      <formula>500</formula>
    </cfRule>
    <cfRule type="cellIs" dxfId="3402" priority="6398" stopIfTrue="1" operator="equal">
      <formula>""</formula>
    </cfRule>
  </conditionalFormatting>
  <conditionalFormatting sqref="X175:X176">
    <cfRule type="cellIs" dxfId="3401" priority="6397" operator="greaterThan">
      <formula>0</formula>
    </cfRule>
    <cfRule type="cellIs" dxfId="3400" priority="6396" operator="greaterThan">
      <formula>5</formula>
    </cfRule>
    <cfRule type="cellIs" dxfId="3399" priority="6395" operator="greaterThan">
      <formula>25</formula>
    </cfRule>
    <cfRule type="cellIs" dxfId="3398" priority="6394" operator="greaterThan">
      <formula>50</formula>
    </cfRule>
    <cfRule type="cellIs" dxfId="3397" priority="6393" operator="greaterThan">
      <formula>500</formula>
    </cfRule>
    <cfRule type="cellIs" dxfId="3396" priority="6392" stopIfTrue="1" operator="equal">
      <formula>""</formula>
    </cfRule>
  </conditionalFormatting>
  <conditionalFormatting sqref="X180:X181">
    <cfRule type="cellIs" dxfId="3395" priority="6386" stopIfTrue="1" operator="equal">
      <formula>""</formula>
    </cfRule>
    <cfRule type="cellIs" dxfId="3394" priority="6391" operator="greaterThan">
      <formula>0</formula>
    </cfRule>
    <cfRule type="cellIs" dxfId="3393" priority="6390" operator="greaterThan">
      <formula>5</formula>
    </cfRule>
    <cfRule type="cellIs" dxfId="3392" priority="6389" operator="greaterThan">
      <formula>25</formula>
    </cfRule>
    <cfRule type="cellIs" dxfId="3391" priority="6388" operator="greaterThan">
      <formula>50</formula>
    </cfRule>
    <cfRule type="cellIs" dxfId="3390" priority="6387" operator="greaterThan">
      <formula>500</formula>
    </cfRule>
  </conditionalFormatting>
  <conditionalFormatting sqref="X185:X186">
    <cfRule type="cellIs" dxfId="3389" priority="6380" stopIfTrue="1" operator="equal">
      <formula>""</formula>
    </cfRule>
    <cfRule type="cellIs" dxfId="3388" priority="6385" operator="greaterThan">
      <formula>0</formula>
    </cfRule>
    <cfRule type="cellIs" dxfId="3387" priority="6384" operator="greaterThan">
      <formula>5</formula>
    </cfRule>
    <cfRule type="cellIs" dxfId="3386" priority="6383" operator="greaterThan">
      <formula>25</formula>
    </cfRule>
    <cfRule type="cellIs" dxfId="3385" priority="6382" operator="greaterThan">
      <formula>50</formula>
    </cfRule>
    <cfRule type="cellIs" dxfId="3384" priority="6381" operator="greaterThan">
      <formula>500</formula>
    </cfRule>
  </conditionalFormatting>
  <conditionalFormatting sqref="X190:X191">
    <cfRule type="cellIs" dxfId="3383" priority="6379" operator="greaterThan">
      <formula>0</formula>
    </cfRule>
    <cfRule type="cellIs" dxfId="3382" priority="6378" operator="greaterThan">
      <formula>5</formula>
    </cfRule>
    <cfRule type="cellIs" dxfId="3381" priority="6377" operator="greaterThan">
      <formula>25</formula>
    </cfRule>
    <cfRule type="cellIs" dxfId="3380" priority="6376" operator="greaterThan">
      <formula>50</formula>
    </cfRule>
    <cfRule type="cellIs" dxfId="3379" priority="6375" operator="greaterThan">
      <formula>500</formula>
    </cfRule>
    <cfRule type="cellIs" dxfId="3378" priority="6374" stopIfTrue="1" operator="equal">
      <formula>""</formula>
    </cfRule>
  </conditionalFormatting>
  <conditionalFormatting sqref="X195:X196">
    <cfRule type="cellIs" dxfId="3377" priority="6371" operator="greaterThan">
      <formula>25</formula>
    </cfRule>
    <cfRule type="cellIs" dxfId="3376" priority="6373" operator="greaterThan">
      <formula>0</formula>
    </cfRule>
    <cfRule type="cellIs" dxfId="3375" priority="6372" operator="greaterThan">
      <formula>5</formula>
    </cfRule>
    <cfRule type="cellIs" dxfId="3374" priority="6370" operator="greaterThan">
      <formula>50</formula>
    </cfRule>
    <cfRule type="cellIs" dxfId="3373" priority="6369" operator="greaterThan">
      <formula>500</formula>
    </cfRule>
    <cfRule type="cellIs" dxfId="3372" priority="6368" stopIfTrue="1" operator="equal">
      <formula>""</formula>
    </cfRule>
  </conditionalFormatting>
  <conditionalFormatting sqref="X200:X201">
    <cfRule type="cellIs" dxfId="3371" priority="6362" stopIfTrue="1" operator="equal">
      <formula>""</formula>
    </cfRule>
    <cfRule type="cellIs" dxfId="3370" priority="6367" operator="greaterThan">
      <formula>0</formula>
    </cfRule>
    <cfRule type="cellIs" dxfId="3369" priority="6366" operator="greaterThan">
      <formula>5</formula>
    </cfRule>
    <cfRule type="cellIs" dxfId="3368" priority="6365" operator="greaterThan">
      <formula>25</formula>
    </cfRule>
    <cfRule type="cellIs" dxfId="3367" priority="6364" operator="greaterThan">
      <formula>50</formula>
    </cfRule>
    <cfRule type="cellIs" dxfId="3366" priority="6363" operator="greaterThan">
      <formula>500</formula>
    </cfRule>
  </conditionalFormatting>
  <conditionalFormatting sqref="X205:X206">
    <cfRule type="cellIs" dxfId="3365" priority="6361" operator="greaterThan">
      <formula>0</formula>
    </cfRule>
    <cfRule type="cellIs" dxfId="3364" priority="6360" operator="greaterThan">
      <formula>5</formula>
    </cfRule>
    <cfRule type="cellIs" dxfId="3363" priority="6359" operator="greaterThan">
      <formula>25</formula>
    </cfRule>
    <cfRule type="cellIs" dxfId="3362" priority="6358" operator="greaterThan">
      <formula>50</formula>
    </cfRule>
    <cfRule type="cellIs" dxfId="3361" priority="6357" operator="greaterThan">
      <formula>500</formula>
    </cfRule>
    <cfRule type="cellIs" dxfId="3360" priority="6356" stopIfTrue="1" operator="equal">
      <formula>""</formula>
    </cfRule>
  </conditionalFormatting>
  <conditionalFormatting sqref="X210:X211">
    <cfRule type="cellIs" dxfId="3359" priority="6350" stopIfTrue="1" operator="equal">
      <formula>""</formula>
    </cfRule>
    <cfRule type="cellIs" dxfId="3358" priority="6355" operator="greaterThan">
      <formula>0</formula>
    </cfRule>
    <cfRule type="cellIs" dxfId="3357" priority="6354" operator="greaterThan">
      <formula>5</formula>
    </cfRule>
    <cfRule type="cellIs" dxfId="3356" priority="6353" operator="greaterThan">
      <formula>25</formula>
    </cfRule>
    <cfRule type="cellIs" dxfId="3355" priority="6352" operator="greaterThan">
      <formula>50</formula>
    </cfRule>
    <cfRule type="cellIs" dxfId="3354" priority="6351" operator="greaterThan">
      <formula>500</formula>
    </cfRule>
  </conditionalFormatting>
  <conditionalFormatting sqref="X215:X216">
    <cfRule type="cellIs" dxfId="3353" priority="6344" stopIfTrue="1" operator="equal">
      <formula>""</formula>
    </cfRule>
    <cfRule type="cellIs" dxfId="3352" priority="6349" operator="greaterThan">
      <formula>0</formula>
    </cfRule>
    <cfRule type="cellIs" dxfId="3351" priority="6348" operator="greaterThan">
      <formula>5</formula>
    </cfRule>
    <cfRule type="cellIs" dxfId="3350" priority="6347" operator="greaterThan">
      <formula>25</formula>
    </cfRule>
    <cfRule type="cellIs" dxfId="3349" priority="6346" operator="greaterThan">
      <formula>50</formula>
    </cfRule>
    <cfRule type="cellIs" dxfId="3348" priority="6345" operator="greaterThan">
      <formula>500</formula>
    </cfRule>
  </conditionalFormatting>
  <conditionalFormatting sqref="X220:X221">
    <cfRule type="cellIs" dxfId="3347" priority="6343" operator="greaterThan">
      <formula>0</formula>
    </cfRule>
    <cfRule type="cellIs" dxfId="3346" priority="6342" operator="greaterThan">
      <formula>5</formula>
    </cfRule>
    <cfRule type="cellIs" dxfId="3345" priority="6341" operator="greaterThan">
      <formula>25</formula>
    </cfRule>
    <cfRule type="cellIs" dxfId="3344" priority="6340" operator="greaterThan">
      <formula>50</formula>
    </cfRule>
    <cfRule type="cellIs" dxfId="3343" priority="6339" operator="greaterThan">
      <formula>500</formula>
    </cfRule>
    <cfRule type="cellIs" dxfId="3342" priority="6338" stopIfTrue="1" operator="equal">
      <formula>""</formula>
    </cfRule>
  </conditionalFormatting>
  <conditionalFormatting sqref="X225:X226">
    <cfRule type="cellIs" dxfId="3341" priority="6337" operator="greaterThan">
      <formula>0</formula>
    </cfRule>
    <cfRule type="cellIs" dxfId="3340" priority="6336" operator="greaterThan">
      <formula>5</formula>
    </cfRule>
    <cfRule type="cellIs" dxfId="3339" priority="6335" operator="greaterThan">
      <formula>25</formula>
    </cfRule>
    <cfRule type="cellIs" dxfId="3338" priority="6334" operator="greaterThan">
      <formula>50</formula>
    </cfRule>
    <cfRule type="cellIs" dxfId="3337" priority="6333" operator="greaterThan">
      <formula>500</formula>
    </cfRule>
    <cfRule type="cellIs" dxfId="3336" priority="6332" stopIfTrue="1" operator="equal">
      <formula>""</formula>
    </cfRule>
  </conditionalFormatting>
  <conditionalFormatting sqref="X230:X231">
    <cfRule type="cellIs" dxfId="3335" priority="6326" stopIfTrue="1" operator="equal">
      <formula>""</formula>
    </cfRule>
    <cfRule type="cellIs" dxfId="3334" priority="6331" operator="greaterThan">
      <formula>0</formula>
    </cfRule>
    <cfRule type="cellIs" dxfId="3333" priority="6330" operator="greaterThan">
      <formula>5</formula>
    </cfRule>
    <cfRule type="cellIs" dxfId="3332" priority="6329" operator="greaterThan">
      <formula>25</formula>
    </cfRule>
    <cfRule type="cellIs" dxfId="3331" priority="6328" operator="greaterThan">
      <formula>50</formula>
    </cfRule>
    <cfRule type="cellIs" dxfId="3330" priority="6327" operator="greaterThan">
      <formula>500</formula>
    </cfRule>
  </conditionalFormatting>
  <conditionalFormatting sqref="X235:X236">
    <cfRule type="cellIs" dxfId="3329" priority="6325" operator="greaterThan">
      <formula>0</formula>
    </cfRule>
    <cfRule type="cellIs" dxfId="3328" priority="6324" operator="greaterThan">
      <formula>5</formula>
    </cfRule>
    <cfRule type="cellIs" dxfId="3327" priority="6323" operator="greaterThan">
      <formula>25</formula>
    </cfRule>
    <cfRule type="cellIs" dxfId="3326" priority="6322" operator="greaterThan">
      <formula>50</formula>
    </cfRule>
    <cfRule type="cellIs" dxfId="3325" priority="6321" operator="greaterThan">
      <formula>500</formula>
    </cfRule>
    <cfRule type="cellIs" dxfId="3324" priority="6320" stopIfTrue="1" operator="equal">
      <formula>""</formula>
    </cfRule>
  </conditionalFormatting>
  <conditionalFormatting sqref="X240:X241">
    <cfRule type="cellIs" dxfId="3323" priority="6319" operator="greaterThan">
      <formula>0</formula>
    </cfRule>
    <cfRule type="cellIs" dxfId="3322" priority="6318" operator="greaterThan">
      <formula>5</formula>
    </cfRule>
    <cfRule type="cellIs" dxfId="3321" priority="6317" operator="greaterThan">
      <formula>25</formula>
    </cfRule>
    <cfRule type="cellIs" dxfId="3320" priority="6316" operator="greaterThan">
      <formula>50</formula>
    </cfRule>
    <cfRule type="cellIs" dxfId="3319" priority="6315" operator="greaterThan">
      <formula>500</formula>
    </cfRule>
    <cfRule type="cellIs" dxfId="3318" priority="6314" stopIfTrue="1" operator="equal">
      <formula>""</formula>
    </cfRule>
  </conditionalFormatting>
  <conditionalFormatting sqref="X245:X246">
    <cfRule type="cellIs" dxfId="3317" priority="6308" stopIfTrue="1" operator="equal">
      <formula>""</formula>
    </cfRule>
    <cfRule type="cellIs" dxfId="3316" priority="6313" operator="greaterThan">
      <formula>0</formula>
    </cfRule>
    <cfRule type="cellIs" dxfId="3315" priority="6312" operator="greaterThan">
      <formula>5</formula>
    </cfRule>
    <cfRule type="cellIs" dxfId="3314" priority="6311" operator="greaterThan">
      <formula>25</formula>
    </cfRule>
    <cfRule type="cellIs" dxfId="3313" priority="6310" operator="greaterThan">
      <formula>50</formula>
    </cfRule>
    <cfRule type="cellIs" dxfId="3312" priority="6309" operator="greaterThan">
      <formula>500</formula>
    </cfRule>
  </conditionalFormatting>
  <conditionalFormatting sqref="X250:X251">
    <cfRule type="cellIs" dxfId="3311" priority="6302" stopIfTrue="1" operator="equal">
      <formula>""</formula>
    </cfRule>
    <cfRule type="cellIs" dxfId="3310" priority="6307" operator="greaterThan">
      <formula>0</formula>
    </cfRule>
    <cfRule type="cellIs" dxfId="3309" priority="6306" operator="greaterThan">
      <formula>5</formula>
    </cfRule>
    <cfRule type="cellIs" dxfId="3308" priority="6305" operator="greaterThan">
      <formula>25</formula>
    </cfRule>
    <cfRule type="cellIs" dxfId="3307" priority="6304" operator="greaterThan">
      <formula>50</formula>
    </cfRule>
    <cfRule type="cellIs" dxfId="3306" priority="6303" operator="greaterThan">
      <formula>500</formula>
    </cfRule>
  </conditionalFormatting>
  <conditionalFormatting sqref="X255:X256">
    <cfRule type="cellIs" dxfId="3305" priority="6301" operator="greaterThan">
      <formula>0</formula>
    </cfRule>
    <cfRule type="cellIs" dxfId="3304" priority="6300" operator="greaterThan">
      <formula>5</formula>
    </cfRule>
    <cfRule type="cellIs" dxfId="3303" priority="6299" operator="greaterThan">
      <formula>25</formula>
    </cfRule>
    <cfRule type="cellIs" dxfId="3302" priority="6298" operator="greaterThan">
      <formula>50</formula>
    </cfRule>
    <cfRule type="cellIs" dxfId="3301" priority="6297" operator="greaterThan">
      <formula>500</formula>
    </cfRule>
    <cfRule type="cellIs" dxfId="3300" priority="6296" stopIfTrue="1" operator="equal">
      <formula>""</formula>
    </cfRule>
  </conditionalFormatting>
  <conditionalFormatting sqref="X260:X261">
    <cfRule type="cellIs" dxfId="3299" priority="6292" operator="greaterThan">
      <formula>50</formula>
    </cfRule>
    <cfRule type="cellIs" dxfId="3298" priority="6295" operator="greaterThan">
      <formula>0</formula>
    </cfRule>
    <cfRule type="cellIs" dxfId="3297" priority="6294" operator="greaterThan">
      <formula>5</formula>
    </cfRule>
    <cfRule type="cellIs" dxfId="3296" priority="6293" operator="greaterThan">
      <formula>25</formula>
    </cfRule>
    <cfRule type="cellIs" dxfId="3295" priority="6291" operator="greaterThan">
      <formula>500</formula>
    </cfRule>
    <cfRule type="cellIs" dxfId="3294" priority="6290" stopIfTrue="1" operator="equal">
      <formula>""</formula>
    </cfRule>
  </conditionalFormatting>
  <conditionalFormatting sqref="X265:X266">
    <cfRule type="cellIs" dxfId="3293" priority="6284" stopIfTrue="1" operator="equal">
      <formula>""</formula>
    </cfRule>
    <cfRule type="cellIs" dxfId="3292" priority="6289" operator="greaterThan">
      <formula>0</formula>
    </cfRule>
    <cfRule type="cellIs" dxfId="3291" priority="6288" operator="greaterThan">
      <formula>5</formula>
    </cfRule>
    <cfRule type="cellIs" dxfId="3290" priority="6287" operator="greaterThan">
      <formula>25</formula>
    </cfRule>
    <cfRule type="cellIs" dxfId="3289" priority="6286" operator="greaterThan">
      <formula>50</formula>
    </cfRule>
    <cfRule type="cellIs" dxfId="3288" priority="6285" operator="greaterThan">
      <formula>500</formula>
    </cfRule>
  </conditionalFormatting>
  <conditionalFormatting sqref="X270:X271">
    <cfRule type="cellIs" dxfId="3287" priority="6283" operator="greaterThan">
      <formula>0</formula>
    </cfRule>
    <cfRule type="cellIs" dxfId="3286" priority="6282" operator="greaterThan">
      <formula>5</formula>
    </cfRule>
    <cfRule type="cellIs" dxfId="3285" priority="6281" operator="greaterThan">
      <formula>25</formula>
    </cfRule>
    <cfRule type="cellIs" dxfId="3284" priority="6280" operator="greaterThan">
      <formula>50</formula>
    </cfRule>
    <cfRule type="cellIs" dxfId="3283" priority="6279" operator="greaterThan">
      <formula>500</formula>
    </cfRule>
    <cfRule type="cellIs" dxfId="3282" priority="6278" stopIfTrue="1" operator="equal">
      <formula>""</formula>
    </cfRule>
  </conditionalFormatting>
  <conditionalFormatting sqref="X275:X276">
    <cfRule type="cellIs" dxfId="3281" priority="6277" operator="greaterThan">
      <formula>0</formula>
    </cfRule>
    <cfRule type="cellIs" dxfId="3280" priority="6276" operator="greaterThan">
      <formula>5</formula>
    </cfRule>
    <cfRule type="cellIs" dxfId="3279" priority="6275" operator="greaterThan">
      <formula>25</formula>
    </cfRule>
    <cfRule type="cellIs" dxfId="3278" priority="6274" operator="greaterThan">
      <formula>50</formula>
    </cfRule>
    <cfRule type="cellIs" dxfId="3277" priority="6273" operator="greaterThan">
      <formula>500</formula>
    </cfRule>
    <cfRule type="cellIs" dxfId="3276" priority="6272" stopIfTrue="1" operator="equal">
      <formula>""</formula>
    </cfRule>
  </conditionalFormatting>
  <conditionalFormatting sqref="X280:X281">
    <cfRule type="cellIs" dxfId="3275" priority="6266" stopIfTrue="1" operator="equal">
      <formula>""</formula>
    </cfRule>
    <cfRule type="cellIs" dxfId="3274" priority="6271" operator="greaterThan">
      <formula>0</formula>
    </cfRule>
    <cfRule type="cellIs" dxfId="3273" priority="6270" operator="greaterThan">
      <formula>5</formula>
    </cfRule>
    <cfRule type="cellIs" dxfId="3272" priority="6269" operator="greaterThan">
      <formula>25</formula>
    </cfRule>
    <cfRule type="cellIs" dxfId="3271" priority="6268" operator="greaterThan">
      <formula>50</formula>
    </cfRule>
    <cfRule type="cellIs" dxfId="3270" priority="6267" operator="greaterThan">
      <formula>500</formula>
    </cfRule>
  </conditionalFormatting>
  <conditionalFormatting sqref="X285:X286">
    <cfRule type="cellIs" dxfId="3269" priority="6260" stopIfTrue="1" operator="equal">
      <formula>""</formula>
    </cfRule>
    <cfRule type="cellIs" dxfId="3268" priority="6265" operator="greaterThan">
      <formula>0</formula>
    </cfRule>
    <cfRule type="cellIs" dxfId="3267" priority="6264" operator="greaterThan">
      <formula>5</formula>
    </cfRule>
    <cfRule type="cellIs" dxfId="3266" priority="6263" operator="greaterThan">
      <formula>25</formula>
    </cfRule>
    <cfRule type="cellIs" dxfId="3265" priority="6262" operator="greaterThan">
      <formula>50</formula>
    </cfRule>
    <cfRule type="cellIs" dxfId="3264" priority="6261" operator="greaterThan">
      <formula>500</formula>
    </cfRule>
  </conditionalFormatting>
  <conditionalFormatting sqref="X290:X291">
    <cfRule type="cellIs" dxfId="3263" priority="6255" operator="greaterThan">
      <formula>500</formula>
    </cfRule>
    <cfRule type="cellIs" dxfId="3262" priority="6259" operator="greaterThan">
      <formula>0</formula>
    </cfRule>
    <cfRule type="cellIs" dxfId="3261" priority="6258" operator="greaterThan">
      <formula>5</formula>
    </cfRule>
    <cfRule type="cellIs" dxfId="3260" priority="6257" operator="greaterThan">
      <formula>25</formula>
    </cfRule>
    <cfRule type="cellIs" dxfId="3259" priority="6256" operator="greaterThan">
      <formula>50</formula>
    </cfRule>
    <cfRule type="cellIs" dxfId="3258" priority="6254" stopIfTrue="1" operator="equal">
      <formula>""</formula>
    </cfRule>
  </conditionalFormatting>
  <conditionalFormatting sqref="X295:X296">
    <cfRule type="cellIs" dxfId="3257" priority="6250" operator="greaterThan">
      <formula>50</formula>
    </cfRule>
    <cfRule type="cellIs" dxfId="3256" priority="6253" operator="greaterThan">
      <formula>0</formula>
    </cfRule>
    <cfRule type="cellIs" dxfId="3255" priority="6252" operator="greaterThan">
      <formula>5</formula>
    </cfRule>
    <cfRule type="cellIs" dxfId="3254" priority="6251" operator="greaterThan">
      <formula>25</formula>
    </cfRule>
    <cfRule type="cellIs" dxfId="3253" priority="6249" operator="greaterThan">
      <formula>500</formula>
    </cfRule>
    <cfRule type="cellIs" dxfId="3252" priority="6248" stopIfTrue="1" operator="equal">
      <formula>""</formula>
    </cfRule>
  </conditionalFormatting>
  <conditionalFormatting sqref="X300:X301">
    <cfRule type="cellIs" dxfId="3251" priority="6242" stopIfTrue="1" operator="equal">
      <formula>""</formula>
    </cfRule>
    <cfRule type="cellIs" dxfId="3250" priority="6247" operator="greaterThan">
      <formula>0</formula>
    </cfRule>
    <cfRule type="cellIs" dxfId="3249" priority="6246" operator="greaterThan">
      <formula>5</formula>
    </cfRule>
    <cfRule type="cellIs" dxfId="3248" priority="6245" operator="greaterThan">
      <formula>25</formula>
    </cfRule>
    <cfRule type="cellIs" dxfId="3247" priority="6244" operator="greaterThan">
      <formula>50</formula>
    </cfRule>
    <cfRule type="cellIs" dxfId="3246" priority="6243" operator="greaterThan">
      <formula>500</formula>
    </cfRule>
  </conditionalFormatting>
  <conditionalFormatting sqref="X305:X306">
    <cfRule type="cellIs" dxfId="3245" priority="6236" stopIfTrue="1" operator="equal">
      <formula>""</formula>
    </cfRule>
    <cfRule type="cellIs" dxfId="3244" priority="6241" operator="greaterThan">
      <formula>0</formula>
    </cfRule>
    <cfRule type="cellIs" dxfId="3243" priority="6240" operator="greaterThan">
      <formula>5</formula>
    </cfRule>
    <cfRule type="cellIs" dxfId="3242" priority="6239" operator="greaterThan">
      <formula>25</formula>
    </cfRule>
    <cfRule type="cellIs" dxfId="3241" priority="6238" operator="greaterThan">
      <formula>50</formula>
    </cfRule>
    <cfRule type="cellIs" dxfId="3240" priority="6237" operator="greaterThan">
      <formula>500</formula>
    </cfRule>
  </conditionalFormatting>
  <conditionalFormatting sqref="X310:X311">
    <cfRule type="cellIs" dxfId="3239" priority="6230" stopIfTrue="1" operator="equal">
      <formula>""</formula>
    </cfRule>
    <cfRule type="cellIs" dxfId="3238" priority="6235" operator="greaterThan">
      <formula>0</formula>
    </cfRule>
    <cfRule type="cellIs" dxfId="3237" priority="6234" operator="greaterThan">
      <formula>5</formula>
    </cfRule>
    <cfRule type="cellIs" dxfId="3236" priority="6233" operator="greaterThan">
      <formula>25</formula>
    </cfRule>
    <cfRule type="cellIs" dxfId="3235" priority="6232" operator="greaterThan">
      <formula>50</formula>
    </cfRule>
    <cfRule type="cellIs" dxfId="3234" priority="6231" operator="greaterThan">
      <formula>500</formula>
    </cfRule>
  </conditionalFormatting>
  <conditionalFormatting sqref="X315:X316">
    <cfRule type="cellIs" dxfId="3233" priority="6229" operator="greaterThan">
      <formula>0</formula>
    </cfRule>
    <cfRule type="cellIs" dxfId="3232" priority="6228" operator="greaterThan">
      <formula>5</formula>
    </cfRule>
    <cfRule type="cellIs" dxfId="3231" priority="6227" operator="greaterThan">
      <formula>25</formula>
    </cfRule>
    <cfRule type="cellIs" dxfId="3230" priority="6226" operator="greaterThan">
      <formula>50</formula>
    </cfRule>
    <cfRule type="cellIs" dxfId="3229" priority="6225" operator="greaterThan">
      <formula>500</formula>
    </cfRule>
    <cfRule type="cellIs" dxfId="3228" priority="6224" stopIfTrue="1" operator="equal">
      <formula>""</formula>
    </cfRule>
  </conditionalFormatting>
  <conditionalFormatting sqref="X320:X321">
    <cfRule type="cellIs" dxfId="3227" priority="6223" operator="greaterThan">
      <formula>0</formula>
    </cfRule>
    <cfRule type="cellIs" dxfId="3226" priority="6222" operator="greaterThan">
      <formula>5</formula>
    </cfRule>
    <cfRule type="cellIs" dxfId="3225" priority="6221" operator="greaterThan">
      <formula>25</formula>
    </cfRule>
    <cfRule type="cellIs" dxfId="3224" priority="6220" operator="greaterThan">
      <formula>50</formula>
    </cfRule>
    <cfRule type="cellIs" dxfId="3223" priority="6219" operator="greaterThan">
      <formula>500</formula>
    </cfRule>
    <cfRule type="cellIs" dxfId="3222" priority="6218" stopIfTrue="1" operator="equal">
      <formula>""</formula>
    </cfRule>
  </conditionalFormatting>
  <conditionalFormatting sqref="X325:X326">
    <cfRule type="cellIs" dxfId="3221" priority="6212" stopIfTrue="1" operator="equal">
      <formula>""</formula>
    </cfRule>
    <cfRule type="cellIs" dxfId="3220" priority="6217" operator="greaterThan">
      <formula>0</formula>
    </cfRule>
    <cfRule type="cellIs" dxfId="3219" priority="6216" operator="greaterThan">
      <formula>5</formula>
    </cfRule>
    <cfRule type="cellIs" dxfId="3218" priority="6215" operator="greaterThan">
      <formula>25</formula>
    </cfRule>
    <cfRule type="cellIs" dxfId="3217" priority="6214" operator="greaterThan">
      <formula>50</formula>
    </cfRule>
    <cfRule type="cellIs" dxfId="3216" priority="6213" operator="greaterThan">
      <formula>500</formula>
    </cfRule>
  </conditionalFormatting>
  <conditionalFormatting sqref="X330:X331">
    <cfRule type="cellIs" dxfId="3215" priority="6206" stopIfTrue="1" operator="equal">
      <formula>""</formula>
    </cfRule>
    <cfRule type="cellIs" dxfId="3214" priority="6211" operator="greaterThan">
      <formula>0</formula>
    </cfRule>
    <cfRule type="cellIs" dxfId="3213" priority="6210" operator="greaterThan">
      <formula>5</formula>
    </cfRule>
    <cfRule type="cellIs" dxfId="3212" priority="6209" operator="greaterThan">
      <formula>25</formula>
    </cfRule>
    <cfRule type="cellIs" dxfId="3211" priority="6208" operator="greaterThan">
      <formula>50</formula>
    </cfRule>
    <cfRule type="cellIs" dxfId="3210" priority="6207" operator="greaterThan">
      <formula>500</formula>
    </cfRule>
  </conditionalFormatting>
  <conditionalFormatting sqref="X335:X336">
    <cfRule type="cellIs" dxfId="3209" priority="6200" stopIfTrue="1" operator="equal">
      <formula>""</formula>
    </cfRule>
    <cfRule type="cellIs" dxfId="3208" priority="6205" operator="greaterThan">
      <formula>0</formula>
    </cfRule>
    <cfRule type="cellIs" dxfId="3207" priority="6204" operator="greaterThan">
      <formula>5</formula>
    </cfRule>
    <cfRule type="cellIs" dxfId="3206" priority="6203" operator="greaterThan">
      <formula>25</formula>
    </cfRule>
    <cfRule type="cellIs" dxfId="3205" priority="6202" operator="greaterThan">
      <formula>50</formula>
    </cfRule>
    <cfRule type="cellIs" dxfId="3204" priority="6201" operator="greaterThan">
      <formula>500</formula>
    </cfRule>
  </conditionalFormatting>
  <conditionalFormatting sqref="X340:X341">
    <cfRule type="cellIs" dxfId="3203" priority="6199" operator="greaterThan">
      <formula>0</formula>
    </cfRule>
    <cfRule type="cellIs" dxfId="3202" priority="6198" operator="greaterThan">
      <formula>5</formula>
    </cfRule>
    <cfRule type="cellIs" dxfId="3201" priority="6197" operator="greaterThan">
      <formula>25</formula>
    </cfRule>
    <cfRule type="cellIs" dxfId="3200" priority="6196" operator="greaterThan">
      <formula>50</formula>
    </cfRule>
    <cfRule type="cellIs" dxfId="3199" priority="6195" operator="greaterThan">
      <formula>500</formula>
    </cfRule>
    <cfRule type="cellIs" dxfId="3198" priority="6194" stopIfTrue="1" operator="equal">
      <formula>""</formula>
    </cfRule>
  </conditionalFormatting>
  <conditionalFormatting sqref="X345:X346">
    <cfRule type="cellIs" dxfId="3197" priority="6188" stopIfTrue="1" operator="equal">
      <formula>""</formula>
    </cfRule>
    <cfRule type="cellIs" dxfId="3196" priority="6193" operator="greaterThan">
      <formula>0</formula>
    </cfRule>
    <cfRule type="cellIs" dxfId="3195" priority="6192" operator="greaterThan">
      <formula>5</formula>
    </cfRule>
    <cfRule type="cellIs" dxfId="3194" priority="6191" operator="greaterThan">
      <formula>25</formula>
    </cfRule>
    <cfRule type="cellIs" dxfId="3193" priority="6190" operator="greaterThan">
      <formula>50</formula>
    </cfRule>
    <cfRule type="cellIs" dxfId="3192" priority="6189" operator="greaterThan">
      <formula>500</formula>
    </cfRule>
  </conditionalFormatting>
  <conditionalFormatting sqref="X350:X351">
    <cfRule type="cellIs" dxfId="3191" priority="6182" stopIfTrue="1" operator="equal">
      <formula>""</formula>
    </cfRule>
    <cfRule type="cellIs" dxfId="3190" priority="6187" operator="greaterThan">
      <formula>0</formula>
    </cfRule>
    <cfRule type="cellIs" dxfId="3189" priority="6186" operator="greaterThan">
      <formula>5</formula>
    </cfRule>
    <cfRule type="cellIs" dxfId="3188" priority="6185" operator="greaterThan">
      <formula>25</formula>
    </cfRule>
    <cfRule type="cellIs" dxfId="3187" priority="6184" operator="greaterThan">
      <formula>50</formula>
    </cfRule>
    <cfRule type="cellIs" dxfId="3186" priority="6183" operator="greaterThan">
      <formula>500</formula>
    </cfRule>
  </conditionalFormatting>
  <conditionalFormatting sqref="X355:X356">
    <cfRule type="cellIs" dxfId="3185" priority="6181" operator="greaterThan">
      <formula>0</formula>
    </cfRule>
    <cfRule type="cellIs" dxfId="3184" priority="6180" operator="greaterThan">
      <formula>5</formula>
    </cfRule>
    <cfRule type="cellIs" dxfId="3183" priority="6179" operator="greaterThan">
      <formula>25</formula>
    </cfRule>
    <cfRule type="cellIs" dxfId="3182" priority="6178" operator="greaterThan">
      <formula>50</formula>
    </cfRule>
    <cfRule type="cellIs" dxfId="3181" priority="6177" operator="greaterThan">
      <formula>500</formula>
    </cfRule>
    <cfRule type="cellIs" dxfId="3180" priority="6176" stopIfTrue="1" operator="equal">
      <formula>""</formula>
    </cfRule>
  </conditionalFormatting>
  <conditionalFormatting sqref="X360:X361">
    <cfRule type="cellIs" dxfId="3179" priority="6175" operator="greaterThan">
      <formula>0</formula>
    </cfRule>
    <cfRule type="cellIs" dxfId="3178" priority="6174" operator="greaterThan">
      <formula>5</formula>
    </cfRule>
    <cfRule type="cellIs" dxfId="3177" priority="6173" operator="greaterThan">
      <formula>25</formula>
    </cfRule>
    <cfRule type="cellIs" dxfId="3176" priority="6172" operator="greaterThan">
      <formula>50</formula>
    </cfRule>
    <cfRule type="cellIs" dxfId="3175" priority="6171" operator="greaterThan">
      <formula>500</formula>
    </cfRule>
    <cfRule type="cellIs" dxfId="3174" priority="6170" stopIfTrue="1" operator="equal">
      <formula>""</formula>
    </cfRule>
  </conditionalFormatting>
  <conditionalFormatting sqref="X365:X366">
    <cfRule type="cellIs" dxfId="3173" priority="6169" operator="greaterThan">
      <formula>0</formula>
    </cfRule>
    <cfRule type="cellIs" dxfId="3172" priority="6168" operator="greaterThan">
      <formula>5</formula>
    </cfRule>
    <cfRule type="cellIs" dxfId="3171" priority="6167" operator="greaterThan">
      <formula>25</formula>
    </cfRule>
    <cfRule type="cellIs" dxfId="3170" priority="6166" operator="greaterThan">
      <formula>50</formula>
    </cfRule>
    <cfRule type="cellIs" dxfId="3169" priority="6165" operator="greaterThan">
      <formula>500</formula>
    </cfRule>
    <cfRule type="cellIs" dxfId="3168" priority="6164" stopIfTrue="1" operator="equal">
      <formula>""</formula>
    </cfRule>
  </conditionalFormatting>
  <conditionalFormatting sqref="X370:X371">
    <cfRule type="cellIs" dxfId="3167" priority="6158" stopIfTrue="1" operator="equal">
      <formula>""</formula>
    </cfRule>
    <cfRule type="cellIs" dxfId="3166" priority="6163" operator="greaterThan">
      <formula>0</formula>
    </cfRule>
    <cfRule type="cellIs" dxfId="3165" priority="6162" operator="greaterThan">
      <formula>5</formula>
    </cfRule>
    <cfRule type="cellIs" dxfId="3164" priority="6161" operator="greaterThan">
      <formula>25</formula>
    </cfRule>
    <cfRule type="cellIs" dxfId="3163" priority="6160" operator="greaterThan">
      <formula>50</formula>
    </cfRule>
    <cfRule type="cellIs" dxfId="3162" priority="6159" operator="greaterThan">
      <formula>500</formula>
    </cfRule>
  </conditionalFormatting>
  <conditionalFormatting sqref="X375:X376">
    <cfRule type="cellIs" dxfId="3161" priority="6152" stopIfTrue="1" operator="equal">
      <formula>""</formula>
    </cfRule>
    <cfRule type="cellIs" dxfId="3160" priority="6157" operator="greaterThan">
      <formula>0</formula>
    </cfRule>
    <cfRule type="cellIs" dxfId="3159" priority="6156" operator="greaterThan">
      <formula>5</formula>
    </cfRule>
    <cfRule type="cellIs" dxfId="3158" priority="6155" operator="greaterThan">
      <formula>25</formula>
    </cfRule>
    <cfRule type="cellIs" dxfId="3157" priority="6154" operator="greaterThan">
      <formula>50</formula>
    </cfRule>
    <cfRule type="cellIs" dxfId="3156" priority="6153" operator="greaterThan">
      <formula>500</formula>
    </cfRule>
  </conditionalFormatting>
  <conditionalFormatting sqref="X380:X381">
    <cfRule type="cellIs" dxfId="3155" priority="6151" operator="greaterThan">
      <formula>0</formula>
    </cfRule>
    <cfRule type="cellIs" dxfId="3154" priority="6150" operator="greaterThan">
      <formula>5</formula>
    </cfRule>
    <cfRule type="cellIs" dxfId="3153" priority="6149" operator="greaterThan">
      <formula>25</formula>
    </cfRule>
    <cfRule type="cellIs" dxfId="3152" priority="6148" operator="greaterThan">
      <formula>50</formula>
    </cfRule>
    <cfRule type="cellIs" dxfId="3151" priority="6147" operator="greaterThan">
      <formula>500</formula>
    </cfRule>
    <cfRule type="cellIs" dxfId="3150" priority="6146" stopIfTrue="1" operator="equal">
      <formula>""</formula>
    </cfRule>
  </conditionalFormatting>
  <conditionalFormatting sqref="X385:X386">
    <cfRule type="cellIs" dxfId="3149" priority="6144" operator="greaterThan">
      <formula>5</formula>
    </cfRule>
    <cfRule type="cellIs" dxfId="3148" priority="6145" operator="greaterThan">
      <formula>0</formula>
    </cfRule>
    <cfRule type="cellIs" dxfId="3147" priority="6143" operator="greaterThan">
      <formula>25</formula>
    </cfRule>
    <cfRule type="cellIs" dxfId="3146" priority="6142" operator="greaterThan">
      <formula>50</formula>
    </cfRule>
    <cfRule type="cellIs" dxfId="3145" priority="6141" operator="greaterThan">
      <formula>500</formula>
    </cfRule>
    <cfRule type="cellIs" dxfId="3144" priority="6140" stopIfTrue="1" operator="equal">
      <formula>""</formula>
    </cfRule>
  </conditionalFormatting>
  <conditionalFormatting sqref="X390:X391">
    <cfRule type="cellIs" dxfId="3143" priority="6134" stopIfTrue="1" operator="equal">
      <formula>""</formula>
    </cfRule>
    <cfRule type="cellIs" dxfId="3142" priority="6139" operator="greaterThan">
      <formula>0</formula>
    </cfRule>
    <cfRule type="cellIs" dxfId="3141" priority="6138" operator="greaterThan">
      <formula>5</formula>
    </cfRule>
    <cfRule type="cellIs" dxfId="3140" priority="6137" operator="greaterThan">
      <formula>25</formula>
    </cfRule>
    <cfRule type="cellIs" dxfId="3139" priority="6136" operator="greaterThan">
      <formula>50</formula>
    </cfRule>
    <cfRule type="cellIs" dxfId="3138" priority="6135" operator="greaterThan">
      <formula>500</formula>
    </cfRule>
  </conditionalFormatting>
  <conditionalFormatting sqref="X395:X396">
    <cfRule type="cellIs" dxfId="3137" priority="6133" operator="greaterThan">
      <formula>0</formula>
    </cfRule>
    <cfRule type="cellIs" dxfId="3136" priority="6132" operator="greaterThan">
      <formula>5</formula>
    </cfRule>
    <cfRule type="cellIs" dxfId="3135" priority="6131" operator="greaterThan">
      <formula>25</formula>
    </cfRule>
    <cfRule type="cellIs" dxfId="3134" priority="6130" operator="greaterThan">
      <formula>50</formula>
    </cfRule>
    <cfRule type="cellIs" dxfId="3133" priority="6129" operator="greaterThan">
      <formula>500</formula>
    </cfRule>
    <cfRule type="cellIs" dxfId="3132" priority="6128" stopIfTrue="1" operator="equal">
      <formula>""</formula>
    </cfRule>
  </conditionalFormatting>
  <conditionalFormatting sqref="X400:X401">
    <cfRule type="cellIs" dxfId="3131" priority="6122" stopIfTrue="1" operator="equal">
      <formula>""</formula>
    </cfRule>
    <cfRule type="cellIs" dxfId="3130" priority="6127" operator="greaterThan">
      <formula>0</formula>
    </cfRule>
    <cfRule type="cellIs" dxfId="3129" priority="6126" operator="greaterThan">
      <formula>5</formula>
    </cfRule>
    <cfRule type="cellIs" dxfId="3128" priority="6125" operator="greaterThan">
      <formula>25</formula>
    </cfRule>
    <cfRule type="cellIs" dxfId="3127" priority="6124" operator="greaterThan">
      <formula>50</formula>
    </cfRule>
    <cfRule type="cellIs" dxfId="3126" priority="6123" operator="greaterThan">
      <formula>500</formula>
    </cfRule>
  </conditionalFormatting>
  <conditionalFormatting sqref="X405:X406">
    <cfRule type="cellIs" dxfId="3125" priority="6116" stopIfTrue="1" operator="equal">
      <formula>""</formula>
    </cfRule>
    <cfRule type="cellIs" dxfId="3124" priority="6121" operator="greaterThan">
      <formula>0</formula>
    </cfRule>
    <cfRule type="cellIs" dxfId="3123" priority="6120" operator="greaterThan">
      <formula>5</formula>
    </cfRule>
    <cfRule type="cellIs" dxfId="3122" priority="6119" operator="greaterThan">
      <formula>25</formula>
    </cfRule>
    <cfRule type="cellIs" dxfId="3121" priority="6118" operator="greaterThan">
      <formula>50</formula>
    </cfRule>
    <cfRule type="cellIs" dxfId="3120" priority="6117" operator="greaterThan">
      <formula>500</formula>
    </cfRule>
  </conditionalFormatting>
  <conditionalFormatting sqref="X410:X411">
    <cfRule type="cellIs" dxfId="3119" priority="6115" operator="greaterThan">
      <formula>0</formula>
    </cfRule>
    <cfRule type="cellIs" dxfId="3118" priority="6114" operator="greaterThan">
      <formula>5</formula>
    </cfRule>
    <cfRule type="cellIs" dxfId="3117" priority="6113" operator="greaterThan">
      <formula>25</formula>
    </cfRule>
    <cfRule type="cellIs" dxfId="3116" priority="6112" operator="greaterThan">
      <formula>50</formula>
    </cfRule>
    <cfRule type="cellIs" dxfId="3115" priority="6111" operator="greaterThan">
      <formula>500</formula>
    </cfRule>
    <cfRule type="cellIs" dxfId="3114" priority="6110" stopIfTrue="1" operator="equal">
      <formula>""</formula>
    </cfRule>
  </conditionalFormatting>
  <conditionalFormatting sqref="X415:X416">
    <cfRule type="cellIs" dxfId="3113" priority="6109" operator="greaterThan">
      <formula>0</formula>
    </cfRule>
    <cfRule type="cellIs" dxfId="3112" priority="6108" operator="greaterThan">
      <formula>5</formula>
    </cfRule>
    <cfRule type="cellIs" dxfId="3111" priority="6107" operator="greaterThan">
      <formula>25</formula>
    </cfRule>
    <cfRule type="cellIs" dxfId="3110" priority="6106" operator="greaterThan">
      <formula>50</formula>
    </cfRule>
    <cfRule type="cellIs" dxfId="3109" priority="6105" operator="greaterThan">
      <formula>500</formula>
    </cfRule>
    <cfRule type="cellIs" dxfId="3108" priority="6104" stopIfTrue="1" operator="equal">
      <formula>""</formula>
    </cfRule>
  </conditionalFormatting>
  <conditionalFormatting sqref="X420:X421">
    <cfRule type="cellIs" dxfId="3107" priority="6103" operator="greaterThan">
      <formula>0</formula>
    </cfRule>
    <cfRule type="cellIs" dxfId="3106" priority="6102" operator="greaterThan">
      <formula>5</formula>
    </cfRule>
    <cfRule type="cellIs" dxfId="3105" priority="6101" operator="greaterThan">
      <formula>25</formula>
    </cfRule>
    <cfRule type="cellIs" dxfId="3104" priority="6100" operator="greaterThan">
      <formula>50</formula>
    </cfRule>
    <cfRule type="cellIs" dxfId="3103" priority="6099" operator="greaterThan">
      <formula>500</formula>
    </cfRule>
    <cfRule type="cellIs" dxfId="3102" priority="6098" stopIfTrue="1" operator="equal">
      <formula>""</formula>
    </cfRule>
  </conditionalFormatting>
  <conditionalFormatting sqref="X425:X426">
    <cfRule type="cellIs" dxfId="3101" priority="6097" operator="greaterThan">
      <formula>0</formula>
    </cfRule>
    <cfRule type="cellIs" dxfId="3100" priority="6096" operator="greaterThan">
      <formula>5</formula>
    </cfRule>
    <cfRule type="cellIs" dxfId="3099" priority="6095" operator="greaterThan">
      <formula>25</formula>
    </cfRule>
    <cfRule type="cellIs" dxfId="3098" priority="6094" operator="greaterThan">
      <formula>50</formula>
    </cfRule>
    <cfRule type="cellIs" dxfId="3097" priority="6093" operator="greaterThan">
      <formula>500</formula>
    </cfRule>
    <cfRule type="cellIs" dxfId="3096" priority="6092" stopIfTrue="1" operator="equal">
      <formula>""</formula>
    </cfRule>
  </conditionalFormatting>
  <conditionalFormatting sqref="X430:X431">
    <cfRule type="cellIs" dxfId="3095" priority="6086" stopIfTrue="1" operator="equal">
      <formula>""</formula>
    </cfRule>
    <cfRule type="cellIs" dxfId="3094" priority="6091" operator="greaterThan">
      <formula>0</formula>
    </cfRule>
    <cfRule type="cellIs" dxfId="3093" priority="6090" operator="greaterThan">
      <formula>5</formula>
    </cfRule>
    <cfRule type="cellIs" dxfId="3092" priority="6089" operator="greaterThan">
      <formula>25</formula>
    </cfRule>
    <cfRule type="cellIs" dxfId="3091" priority="6088" operator="greaterThan">
      <formula>50</formula>
    </cfRule>
    <cfRule type="cellIs" dxfId="3090" priority="6087" operator="greaterThan">
      <formula>500</formula>
    </cfRule>
  </conditionalFormatting>
  <conditionalFormatting sqref="X435:X436">
    <cfRule type="cellIs" dxfId="3089" priority="6080" stopIfTrue="1" operator="equal">
      <formula>""</formula>
    </cfRule>
    <cfRule type="cellIs" dxfId="3088" priority="6085" operator="greaterThan">
      <formula>0</formula>
    </cfRule>
    <cfRule type="cellIs" dxfId="3087" priority="6084" operator="greaterThan">
      <formula>5</formula>
    </cfRule>
    <cfRule type="cellIs" dxfId="3086" priority="6083" operator="greaterThan">
      <formula>25</formula>
    </cfRule>
    <cfRule type="cellIs" dxfId="3085" priority="6082" operator="greaterThan">
      <formula>50</formula>
    </cfRule>
    <cfRule type="cellIs" dxfId="3084" priority="6081" operator="greaterThan">
      <formula>500</formula>
    </cfRule>
  </conditionalFormatting>
  <conditionalFormatting sqref="X440:X441">
    <cfRule type="cellIs" dxfId="3083" priority="6079" operator="greaterThan">
      <formula>0</formula>
    </cfRule>
    <cfRule type="cellIs" dxfId="3082" priority="6078" operator="greaterThan">
      <formula>5</formula>
    </cfRule>
    <cfRule type="cellIs" dxfId="3081" priority="6077" operator="greaterThan">
      <formula>25</formula>
    </cfRule>
    <cfRule type="cellIs" dxfId="3080" priority="6076" operator="greaterThan">
      <formula>50</formula>
    </cfRule>
    <cfRule type="cellIs" dxfId="3079" priority="6075" operator="greaterThan">
      <formula>500</formula>
    </cfRule>
    <cfRule type="cellIs" dxfId="3078" priority="6074" stopIfTrue="1" operator="equal">
      <formula>""</formula>
    </cfRule>
  </conditionalFormatting>
  <conditionalFormatting sqref="X445:X446">
    <cfRule type="cellIs" dxfId="3077" priority="6071" operator="greaterThan">
      <formula>25</formula>
    </cfRule>
    <cfRule type="cellIs" dxfId="3076" priority="6073" operator="greaterThan">
      <formula>0</formula>
    </cfRule>
    <cfRule type="cellIs" dxfId="3075" priority="6072" operator="greaterThan">
      <formula>5</formula>
    </cfRule>
    <cfRule type="cellIs" dxfId="3074" priority="6070" operator="greaterThan">
      <formula>50</formula>
    </cfRule>
    <cfRule type="cellIs" dxfId="3073" priority="6069" operator="greaterThan">
      <formula>500</formula>
    </cfRule>
    <cfRule type="cellIs" dxfId="3072" priority="6068" stopIfTrue="1" operator="equal">
      <formula>""</formula>
    </cfRule>
  </conditionalFormatting>
  <conditionalFormatting sqref="X450:X451">
    <cfRule type="cellIs" dxfId="3071" priority="6062" stopIfTrue="1" operator="equal">
      <formula>""</formula>
    </cfRule>
    <cfRule type="cellIs" dxfId="3070" priority="6067" operator="greaterThan">
      <formula>0</formula>
    </cfRule>
    <cfRule type="cellIs" dxfId="3069" priority="6066" operator="greaterThan">
      <formula>5</formula>
    </cfRule>
    <cfRule type="cellIs" dxfId="3068" priority="6065" operator="greaterThan">
      <formula>25</formula>
    </cfRule>
    <cfRule type="cellIs" dxfId="3067" priority="6064" operator="greaterThan">
      <formula>50</formula>
    </cfRule>
    <cfRule type="cellIs" dxfId="3066" priority="6063" operator="greaterThan">
      <formula>500</formula>
    </cfRule>
  </conditionalFormatting>
  <conditionalFormatting sqref="X455:X456">
    <cfRule type="cellIs" dxfId="3065" priority="6061" operator="greaterThan">
      <formula>0</formula>
    </cfRule>
    <cfRule type="cellIs" dxfId="3064" priority="6060" operator="greaterThan">
      <formula>5</formula>
    </cfRule>
    <cfRule type="cellIs" dxfId="3063" priority="6059" operator="greaterThan">
      <formula>25</formula>
    </cfRule>
    <cfRule type="cellIs" dxfId="3062" priority="6058" operator="greaterThan">
      <formula>50</formula>
    </cfRule>
    <cfRule type="cellIs" dxfId="3061" priority="6057" operator="greaterThan">
      <formula>500</formula>
    </cfRule>
    <cfRule type="cellIs" dxfId="3060" priority="6056" stopIfTrue="1" operator="equal">
      <formula>""</formula>
    </cfRule>
  </conditionalFormatting>
  <conditionalFormatting sqref="X460:X461">
    <cfRule type="cellIs" dxfId="3059" priority="6050" stopIfTrue="1" operator="equal">
      <formula>""</formula>
    </cfRule>
    <cfRule type="cellIs" dxfId="3058" priority="6055" operator="greaterThan">
      <formula>0</formula>
    </cfRule>
    <cfRule type="cellIs" dxfId="3057" priority="6054" operator="greaterThan">
      <formula>5</formula>
    </cfRule>
    <cfRule type="cellIs" dxfId="3056" priority="6053" operator="greaterThan">
      <formula>25</formula>
    </cfRule>
    <cfRule type="cellIs" dxfId="3055" priority="6052" operator="greaterThan">
      <formula>50</formula>
    </cfRule>
    <cfRule type="cellIs" dxfId="3054" priority="6051" operator="greaterThan">
      <formula>500</formula>
    </cfRule>
  </conditionalFormatting>
  <conditionalFormatting sqref="X465:X466">
    <cfRule type="cellIs" dxfId="3053" priority="6044" stopIfTrue="1" operator="equal">
      <formula>""</formula>
    </cfRule>
    <cfRule type="cellIs" dxfId="3052" priority="6049" operator="greaterThan">
      <formula>0</formula>
    </cfRule>
    <cfRule type="cellIs" dxfId="3051" priority="6048" operator="greaterThan">
      <formula>5</formula>
    </cfRule>
    <cfRule type="cellIs" dxfId="3050" priority="6047" operator="greaterThan">
      <formula>25</formula>
    </cfRule>
    <cfRule type="cellIs" dxfId="3049" priority="6046" operator="greaterThan">
      <formula>50</formula>
    </cfRule>
    <cfRule type="cellIs" dxfId="3048" priority="6045" operator="greaterThan">
      <formula>500</formula>
    </cfRule>
  </conditionalFormatting>
  <conditionalFormatting sqref="X470:X471">
    <cfRule type="cellIs" dxfId="3047" priority="6043" operator="greaterThan">
      <formula>0</formula>
    </cfRule>
    <cfRule type="cellIs" dxfId="3046" priority="6042" operator="greaterThan">
      <formula>5</formula>
    </cfRule>
    <cfRule type="cellIs" dxfId="3045" priority="6041" operator="greaterThan">
      <formula>25</formula>
    </cfRule>
    <cfRule type="cellIs" dxfId="3044" priority="6040" operator="greaterThan">
      <formula>50</formula>
    </cfRule>
    <cfRule type="cellIs" dxfId="3043" priority="6039" operator="greaterThan">
      <formula>500</formula>
    </cfRule>
    <cfRule type="cellIs" dxfId="3042" priority="6038" stopIfTrue="1" operator="equal">
      <formula>""</formula>
    </cfRule>
  </conditionalFormatting>
  <conditionalFormatting sqref="X475:X476">
    <cfRule type="cellIs" dxfId="3041" priority="6037" operator="greaterThan">
      <formula>0</formula>
    </cfRule>
    <cfRule type="cellIs" dxfId="3040" priority="6036" operator="greaterThan">
      <formula>5</formula>
    </cfRule>
    <cfRule type="cellIs" dxfId="3039" priority="6035" operator="greaterThan">
      <formula>25</formula>
    </cfRule>
    <cfRule type="cellIs" dxfId="3038" priority="6034" operator="greaterThan">
      <formula>50</formula>
    </cfRule>
    <cfRule type="cellIs" dxfId="3037" priority="6033" operator="greaterThan">
      <formula>500</formula>
    </cfRule>
    <cfRule type="cellIs" dxfId="3036" priority="6032" stopIfTrue="1" operator="equal">
      <formula>""</formula>
    </cfRule>
  </conditionalFormatting>
  <conditionalFormatting sqref="X480:X481">
    <cfRule type="cellIs" dxfId="3035" priority="6026" stopIfTrue="1" operator="equal">
      <formula>""</formula>
    </cfRule>
    <cfRule type="cellIs" dxfId="3034" priority="6031" operator="greaterThan">
      <formula>0</formula>
    </cfRule>
    <cfRule type="cellIs" dxfId="3033" priority="6030" operator="greaterThan">
      <formula>5</formula>
    </cfRule>
    <cfRule type="cellIs" dxfId="3032" priority="6029" operator="greaterThan">
      <formula>25</formula>
    </cfRule>
    <cfRule type="cellIs" dxfId="3031" priority="6028" operator="greaterThan">
      <formula>50</formula>
    </cfRule>
    <cfRule type="cellIs" dxfId="3030" priority="6027" operator="greaterThan">
      <formula>500</formula>
    </cfRule>
  </conditionalFormatting>
  <conditionalFormatting sqref="X485:X486">
    <cfRule type="cellIs" dxfId="3029" priority="6025" operator="greaterThan">
      <formula>0</formula>
    </cfRule>
    <cfRule type="cellIs" dxfId="3028" priority="6024" operator="greaterThan">
      <formula>5</formula>
    </cfRule>
    <cfRule type="cellIs" dxfId="3027" priority="6023" operator="greaterThan">
      <formula>25</formula>
    </cfRule>
    <cfRule type="cellIs" dxfId="3026" priority="6022" operator="greaterThan">
      <formula>50</formula>
    </cfRule>
    <cfRule type="cellIs" dxfId="3025" priority="6021" operator="greaterThan">
      <formula>500</formula>
    </cfRule>
    <cfRule type="cellIs" dxfId="3024" priority="6020" stopIfTrue="1" operator="equal">
      <formula>""</formula>
    </cfRule>
  </conditionalFormatting>
  <conditionalFormatting sqref="X490:X491">
    <cfRule type="cellIs" dxfId="3023" priority="6019" operator="greaterThan">
      <formula>0</formula>
    </cfRule>
    <cfRule type="cellIs" dxfId="3022" priority="6018" operator="greaterThan">
      <formula>5</formula>
    </cfRule>
    <cfRule type="cellIs" dxfId="3021" priority="6017" operator="greaterThan">
      <formula>25</formula>
    </cfRule>
    <cfRule type="cellIs" dxfId="3020" priority="6016" operator="greaterThan">
      <formula>50</formula>
    </cfRule>
    <cfRule type="cellIs" dxfId="3019" priority="6015" operator="greaterThan">
      <formula>500</formula>
    </cfRule>
    <cfRule type="cellIs" dxfId="3018" priority="6014" stopIfTrue="1" operator="equal">
      <formula>""</formula>
    </cfRule>
  </conditionalFormatting>
  <conditionalFormatting sqref="X495:X496">
    <cfRule type="cellIs" dxfId="3017" priority="6008" stopIfTrue="1" operator="equal">
      <formula>""</formula>
    </cfRule>
    <cfRule type="cellIs" dxfId="3016" priority="6013" operator="greaterThan">
      <formula>0</formula>
    </cfRule>
    <cfRule type="cellIs" dxfId="3015" priority="6012" operator="greaterThan">
      <formula>5</formula>
    </cfRule>
    <cfRule type="cellIs" dxfId="3014" priority="6011" operator="greaterThan">
      <formula>25</formula>
    </cfRule>
    <cfRule type="cellIs" dxfId="3013" priority="6010" operator="greaterThan">
      <formula>50</formula>
    </cfRule>
    <cfRule type="cellIs" dxfId="3012" priority="6009" operator="greaterThan">
      <formula>500</formula>
    </cfRule>
  </conditionalFormatting>
  <conditionalFormatting sqref="X500:X501">
    <cfRule type="cellIs" dxfId="3011" priority="6002" stopIfTrue="1" operator="equal">
      <formula>""</formula>
    </cfRule>
    <cfRule type="cellIs" dxfId="3010" priority="6007" operator="greaterThan">
      <formula>0</formula>
    </cfRule>
    <cfRule type="cellIs" dxfId="3009" priority="6006" operator="greaterThan">
      <formula>5</formula>
    </cfRule>
    <cfRule type="cellIs" dxfId="3008" priority="6005" operator="greaterThan">
      <formula>25</formula>
    </cfRule>
    <cfRule type="cellIs" dxfId="3007" priority="6004" operator="greaterThan">
      <formula>50</formula>
    </cfRule>
    <cfRule type="cellIs" dxfId="3006" priority="6003" operator="greaterThan">
      <formula>500</formula>
    </cfRule>
  </conditionalFormatting>
  <conditionalFormatting sqref="X505:X506">
    <cfRule type="cellIs" dxfId="3005" priority="5997" operator="greaterThan">
      <formula>500</formula>
    </cfRule>
    <cfRule type="cellIs" dxfId="3004" priority="6001" operator="greaterThan">
      <formula>0</formula>
    </cfRule>
    <cfRule type="cellIs" dxfId="3003" priority="6000" operator="greaterThan">
      <formula>5</formula>
    </cfRule>
    <cfRule type="cellIs" dxfId="3002" priority="5998" operator="greaterThan">
      <formula>50</formula>
    </cfRule>
    <cfRule type="cellIs" dxfId="3001" priority="5999" operator="greaterThan">
      <formula>25</formula>
    </cfRule>
    <cfRule type="cellIs" dxfId="3000" priority="5996" stopIfTrue="1" operator="equal">
      <formula>""</formula>
    </cfRule>
  </conditionalFormatting>
  <conditionalFormatting sqref="X510:X511">
    <cfRule type="cellIs" dxfId="2999" priority="5993" operator="greaterThan">
      <formula>25</formula>
    </cfRule>
    <cfRule type="cellIs" dxfId="2998" priority="5995" operator="greaterThan">
      <formula>0</formula>
    </cfRule>
    <cfRule type="cellIs" dxfId="2997" priority="5994" operator="greaterThan">
      <formula>5</formula>
    </cfRule>
    <cfRule type="cellIs" dxfId="2996" priority="5992" operator="greaterThan">
      <formula>50</formula>
    </cfRule>
    <cfRule type="cellIs" dxfId="2995" priority="5991" operator="greaterThan">
      <formula>500</formula>
    </cfRule>
    <cfRule type="cellIs" dxfId="2994" priority="5990" stopIfTrue="1" operator="equal">
      <formula>""</formula>
    </cfRule>
  </conditionalFormatting>
  <conditionalFormatting sqref="X515:X516">
    <cfRule type="cellIs" dxfId="2993" priority="5984" stopIfTrue="1" operator="equal">
      <formula>""</formula>
    </cfRule>
    <cfRule type="cellIs" dxfId="2992" priority="5989" operator="greaterThan">
      <formula>0</formula>
    </cfRule>
    <cfRule type="cellIs" dxfId="2991" priority="5988" operator="greaterThan">
      <formula>5</formula>
    </cfRule>
    <cfRule type="cellIs" dxfId="2990" priority="5987" operator="greaterThan">
      <formula>25</formula>
    </cfRule>
    <cfRule type="cellIs" dxfId="2989" priority="5986" operator="greaterThan">
      <formula>50</formula>
    </cfRule>
    <cfRule type="cellIs" dxfId="2988" priority="5985" operator="greaterThan">
      <formula>500</formula>
    </cfRule>
  </conditionalFormatting>
  <conditionalFormatting sqref="X520:X521">
    <cfRule type="cellIs" dxfId="2987" priority="5978" stopIfTrue="1" operator="equal">
      <formula>""</formula>
    </cfRule>
    <cfRule type="cellIs" dxfId="2986" priority="5983" operator="greaterThan">
      <formula>0</formula>
    </cfRule>
    <cfRule type="cellIs" dxfId="2985" priority="5982" operator="greaterThan">
      <formula>5</formula>
    </cfRule>
    <cfRule type="cellIs" dxfId="2984" priority="5981" operator="greaterThan">
      <formula>25</formula>
    </cfRule>
    <cfRule type="cellIs" dxfId="2983" priority="5980" operator="greaterThan">
      <formula>50</formula>
    </cfRule>
    <cfRule type="cellIs" dxfId="2982" priority="5979" operator="greaterThan">
      <formula>500</formula>
    </cfRule>
  </conditionalFormatting>
  <conditionalFormatting sqref="X525:X526">
    <cfRule type="cellIs" dxfId="2981" priority="5977" operator="greaterThan">
      <formula>0</formula>
    </cfRule>
    <cfRule type="cellIs" dxfId="2980" priority="5976" operator="greaterThan">
      <formula>5</formula>
    </cfRule>
    <cfRule type="cellIs" dxfId="2979" priority="5975" operator="greaterThan">
      <formula>25</formula>
    </cfRule>
    <cfRule type="cellIs" dxfId="2978" priority="5974" operator="greaterThan">
      <formula>50</formula>
    </cfRule>
    <cfRule type="cellIs" dxfId="2977" priority="5973" operator="greaterThan">
      <formula>500</formula>
    </cfRule>
    <cfRule type="cellIs" dxfId="2976" priority="5972" stopIfTrue="1" operator="equal">
      <formula>""</formula>
    </cfRule>
  </conditionalFormatting>
  <conditionalFormatting sqref="X530:X531">
    <cfRule type="cellIs" dxfId="2975" priority="5966" stopIfTrue="1" operator="equal">
      <formula>""</formula>
    </cfRule>
    <cfRule type="cellIs" dxfId="2974" priority="5971" operator="greaterThan">
      <formula>0</formula>
    </cfRule>
    <cfRule type="cellIs" dxfId="2973" priority="5970" operator="greaterThan">
      <formula>5</formula>
    </cfRule>
    <cfRule type="cellIs" dxfId="2972" priority="5969" operator="greaterThan">
      <formula>25</formula>
    </cfRule>
    <cfRule type="cellIs" dxfId="2971" priority="5968" operator="greaterThan">
      <formula>50</formula>
    </cfRule>
    <cfRule type="cellIs" dxfId="2970" priority="5967" operator="greaterThan">
      <formula>500</formula>
    </cfRule>
  </conditionalFormatting>
  <conditionalFormatting sqref="X535:X536">
    <cfRule type="cellIs" dxfId="2969" priority="5965" operator="greaterThan">
      <formula>0</formula>
    </cfRule>
    <cfRule type="cellIs" dxfId="2968" priority="5964" operator="greaterThan">
      <formula>5</formula>
    </cfRule>
    <cfRule type="cellIs" dxfId="2967" priority="5963" operator="greaterThan">
      <formula>25</formula>
    </cfRule>
    <cfRule type="cellIs" dxfId="2966" priority="5962" operator="greaterThan">
      <formula>50</formula>
    </cfRule>
    <cfRule type="cellIs" dxfId="2965" priority="5961" operator="greaterThan">
      <formula>500</formula>
    </cfRule>
    <cfRule type="cellIs" dxfId="2964" priority="5960" stopIfTrue="1" operator="equal">
      <formula>""</formula>
    </cfRule>
  </conditionalFormatting>
  <conditionalFormatting sqref="X540:X541">
    <cfRule type="cellIs" dxfId="2963" priority="5957" operator="greaterThan">
      <formula>25</formula>
    </cfRule>
    <cfRule type="cellIs" dxfId="2962" priority="5959" operator="greaterThan">
      <formula>0</formula>
    </cfRule>
    <cfRule type="cellIs" dxfId="2961" priority="5958" operator="greaterThan">
      <formula>5</formula>
    </cfRule>
    <cfRule type="cellIs" dxfId="2960" priority="5956" operator="greaterThan">
      <formula>50</formula>
    </cfRule>
    <cfRule type="cellIs" dxfId="2959" priority="5955" operator="greaterThan">
      <formula>500</formula>
    </cfRule>
    <cfRule type="cellIs" dxfId="2958" priority="5954" stopIfTrue="1" operator="equal">
      <formula>""</formula>
    </cfRule>
  </conditionalFormatting>
  <conditionalFormatting sqref="X545:X546">
    <cfRule type="cellIs" dxfId="2957" priority="5953" operator="greaterThan">
      <formula>0</formula>
    </cfRule>
    <cfRule type="cellIs" dxfId="2956" priority="5952" operator="greaterThan">
      <formula>5</formula>
    </cfRule>
    <cfRule type="cellIs" dxfId="2955" priority="5951" operator="greaterThan">
      <formula>25</formula>
    </cfRule>
    <cfRule type="cellIs" dxfId="2954" priority="5950" operator="greaterThan">
      <formula>50</formula>
    </cfRule>
    <cfRule type="cellIs" dxfId="2953" priority="5949" operator="greaterThan">
      <formula>500</formula>
    </cfRule>
    <cfRule type="cellIs" dxfId="2952" priority="5948" stopIfTrue="1" operator="equal">
      <formula>""</formula>
    </cfRule>
  </conditionalFormatting>
  <conditionalFormatting sqref="X550:X551">
    <cfRule type="cellIs" dxfId="2951" priority="5947" operator="greaterThan">
      <formula>0</formula>
    </cfRule>
    <cfRule type="cellIs" dxfId="2950" priority="5946" operator="greaterThan">
      <formula>5</formula>
    </cfRule>
    <cfRule type="cellIs" dxfId="2949" priority="5945" operator="greaterThan">
      <formula>25</formula>
    </cfRule>
    <cfRule type="cellIs" dxfId="2948" priority="5944" operator="greaterThan">
      <formula>50</formula>
    </cfRule>
    <cfRule type="cellIs" dxfId="2947" priority="5943" operator="greaterThan">
      <formula>500</formula>
    </cfRule>
    <cfRule type="cellIs" dxfId="2946" priority="5942" stopIfTrue="1" operator="equal">
      <formula>""</formula>
    </cfRule>
  </conditionalFormatting>
  <conditionalFormatting sqref="X555:X556">
    <cfRule type="cellIs" dxfId="2945" priority="5941" operator="greaterThan">
      <formula>0</formula>
    </cfRule>
    <cfRule type="cellIs" dxfId="2944" priority="5940" operator="greaterThan">
      <formula>5</formula>
    </cfRule>
    <cfRule type="cellIs" dxfId="2943" priority="5939" operator="greaterThan">
      <formula>25</formula>
    </cfRule>
    <cfRule type="cellIs" dxfId="2942" priority="5938" operator="greaterThan">
      <formula>50</formula>
    </cfRule>
    <cfRule type="cellIs" dxfId="2941" priority="5937" operator="greaterThan">
      <formula>500</formula>
    </cfRule>
    <cfRule type="cellIs" dxfId="2940" priority="5936" stopIfTrue="1" operator="equal">
      <formula>""</formula>
    </cfRule>
  </conditionalFormatting>
  <conditionalFormatting sqref="X560:X561">
    <cfRule type="cellIs" dxfId="2939" priority="5930" stopIfTrue="1" operator="equal">
      <formula>""</formula>
    </cfRule>
    <cfRule type="cellIs" dxfId="2938" priority="5935" operator="greaterThan">
      <formula>0</formula>
    </cfRule>
    <cfRule type="cellIs" dxfId="2937" priority="5934" operator="greaterThan">
      <formula>5</formula>
    </cfRule>
    <cfRule type="cellIs" dxfId="2936" priority="5933" operator="greaterThan">
      <formula>25</formula>
    </cfRule>
    <cfRule type="cellIs" dxfId="2935" priority="5932" operator="greaterThan">
      <formula>50</formula>
    </cfRule>
    <cfRule type="cellIs" dxfId="2934" priority="5931" operator="greaterThan">
      <formula>500</formula>
    </cfRule>
  </conditionalFormatting>
  <conditionalFormatting sqref="X565:X566">
    <cfRule type="cellIs" dxfId="2933" priority="5927" operator="greaterThan">
      <formula>25</formula>
    </cfRule>
    <cfRule type="cellIs" dxfId="2932" priority="5929" operator="greaterThan">
      <formula>0</formula>
    </cfRule>
    <cfRule type="cellIs" dxfId="2931" priority="5928" operator="greaterThan">
      <formula>5</formula>
    </cfRule>
    <cfRule type="cellIs" dxfId="2930" priority="5926" operator="greaterThan">
      <formula>50</formula>
    </cfRule>
    <cfRule type="cellIs" dxfId="2929" priority="5925" operator="greaterThan">
      <formula>500</formula>
    </cfRule>
    <cfRule type="cellIs" dxfId="2928" priority="5924" stopIfTrue="1" operator="equal">
      <formula>""</formula>
    </cfRule>
  </conditionalFormatting>
  <conditionalFormatting sqref="X570:X571">
    <cfRule type="cellIs" dxfId="2927" priority="5923" operator="greaterThan">
      <formula>0</formula>
    </cfRule>
    <cfRule type="cellIs" dxfId="2926" priority="5922" operator="greaterThan">
      <formula>5</formula>
    </cfRule>
    <cfRule type="cellIs" dxfId="2925" priority="5921" operator="greaterThan">
      <formula>25</formula>
    </cfRule>
    <cfRule type="cellIs" dxfId="2924" priority="5920" operator="greaterThan">
      <formula>50</formula>
    </cfRule>
    <cfRule type="cellIs" dxfId="2923" priority="5919" operator="greaterThan">
      <formula>500</formula>
    </cfRule>
    <cfRule type="cellIs" dxfId="2922" priority="5918" stopIfTrue="1" operator="equal">
      <formula>""</formula>
    </cfRule>
  </conditionalFormatting>
  <conditionalFormatting sqref="X575:X576">
    <cfRule type="cellIs" dxfId="2921" priority="5916" operator="greaterThan">
      <formula>5</formula>
    </cfRule>
    <cfRule type="cellIs" dxfId="2920" priority="5917" operator="greaterThan">
      <formula>0</formula>
    </cfRule>
    <cfRule type="cellIs" dxfId="2919" priority="5915" operator="greaterThan">
      <formula>25</formula>
    </cfRule>
    <cfRule type="cellIs" dxfId="2918" priority="5914" operator="greaterThan">
      <formula>50</formula>
    </cfRule>
    <cfRule type="cellIs" dxfId="2917" priority="5913" operator="greaterThan">
      <formula>500</formula>
    </cfRule>
    <cfRule type="cellIs" dxfId="2916" priority="5912" stopIfTrue="1" operator="equal">
      <formula>""</formula>
    </cfRule>
  </conditionalFormatting>
  <conditionalFormatting sqref="X580:X581">
    <cfRule type="cellIs" dxfId="2915" priority="5908" operator="greaterThan">
      <formula>50</formula>
    </cfRule>
    <cfRule type="cellIs" dxfId="2914" priority="5911" operator="greaterThan">
      <formula>0</formula>
    </cfRule>
    <cfRule type="cellIs" dxfId="2913" priority="5910" operator="greaterThan">
      <formula>5</formula>
    </cfRule>
    <cfRule type="cellIs" dxfId="2912" priority="5909" operator="greaterThan">
      <formula>25</formula>
    </cfRule>
    <cfRule type="cellIs" dxfId="2911" priority="5907" operator="greaterThan">
      <formula>500</formula>
    </cfRule>
    <cfRule type="cellIs" dxfId="2910" priority="5906" stopIfTrue="1" operator="equal">
      <formula>""</formula>
    </cfRule>
  </conditionalFormatting>
  <conditionalFormatting sqref="X585:X586">
    <cfRule type="cellIs" dxfId="2909" priority="5905" operator="greaterThan">
      <formula>0</formula>
    </cfRule>
    <cfRule type="cellIs" dxfId="2908" priority="5904" operator="greaterThan">
      <formula>5</formula>
    </cfRule>
    <cfRule type="cellIs" dxfId="2907" priority="5903" operator="greaterThan">
      <formula>25</formula>
    </cfRule>
    <cfRule type="cellIs" dxfId="2906" priority="5902" operator="greaterThan">
      <formula>50</formula>
    </cfRule>
    <cfRule type="cellIs" dxfId="2905" priority="5901" operator="greaterThan">
      <formula>500</formula>
    </cfRule>
    <cfRule type="cellIs" dxfId="2904" priority="5900" stopIfTrue="1" operator="equal">
      <formula>""</formula>
    </cfRule>
  </conditionalFormatting>
  <conditionalFormatting sqref="X590:X591">
    <cfRule type="cellIs" dxfId="2903" priority="5894" stopIfTrue="1" operator="equal">
      <formula>""</formula>
    </cfRule>
    <cfRule type="cellIs" dxfId="2902" priority="5899" operator="greaterThan">
      <formula>0</formula>
    </cfRule>
    <cfRule type="cellIs" dxfId="2901" priority="5898" operator="greaterThan">
      <formula>5</formula>
    </cfRule>
    <cfRule type="cellIs" dxfId="2900" priority="5897" operator="greaterThan">
      <formula>25</formula>
    </cfRule>
    <cfRule type="cellIs" dxfId="2899" priority="5896" operator="greaterThan">
      <formula>50</formula>
    </cfRule>
    <cfRule type="cellIs" dxfId="2898" priority="5895" operator="greaterThan">
      <formula>500</formula>
    </cfRule>
  </conditionalFormatting>
  <conditionalFormatting sqref="X595:X596">
    <cfRule type="cellIs" dxfId="2897" priority="5888" stopIfTrue="1" operator="equal">
      <formula>""</formula>
    </cfRule>
    <cfRule type="cellIs" dxfId="2896" priority="5893" operator="greaterThan">
      <formula>0</formula>
    </cfRule>
    <cfRule type="cellIs" dxfId="2895" priority="5892" operator="greaterThan">
      <formula>5</formula>
    </cfRule>
    <cfRule type="cellIs" dxfId="2894" priority="5891" operator="greaterThan">
      <formula>25</formula>
    </cfRule>
    <cfRule type="cellIs" dxfId="2893" priority="5890" operator="greaterThan">
      <formula>50</formula>
    </cfRule>
    <cfRule type="cellIs" dxfId="2892" priority="5889" operator="greaterThan">
      <formula>500</formula>
    </cfRule>
  </conditionalFormatting>
  <conditionalFormatting sqref="X600:X601">
    <cfRule type="cellIs" dxfId="2891" priority="5887" operator="greaterThan">
      <formula>0</formula>
    </cfRule>
    <cfRule type="cellIs" dxfId="2890" priority="5886" operator="greaterThan">
      <formula>5</formula>
    </cfRule>
    <cfRule type="cellIs" dxfId="2889" priority="5885" operator="greaterThan">
      <formula>25</formula>
    </cfRule>
    <cfRule type="cellIs" dxfId="2888" priority="5884" operator="greaterThan">
      <formula>50</formula>
    </cfRule>
    <cfRule type="cellIs" dxfId="2887" priority="5883" operator="greaterThan">
      <formula>500</formula>
    </cfRule>
    <cfRule type="cellIs" dxfId="2886" priority="5882" stopIfTrue="1" operator="equal">
      <formula>""</formula>
    </cfRule>
  </conditionalFormatting>
  <conditionalFormatting sqref="X605:X606">
    <cfRule type="cellIs" dxfId="2885" priority="5881" operator="greaterThan">
      <formula>0</formula>
    </cfRule>
    <cfRule type="cellIs" dxfId="2884" priority="5880" operator="greaterThan">
      <formula>5</formula>
    </cfRule>
    <cfRule type="cellIs" dxfId="2883" priority="5879" operator="greaterThan">
      <formula>25</formula>
    </cfRule>
    <cfRule type="cellIs" dxfId="2882" priority="5878" operator="greaterThan">
      <formula>50</formula>
    </cfRule>
    <cfRule type="cellIs" dxfId="2881" priority="5877" operator="greaterThan">
      <formula>500</formula>
    </cfRule>
    <cfRule type="cellIs" dxfId="2880" priority="5876" stopIfTrue="1" operator="equal">
      <formula>""</formula>
    </cfRule>
  </conditionalFormatting>
  <conditionalFormatting sqref="X610:X611">
    <cfRule type="cellIs" dxfId="2879" priority="5875" operator="greaterThan">
      <formula>0</formula>
    </cfRule>
    <cfRule type="cellIs" dxfId="2878" priority="5874" operator="greaterThan">
      <formula>5</formula>
    </cfRule>
    <cfRule type="cellIs" dxfId="2877" priority="5873" operator="greaterThan">
      <formula>25</formula>
    </cfRule>
    <cfRule type="cellIs" dxfId="2876" priority="5872" operator="greaterThan">
      <formula>50</formula>
    </cfRule>
    <cfRule type="cellIs" dxfId="2875" priority="5871" operator="greaterThan">
      <formula>500</formula>
    </cfRule>
    <cfRule type="cellIs" dxfId="2874" priority="5870" stopIfTrue="1" operator="equal">
      <formula>""</formula>
    </cfRule>
  </conditionalFormatting>
  <conditionalFormatting sqref="X615:X616">
    <cfRule type="cellIs" dxfId="2873" priority="5869" operator="greaterThan">
      <formula>0</formula>
    </cfRule>
    <cfRule type="cellIs" dxfId="2872" priority="5868" operator="greaterThan">
      <formula>5</formula>
    </cfRule>
    <cfRule type="cellIs" dxfId="2871" priority="5867" operator="greaterThan">
      <formula>25</formula>
    </cfRule>
    <cfRule type="cellIs" dxfId="2870" priority="5866" operator="greaterThan">
      <formula>50</formula>
    </cfRule>
    <cfRule type="cellIs" dxfId="2869" priority="5865" operator="greaterThan">
      <formula>500</formula>
    </cfRule>
    <cfRule type="cellIs" dxfId="2868" priority="5864" stopIfTrue="1" operator="equal">
      <formula>""</formula>
    </cfRule>
  </conditionalFormatting>
  <conditionalFormatting sqref="X620:X621">
    <cfRule type="cellIs" dxfId="2867" priority="5858" stopIfTrue="1" operator="equal">
      <formula>""</formula>
    </cfRule>
    <cfRule type="cellIs" dxfId="2866" priority="5863" operator="greaterThan">
      <formula>0</formula>
    </cfRule>
    <cfRule type="cellIs" dxfId="2865" priority="5862" operator="greaterThan">
      <formula>5</formula>
    </cfRule>
    <cfRule type="cellIs" dxfId="2864" priority="5861" operator="greaterThan">
      <formula>25</formula>
    </cfRule>
    <cfRule type="cellIs" dxfId="2863" priority="5860" operator="greaterThan">
      <formula>50</formula>
    </cfRule>
    <cfRule type="cellIs" dxfId="2862" priority="5859" operator="greaterThan">
      <formula>500</formula>
    </cfRule>
  </conditionalFormatting>
  <conditionalFormatting sqref="X625:X626">
    <cfRule type="cellIs" dxfId="2861" priority="5852" stopIfTrue="1" operator="equal">
      <formula>""</formula>
    </cfRule>
    <cfRule type="cellIs" dxfId="2860" priority="5857" operator="greaterThan">
      <formula>0</formula>
    </cfRule>
    <cfRule type="cellIs" dxfId="2859" priority="5856" operator="greaterThan">
      <formula>5</formula>
    </cfRule>
    <cfRule type="cellIs" dxfId="2858" priority="5855" operator="greaterThan">
      <formula>25</formula>
    </cfRule>
    <cfRule type="cellIs" dxfId="2857" priority="5854" operator="greaterThan">
      <formula>50</formula>
    </cfRule>
    <cfRule type="cellIs" dxfId="2856" priority="5853" operator="greaterThan">
      <formula>500</formula>
    </cfRule>
  </conditionalFormatting>
  <conditionalFormatting sqref="X630:X631">
    <cfRule type="cellIs" dxfId="2855" priority="5851" operator="greaterThan">
      <formula>0</formula>
    </cfRule>
    <cfRule type="cellIs" dxfId="2854" priority="5850" operator="greaterThan">
      <formula>5</formula>
    </cfRule>
    <cfRule type="cellIs" dxfId="2853" priority="5849" operator="greaterThan">
      <formula>25</formula>
    </cfRule>
    <cfRule type="cellIs" dxfId="2852" priority="5848" operator="greaterThan">
      <formula>50</formula>
    </cfRule>
    <cfRule type="cellIs" dxfId="2851" priority="5847" operator="greaterThan">
      <formula>500</formula>
    </cfRule>
    <cfRule type="cellIs" dxfId="2850" priority="5846" stopIfTrue="1" operator="equal">
      <formula>""</formula>
    </cfRule>
  </conditionalFormatting>
  <conditionalFormatting sqref="X635:X636">
    <cfRule type="cellIs" dxfId="2849" priority="5844" operator="greaterThan">
      <formula>5</formula>
    </cfRule>
    <cfRule type="cellIs" dxfId="2848" priority="5845" operator="greaterThan">
      <formula>0</formula>
    </cfRule>
    <cfRule type="cellIs" dxfId="2847" priority="5843" operator="greaterThan">
      <formula>25</formula>
    </cfRule>
    <cfRule type="cellIs" dxfId="2846" priority="5842" operator="greaterThan">
      <formula>50</formula>
    </cfRule>
    <cfRule type="cellIs" dxfId="2845" priority="5841" operator="greaterThan">
      <formula>500</formula>
    </cfRule>
    <cfRule type="cellIs" dxfId="2844" priority="5840" stopIfTrue="1" operator="equal">
      <formula>""</formula>
    </cfRule>
  </conditionalFormatting>
  <conditionalFormatting sqref="X640:X641">
    <cfRule type="cellIs" dxfId="2843" priority="5834" stopIfTrue="1" operator="equal">
      <formula>""</formula>
    </cfRule>
    <cfRule type="cellIs" dxfId="2842" priority="5839" operator="greaterThan">
      <formula>0</formula>
    </cfRule>
    <cfRule type="cellIs" dxfId="2841" priority="5838" operator="greaterThan">
      <formula>5</formula>
    </cfRule>
    <cfRule type="cellIs" dxfId="2840" priority="5837" operator="greaterThan">
      <formula>25</formula>
    </cfRule>
    <cfRule type="cellIs" dxfId="2839" priority="5836" operator="greaterThan">
      <formula>50</formula>
    </cfRule>
    <cfRule type="cellIs" dxfId="2838" priority="5835" operator="greaterThan">
      <formula>500</formula>
    </cfRule>
  </conditionalFormatting>
  <conditionalFormatting sqref="X645:X646">
    <cfRule type="cellIs" dxfId="2837" priority="5833" operator="greaterThan">
      <formula>0</formula>
    </cfRule>
    <cfRule type="cellIs" dxfId="2836" priority="5832" operator="greaterThan">
      <formula>5</formula>
    </cfRule>
    <cfRule type="cellIs" dxfId="2835" priority="5831" operator="greaterThan">
      <formula>25</formula>
    </cfRule>
    <cfRule type="cellIs" dxfId="2834" priority="5830" operator="greaterThan">
      <formula>50</formula>
    </cfRule>
    <cfRule type="cellIs" dxfId="2833" priority="5829" operator="greaterThan">
      <formula>500</formula>
    </cfRule>
    <cfRule type="cellIs" dxfId="2832" priority="5828" stopIfTrue="1" operator="equal">
      <formula>""</formula>
    </cfRule>
  </conditionalFormatting>
  <conditionalFormatting sqref="X650:X651">
    <cfRule type="cellIs" dxfId="2831" priority="5822" stopIfTrue="1" operator="equal">
      <formula>""</formula>
    </cfRule>
    <cfRule type="cellIs" dxfId="2830" priority="5827" operator="greaterThan">
      <formula>0</formula>
    </cfRule>
    <cfRule type="cellIs" dxfId="2829" priority="5826" operator="greaterThan">
      <formula>5</formula>
    </cfRule>
    <cfRule type="cellIs" dxfId="2828" priority="5825" operator="greaterThan">
      <formula>25</formula>
    </cfRule>
    <cfRule type="cellIs" dxfId="2827" priority="5824" operator="greaterThan">
      <formula>50</formula>
    </cfRule>
    <cfRule type="cellIs" dxfId="2826" priority="5823" operator="greaterThan">
      <formula>500</formula>
    </cfRule>
  </conditionalFormatting>
  <conditionalFormatting sqref="X655:X656">
    <cfRule type="cellIs" dxfId="2825" priority="5816" stopIfTrue="1" operator="equal">
      <formula>""</formula>
    </cfRule>
    <cfRule type="cellIs" dxfId="2824" priority="5821" operator="greaterThan">
      <formula>0</formula>
    </cfRule>
    <cfRule type="cellIs" dxfId="2823" priority="5820" operator="greaterThan">
      <formula>5</formula>
    </cfRule>
    <cfRule type="cellIs" dxfId="2822" priority="5819" operator="greaterThan">
      <formula>25</formula>
    </cfRule>
    <cfRule type="cellIs" dxfId="2821" priority="5818" operator="greaterThan">
      <formula>50</formula>
    </cfRule>
    <cfRule type="cellIs" dxfId="2820" priority="5817" operator="greaterThan">
      <formula>500</formula>
    </cfRule>
  </conditionalFormatting>
  <conditionalFormatting sqref="X660:X661">
    <cfRule type="cellIs" dxfId="2819" priority="5815" operator="greaterThan">
      <formula>0</formula>
    </cfRule>
    <cfRule type="cellIs" dxfId="2818" priority="5814" operator="greaterThan">
      <formula>5</formula>
    </cfRule>
    <cfRule type="cellIs" dxfId="2817" priority="5813" operator="greaterThan">
      <formula>25</formula>
    </cfRule>
    <cfRule type="cellIs" dxfId="2816" priority="5812" operator="greaterThan">
      <formula>50</formula>
    </cfRule>
    <cfRule type="cellIs" dxfId="2815" priority="5811" operator="greaterThan">
      <formula>500</formula>
    </cfRule>
    <cfRule type="cellIs" dxfId="2814" priority="5810" stopIfTrue="1" operator="equal">
      <formula>""</formula>
    </cfRule>
  </conditionalFormatting>
  <conditionalFormatting sqref="X665:X666">
    <cfRule type="cellIs" dxfId="2813" priority="5809" operator="greaterThan">
      <formula>0</formula>
    </cfRule>
    <cfRule type="cellIs" dxfId="2812" priority="5808" operator="greaterThan">
      <formula>5</formula>
    </cfRule>
    <cfRule type="cellIs" dxfId="2811" priority="5807" operator="greaterThan">
      <formula>25</formula>
    </cfRule>
    <cfRule type="cellIs" dxfId="2810" priority="5806" operator="greaterThan">
      <formula>50</formula>
    </cfRule>
    <cfRule type="cellIs" dxfId="2809" priority="5805" operator="greaterThan">
      <formula>500</formula>
    </cfRule>
    <cfRule type="cellIs" dxfId="2808" priority="5804" stopIfTrue="1" operator="equal">
      <formula>""</formula>
    </cfRule>
  </conditionalFormatting>
  <conditionalFormatting sqref="X670:X671">
    <cfRule type="cellIs" dxfId="2807" priority="5803" operator="greaterThan">
      <formula>0</formula>
    </cfRule>
    <cfRule type="cellIs" dxfId="2806" priority="5802" operator="greaterThan">
      <formula>5</formula>
    </cfRule>
    <cfRule type="cellIs" dxfId="2805" priority="5801" operator="greaterThan">
      <formula>25</formula>
    </cfRule>
    <cfRule type="cellIs" dxfId="2804" priority="5800" operator="greaterThan">
      <formula>50</formula>
    </cfRule>
    <cfRule type="cellIs" dxfId="2803" priority="5799" operator="greaterThan">
      <formula>500</formula>
    </cfRule>
    <cfRule type="cellIs" dxfId="2802" priority="5798" stopIfTrue="1" operator="equal">
      <formula>""</formula>
    </cfRule>
  </conditionalFormatting>
  <conditionalFormatting sqref="X675:X676">
    <cfRule type="cellIs" dxfId="2801" priority="5797" operator="greaterThan">
      <formula>0</formula>
    </cfRule>
    <cfRule type="cellIs" dxfId="2800" priority="5796" operator="greaterThan">
      <formula>5</formula>
    </cfRule>
    <cfRule type="cellIs" dxfId="2799" priority="5795" operator="greaterThan">
      <formula>25</formula>
    </cfRule>
    <cfRule type="cellIs" dxfId="2798" priority="5794" operator="greaterThan">
      <formula>50</formula>
    </cfRule>
    <cfRule type="cellIs" dxfId="2797" priority="5793" operator="greaterThan">
      <formula>500</formula>
    </cfRule>
    <cfRule type="cellIs" dxfId="2796" priority="5792" stopIfTrue="1" operator="equal">
      <formula>""</formula>
    </cfRule>
  </conditionalFormatting>
  <conditionalFormatting sqref="X680:X681">
    <cfRule type="cellIs" dxfId="2795" priority="5786" stopIfTrue="1" operator="equal">
      <formula>""</formula>
    </cfRule>
    <cfRule type="cellIs" dxfId="2794" priority="5791" operator="greaterThan">
      <formula>0</formula>
    </cfRule>
    <cfRule type="cellIs" dxfId="2793" priority="5790" operator="greaterThan">
      <formula>5</formula>
    </cfRule>
    <cfRule type="cellIs" dxfId="2792" priority="5789" operator="greaterThan">
      <formula>25</formula>
    </cfRule>
    <cfRule type="cellIs" dxfId="2791" priority="5788" operator="greaterThan">
      <formula>50</formula>
    </cfRule>
    <cfRule type="cellIs" dxfId="2790" priority="5787" operator="greaterThan">
      <formula>500</formula>
    </cfRule>
  </conditionalFormatting>
  <conditionalFormatting sqref="X685:X686">
    <cfRule type="cellIs" dxfId="2789" priority="5780" stopIfTrue="1" operator="equal">
      <formula>""</formula>
    </cfRule>
    <cfRule type="cellIs" dxfId="2788" priority="5785" operator="greaterThan">
      <formula>0</formula>
    </cfRule>
    <cfRule type="cellIs" dxfId="2787" priority="5784" operator="greaterThan">
      <formula>5</formula>
    </cfRule>
    <cfRule type="cellIs" dxfId="2786" priority="5783" operator="greaterThan">
      <formula>25</formula>
    </cfRule>
    <cfRule type="cellIs" dxfId="2785" priority="5782" operator="greaterThan">
      <formula>50</formula>
    </cfRule>
    <cfRule type="cellIs" dxfId="2784" priority="5781" operator="greaterThan">
      <formula>500</formula>
    </cfRule>
  </conditionalFormatting>
  <conditionalFormatting sqref="X690:X691">
    <cfRule type="cellIs" dxfId="2783" priority="5779" operator="greaterThan">
      <formula>0</formula>
    </cfRule>
    <cfRule type="cellIs" dxfId="2782" priority="5778" operator="greaterThan">
      <formula>5</formula>
    </cfRule>
    <cfRule type="cellIs" dxfId="2781" priority="5777" operator="greaterThan">
      <formula>25</formula>
    </cfRule>
    <cfRule type="cellIs" dxfId="2780" priority="5776" operator="greaterThan">
      <formula>50</formula>
    </cfRule>
    <cfRule type="cellIs" dxfId="2779" priority="5775" operator="greaterThan">
      <formula>500</formula>
    </cfRule>
    <cfRule type="cellIs" dxfId="2778" priority="5774" stopIfTrue="1" operator="equal">
      <formula>""</formula>
    </cfRule>
  </conditionalFormatting>
  <conditionalFormatting sqref="X695:X696">
    <cfRule type="cellIs" dxfId="2777" priority="5771" operator="greaterThan">
      <formula>25</formula>
    </cfRule>
    <cfRule type="cellIs" dxfId="2776" priority="5773" operator="greaterThan">
      <formula>0</formula>
    </cfRule>
    <cfRule type="cellIs" dxfId="2775" priority="5772" operator="greaterThan">
      <formula>5</formula>
    </cfRule>
    <cfRule type="cellIs" dxfId="2774" priority="5770" operator="greaterThan">
      <formula>50</formula>
    </cfRule>
    <cfRule type="cellIs" dxfId="2773" priority="5769" operator="greaterThan">
      <formula>500</formula>
    </cfRule>
    <cfRule type="cellIs" dxfId="2772" priority="5768" stopIfTrue="1" operator="equal">
      <formula>""</formula>
    </cfRule>
  </conditionalFormatting>
  <conditionalFormatting sqref="X700:X701">
    <cfRule type="cellIs" dxfId="2771" priority="5762" stopIfTrue="1" operator="equal">
      <formula>""</formula>
    </cfRule>
    <cfRule type="cellIs" dxfId="2770" priority="5767" operator="greaterThan">
      <formula>0</formula>
    </cfRule>
    <cfRule type="cellIs" dxfId="2769" priority="5766" operator="greaterThan">
      <formula>5</formula>
    </cfRule>
    <cfRule type="cellIs" dxfId="2768" priority="5765" operator="greaterThan">
      <formula>25</formula>
    </cfRule>
    <cfRule type="cellIs" dxfId="2767" priority="5764" operator="greaterThan">
      <formula>50</formula>
    </cfRule>
    <cfRule type="cellIs" dxfId="2766" priority="5763" operator="greaterThan">
      <formula>500</formula>
    </cfRule>
  </conditionalFormatting>
  <conditionalFormatting sqref="X705:X706">
    <cfRule type="cellIs" dxfId="2765" priority="5761" operator="greaterThan">
      <formula>0</formula>
    </cfRule>
    <cfRule type="cellIs" dxfId="2764" priority="5760" operator="greaterThan">
      <formula>5</formula>
    </cfRule>
    <cfRule type="cellIs" dxfId="2763" priority="5759" operator="greaterThan">
      <formula>25</formula>
    </cfRule>
    <cfRule type="cellIs" dxfId="2762" priority="5758" operator="greaterThan">
      <formula>50</formula>
    </cfRule>
    <cfRule type="cellIs" dxfId="2761" priority="5757" operator="greaterThan">
      <formula>500</formula>
    </cfRule>
    <cfRule type="cellIs" dxfId="2760" priority="5756" stopIfTrue="1" operator="equal">
      <formula>""</formula>
    </cfRule>
  </conditionalFormatting>
  <conditionalFormatting sqref="X710:X711">
    <cfRule type="cellIs" dxfId="2759" priority="5750" stopIfTrue="1" operator="equal">
      <formula>""</formula>
    </cfRule>
    <cfRule type="cellIs" dxfId="2758" priority="5755" operator="greaterThan">
      <formula>0</formula>
    </cfRule>
    <cfRule type="cellIs" dxfId="2757" priority="5754" operator="greaterThan">
      <formula>5</formula>
    </cfRule>
    <cfRule type="cellIs" dxfId="2756" priority="5753" operator="greaterThan">
      <formula>25</formula>
    </cfRule>
    <cfRule type="cellIs" dxfId="2755" priority="5752" operator="greaterThan">
      <formula>50</formula>
    </cfRule>
    <cfRule type="cellIs" dxfId="2754" priority="5751" operator="greaterThan">
      <formula>500</formula>
    </cfRule>
  </conditionalFormatting>
  <conditionalFormatting sqref="X715:X716">
    <cfRule type="cellIs" dxfId="2753" priority="5744" stopIfTrue="1" operator="equal">
      <formula>""</formula>
    </cfRule>
    <cfRule type="cellIs" dxfId="2752" priority="5749" operator="greaterThan">
      <formula>0</formula>
    </cfRule>
    <cfRule type="cellIs" dxfId="2751" priority="5748" operator="greaterThan">
      <formula>5</formula>
    </cfRule>
    <cfRule type="cellIs" dxfId="2750" priority="5747" operator="greaterThan">
      <formula>25</formula>
    </cfRule>
    <cfRule type="cellIs" dxfId="2749" priority="5746" operator="greaterThan">
      <formula>50</formula>
    </cfRule>
    <cfRule type="cellIs" dxfId="2748" priority="5745" operator="greaterThan">
      <formula>500</formula>
    </cfRule>
  </conditionalFormatting>
  <conditionalFormatting sqref="X720:X721">
    <cfRule type="cellIs" dxfId="2747" priority="5743" operator="greaterThan">
      <formula>0</formula>
    </cfRule>
    <cfRule type="cellIs" dxfId="2746" priority="5742" operator="greaterThan">
      <formula>5</formula>
    </cfRule>
    <cfRule type="cellIs" dxfId="2745" priority="5741" operator="greaterThan">
      <formula>25</formula>
    </cfRule>
    <cfRule type="cellIs" dxfId="2744" priority="5740" operator="greaterThan">
      <formula>50</formula>
    </cfRule>
    <cfRule type="cellIs" dxfId="2743" priority="5739" operator="greaterThan">
      <formula>500</formula>
    </cfRule>
    <cfRule type="cellIs" dxfId="2742" priority="5738" stopIfTrue="1" operator="equal">
      <formula>""</formula>
    </cfRule>
  </conditionalFormatting>
  <conditionalFormatting sqref="X725:X726">
    <cfRule type="cellIs" dxfId="2741" priority="5737" operator="greaterThan">
      <formula>0</formula>
    </cfRule>
    <cfRule type="cellIs" dxfId="2740" priority="5736" operator="greaterThan">
      <formula>5</formula>
    </cfRule>
    <cfRule type="cellIs" dxfId="2739" priority="5735" operator="greaterThan">
      <formula>25</formula>
    </cfRule>
    <cfRule type="cellIs" dxfId="2738" priority="5734" operator="greaterThan">
      <formula>50</formula>
    </cfRule>
    <cfRule type="cellIs" dxfId="2737" priority="5733" operator="greaterThan">
      <formula>500</formula>
    </cfRule>
    <cfRule type="cellIs" dxfId="2736" priority="5732" stopIfTrue="1" operator="equal">
      <formula>""</formula>
    </cfRule>
  </conditionalFormatting>
  <conditionalFormatting sqref="X730:X731">
    <cfRule type="cellIs" dxfId="2735" priority="5726" stopIfTrue="1" operator="equal">
      <formula>""</formula>
    </cfRule>
    <cfRule type="cellIs" dxfId="2734" priority="5731" operator="greaterThan">
      <formula>0</formula>
    </cfRule>
    <cfRule type="cellIs" dxfId="2733" priority="5730" operator="greaterThan">
      <formula>5</formula>
    </cfRule>
    <cfRule type="cellIs" dxfId="2732" priority="5729" operator="greaterThan">
      <formula>25</formula>
    </cfRule>
    <cfRule type="cellIs" dxfId="2731" priority="5728" operator="greaterThan">
      <formula>50</formula>
    </cfRule>
    <cfRule type="cellIs" dxfId="2730" priority="5727" operator="greaterThan">
      <formula>500</formula>
    </cfRule>
  </conditionalFormatting>
  <conditionalFormatting sqref="X735:X736">
    <cfRule type="cellIs" dxfId="2729" priority="5725" operator="greaterThan">
      <formula>0</formula>
    </cfRule>
    <cfRule type="cellIs" dxfId="2728" priority="5724" operator="greaterThan">
      <formula>5</formula>
    </cfRule>
    <cfRule type="cellIs" dxfId="2727" priority="5723" operator="greaterThan">
      <formula>25</formula>
    </cfRule>
    <cfRule type="cellIs" dxfId="2726" priority="5722" operator="greaterThan">
      <formula>50</formula>
    </cfRule>
    <cfRule type="cellIs" dxfId="2725" priority="5721" operator="greaterThan">
      <formula>500</formula>
    </cfRule>
    <cfRule type="cellIs" dxfId="2724" priority="5720" stopIfTrue="1" operator="equal">
      <formula>""</formula>
    </cfRule>
  </conditionalFormatting>
  <conditionalFormatting sqref="X740:X741">
    <cfRule type="cellIs" dxfId="2723" priority="5719" operator="greaterThan">
      <formula>0</formula>
    </cfRule>
    <cfRule type="cellIs" dxfId="2722" priority="5718" operator="greaterThan">
      <formula>5</formula>
    </cfRule>
    <cfRule type="cellIs" dxfId="2721" priority="5717" operator="greaterThan">
      <formula>25</formula>
    </cfRule>
    <cfRule type="cellIs" dxfId="2720" priority="5716" operator="greaterThan">
      <formula>50</formula>
    </cfRule>
    <cfRule type="cellIs" dxfId="2719" priority="5715" operator="greaterThan">
      <formula>500</formula>
    </cfRule>
    <cfRule type="cellIs" dxfId="2718" priority="5714" stopIfTrue="1" operator="equal">
      <formula>""</formula>
    </cfRule>
  </conditionalFormatting>
  <conditionalFormatting sqref="X745:X746">
    <cfRule type="cellIs" dxfId="2717" priority="5708" stopIfTrue="1" operator="equal">
      <formula>""</formula>
    </cfRule>
    <cfRule type="cellIs" dxfId="2716" priority="5713" operator="greaterThan">
      <formula>0</formula>
    </cfRule>
    <cfRule type="cellIs" dxfId="2715" priority="5712" operator="greaterThan">
      <formula>5</formula>
    </cfRule>
    <cfRule type="cellIs" dxfId="2714" priority="5711" operator="greaterThan">
      <formula>25</formula>
    </cfRule>
    <cfRule type="cellIs" dxfId="2713" priority="5710" operator="greaterThan">
      <formula>50</formula>
    </cfRule>
    <cfRule type="cellIs" dxfId="2712" priority="5709" operator="greaterThan">
      <formula>500</formula>
    </cfRule>
  </conditionalFormatting>
  <conditionalFormatting sqref="X750:X751">
    <cfRule type="cellIs" dxfId="2711" priority="5702" stopIfTrue="1" operator="equal">
      <formula>""</formula>
    </cfRule>
    <cfRule type="cellIs" dxfId="2710" priority="5707" operator="greaterThan">
      <formula>0</formula>
    </cfRule>
    <cfRule type="cellIs" dxfId="2709" priority="5706" operator="greaterThan">
      <formula>5</formula>
    </cfRule>
    <cfRule type="cellIs" dxfId="2708" priority="5705" operator="greaterThan">
      <formula>25</formula>
    </cfRule>
    <cfRule type="cellIs" dxfId="2707" priority="5704" operator="greaterThan">
      <formula>50</formula>
    </cfRule>
    <cfRule type="cellIs" dxfId="2706" priority="5703" operator="greaterThan">
      <formula>500</formula>
    </cfRule>
  </conditionalFormatting>
  <conditionalFormatting sqref="X755:X756">
    <cfRule type="cellIs" dxfId="2705" priority="5701" operator="greaterThan">
      <formula>0</formula>
    </cfRule>
    <cfRule type="cellIs" dxfId="2704" priority="5700" operator="greaterThan">
      <formula>5</formula>
    </cfRule>
    <cfRule type="cellIs" dxfId="2703" priority="5699" operator="greaterThan">
      <formula>25</formula>
    </cfRule>
    <cfRule type="cellIs" dxfId="2702" priority="5698" operator="greaterThan">
      <formula>50</formula>
    </cfRule>
    <cfRule type="cellIs" dxfId="2701" priority="5697" operator="greaterThan">
      <formula>500</formula>
    </cfRule>
    <cfRule type="cellIs" dxfId="2700" priority="5696" stopIfTrue="1" operator="equal">
      <formula>""</formula>
    </cfRule>
  </conditionalFormatting>
  <conditionalFormatting sqref="X760:X761">
    <cfRule type="cellIs" dxfId="2699" priority="5694" operator="greaterThan">
      <formula>5</formula>
    </cfRule>
    <cfRule type="cellIs" dxfId="2698" priority="5695" operator="greaterThan">
      <formula>0</formula>
    </cfRule>
    <cfRule type="cellIs" dxfId="2697" priority="5693" operator="greaterThan">
      <formula>25</formula>
    </cfRule>
    <cfRule type="cellIs" dxfId="2696" priority="5692" operator="greaterThan">
      <formula>50</formula>
    </cfRule>
    <cfRule type="cellIs" dxfId="2695" priority="5691" operator="greaterThan">
      <formula>500</formula>
    </cfRule>
    <cfRule type="cellIs" dxfId="2694" priority="5690" stopIfTrue="1" operator="equal">
      <formula>""</formula>
    </cfRule>
  </conditionalFormatting>
  <conditionalFormatting sqref="X765:X766">
    <cfRule type="cellIs" dxfId="2693" priority="5684" stopIfTrue="1" operator="equal">
      <formula>""</formula>
    </cfRule>
    <cfRule type="cellIs" dxfId="2692" priority="5689" operator="greaterThan">
      <formula>0</formula>
    </cfRule>
    <cfRule type="cellIs" dxfId="2691" priority="5688" operator="greaterThan">
      <formula>5</formula>
    </cfRule>
    <cfRule type="cellIs" dxfId="2690" priority="5687" operator="greaterThan">
      <formula>25</formula>
    </cfRule>
    <cfRule type="cellIs" dxfId="2689" priority="5686" operator="greaterThan">
      <formula>50</formula>
    </cfRule>
    <cfRule type="cellIs" dxfId="2688" priority="5685" operator="greaterThan">
      <formula>500</formula>
    </cfRule>
  </conditionalFormatting>
  <conditionalFormatting sqref="X770:X771">
    <cfRule type="cellIs" dxfId="2687" priority="5683" operator="greaterThan">
      <formula>0</formula>
    </cfRule>
    <cfRule type="cellIs" dxfId="2686" priority="5682" operator="greaterThan">
      <formula>5</formula>
    </cfRule>
    <cfRule type="cellIs" dxfId="2685" priority="5681" operator="greaterThan">
      <formula>25</formula>
    </cfRule>
    <cfRule type="cellIs" dxfId="2684" priority="5680" operator="greaterThan">
      <formula>50</formula>
    </cfRule>
    <cfRule type="cellIs" dxfId="2683" priority="5679" operator="greaterThan">
      <formula>500</formula>
    </cfRule>
    <cfRule type="cellIs" dxfId="2682" priority="5678" stopIfTrue="1" operator="equal">
      <formula>""</formula>
    </cfRule>
  </conditionalFormatting>
  <conditionalFormatting sqref="X775:X776">
    <cfRule type="cellIs" dxfId="2681" priority="5672" stopIfTrue="1" operator="equal">
      <formula>""</formula>
    </cfRule>
    <cfRule type="cellIs" dxfId="2680" priority="5677" operator="greaterThan">
      <formula>0</formula>
    </cfRule>
    <cfRule type="cellIs" dxfId="2679" priority="5676" operator="greaterThan">
      <formula>5</formula>
    </cfRule>
    <cfRule type="cellIs" dxfId="2678" priority="5675" operator="greaterThan">
      <formula>25</formula>
    </cfRule>
    <cfRule type="cellIs" dxfId="2677" priority="5674" operator="greaterThan">
      <formula>50</formula>
    </cfRule>
    <cfRule type="cellIs" dxfId="2676" priority="5673" operator="greaterThan">
      <formula>500</formula>
    </cfRule>
  </conditionalFormatting>
  <conditionalFormatting sqref="X780:X781">
    <cfRule type="cellIs" dxfId="2675" priority="5666" stopIfTrue="1" operator="equal">
      <formula>""</formula>
    </cfRule>
    <cfRule type="cellIs" dxfId="2674" priority="5671" operator="greaterThan">
      <formula>0</formula>
    </cfRule>
    <cfRule type="cellIs" dxfId="2673" priority="5670" operator="greaterThan">
      <formula>5</formula>
    </cfRule>
    <cfRule type="cellIs" dxfId="2672" priority="5669" operator="greaterThan">
      <formula>25</formula>
    </cfRule>
    <cfRule type="cellIs" dxfId="2671" priority="5668" operator="greaterThan">
      <formula>50</formula>
    </cfRule>
    <cfRule type="cellIs" dxfId="2670" priority="5667" operator="greaterThan">
      <formula>500</formula>
    </cfRule>
  </conditionalFormatting>
  <conditionalFormatting sqref="X785:X786">
    <cfRule type="cellIs" dxfId="2669" priority="5665" operator="greaterThan">
      <formula>0</formula>
    </cfRule>
    <cfRule type="cellIs" dxfId="2668" priority="5664" operator="greaterThan">
      <formula>5</formula>
    </cfRule>
    <cfRule type="cellIs" dxfId="2667" priority="5663" operator="greaterThan">
      <formula>25</formula>
    </cfRule>
    <cfRule type="cellIs" dxfId="2666" priority="5662" operator="greaterThan">
      <formula>50</formula>
    </cfRule>
    <cfRule type="cellIs" dxfId="2665" priority="5661" operator="greaterThan">
      <formula>500</formula>
    </cfRule>
    <cfRule type="cellIs" dxfId="2664" priority="5660" stopIfTrue="1" operator="equal">
      <formula>""</formula>
    </cfRule>
  </conditionalFormatting>
  <conditionalFormatting sqref="X790:X791">
    <cfRule type="cellIs" dxfId="2663" priority="5659" operator="greaterThan">
      <formula>0</formula>
    </cfRule>
    <cfRule type="cellIs" dxfId="2662" priority="5658" operator="greaterThan">
      <formula>5</formula>
    </cfRule>
    <cfRule type="cellIs" dxfId="2661" priority="5657" operator="greaterThan">
      <formula>25</formula>
    </cfRule>
    <cfRule type="cellIs" dxfId="2660" priority="5656" operator="greaterThan">
      <formula>50</formula>
    </cfRule>
    <cfRule type="cellIs" dxfId="2659" priority="5655" operator="greaterThan">
      <formula>500</formula>
    </cfRule>
    <cfRule type="cellIs" dxfId="2658" priority="5654" stopIfTrue="1" operator="equal">
      <formula>""</formula>
    </cfRule>
  </conditionalFormatting>
  <conditionalFormatting sqref="X795:X796">
    <cfRule type="cellIs" dxfId="2657" priority="5653" operator="greaterThan">
      <formula>0</formula>
    </cfRule>
    <cfRule type="cellIs" dxfId="2656" priority="5652" operator="greaterThan">
      <formula>5</formula>
    </cfRule>
    <cfRule type="cellIs" dxfId="2655" priority="5651" operator="greaterThan">
      <formula>25</formula>
    </cfRule>
    <cfRule type="cellIs" dxfId="2654" priority="5650" operator="greaterThan">
      <formula>50</formula>
    </cfRule>
    <cfRule type="cellIs" dxfId="2653" priority="5649" operator="greaterThan">
      <formula>500</formula>
    </cfRule>
    <cfRule type="cellIs" dxfId="2652" priority="5648" stopIfTrue="1" operator="equal">
      <formula>""</formula>
    </cfRule>
  </conditionalFormatting>
  <conditionalFormatting sqref="X800:X801">
    <cfRule type="cellIs" dxfId="2651" priority="5647" operator="greaterThan">
      <formula>0</formula>
    </cfRule>
    <cfRule type="cellIs" dxfId="2650" priority="5646" operator="greaterThan">
      <formula>5</formula>
    </cfRule>
    <cfRule type="cellIs" dxfId="2649" priority="5645" operator="greaterThan">
      <formula>25</formula>
    </cfRule>
    <cfRule type="cellIs" dxfId="2648" priority="5644" operator="greaterThan">
      <formula>50</formula>
    </cfRule>
    <cfRule type="cellIs" dxfId="2647" priority="5643" operator="greaterThan">
      <formula>500</formula>
    </cfRule>
    <cfRule type="cellIs" dxfId="2646" priority="5642" stopIfTrue="1" operator="equal">
      <formula>""</formula>
    </cfRule>
  </conditionalFormatting>
  <conditionalFormatting sqref="X805:X806">
    <cfRule type="cellIs" dxfId="2645" priority="5636" stopIfTrue="1" operator="equal">
      <formula>""</formula>
    </cfRule>
    <cfRule type="cellIs" dxfId="2644" priority="5641" operator="greaterThan">
      <formula>0</formula>
    </cfRule>
    <cfRule type="cellIs" dxfId="2643" priority="5640" operator="greaterThan">
      <formula>5</formula>
    </cfRule>
    <cfRule type="cellIs" dxfId="2642" priority="5639" operator="greaterThan">
      <formula>25</formula>
    </cfRule>
    <cfRule type="cellIs" dxfId="2641" priority="5638" operator="greaterThan">
      <formula>50</formula>
    </cfRule>
    <cfRule type="cellIs" dxfId="2640" priority="5637" operator="greaterThan">
      <formula>500</formula>
    </cfRule>
  </conditionalFormatting>
  <conditionalFormatting sqref="X810:X811">
    <cfRule type="cellIs" dxfId="2639" priority="5630" stopIfTrue="1" operator="equal">
      <formula>""</formula>
    </cfRule>
    <cfRule type="cellIs" dxfId="2638" priority="5635" operator="greaterThan">
      <formula>0</formula>
    </cfRule>
    <cfRule type="cellIs" dxfId="2637" priority="5634" operator="greaterThan">
      <formula>5</formula>
    </cfRule>
    <cfRule type="cellIs" dxfId="2636" priority="5633" operator="greaterThan">
      <formula>25</formula>
    </cfRule>
    <cfRule type="cellIs" dxfId="2635" priority="5632" operator="greaterThan">
      <formula>50</formula>
    </cfRule>
    <cfRule type="cellIs" dxfId="2634" priority="5631" operator="greaterThan">
      <formula>500</formula>
    </cfRule>
  </conditionalFormatting>
  <conditionalFormatting sqref="X815:X816">
    <cfRule type="cellIs" dxfId="2633" priority="5628" operator="greaterThan">
      <formula>5</formula>
    </cfRule>
    <cfRule type="cellIs" dxfId="2632" priority="5629" operator="greaterThan">
      <formula>0</formula>
    </cfRule>
    <cfRule type="cellIs" dxfId="2631" priority="5627" operator="greaterThan">
      <formula>25</formula>
    </cfRule>
    <cfRule type="cellIs" dxfId="2630" priority="5626" operator="greaterThan">
      <formula>50</formula>
    </cfRule>
    <cfRule type="cellIs" dxfId="2629" priority="5625" operator="greaterThan">
      <formula>500</formula>
    </cfRule>
    <cfRule type="cellIs" dxfId="2628" priority="5624" stopIfTrue="1" operator="equal">
      <formula>""</formula>
    </cfRule>
  </conditionalFormatting>
  <conditionalFormatting sqref="X820:X821">
    <cfRule type="cellIs" dxfId="2627" priority="5623" operator="greaterThan">
      <formula>0</formula>
    </cfRule>
    <cfRule type="cellIs" dxfId="2626" priority="5622" operator="greaterThan">
      <formula>5</formula>
    </cfRule>
    <cfRule type="cellIs" dxfId="2625" priority="5621" operator="greaterThan">
      <formula>25</formula>
    </cfRule>
    <cfRule type="cellIs" dxfId="2624" priority="5620" operator="greaterThan">
      <formula>50</formula>
    </cfRule>
    <cfRule type="cellIs" dxfId="2623" priority="5619" operator="greaterThan">
      <formula>500</formula>
    </cfRule>
    <cfRule type="cellIs" dxfId="2622" priority="5618" stopIfTrue="1" operator="equal">
      <formula>""</formula>
    </cfRule>
  </conditionalFormatting>
  <conditionalFormatting sqref="X825:X826">
    <cfRule type="cellIs" dxfId="2621" priority="5617" operator="greaterThan">
      <formula>0</formula>
    </cfRule>
    <cfRule type="cellIs" dxfId="2620" priority="5616" operator="greaterThan">
      <formula>5</formula>
    </cfRule>
    <cfRule type="cellIs" dxfId="2619" priority="5615" operator="greaterThan">
      <formula>25</formula>
    </cfRule>
    <cfRule type="cellIs" dxfId="2618" priority="5614" operator="greaterThan">
      <formula>50</formula>
    </cfRule>
    <cfRule type="cellIs" dxfId="2617" priority="5613" operator="greaterThan">
      <formula>500</formula>
    </cfRule>
    <cfRule type="cellIs" dxfId="2616" priority="5612" stopIfTrue="1" operator="equal">
      <formula>""</formula>
    </cfRule>
  </conditionalFormatting>
  <conditionalFormatting sqref="X830:X831">
    <cfRule type="cellIs" dxfId="2615" priority="5611" operator="greaterThan">
      <formula>0</formula>
    </cfRule>
    <cfRule type="cellIs" dxfId="2614" priority="5610" operator="greaterThan">
      <formula>5</formula>
    </cfRule>
    <cfRule type="cellIs" dxfId="2613" priority="5609" operator="greaterThan">
      <formula>25</formula>
    </cfRule>
    <cfRule type="cellIs" dxfId="2612" priority="5608" operator="greaterThan">
      <formula>50</formula>
    </cfRule>
    <cfRule type="cellIs" dxfId="2611" priority="5607" operator="greaterThan">
      <formula>500</formula>
    </cfRule>
    <cfRule type="cellIs" dxfId="2610" priority="5606" stopIfTrue="1" operator="equal">
      <formula>""</formula>
    </cfRule>
  </conditionalFormatting>
  <conditionalFormatting sqref="X835:X836">
    <cfRule type="cellIs" dxfId="2609" priority="5600" stopIfTrue="1" operator="equal">
      <formula>""</formula>
    </cfRule>
    <cfRule type="cellIs" dxfId="2608" priority="5605" operator="greaterThan">
      <formula>0</formula>
    </cfRule>
    <cfRule type="cellIs" dxfId="2607" priority="5604" operator="greaterThan">
      <formula>5</formula>
    </cfRule>
    <cfRule type="cellIs" dxfId="2606" priority="5603" operator="greaterThan">
      <formula>25</formula>
    </cfRule>
    <cfRule type="cellIs" dxfId="2605" priority="5602" operator="greaterThan">
      <formula>50</formula>
    </cfRule>
    <cfRule type="cellIs" dxfId="2604" priority="5601" operator="greaterThan">
      <formula>500</formula>
    </cfRule>
  </conditionalFormatting>
  <conditionalFormatting sqref="X840:X841">
    <cfRule type="cellIs" dxfId="2603" priority="5594" stopIfTrue="1" operator="equal">
      <formula>""</formula>
    </cfRule>
    <cfRule type="cellIs" dxfId="2602" priority="5599" operator="greaterThan">
      <formula>0</formula>
    </cfRule>
    <cfRule type="cellIs" dxfId="2601" priority="5598" operator="greaterThan">
      <formula>5</formula>
    </cfRule>
    <cfRule type="cellIs" dxfId="2600" priority="5597" operator="greaterThan">
      <formula>25</formula>
    </cfRule>
    <cfRule type="cellIs" dxfId="2599" priority="5596" operator="greaterThan">
      <formula>50</formula>
    </cfRule>
    <cfRule type="cellIs" dxfId="2598" priority="5595" operator="greaterThan">
      <formula>500</formula>
    </cfRule>
  </conditionalFormatting>
  <conditionalFormatting sqref="X845:X846">
    <cfRule type="cellIs" dxfId="2597" priority="5593" operator="greaterThan">
      <formula>0</formula>
    </cfRule>
    <cfRule type="cellIs" dxfId="2596" priority="5592" operator="greaterThan">
      <formula>5</formula>
    </cfRule>
    <cfRule type="cellIs" dxfId="2595" priority="5591" operator="greaterThan">
      <formula>25</formula>
    </cfRule>
    <cfRule type="cellIs" dxfId="2594" priority="5590" operator="greaterThan">
      <formula>50</formula>
    </cfRule>
    <cfRule type="cellIs" dxfId="2593" priority="5589" operator="greaterThan">
      <formula>500</formula>
    </cfRule>
    <cfRule type="cellIs" dxfId="2592" priority="5588" stopIfTrue="1" operator="equal">
      <formula>""</formula>
    </cfRule>
  </conditionalFormatting>
  <conditionalFormatting sqref="X850:X851">
    <cfRule type="cellIs" dxfId="2591" priority="5587" operator="greaterThan">
      <formula>0</formula>
    </cfRule>
    <cfRule type="cellIs" dxfId="2590" priority="5586" operator="greaterThan">
      <formula>5</formula>
    </cfRule>
    <cfRule type="cellIs" dxfId="2589" priority="5585" operator="greaterThan">
      <formula>25</formula>
    </cfRule>
    <cfRule type="cellIs" dxfId="2588" priority="5584" operator="greaterThan">
      <formula>50</formula>
    </cfRule>
    <cfRule type="cellIs" dxfId="2587" priority="5583" operator="greaterThan">
      <formula>500</formula>
    </cfRule>
    <cfRule type="cellIs" dxfId="2586" priority="5582" stopIfTrue="1" operator="equal">
      <formula>""</formula>
    </cfRule>
  </conditionalFormatting>
  <conditionalFormatting sqref="X855:X856">
    <cfRule type="cellIs" dxfId="2585" priority="5576" stopIfTrue="1" operator="equal">
      <formula>""</formula>
    </cfRule>
    <cfRule type="cellIs" dxfId="2584" priority="5581" operator="greaterThan">
      <formula>0</formula>
    </cfRule>
    <cfRule type="cellIs" dxfId="2583" priority="5580" operator="greaterThan">
      <formula>5</formula>
    </cfRule>
    <cfRule type="cellIs" dxfId="2582" priority="5579" operator="greaterThan">
      <formula>25</formula>
    </cfRule>
    <cfRule type="cellIs" dxfId="2581" priority="5578" operator="greaterThan">
      <formula>50</formula>
    </cfRule>
    <cfRule type="cellIs" dxfId="2580" priority="5577" operator="greaterThan">
      <formula>500</formula>
    </cfRule>
  </conditionalFormatting>
  <conditionalFormatting sqref="X860:X861">
    <cfRule type="cellIs" dxfId="2579" priority="5575" operator="greaterThan">
      <formula>0</formula>
    </cfRule>
    <cfRule type="cellIs" dxfId="2578" priority="5574" operator="greaterThan">
      <formula>5</formula>
    </cfRule>
    <cfRule type="cellIs" dxfId="2577" priority="5573" operator="greaterThan">
      <formula>25</formula>
    </cfRule>
    <cfRule type="cellIs" dxfId="2576" priority="5572" operator="greaterThan">
      <formula>50</formula>
    </cfRule>
    <cfRule type="cellIs" dxfId="2575" priority="5571" operator="greaterThan">
      <formula>500</formula>
    </cfRule>
    <cfRule type="cellIs" dxfId="2574" priority="5570" stopIfTrue="1" operator="equal">
      <formula>""</formula>
    </cfRule>
  </conditionalFormatting>
  <conditionalFormatting sqref="X865:X866">
    <cfRule type="cellIs" dxfId="2573" priority="5569" operator="greaterThan">
      <formula>0</formula>
    </cfRule>
    <cfRule type="cellIs" dxfId="2572" priority="5568" operator="greaterThan">
      <formula>5</formula>
    </cfRule>
    <cfRule type="cellIs" dxfId="2571" priority="5567" operator="greaterThan">
      <formula>25</formula>
    </cfRule>
    <cfRule type="cellIs" dxfId="2570" priority="5566" operator="greaterThan">
      <formula>50</formula>
    </cfRule>
    <cfRule type="cellIs" dxfId="2569" priority="5565" operator="greaterThan">
      <formula>500</formula>
    </cfRule>
    <cfRule type="cellIs" dxfId="2568" priority="5564" stopIfTrue="1" operator="equal">
      <formula>""</formula>
    </cfRule>
  </conditionalFormatting>
  <conditionalFormatting sqref="X870:X871">
    <cfRule type="cellIs" dxfId="2567" priority="5558" stopIfTrue="1" operator="equal">
      <formula>""</formula>
    </cfRule>
    <cfRule type="cellIs" dxfId="2566" priority="5563" operator="greaterThan">
      <formula>0</formula>
    </cfRule>
    <cfRule type="cellIs" dxfId="2565" priority="5562" operator="greaterThan">
      <formula>5</formula>
    </cfRule>
    <cfRule type="cellIs" dxfId="2564" priority="5561" operator="greaterThan">
      <formula>25</formula>
    </cfRule>
    <cfRule type="cellIs" dxfId="2563" priority="5560" operator="greaterThan">
      <formula>50</formula>
    </cfRule>
    <cfRule type="cellIs" dxfId="2562" priority="5559" operator="greaterThan">
      <formula>500</formula>
    </cfRule>
  </conditionalFormatting>
  <conditionalFormatting sqref="X875:X876">
    <cfRule type="cellIs" dxfId="2561" priority="5552" stopIfTrue="1" operator="equal">
      <formula>""</formula>
    </cfRule>
    <cfRule type="cellIs" dxfId="2560" priority="5557" operator="greaterThan">
      <formula>0</formula>
    </cfRule>
    <cfRule type="cellIs" dxfId="2559" priority="5556" operator="greaterThan">
      <formula>5</formula>
    </cfRule>
    <cfRule type="cellIs" dxfId="2558" priority="5555" operator="greaterThan">
      <formula>25</formula>
    </cfRule>
    <cfRule type="cellIs" dxfId="2557" priority="5554" operator="greaterThan">
      <formula>50</formula>
    </cfRule>
    <cfRule type="cellIs" dxfId="2556" priority="5553" operator="greaterThan">
      <formula>500</formula>
    </cfRule>
  </conditionalFormatting>
  <conditionalFormatting sqref="X880:X881">
    <cfRule type="cellIs" dxfId="2555" priority="5547" operator="greaterThan">
      <formula>500</formula>
    </cfRule>
    <cfRule type="cellIs" dxfId="2554" priority="5551" operator="greaterThan">
      <formula>0</formula>
    </cfRule>
    <cfRule type="cellIs" dxfId="2553" priority="5550" operator="greaterThan">
      <formula>5</formula>
    </cfRule>
    <cfRule type="cellIs" dxfId="2552" priority="5549" operator="greaterThan">
      <formula>25</formula>
    </cfRule>
    <cfRule type="cellIs" dxfId="2551" priority="5548" operator="greaterThan">
      <formula>50</formula>
    </cfRule>
    <cfRule type="cellIs" dxfId="2550" priority="5546" stopIfTrue="1" operator="equal">
      <formula>""</formula>
    </cfRule>
  </conditionalFormatting>
  <conditionalFormatting sqref="X885:X886">
    <cfRule type="cellIs" dxfId="2549" priority="5543" operator="greaterThan">
      <formula>25</formula>
    </cfRule>
    <cfRule type="cellIs" dxfId="2548" priority="5545" operator="greaterThan">
      <formula>0</formula>
    </cfRule>
    <cfRule type="cellIs" dxfId="2547" priority="5544" operator="greaterThan">
      <formula>5</formula>
    </cfRule>
    <cfRule type="cellIs" dxfId="2546" priority="5542" operator="greaterThan">
      <formula>50</formula>
    </cfRule>
    <cfRule type="cellIs" dxfId="2545" priority="5541" operator="greaterThan">
      <formula>500</formula>
    </cfRule>
    <cfRule type="cellIs" dxfId="2544" priority="5540" stopIfTrue="1" operator="equal">
      <formula>""</formula>
    </cfRule>
  </conditionalFormatting>
  <conditionalFormatting sqref="X890:X891">
    <cfRule type="cellIs" dxfId="2543" priority="5534" stopIfTrue="1" operator="equal">
      <formula>""</formula>
    </cfRule>
    <cfRule type="cellIs" dxfId="2542" priority="5539" operator="greaterThan">
      <formula>0</formula>
    </cfRule>
    <cfRule type="cellIs" dxfId="2541" priority="5538" operator="greaterThan">
      <formula>5</formula>
    </cfRule>
    <cfRule type="cellIs" dxfId="2540" priority="5537" operator="greaterThan">
      <formula>25</formula>
    </cfRule>
    <cfRule type="cellIs" dxfId="2539" priority="5536" operator="greaterThan">
      <formula>50</formula>
    </cfRule>
    <cfRule type="cellIs" dxfId="2538" priority="5535" operator="greaterThan">
      <formula>500</formula>
    </cfRule>
  </conditionalFormatting>
  <conditionalFormatting sqref="X895:X896">
    <cfRule type="cellIs" dxfId="2537" priority="5528" stopIfTrue="1" operator="equal">
      <formula>""</formula>
    </cfRule>
    <cfRule type="cellIs" dxfId="2536" priority="5533" operator="greaterThan">
      <formula>0</formula>
    </cfRule>
    <cfRule type="cellIs" dxfId="2535" priority="5532" operator="greaterThan">
      <formula>5</formula>
    </cfRule>
    <cfRule type="cellIs" dxfId="2534" priority="5531" operator="greaterThan">
      <formula>25</formula>
    </cfRule>
    <cfRule type="cellIs" dxfId="2533" priority="5530" operator="greaterThan">
      <formula>50</formula>
    </cfRule>
    <cfRule type="cellIs" dxfId="2532" priority="5529" operator="greaterThan">
      <formula>500</formula>
    </cfRule>
  </conditionalFormatting>
  <conditionalFormatting sqref="X900:X901">
    <cfRule type="cellIs" dxfId="2531" priority="5527" operator="greaterThan">
      <formula>0</formula>
    </cfRule>
    <cfRule type="cellIs" dxfId="2530" priority="5526" operator="greaterThan">
      <formula>5</formula>
    </cfRule>
    <cfRule type="cellIs" dxfId="2529" priority="5525" operator="greaterThan">
      <formula>25</formula>
    </cfRule>
    <cfRule type="cellIs" dxfId="2528" priority="5524" operator="greaterThan">
      <formula>50</formula>
    </cfRule>
    <cfRule type="cellIs" dxfId="2527" priority="5523" operator="greaterThan">
      <formula>500</formula>
    </cfRule>
    <cfRule type="cellIs" dxfId="2526" priority="5522" stopIfTrue="1" operator="equal">
      <formula>""</formula>
    </cfRule>
  </conditionalFormatting>
  <conditionalFormatting sqref="X905:X906">
    <cfRule type="cellIs" dxfId="2525" priority="5516" stopIfTrue="1" operator="equal">
      <formula>""</formula>
    </cfRule>
    <cfRule type="cellIs" dxfId="2524" priority="5521" operator="greaterThan">
      <formula>0</formula>
    </cfRule>
    <cfRule type="cellIs" dxfId="2523" priority="5520" operator="greaterThan">
      <formula>5</formula>
    </cfRule>
    <cfRule type="cellIs" dxfId="2522" priority="5519" operator="greaterThan">
      <formula>25</formula>
    </cfRule>
    <cfRule type="cellIs" dxfId="2521" priority="5518" operator="greaterThan">
      <formula>50</formula>
    </cfRule>
    <cfRule type="cellIs" dxfId="2520" priority="5517" operator="greaterThan">
      <formula>500</formula>
    </cfRule>
  </conditionalFormatting>
  <conditionalFormatting sqref="X910:X911">
    <cfRule type="cellIs" dxfId="2519" priority="5515" operator="greaterThan">
      <formula>0</formula>
    </cfRule>
    <cfRule type="cellIs" dxfId="2518" priority="5514" operator="greaterThan">
      <formula>5</formula>
    </cfRule>
    <cfRule type="cellIs" dxfId="2517" priority="5513" operator="greaterThan">
      <formula>25</formula>
    </cfRule>
    <cfRule type="cellIs" dxfId="2516" priority="5512" operator="greaterThan">
      <formula>50</formula>
    </cfRule>
    <cfRule type="cellIs" dxfId="2515" priority="5511" operator="greaterThan">
      <formula>500</formula>
    </cfRule>
    <cfRule type="cellIs" dxfId="2514" priority="5510" stopIfTrue="1" operator="equal">
      <formula>""</formula>
    </cfRule>
  </conditionalFormatting>
  <conditionalFormatting sqref="X915:X916">
    <cfRule type="cellIs" dxfId="2513" priority="5507" operator="greaterThan">
      <formula>25</formula>
    </cfRule>
    <cfRule type="cellIs" dxfId="2512" priority="5509" operator="greaterThan">
      <formula>0</formula>
    </cfRule>
    <cfRule type="cellIs" dxfId="2511" priority="5508" operator="greaterThan">
      <formula>5</formula>
    </cfRule>
    <cfRule type="cellIs" dxfId="2510" priority="5506" operator="greaterThan">
      <formula>50</formula>
    </cfRule>
    <cfRule type="cellIs" dxfId="2509" priority="5505" operator="greaterThan">
      <formula>500</formula>
    </cfRule>
    <cfRule type="cellIs" dxfId="2508" priority="5504" stopIfTrue="1" operator="equal">
      <formula>""</formula>
    </cfRule>
  </conditionalFormatting>
  <conditionalFormatting sqref="X920:X921">
    <cfRule type="cellIs" dxfId="2507" priority="5503" operator="greaterThan">
      <formula>0</formula>
    </cfRule>
    <cfRule type="cellIs" dxfId="2506" priority="5502" operator="greaterThan">
      <formula>5</formula>
    </cfRule>
    <cfRule type="cellIs" dxfId="2505" priority="5501" operator="greaterThan">
      <formula>25</formula>
    </cfRule>
    <cfRule type="cellIs" dxfId="2504" priority="5500" operator="greaterThan">
      <formula>50</formula>
    </cfRule>
    <cfRule type="cellIs" dxfId="2503" priority="5499" operator="greaterThan">
      <formula>500</formula>
    </cfRule>
    <cfRule type="cellIs" dxfId="2502" priority="5498" stopIfTrue="1" operator="equal">
      <formula>""</formula>
    </cfRule>
  </conditionalFormatting>
  <conditionalFormatting sqref="X925:X926">
    <cfRule type="cellIs" dxfId="2501" priority="5497" operator="greaterThan">
      <formula>0</formula>
    </cfRule>
    <cfRule type="cellIs" dxfId="2500" priority="5496" operator="greaterThan">
      <formula>5</formula>
    </cfRule>
    <cfRule type="cellIs" dxfId="2499" priority="5495" operator="greaterThan">
      <formula>25</formula>
    </cfRule>
    <cfRule type="cellIs" dxfId="2498" priority="5494" operator="greaterThan">
      <formula>50</formula>
    </cfRule>
    <cfRule type="cellIs" dxfId="2497" priority="5493" operator="greaterThan">
      <formula>500</formula>
    </cfRule>
    <cfRule type="cellIs" dxfId="2496" priority="5492" stopIfTrue="1" operator="equal">
      <formula>""</formula>
    </cfRule>
  </conditionalFormatting>
  <conditionalFormatting sqref="X930:X931">
    <cfRule type="cellIs" dxfId="2495" priority="5491" operator="greaterThan">
      <formula>0</formula>
    </cfRule>
    <cfRule type="cellIs" dxfId="2494" priority="5490" operator="greaterThan">
      <formula>5</formula>
    </cfRule>
    <cfRule type="cellIs" dxfId="2493" priority="5489" operator="greaterThan">
      <formula>25</formula>
    </cfRule>
    <cfRule type="cellIs" dxfId="2492" priority="5488" operator="greaterThan">
      <formula>50</formula>
    </cfRule>
    <cfRule type="cellIs" dxfId="2491" priority="5487" operator="greaterThan">
      <formula>500</formula>
    </cfRule>
    <cfRule type="cellIs" dxfId="2490" priority="5486" stopIfTrue="1" operator="equal">
      <formula>""</formula>
    </cfRule>
  </conditionalFormatting>
  <conditionalFormatting sqref="X935:X936">
    <cfRule type="cellIs" dxfId="2489" priority="5480" stopIfTrue="1" operator="equal">
      <formula>""</formula>
    </cfRule>
    <cfRule type="cellIs" dxfId="2488" priority="5485" operator="greaterThan">
      <formula>0</formula>
    </cfRule>
    <cfRule type="cellIs" dxfId="2487" priority="5484" operator="greaterThan">
      <formula>5</formula>
    </cfRule>
    <cfRule type="cellIs" dxfId="2486" priority="5483" operator="greaterThan">
      <formula>25</formula>
    </cfRule>
    <cfRule type="cellIs" dxfId="2485" priority="5482" operator="greaterThan">
      <formula>50</formula>
    </cfRule>
    <cfRule type="cellIs" dxfId="2484" priority="5481" operator="greaterThan">
      <formula>500</formula>
    </cfRule>
  </conditionalFormatting>
  <conditionalFormatting sqref="X940:X941">
    <cfRule type="cellIs" dxfId="2483" priority="5474" stopIfTrue="1" operator="equal">
      <formula>""</formula>
    </cfRule>
    <cfRule type="cellIs" dxfId="2482" priority="5479" operator="greaterThan">
      <formula>0</formula>
    </cfRule>
    <cfRule type="cellIs" dxfId="2481" priority="5478" operator="greaterThan">
      <formula>5</formula>
    </cfRule>
    <cfRule type="cellIs" dxfId="2480" priority="5477" operator="greaterThan">
      <formula>25</formula>
    </cfRule>
    <cfRule type="cellIs" dxfId="2479" priority="5476" operator="greaterThan">
      <formula>50</formula>
    </cfRule>
    <cfRule type="cellIs" dxfId="2478" priority="5475" operator="greaterThan">
      <formula>500</formula>
    </cfRule>
  </conditionalFormatting>
  <conditionalFormatting sqref="X945:X946">
    <cfRule type="cellIs" dxfId="2477" priority="5473" operator="greaterThan">
      <formula>0</formula>
    </cfRule>
    <cfRule type="cellIs" dxfId="2476" priority="5472" operator="greaterThan">
      <formula>5</formula>
    </cfRule>
    <cfRule type="cellIs" dxfId="2475" priority="5471" operator="greaterThan">
      <formula>25</formula>
    </cfRule>
    <cfRule type="cellIs" dxfId="2474" priority="5470" operator="greaterThan">
      <formula>50</formula>
    </cfRule>
    <cfRule type="cellIs" dxfId="2473" priority="5469" operator="greaterThan">
      <formula>500</formula>
    </cfRule>
    <cfRule type="cellIs" dxfId="2472" priority="5468" stopIfTrue="1" operator="equal">
      <formula>""</formula>
    </cfRule>
  </conditionalFormatting>
  <conditionalFormatting sqref="X950:X951">
    <cfRule type="cellIs" dxfId="2471" priority="5465" operator="greaterThan">
      <formula>25</formula>
    </cfRule>
    <cfRule type="cellIs" dxfId="2470" priority="5467" operator="greaterThan">
      <formula>0</formula>
    </cfRule>
    <cfRule type="cellIs" dxfId="2469" priority="5466" operator="greaterThan">
      <formula>5</formula>
    </cfRule>
    <cfRule type="cellIs" dxfId="2468" priority="5464" operator="greaterThan">
      <formula>50</formula>
    </cfRule>
    <cfRule type="cellIs" dxfId="2467" priority="5463" operator="greaterThan">
      <formula>500</formula>
    </cfRule>
    <cfRule type="cellIs" dxfId="2466" priority="5462" stopIfTrue="1" operator="equal">
      <formula>""</formula>
    </cfRule>
  </conditionalFormatting>
  <conditionalFormatting sqref="X955:X956">
    <cfRule type="cellIs" dxfId="2465" priority="5456" stopIfTrue="1" operator="equal">
      <formula>""</formula>
    </cfRule>
    <cfRule type="cellIs" dxfId="2464" priority="5461" operator="greaterThan">
      <formula>0</formula>
    </cfRule>
    <cfRule type="cellIs" dxfId="2463" priority="5460" operator="greaterThan">
      <formula>5</formula>
    </cfRule>
    <cfRule type="cellIs" dxfId="2462" priority="5459" operator="greaterThan">
      <formula>25</formula>
    </cfRule>
    <cfRule type="cellIs" dxfId="2461" priority="5458" operator="greaterThan">
      <formula>50</formula>
    </cfRule>
    <cfRule type="cellIs" dxfId="2460" priority="5457" operator="greaterThan">
      <formula>500</formula>
    </cfRule>
  </conditionalFormatting>
  <conditionalFormatting sqref="X960:X961">
    <cfRule type="cellIs" dxfId="2459" priority="5455" operator="greaterThan">
      <formula>0</formula>
    </cfRule>
    <cfRule type="cellIs" dxfId="2458" priority="5454" operator="greaterThan">
      <formula>5</formula>
    </cfRule>
    <cfRule type="cellIs" dxfId="2457" priority="5453" operator="greaterThan">
      <formula>25</formula>
    </cfRule>
    <cfRule type="cellIs" dxfId="2456" priority="5452" operator="greaterThan">
      <formula>50</formula>
    </cfRule>
    <cfRule type="cellIs" dxfId="2455" priority="5451" operator="greaterThan">
      <formula>500</formula>
    </cfRule>
    <cfRule type="cellIs" dxfId="2454" priority="5450" stopIfTrue="1" operator="equal">
      <formula>""</formula>
    </cfRule>
  </conditionalFormatting>
  <conditionalFormatting sqref="X965:X966">
    <cfRule type="cellIs" dxfId="2453" priority="5444" stopIfTrue="1" operator="equal">
      <formula>""</formula>
    </cfRule>
    <cfRule type="cellIs" dxfId="2452" priority="5449" operator="greaterThan">
      <formula>0</formula>
    </cfRule>
    <cfRule type="cellIs" dxfId="2451" priority="5448" operator="greaterThan">
      <formula>5</formula>
    </cfRule>
    <cfRule type="cellIs" dxfId="2450" priority="5447" operator="greaterThan">
      <formula>25</formula>
    </cfRule>
    <cfRule type="cellIs" dxfId="2449" priority="5446" operator="greaterThan">
      <formula>50</formula>
    </cfRule>
    <cfRule type="cellIs" dxfId="2448" priority="5445" operator="greaterThan">
      <formula>500</formula>
    </cfRule>
  </conditionalFormatting>
  <conditionalFormatting sqref="X970:X971">
    <cfRule type="cellIs" dxfId="2447" priority="5438" stopIfTrue="1" operator="equal">
      <formula>""</formula>
    </cfRule>
    <cfRule type="cellIs" dxfId="2446" priority="5443" operator="greaterThan">
      <formula>0</formula>
    </cfRule>
    <cfRule type="cellIs" dxfId="2445" priority="5442" operator="greaterThan">
      <formula>5</formula>
    </cfRule>
    <cfRule type="cellIs" dxfId="2444" priority="5441" operator="greaterThan">
      <formula>25</formula>
    </cfRule>
    <cfRule type="cellIs" dxfId="2443" priority="5440" operator="greaterThan">
      <formula>50</formula>
    </cfRule>
    <cfRule type="cellIs" dxfId="2442" priority="5439" operator="greaterThan">
      <formula>500</formula>
    </cfRule>
  </conditionalFormatting>
  <conditionalFormatting sqref="X975:X976">
    <cfRule type="cellIs" dxfId="2441" priority="5437" operator="greaterThan">
      <formula>0</formula>
    </cfRule>
    <cfRule type="cellIs" dxfId="2440" priority="5436" operator="greaterThan">
      <formula>5</formula>
    </cfRule>
    <cfRule type="cellIs" dxfId="2439" priority="5435" operator="greaterThan">
      <formula>25</formula>
    </cfRule>
    <cfRule type="cellIs" dxfId="2438" priority="5434" operator="greaterThan">
      <formula>50</formula>
    </cfRule>
    <cfRule type="cellIs" dxfId="2437" priority="5433" operator="greaterThan">
      <formula>500</formula>
    </cfRule>
    <cfRule type="cellIs" dxfId="2436" priority="5432" stopIfTrue="1" operator="equal">
      <formula>""</formula>
    </cfRule>
  </conditionalFormatting>
  <conditionalFormatting sqref="X980:X981">
    <cfRule type="cellIs" dxfId="2435" priority="5431" operator="greaterThan">
      <formula>0</formula>
    </cfRule>
    <cfRule type="cellIs" dxfId="2434" priority="5430" operator="greaterThan">
      <formula>5</formula>
    </cfRule>
    <cfRule type="cellIs" dxfId="2433" priority="5429" operator="greaterThan">
      <formula>25</formula>
    </cfRule>
    <cfRule type="cellIs" dxfId="2432" priority="5428" operator="greaterThan">
      <formula>50</formula>
    </cfRule>
    <cfRule type="cellIs" dxfId="2431" priority="5427" operator="greaterThan">
      <formula>500</formula>
    </cfRule>
    <cfRule type="cellIs" dxfId="2430" priority="5426" stopIfTrue="1" operator="equal">
      <formula>""</formula>
    </cfRule>
  </conditionalFormatting>
  <conditionalFormatting sqref="X985:X986">
    <cfRule type="cellIs" dxfId="2429" priority="5420" stopIfTrue="1" operator="equal">
      <formula>""</formula>
    </cfRule>
    <cfRule type="cellIs" dxfId="2428" priority="5425" operator="greaterThan">
      <formula>0</formula>
    </cfRule>
    <cfRule type="cellIs" dxfId="2427" priority="5424" operator="greaterThan">
      <formula>5</formula>
    </cfRule>
    <cfRule type="cellIs" dxfId="2426" priority="5423" operator="greaterThan">
      <formula>25</formula>
    </cfRule>
    <cfRule type="cellIs" dxfId="2425" priority="5422" operator="greaterThan">
      <formula>50</formula>
    </cfRule>
    <cfRule type="cellIs" dxfId="2424" priority="5421" operator="greaterThan">
      <formula>500</formula>
    </cfRule>
  </conditionalFormatting>
  <conditionalFormatting sqref="X990:X991">
    <cfRule type="cellIs" dxfId="2423" priority="5419" operator="greaterThan">
      <formula>0</formula>
    </cfRule>
    <cfRule type="cellIs" dxfId="2422" priority="5418" operator="greaterThan">
      <formula>5</formula>
    </cfRule>
    <cfRule type="cellIs" dxfId="2421" priority="5417" operator="greaterThan">
      <formula>25</formula>
    </cfRule>
    <cfRule type="cellIs" dxfId="2420" priority="5416" operator="greaterThan">
      <formula>50</formula>
    </cfRule>
    <cfRule type="cellIs" dxfId="2419" priority="5415" operator="greaterThan">
      <formula>500</formula>
    </cfRule>
    <cfRule type="cellIs" dxfId="2418" priority="5414" stopIfTrue="1" operator="equal">
      <formula>""</formula>
    </cfRule>
  </conditionalFormatting>
  <conditionalFormatting sqref="X995:X996">
    <cfRule type="cellIs" dxfId="2417" priority="5413" operator="greaterThan">
      <formula>0</formula>
    </cfRule>
    <cfRule type="cellIs" dxfId="2416" priority="5412" operator="greaterThan">
      <formula>5</formula>
    </cfRule>
    <cfRule type="cellIs" dxfId="2415" priority="5411" operator="greaterThan">
      <formula>25</formula>
    </cfRule>
    <cfRule type="cellIs" dxfId="2414" priority="5410" operator="greaterThan">
      <formula>50</formula>
    </cfRule>
    <cfRule type="cellIs" dxfId="2413" priority="5409" operator="greaterThan">
      <formula>500</formula>
    </cfRule>
    <cfRule type="cellIs" dxfId="2412" priority="5408" stopIfTrue="1" operator="equal">
      <formula>""</formula>
    </cfRule>
  </conditionalFormatting>
  <conditionalFormatting sqref="X1000:X1001">
    <cfRule type="cellIs" dxfId="2411" priority="5402" stopIfTrue="1" operator="equal">
      <formula>""</formula>
    </cfRule>
    <cfRule type="cellIs" dxfId="2410" priority="5407" operator="greaterThan">
      <formula>0</formula>
    </cfRule>
    <cfRule type="cellIs" dxfId="2409" priority="5406" operator="greaterThan">
      <formula>5</formula>
    </cfRule>
    <cfRule type="cellIs" dxfId="2408" priority="5405" operator="greaterThan">
      <formula>25</formula>
    </cfRule>
    <cfRule type="cellIs" dxfId="2407" priority="5404" operator="greaterThan">
      <formula>50</formula>
    </cfRule>
    <cfRule type="cellIs" dxfId="2406" priority="5403" operator="greaterThan">
      <formula>500</formula>
    </cfRule>
  </conditionalFormatting>
  <conditionalFormatting sqref="X1005:X1006">
    <cfRule type="cellIs" dxfId="2405" priority="5401" operator="greaterThan">
      <formula>0</formula>
    </cfRule>
    <cfRule type="cellIs" dxfId="2404" priority="5396" stopIfTrue="1" operator="equal">
      <formula>""</formula>
    </cfRule>
    <cfRule type="cellIs" dxfId="2403" priority="5397" operator="greaterThan">
      <formula>500</formula>
    </cfRule>
    <cfRule type="cellIs" dxfId="2402" priority="5398" operator="greaterThan">
      <formula>50</formula>
    </cfRule>
    <cfRule type="cellIs" dxfId="2401" priority="5399" operator="greaterThan">
      <formula>25</formula>
    </cfRule>
    <cfRule type="cellIs" dxfId="2400" priority="5400" operator="greaterThan">
      <formula>5</formula>
    </cfRule>
  </conditionalFormatting>
  <conditionalFormatting sqref="AB10:AB11">
    <cfRule type="cellIs" dxfId="2399" priority="4390" stopIfTrue="1" operator="equal">
      <formula>""</formula>
    </cfRule>
    <cfRule type="cellIs" dxfId="2398" priority="4395" operator="greaterThan">
      <formula>0</formula>
    </cfRule>
    <cfRule type="cellIs" dxfId="2397" priority="4394" operator="greaterThan">
      <formula>5</formula>
    </cfRule>
    <cfRule type="cellIs" dxfId="2396" priority="4393" operator="greaterThan">
      <formula>25</formula>
    </cfRule>
    <cfRule type="cellIs" dxfId="2395" priority="4392" operator="greaterThan">
      <formula>50</formula>
    </cfRule>
    <cfRule type="cellIs" dxfId="2394" priority="4391" operator="greaterThan">
      <formula>500</formula>
    </cfRule>
  </conditionalFormatting>
  <conditionalFormatting sqref="AB15:AB16">
    <cfRule type="cellIs" dxfId="2393" priority="4385" operator="greaterThan">
      <formula>500</formula>
    </cfRule>
    <cfRule type="cellIs" dxfId="2392" priority="4389" operator="greaterThan">
      <formula>0</formula>
    </cfRule>
    <cfRule type="cellIs" dxfId="2391" priority="4388" operator="greaterThan">
      <formula>5</formula>
    </cfRule>
    <cfRule type="cellIs" dxfId="2390" priority="4387" operator="greaterThan">
      <formula>25</formula>
    </cfRule>
    <cfRule type="cellIs" dxfId="2389" priority="4386" operator="greaterThan">
      <formula>50</formula>
    </cfRule>
    <cfRule type="cellIs" dxfId="2388" priority="4384" stopIfTrue="1" operator="equal">
      <formula>""</formula>
    </cfRule>
  </conditionalFormatting>
  <conditionalFormatting sqref="AB20:AB21">
    <cfRule type="cellIs" dxfId="2387" priority="4383" operator="greaterThan">
      <formula>0</formula>
    </cfRule>
    <cfRule type="cellIs" dxfId="2386" priority="4382" operator="greaterThan">
      <formula>5</formula>
    </cfRule>
    <cfRule type="cellIs" dxfId="2385" priority="4381" operator="greaterThan">
      <formula>25</formula>
    </cfRule>
    <cfRule type="cellIs" dxfId="2384" priority="4380" operator="greaterThan">
      <formula>50</formula>
    </cfRule>
    <cfRule type="cellIs" dxfId="2383" priority="4379" operator="greaterThan">
      <formula>500</formula>
    </cfRule>
    <cfRule type="cellIs" dxfId="2382" priority="4378" stopIfTrue="1" operator="equal">
      <formula>""</formula>
    </cfRule>
  </conditionalFormatting>
  <conditionalFormatting sqref="AB25:AB26">
    <cfRule type="cellIs" dxfId="2381" priority="4374" operator="greaterThan">
      <formula>50</formula>
    </cfRule>
    <cfRule type="cellIs" dxfId="2380" priority="4377" operator="greaterThan">
      <formula>0</formula>
    </cfRule>
    <cfRule type="cellIs" dxfId="2379" priority="4376" operator="greaterThan">
      <formula>5</formula>
    </cfRule>
    <cfRule type="cellIs" dxfId="2378" priority="4375" operator="greaterThan">
      <formula>25</formula>
    </cfRule>
    <cfRule type="cellIs" dxfId="2377" priority="4372" stopIfTrue="1" operator="equal">
      <formula>""</formula>
    </cfRule>
    <cfRule type="cellIs" dxfId="2376" priority="4373" operator="greaterThan">
      <formula>500</formula>
    </cfRule>
  </conditionalFormatting>
  <conditionalFormatting sqref="AB30:AB31">
    <cfRule type="cellIs" dxfId="2375" priority="4366" stopIfTrue="1" operator="equal">
      <formula>""</formula>
    </cfRule>
    <cfRule type="cellIs" dxfId="2374" priority="4371" operator="greaterThan">
      <formula>0</formula>
    </cfRule>
    <cfRule type="cellIs" dxfId="2373" priority="4370" operator="greaterThan">
      <formula>5</formula>
    </cfRule>
    <cfRule type="cellIs" dxfId="2372" priority="4369" operator="greaterThan">
      <formula>25</formula>
    </cfRule>
    <cfRule type="cellIs" dxfId="2371" priority="4368" operator="greaterThan">
      <formula>50</formula>
    </cfRule>
    <cfRule type="cellIs" dxfId="2370" priority="4367" operator="greaterThan">
      <formula>500</formula>
    </cfRule>
  </conditionalFormatting>
  <conditionalFormatting sqref="AB35:AB36">
    <cfRule type="cellIs" dxfId="2369" priority="4365" operator="greaterThan">
      <formula>0</formula>
    </cfRule>
    <cfRule type="cellIs" dxfId="2368" priority="4364" operator="greaterThan">
      <formula>5</formula>
    </cfRule>
    <cfRule type="cellIs" dxfId="2367" priority="4363" operator="greaterThan">
      <formula>25</formula>
    </cfRule>
    <cfRule type="cellIs" dxfId="2366" priority="4362" operator="greaterThan">
      <formula>50</formula>
    </cfRule>
    <cfRule type="cellIs" dxfId="2365" priority="4361" operator="greaterThan">
      <formula>500</formula>
    </cfRule>
    <cfRule type="cellIs" dxfId="2364" priority="4360" stopIfTrue="1" operator="equal">
      <formula>""</formula>
    </cfRule>
  </conditionalFormatting>
  <conditionalFormatting sqref="AB40:AB41">
    <cfRule type="cellIs" dxfId="2363" priority="4359" operator="greaterThan">
      <formula>0</formula>
    </cfRule>
    <cfRule type="cellIs" dxfId="2362" priority="4358" operator="greaterThan">
      <formula>5</formula>
    </cfRule>
    <cfRule type="cellIs" dxfId="2361" priority="4357" operator="greaterThan">
      <formula>25</formula>
    </cfRule>
    <cfRule type="cellIs" dxfId="2360" priority="4356" operator="greaterThan">
      <formula>50</formula>
    </cfRule>
    <cfRule type="cellIs" dxfId="2359" priority="4355" operator="greaterThan">
      <formula>500</formula>
    </cfRule>
    <cfRule type="cellIs" dxfId="2358" priority="4354" stopIfTrue="1" operator="equal">
      <formula>""</formula>
    </cfRule>
  </conditionalFormatting>
  <conditionalFormatting sqref="AB45:AB46">
    <cfRule type="cellIs" dxfId="2357" priority="4351" operator="greaterThan">
      <formula>25</formula>
    </cfRule>
    <cfRule type="cellIs" dxfId="2356" priority="4353" operator="greaterThan">
      <formula>0</formula>
    </cfRule>
    <cfRule type="cellIs" dxfId="2355" priority="4352" operator="greaterThan">
      <formula>5</formula>
    </cfRule>
    <cfRule type="cellIs" dxfId="2354" priority="4350" operator="greaterThan">
      <formula>50</formula>
    </cfRule>
    <cfRule type="cellIs" dxfId="2353" priority="4349" operator="greaterThan">
      <formula>500</formula>
    </cfRule>
    <cfRule type="cellIs" dxfId="2352" priority="4348" stopIfTrue="1" operator="equal">
      <formula>""</formula>
    </cfRule>
  </conditionalFormatting>
  <conditionalFormatting sqref="AB50:AB51">
    <cfRule type="cellIs" dxfId="2351" priority="4347" operator="greaterThan">
      <formula>0</formula>
    </cfRule>
    <cfRule type="cellIs" dxfId="2350" priority="4346" operator="greaterThan">
      <formula>5</formula>
    </cfRule>
    <cfRule type="cellIs" dxfId="2349" priority="4345" operator="greaterThan">
      <formula>25</formula>
    </cfRule>
    <cfRule type="cellIs" dxfId="2348" priority="4344" operator="greaterThan">
      <formula>50</formula>
    </cfRule>
    <cfRule type="cellIs" dxfId="2347" priority="4343" operator="greaterThan">
      <formula>500</formula>
    </cfRule>
    <cfRule type="cellIs" dxfId="2346" priority="4342" stopIfTrue="1" operator="equal">
      <formula>""</formula>
    </cfRule>
  </conditionalFormatting>
  <conditionalFormatting sqref="AB55:AB56">
    <cfRule type="cellIs" dxfId="2345" priority="4340" operator="greaterThan">
      <formula>5</formula>
    </cfRule>
    <cfRule type="cellIs" dxfId="2344" priority="4341" operator="greaterThan">
      <formula>0</formula>
    </cfRule>
    <cfRule type="cellIs" dxfId="2343" priority="4339" operator="greaterThan">
      <formula>25</formula>
    </cfRule>
    <cfRule type="cellIs" dxfId="2342" priority="4338" operator="greaterThan">
      <formula>50</formula>
    </cfRule>
    <cfRule type="cellIs" dxfId="2341" priority="4337" operator="greaterThan">
      <formula>500</formula>
    </cfRule>
    <cfRule type="cellIs" dxfId="2340" priority="4336" stopIfTrue="1" operator="equal">
      <formula>""</formula>
    </cfRule>
  </conditionalFormatting>
  <conditionalFormatting sqref="AB60:AB61">
    <cfRule type="cellIs" dxfId="2339" priority="4335" operator="greaterThan">
      <formula>0</formula>
    </cfRule>
    <cfRule type="cellIs" dxfId="2338" priority="4334" operator="greaterThan">
      <formula>5</formula>
    </cfRule>
    <cfRule type="cellIs" dxfId="2337" priority="4333" operator="greaterThan">
      <formula>25</formula>
    </cfRule>
    <cfRule type="cellIs" dxfId="2336" priority="4332" operator="greaterThan">
      <formula>50</formula>
    </cfRule>
    <cfRule type="cellIs" dxfId="2335" priority="4331" operator="greaterThan">
      <formula>500</formula>
    </cfRule>
    <cfRule type="cellIs" dxfId="2334" priority="4330" stopIfTrue="1" operator="equal">
      <formula>""</formula>
    </cfRule>
  </conditionalFormatting>
  <conditionalFormatting sqref="AB65:AB66">
    <cfRule type="cellIs" dxfId="2333" priority="4329" operator="greaterThan">
      <formula>0</formula>
    </cfRule>
    <cfRule type="cellIs" dxfId="2332" priority="4328" operator="greaterThan">
      <formula>5</formula>
    </cfRule>
    <cfRule type="cellIs" dxfId="2331" priority="4327" operator="greaterThan">
      <formula>25</formula>
    </cfRule>
    <cfRule type="cellIs" dxfId="2330" priority="4326" operator="greaterThan">
      <formula>50</formula>
    </cfRule>
    <cfRule type="cellIs" dxfId="2329" priority="4325" operator="greaterThan">
      <formula>500</formula>
    </cfRule>
    <cfRule type="cellIs" dxfId="2328" priority="4324" stopIfTrue="1" operator="equal">
      <formula>""</formula>
    </cfRule>
  </conditionalFormatting>
  <conditionalFormatting sqref="AB70:AB71">
    <cfRule type="cellIs" dxfId="2327" priority="4323" operator="greaterThan">
      <formula>0</formula>
    </cfRule>
    <cfRule type="cellIs" dxfId="2326" priority="4322" operator="greaterThan">
      <formula>5</formula>
    </cfRule>
    <cfRule type="cellIs" dxfId="2325" priority="4321" operator="greaterThan">
      <formula>25</formula>
    </cfRule>
    <cfRule type="cellIs" dxfId="2324" priority="4320" operator="greaterThan">
      <formula>50</formula>
    </cfRule>
    <cfRule type="cellIs" dxfId="2323" priority="4319" operator="greaterThan">
      <formula>500</formula>
    </cfRule>
    <cfRule type="cellIs" dxfId="2322" priority="4318" stopIfTrue="1" operator="equal">
      <formula>""</formula>
    </cfRule>
  </conditionalFormatting>
  <conditionalFormatting sqref="AB75:AB76">
    <cfRule type="cellIs" dxfId="2321" priority="4317" operator="greaterThan">
      <formula>0</formula>
    </cfRule>
    <cfRule type="cellIs" dxfId="2320" priority="4316" operator="greaterThan">
      <formula>5</formula>
    </cfRule>
    <cfRule type="cellIs" dxfId="2319" priority="4315" operator="greaterThan">
      <formula>25</formula>
    </cfRule>
    <cfRule type="cellIs" dxfId="2318" priority="4314" operator="greaterThan">
      <formula>50</formula>
    </cfRule>
    <cfRule type="cellIs" dxfId="2317" priority="4313" operator="greaterThan">
      <formula>500</formula>
    </cfRule>
    <cfRule type="cellIs" dxfId="2316" priority="4312" stopIfTrue="1" operator="equal">
      <formula>""</formula>
    </cfRule>
  </conditionalFormatting>
  <conditionalFormatting sqref="AB80:AB81">
    <cfRule type="cellIs" dxfId="2315" priority="4306" stopIfTrue="1" operator="equal">
      <formula>""</formula>
    </cfRule>
    <cfRule type="cellIs" dxfId="2314" priority="4311" operator="greaterThan">
      <formula>0</formula>
    </cfRule>
    <cfRule type="cellIs" dxfId="2313" priority="4310" operator="greaterThan">
      <formula>5</formula>
    </cfRule>
    <cfRule type="cellIs" dxfId="2312" priority="4309" operator="greaterThan">
      <formula>25</formula>
    </cfRule>
    <cfRule type="cellIs" dxfId="2311" priority="4308" operator="greaterThan">
      <formula>50</formula>
    </cfRule>
    <cfRule type="cellIs" dxfId="2310" priority="4307" operator="greaterThan">
      <formula>500</formula>
    </cfRule>
  </conditionalFormatting>
  <conditionalFormatting sqref="AB85:AB86">
    <cfRule type="cellIs" dxfId="2309" priority="4303" operator="greaterThan">
      <formula>25</formula>
    </cfRule>
    <cfRule type="cellIs" dxfId="2308" priority="4305" operator="greaterThan">
      <formula>0</formula>
    </cfRule>
    <cfRule type="cellIs" dxfId="2307" priority="4304" operator="greaterThan">
      <formula>5</formula>
    </cfRule>
    <cfRule type="cellIs" dxfId="2306" priority="4302" operator="greaterThan">
      <formula>50</formula>
    </cfRule>
    <cfRule type="cellIs" dxfId="2305" priority="4301" operator="greaterThan">
      <formula>500</formula>
    </cfRule>
    <cfRule type="cellIs" dxfId="2304" priority="4300" stopIfTrue="1" operator="equal">
      <formula>""</formula>
    </cfRule>
  </conditionalFormatting>
  <conditionalFormatting sqref="AB90:AB91">
    <cfRule type="cellIs" dxfId="2303" priority="4299" operator="greaterThan">
      <formula>0</formula>
    </cfRule>
    <cfRule type="cellIs" dxfId="2302" priority="4298" operator="greaterThan">
      <formula>5</formula>
    </cfRule>
    <cfRule type="cellIs" dxfId="2301" priority="4297" operator="greaterThan">
      <formula>25</formula>
    </cfRule>
    <cfRule type="cellIs" dxfId="2300" priority="4296" operator="greaterThan">
      <formula>50</formula>
    </cfRule>
    <cfRule type="cellIs" dxfId="2299" priority="4295" operator="greaterThan">
      <formula>500</formula>
    </cfRule>
    <cfRule type="cellIs" dxfId="2298" priority="4294" stopIfTrue="1" operator="equal">
      <formula>""</formula>
    </cfRule>
  </conditionalFormatting>
  <conditionalFormatting sqref="AB95:AB96">
    <cfRule type="cellIs" dxfId="2297" priority="4290" operator="greaterThan">
      <formula>50</formula>
    </cfRule>
    <cfRule type="cellIs" dxfId="2296" priority="4293" operator="greaterThan">
      <formula>0</formula>
    </cfRule>
    <cfRule type="cellIs" dxfId="2295" priority="4292" operator="greaterThan">
      <formula>5</formula>
    </cfRule>
    <cfRule type="cellIs" dxfId="2294" priority="4291" operator="greaterThan">
      <formula>25</formula>
    </cfRule>
    <cfRule type="cellIs" dxfId="2293" priority="4288" stopIfTrue="1" operator="equal">
      <formula>""</formula>
    </cfRule>
    <cfRule type="cellIs" dxfId="2292" priority="4289" operator="greaterThan">
      <formula>500</formula>
    </cfRule>
  </conditionalFormatting>
  <conditionalFormatting sqref="AB100:AB101">
    <cfRule type="cellIs" dxfId="2291" priority="4282" stopIfTrue="1" operator="equal">
      <formula>""</formula>
    </cfRule>
    <cfRule type="cellIs" dxfId="2290" priority="4287" operator="greaterThan">
      <formula>0</formula>
    </cfRule>
    <cfRule type="cellIs" dxfId="2289" priority="4286" operator="greaterThan">
      <formula>5</formula>
    </cfRule>
    <cfRule type="cellIs" dxfId="2288" priority="4285" operator="greaterThan">
      <formula>25</formula>
    </cfRule>
    <cfRule type="cellIs" dxfId="2287" priority="4284" operator="greaterThan">
      <formula>50</formula>
    </cfRule>
    <cfRule type="cellIs" dxfId="2286" priority="4283" operator="greaterThan">
      <formula>500</formula>
    </cfRule>
  </conditionalFormatting>
  <conditionalFormatting sqref="AB105:AB106">
    <cfRule type="cellIs" dxfId="2285" priority="4280" operator="greaterThan">
      <formula>5</formula>
    </cfRule>
    <cfRule type="cellIs" dxfId="2284" priority="4281" operator="greaterThan">
      <formula>0</formula>
    </cfRule>
    <cfRule type="cellIs" dxfId="2283" priority="4279" operator="greaterThan">
      <formula>25</formula>
    </cfRule>
    <cfRule type="cellIs" dxfId="2282" priority="4278" operator="greaterThan">
      <formula>50</formula>
    </cfRule>
    <cfRule type="cellIs" dxfId="2281" priority="4277" operator="greaterThan">
      <formula>500</formula>
    </cfRule>
    <cfRule type="cellIs" dxfId="2280" priority="4276" stopIfTrue="1" operator="equal">
      <formula>""</formula>
    </cfRule>
  </conditionalFormatting>
  <conditionalFormatting sqref="AB110:AB111">
    <cfRule type="cellIs" dxfId="2279" priority="4275" operator="greaterThan">
      <formula>0</formula>
    </cfRule>
    <cfRule type="cellIs" dxfId="2278" priority="4274" operator="greaterThan">
      <formula>5</formula>
    </cfRule>
    <cfRule type="cellIs" dxfId="2277" priority="4273" operator="greaterThan">
      <formula>25</formula>
    </cfRule>
    <cfRule type="cellIs" dxfId="2276" priority="4272" operator="greaterThan">
      <formula>50</formula>
    </cfRule>
    <cfRule type="cellIs" dxfId="2275" priority="4271" operator="greaterThan">
      <formula>500</formula>
    </cfRule>
    <cfRule type="cellIs" dxfId="2274" priority="4270" stopIfTrue="1" operator="equal">
      <formula>""</formula>
    </cfRule>
  </conditionalFormatting>
  <conditionalFormatting sqref="AB115:AB116">
    <cfRule type="cellIs" dxfId="2273" priority="4264" stopIfTrue="1" operator="equal">
      <formula>""</formula>
    </cfRule>
    <cfRule type="cellIs" dxfId="2272" priority="4269" operator="greaterThan">
      <formula>0</formula>
    </cfRule>
    <cfRule type="cellIs" dxfId="2271" priority="4268" operator="greaterThan">
      <formula>5</formula>
    </cfRule>
    <cfRule type="cellIs" dxfId="2270" priority="4267" operator="greaterThan">
      <formula>25</formula>
    </cfRule>
    <cfRule type="cellIs" dxfId="2269" priority="4266" operator="greaterThan">
      <formula>50</formula>
    </cfRule>
    <cfRule type="cellIs" dxfId="2268" priority="4265" operator="greaterThan">
      <formula>500</formula>
    </cfRule>
  </conditionalFormatting>
  <conditionalFormatting sqref="AB120:AB121">
    <cfRule type="cellIs" dxfId="2267" priority="4258" stopIfTrue="1" operator="equal">
      <formula>""</formula>
    </cfRule>
    <cfRule type="cellIs" dxfId="2266" priority="4263" operator="greaterThan">
      <formula>0</formula>
    </cfRule>
    <cfRule type="cellIs" dxfId="2265" priority="4262" operator="greaterThan">
      <formula>5</formula>
    </cfRule>
    <cfRule type="cellIs" dxfId="2264" priority="4261" operator="greaterThan">
      <formula>25</formula>
    </cfRule>
    <cfRule type="cellIs" dxfId="2263" priority="4260" operator="greaterThan">
      <formula>50</formula>
    </cfRule>
    <cfRule type="cellIs" dxfId="2262" priority="4259" operator="greaterThan">
      <formula>500</formula>
    </cfRule>
  </conditionalFormatting>
  <conditionalFormatting sqref="AB125:AB126">
    <cfRule type="cellIs" dxfId="2261" priority="4253" operator="greaterThan">
      <formula>500</formula>
    </cfRule>
    <cfRule type="cellIs" dxfId="2260" priority="4257" operator="greaterThan">
      <formula>0</formula>
    </cfRule>
    <cfRule type="cellIs" dxfId="2259" priority="4256" operator="greaterThan">
      <formula>5</formula>
    </cfRule>
    <cfRule type="cellIs" dxfId="2258" priority="4255" operator="greaterThan">
      <formula>25</formula>
    </cfRule>
    <cfRule type="cellIs" dxfId="2257" priority="4254" operator="greaterThan">
      <formula>50</formula>
    </cfRule>
    <cfRule type="cellIs" dxfId="2256" priority="4252" stopIfTrue="1" operator="equal">
      <formula>""</formula>
    </cfRule>
  </conditionalFormatting>
  <conditionalFormatting sqref="AB130:AB131">
    <cfRule type="cellIs" dxfId="2255" priority="4248" operator="greaterThan">
      <formula>50</formula>
    </cfRule>
    <cfRule type="cellIs" dxfId="2254" priority="4251" operator="greaterThan">
      <formula>0</formula>
    </cfRule>
    <cfRule type="cellIs" dxfId="2253" priority="4250" operator="greaterThan">
      <formula>5</formula>
    </cfRule>
    <cfRule type="cellIs" dxfId="2252" priority="4249" operator="greaterThan">
      <formula>25</formula>
    </cfRule>
    <cfRule type="cellIs" dxfId="2251" priority="4247" operator="greaterThan">
      <formula>500</formula>
    </cfRule>
    <cfRule type="cellIs" dxfId="2250" priority="4246" stopIfTrue="1" operator="equal">
      <formula>""</formula>
    </cfRule>
  </conditionalFormatting>
  <conditionalFormatting sqref="AB135:AB136">
    <cfRule type="cellIs" dxfId="2249" priority="4240" stopIfTrue="1" operator="equal">
      <formula>""</formula>
    </cfRule>
    <cfRule type="cellIs" dxfId="2248" priority="4245" operator="greaterThan">
      <formula>0</formula>
    </cfRule>
    <cfRule type="cellIs" dxfId="2247" priority="4244" operator="greaterThan">
      <formula>5</formula>
    </cfRule>
    <cfRule type="cellIs" dxfId="2246" priority="4243" operator="greaterThan">
      <formula>25</formula>
    </cfRule>
    <cfRule type="cellIs" dxfId="2245" priority="4242" operator="greaterThan">
      <formula>50</formula>
    </cfRule>
    <cfRule type="cellIs" dxfId="2244" priority="4241" operator="greaterThan">
      <formula>500</formula>
    </cfRule>
  </conditionalFormatting>
  <conditionalFormatting sqref="AB140:AB141">
    <cfRule type="cellIs" dxfId="2243" priority="4234" stopIfTrue="1" operator="equal">
      <formula>""</formula>
    </cfRule>
    <cfRule type="cellIs" dxfId="2242" priority="4239" operator="greaterThan">
      <formula>0</formula>
    </cfRule>
    <cfRule type="cellIs" dxfId="2241" priority="4238" operator="greaterThan">
      <formula>5</formula>
    </cfRule>
    <cfRule type="cellIs" dxfId="2240" priority="4237" operator="greaterThan">
      <formula>25</formula>
    </cfRule>
    <cfRule type="cellIs" dxfId="2239" priority="4236" operator="greaterThan">
      <formula>50</formula>
    </cfRule>
    <cfRule type="cellIs" dxfId="2238" priority="4235" operator="greaterThan">
      <formula>500</formula>
    </cfRule>
  </conditionalFormatting>
  <conditionalFormatting sqref="AB145:AB146">
    <cfRule type="cellIs" dxfId="2237" priority="4233" operator="greaterThan">
      <formula>0</formula>
    </cfRule>
    <cfRule type="cellIs" dxfId="2236" priority="4232" operator="greaterThan">
      <formula>5</formula>
    </cfRule>
    <cfRule type="cellIs" dxfId="2235" priority="4231" operator="greaterThan">
      <formula>25</formula>
    </cfRule>
    <cfRule type="cellIs" dxfId="2234" priority="4230" operator="greaterThan">
      <formula>50</formula>
    </cfRule>
    <cfRule type="cellIs" dxfId="2233" priority="4229" operator="greaterThan">
      <formula>500</formula>
    </cfRule>
    <cfRule type="cellIs" dxfId="2232" priority="4228" stopIfTrue="1" operator="equal">
      <formula>""</formula>
    </cfRule>
  </conditionalFormatting>
  <conditionalFormatting sqref="AB150:AB151">
    <cfRule type="cellIs" dxfId="2231" priority="4227" operator="greaterThan">
      <formula>0</formula>
    </cfRule>
    <cfRule type="cellIs" dxfId="2230" priority="4226" operator="greaterThan">
      <formula>5</formula>
    </cfRule>
    <cfRule type="cellIs" dxfId="2229" priority="4225" operator="greaterThan">
      <formula>25</formula>
    </cfRule>
    <cfRule type="cellIs" dxfId="2228" priority="4224" operator="greaterThan">
      <formula>50</formula>
    </cfRule>
    <cfRule type="cellIs" dxfId="2227" priority="4223" operator="greaterThan">
      <formula>500</formula>
    </cfRule>
    <cfRule type="cellIs" dxfId="2226" priority="4222" stopIfTrue="1" operator="equal">
      <formula>""</formula>
    </cfRule>
  </conditionalFormatting>
  <conditionalFormatting sqref="AB155:AB156">
    <cfRule type="cellIs" dxfId="2225" priority="4216" stopIfTrue="1" operator="equal">
      <formula>""</formula>
    </cfRule>
    <cfRule type="cellIs" dxfId="2224" priority="4221" operator="greaterThan">
      <formula>0</formula>
    </cfRule>
    <cfRule type="cellIs" dxfId="2223" priority="4220" operator="greaterThan">
      <formula>5</formula>
    </cfRule>
    <cfRule type="cellIs" dxfId="2222" priority="4219" operator="greaterThan">
      <formula>25</formula>
    </cfRule>
    <cfRule type="cellIs" dxfId="2221" priority="4218" operator="greaterThan">
      <formula>50</formula>
    </cfRule>
    <cfRule type="cellIs" dxfId="2220" priority="4217" operator="greaterThan">
      <formula>500</formula>
    </cfRule>
  </conditionalFormatting>
  <conditionalFormatting sqref="AB160:AB161">
    <cfRule type="cellIs" dxfId="2219" priority="4210" stopIfTrue="1" operator="equal">
      <formula>""</formula>
    </cfRule>
    <cfRule type="cellIs" dxfId="2218" priority="4215" operator="greaterThan">
      <formula>0</formula>
    </cfRule>
    <cfRule type="cellIs" dxfId="2217" priority="4214" operator="greaterThan">
      <formula>5</formula>
    </cfRule>
    <cfRule type="cellIs" dxfId="2216" priority="4213" operator="greaterThan">
      <formula>25</formula>
    </cfRule>
    <cfRule type="cellIs" dxfId="2215" priority="4212" operator="greaterThan">
      <formula>50</formula>
    </cfRule>
    <cfRule type="cellIs" dxfId="2214" priority="4211" operator="greaterThan">
      <formula>500</formula>
    </cfRule>
  </conditionalFormatting>
  <conditionalFormatting sqref="AB165:AB166">
    <cfRule type="cellIs" dxfId="2213" priority="4209" operator="greaterThan">
      <formula>0</formula>
    </cfRule>
    <cfRule type="cellIs" dxfId="2212" priority="4208" operator="greaterThan">
      <formula>5</formula>
    </cfRule>
    <cfRule type="cellIs" dxfId="2211" priority="4207" operator="greaterThan">
      <formula>25</formula>
    </cfRule>
    <cfRule type="cellIs" dxfId="2210" priority="4206" operator="greaterThan">
      <formula>50</formula>
    </cfRule>
    <cfRule type="cellIs" dxfId="2209" priority="4205" operator="greaterThan">
      <formula>500</formula>
    </cfRule>
    <cfRule type="cellIs" dxfId="2208" priority="4204" stopIfTrue="1" operator="equal">
      <formula>""</formula>
    </cfRule>
  </conditionalFormatting>
  <conditionalFormatting sqref="AB170:AB171">
    <cfRule type="cellIs" dxfId="2207" priority="4200" operator="greaterThan">
      <formula>50</formula>
    </cfRule>
    <cfRule type="cellIs" dxfId="2206" priority="4203" operator="greaterThan">
      <formula>0</formula>
    </cfRule>
    <cfRule type="cellIs" dxfId="2205" priority="4202" operator="greaterThan">
      <formula>5</formula>
    </cfRule>
    <cfRule type="cellIs" dxfId="2204" priority="4201" operator="greaterThan">
      <formula>25</formula>
    </cfRule>
    <cfRule type="cellIs" dxfId="2203" priority="4198" stopIfTrue="1" operator="equal">
      <formula>""</formula>
    </cfRule>
    <cfRule type="cellIs" dxfId="2202" priority="4199" operator="greaterThan">
      <formula>500</formula>
    </cfRule>
  </conditionalFormatting>
  <conditionalFormatting sqref="AB175:AB176">
    <cfRule type="cellIs" dxfId="2201" priority="4192" stopIfTrue="1" operator="equal">
      <formula>""</formula>
    </cfRule>
    <cfRule type="cellIs" dxfId="2200" priority="4197" operator="greaterThan">
      <formula>0</formula>
    </cfRule>
    <cfRule type="cellIs" dxfId="2199" priority="4196" operator="greaterThan">
      <formula>5</formula>
    </cfRule>
    <cfRule type="cellIs" dxfId="2198" priority="4195" operator="greaterThan">
      <formula>25</formula>
    </cfRule>
    <cfRule type="cellIs" dxfId="2197" priority="4194" operator="greaterThan">
      <formula>50</formula>
    </cfRule>
    <cfRule type="cellIs" dxfId="2196" priority="4193" operator="greaterThan">
      <formula>500</formula>
    </cfRule>
  </conditionalFormatting>
  <conditionalFormatting sqref="AB180:AB181">
    <cfRule type="cellIs" dxfId="2195" priority="4188" operator="greaterThan">
      <formula>50</formula>
    </cfRule>
    <cfRule type="cellIs" dxfId="2194" priority="4191" operator="greaterThan">
      <formula>0</formula>
    </cfRule>
    <cfRule type="cellIs" dxfId="2193" priority="4190" operator="greaterThan">
      <formula>5</formula>
    </cfRule>
    <cfRule type="cellIs" dxfId="2192" priority="4189" operator="greaterThan">
      <formula>25</formula>
    </cfRule>
    <cfRule type="cellIs" dxfId="2191" priority="4187" operator="greaterThan">
      <formula>500</formula>
    </cfRule>
    <cfRule type="cellIs" dxfId="2190" priority="4186" stopIfTrue="1" operator="equal">
      <formula>""</formula>
    </cfRule>
  </conditionalFormatting>
  <conditionalFormatting sqref="AB185:AB186">
    <cfRule type="cellIs" dxfId="2189" priority="4185" operator="greaterThan">
      <formula>0</formula>
    </cfRule>
    <cfRule type="cellIs" dxfId="2188" priority="4184" operator="greaterThan">
      <formula>5</formula>
    </cfRule>
    <cfRule type="cellIs" dxfId="2187" priority="4183" operator="greaterThan">
      <formula>25</formula>
    </cfRule>
    <cfRule type="cellIs" dxfId="2186" priority="4182" operator="greaterThan">
      <formula>50</formula>
    </cfRule>
    <cfRule type="cellIs" dxfId="2185" priority="4181" operator="greaterThan">
      <formula>500</formula>
    </cfRule>
    <cfRule type="cellIs" dxfId="2184" priority="4180" stopIfTrue="1" operator="equal">
      <formula>""</formula>
    </cfRule>
  </conditionalFormatting>
  <conditionalFormatting sqref="AB190:AB191">
    <cfRule type="cellIs" dxfId="2183" priority="4174" stopIfTrue="1" operator="equal">
      <formula>""</formula>
    </cfRule>
    <cfRule type="cellIs" dxfId="2182" priority="4179" operator="greaterThan">
      <formula>0</formula>
    </cfRule>
    <cfRule type="cellIs" dxfId="2181" priority="4178" operator="greaterThan">
      <formula>5</formula>
    </cfRule>
    <cfRule type="cellIs" dxfId="2180" priority="4177" operator="greaterThan">
      <formula>25</formula>
    </cfRule>
    <cfRule type="cellIs" dxfId="2179" priority="4176" operator="greaterThan">
      <formula>50</formula>
    </cfRule>
    <cfRule type="cellIs" dxfId="2178" priority="4175" operator="greaterThan">
      <formula>500</formula>
    </cfRule>
  </conditionalFormatting>
  <conditionalFormatting sqref="AB195:AB196">
    <cfRule type="cellIs" dxfId="2177" priority="4168" stopIfTrue="1" operator="equal">
      <formula>""</formula>
    </cfRule>
    <cfRule type="cellIs" dxfId="2176" priority="4173" operator="greaterThan">
      <formula>0</formula>
    </cfRule>
    <cfRule type="cellIs" dxfId="2175" priority="4172" operator="greaterThan">
      <formula>5</formula>
    </cfRule>
    <cfRule type="cellIs" dxfId="2174" priority="4171" operator="greaterThan">
      <formula>25</formula>
    </cfRule>
    <cfRule type="cellIs" dxfId="2173" priority="4170" operator="greaterThan">
      <formula>50</formula>
    </cfRule>
    <cfRule type="cellIs" dxfId="2172" priority="4169" operator="greaterThan">
      <formula>500</formula>
    </cfRule>
  </conditionalFormatting>
  <conditionalFormatting sqref="AB200:AB201">
    <cfRule type="cellIs" dxfId="2171" priority="4166" operator="greaterThan">
      <formula>5</formula>
    </cfRule>
    <cfRule type="cellIs" dxfId="2170" priority="4167" operator="greaterThan">
      <formula>0</formula>
    </cfRule>
    <cfRule type="cellIs" dxfId="2169" priority="4165" operator="greaterThan">
      <formula>25</formula>
    </cfRule>
    <cfRule type="cellIs" dxfId="2168" priority="4164" operator="greaterThan">
      <formula>50</formula>
    </cfRule>
    <cfRule type="cellIs" dxfId="2167" priority="4163" operator="greaterThan">
      <formula>500</formula>
    </cfRule>
    <cfRule type="cellIs" dxfId="2166" priority="4162" stopIfTrue="1" operator="equal">
      <formula>""</formula>
    </cfRule>
  </conditionalFormatting>
  <conditionalFormatting sqref="AB205:AB206">
    <cfRule type="cellIs" dxfId="2165" priority="4161" operator="greaterThan">
      <formula>0</formula>
    </cfRule>
    <cfRule type="cellIs" dxfId="2164" priority="4160" operator="greaterThan">
      <formula>5</formula>
    </cfRule>
    <cfRule type="cellIs" dxfId="2163" priority="4159" operator="greaterThan">
      <formula>25</formula>
    </cfRule>
    <cfRule type="cellIs" dxfId="2162" priority="4158" operator="greaterThan">
      <formula>50</formula>
    </cfRule>
    <cfRule type="cellIs" dxfId="2161" priority="4157" operator="greaterThan">
      <formula>500</formula>
    </cfRule>
    <cfRule type="cellIs" dxfId="2160" priority="4156" stopIfTrue="1" operator="equal">
      <formula>""</formula>
    </cfRule>
  </conditionalFormatting>
  <conditionalFormatting sqref="AB210:AB211">
    <cfRule type="cellIs" dxfId="2159" priority="4150" stopIfTrue="1" operator="equal">
      <formula>""</formula>
    </cfRule>
    <cfRule type="cellIs" dxfId="2158" priority="4155" operator="greaterThan">
      <formula>0</formula>
    </cfRule>
    <cfRule type="cellIs" dxfId="2157" priority="4154" operator="greaterThan">
      <formula>5</formula>
    </cfRule>
    <cfRule type="cellIs" dxfId="2156" priority="4153" operator="greaterThan">
      <formula>25</formula>
    </cfRule>
    <cfRule type="cellIs" dxfId="2155" priority="4152" operator="greaterThan">
      <formula>50</formula>
    </cfRule>
    <cfRule type="cellIs" dxfId="2154" priority="4151" operator="greaterThan">
      <formula>500</formula>
    </cfRule>
  </conditionalFormatting>
  <conditionalFormatting sqref="AB215:AB216">
    <cfRule type="cellIs" dxfId="2153" priority="4144" stopIfTrue="1" operator="equal">
      <formula>""</formula>
    </cfRule>
    <cfRule type="cellIs" dxfId="2152" priority="4149" operator="greaterThan">
      <formula>0</formula>
    </cfRule>
    <cfRule type="cellIs" dxfId="2151" priority="4148" operator="greaterThan">
      <formula>5</formula>
    </cfRule>
    <cfRule type="cellIs" dxfId="2150" priority="4147" operator="greaterThan">
      <formula>25</formula>
    </cfRule>
    <cfRule type="cellIs" dxfId="2149" priority="4146" operator="greaterThan">
      <formula>50</formula>
    </cfRule>
    <cfRule type="cellIs" dxfId="2148" priority="4145" operator="greaterThan">
      <formula>500</formula>
    </cfRule>
  </conditionalFormatting>
  <conditionalFormatting sqref="AB220:AB221">
    <cfRule type="cellIs" dxfId="2147" priority="4143" operator="greaterThan">
      <formula>0</formula>
    </cfRule>
    <cfRule type="cellIs" dxfId="2146" priority="4142" operator="greaterThan">
      <formula>5</formula>
    </cfRule>
    <cfRule type="cellIs" dxfId="2145" priority="4141" operator="greaterThan">
      <formula>25</formula>
    </cfRule>
    <cfRule type="cellIs" dxfId="2144" priority="4140" operator="greaterThan">
      <formula>50</formula>
    </cfRule>
    <cfRule type="cellIs" dxfId="2143" priority="4139" operator="greaterThan">
      <formula>500</formula>
    </cfRule>
    <cfRule type="cellIs" dxfId="2142" priority="4138" stopIfTrue="1" operator="equal">
      <formula>""</formula>
    </cfRule>
  </conditionalFormatting>
  <conditionalFormatting sqref="AB225:AB226">
    <cfRule type="cellIs" dxfId="2141" priority="4137" operator="greaterThan">
      <formula>0</formula>
    </cfRule>
    <cfRule type="cellIs" dxfId="2140" priority="4136" operator="greaterThan">
      <formula>5</formula>
    </cfRule>
    <cfRule type="cellIs" dxfId="2139" priority="4135" operator="greaterThan">
      <formula>25</formula>
    </cfRule>
    <cfRule type="cellIs" dxfId="2138" priority="4134" operator="greaterThan">
      <formula>50</formula>
    </cfRule>
    <cfRule type="cellIs" dxfId="2137" priority="4133" operator="greaterThan">
      <formula>500</formula>
    </cfRule>
    <cfRule type="cellIs" dxfId="2136" priority="4132" stopIfTrue="1" operator="equal">
      <formula>""</formula>
    </cfRule>
  </conditionalFormatting>
  <conditionalFormatting sqref="AB230:AB231">
    <cfRule type="cellIs" dxfId="2135" priority="4126" stopIfTrue="1" operator="equal">
      <formula>""</formula>
    </cfRule>
    <cfRule type="cellIs" dxfId="2134" priority="4131" operator="greaterThan">
      <formula>0</formula>
    </cfRule>
    <cfRule type="cellIs" dxfId="2133" priority="4130" operator="greaterThan">
      <formula>5</formula>
    </cfRule>
    <cfRule type="cellIs" dxfId="2132" priority="4129" operator="greaterThan">
      <formula>25</formula>
    </cfRule>
    <cfRule type="cellIs" dxfId="2131" priority="4128" operator="greaterThan">
      <formula>50</formula>
    </cfRule>
    <cfRule type="cellIs" dxfId="2130" priority="4127" operator="greaterThan">
      <formula>500</formula>
    </cfRule>
  </conditionalFormatting>
  <conditionalFormatting sqref="AB235:AB236">
    <cfRule type="cellIs" dxfId="2129" priority="4120" stopIfTrue="1" operator="equal">
      <formula>""</formula>
    </cfRule>
    <cfRule type="cellIs" dxfId="2128" priority="4125" operator="greaterThan">
      <formula>0</formula>
    </cfRule>
    <cfRule type="cellIs" dxfId="2127" priority="4124" operator="greaterThan">
      <formula>5</formula>
    </cfRule>
    <cfRule type="cellIs" dxfId="2126" priority="4123" operator="greaterThan">
      <formula>25</formula>
    </cfRule>
    <cfRule type="cellIs" dxfId="2125" priority="4122" operator="greaterThan">
      <formula>50</formula>
    </cfRule>
    <cfRule type="cellIs" dxfId="2124" priority="4121" operator="greaterThan">
      <formula>500</formula>
    </cfRule>
  </conditionalFormatting>
  <conditionalFormatting sqref="AB240:AB241">
    <cfRule type="cellIs" dxfId="2123" priority="4115" operator="greaterThan">
      <formula>500</formula>
    </cfRule>
    <cfRule type="cellIs" dxfId="2122" priority="4119" operator="greaterThan">
      <formula>0</formula>
    </cfRule>
    <cfRule type="cellIs" dxfId="2121" priority="4118" operator="greaterThan">
      <formula>5</formula>
    </cfRule>
    <cfRule type="cellIs" dxfId="2120" priority="4117" operator="greaterThan">
      <formula>25</formula>
    </cfRule>
    <cfRule type="cellIs" dxfId="2119" priority="4116" operator="greaterThan">
      <formula>50</formula>
    </cfRule>
    <cfRule type="cellIs" dxfId="2118" priority="4114" stopIfTrue="1" operator="equal">
      <formula>""</formula>
    </cfRule>
  </conditionalFormatting>
  <conditionalFormatting sqref="AB245:AB246">
    <cfRule type="cellIs" dxfId="2117" priority="4109" operator="greaterThan">
      <formula>500</formula>
    </cfRule>
    <cfRule type="cellIs" dxfId="2116" priority="4113" operator="greaterThan">
      <formula>0</formula>
    </cfRule>
    <cfRule type="cellIs" dxfId="2115" priority="4112" operator="greaterThan">
      <formula>5</formula>
    </cfRule>
    <cfRule type="cellIs" dxfId="2114" priority="4111" operator="greaterThan">
      <formula>25</formula>
    </cfRule>
    <cfRule type="cellIs" dxfId="2113" priority="4110" operator="greaterThan">
      <formula>50</formula>
    </cfRule>
    <cfRule type="cellIs" dxfId="2112" priority="4108" stopIfTrue="1" operator="equal">
      <formula>""</formula>
    </cfRule>
  </conditionalFormatting>
  <conditionalFormatting sqref="AB250:AB251">
    <cfRule type="cellIs" dxfId="2111" priority="4102" stopIfTrue="1" operator="equal">
      <formula>""</formula>
    </cfRule>
    <cfRule type="cellIs" dxfId="2110" priority="4107" operator="greaterThan">
      <formula>0</formula>
    </cfRule>
    <cfRule type="cellIs" dxfId="2109" priority="4106" operator="greaterThan">
      <formula>5</formula>
    </cfRule>
    <cfRule type="cellIs" dxfId="2108" priority="4105" operator="greaterThan">
      <formula>25</formula>
    </cfRule>
    <cfRule type="cellIs" dxfId="2107" priority="4104" operator="greaterThan">
      <formula>50</formula>
    </cfRule>
    <cfRule type="cellIs" dxfId="2106" priority="4103" operator="greaterThan">
      <formula>500</formula>
    </cfRule>
  </conditionalFormatting>
  <conditionalFormatting sqref="AB255:AB256">
    <cfRule type="cellIs" dxfId="2105" priority="4096" stopIfTrue="1" operator="equal">
      <formula>""</formula>
    </cfRule>
    <cfRule type="cellIs" dxfId="2104" priority="4101" operator="greaterThan">
      <formula>0</formula>
    </cfRule>
    <cfRule type="cellIs" dxfId="2103" priority="4100" operator="greaterThan">
      <formula>5</formula>
    </cfRule>
    <cfRule type="cellIs" dxfId="2102" priority="4099" operator="greaterThan">
      <formula>25</formula>
    </cfRule>
    <cfRule type="cellIs" dxfId="2101" priority="4098" operator="greaterThan">
      <formula>50</formula>
    </cfRule>
    <cfRule type="cellIs" dxfId="2100" priority="4097" operator="greaterThan">
      <formula>500</formula>
    </cfRule>
  </conditionalFormatting>
  <conditionalFormatting sqref="AB260:AB261">
    <cfRule type="cellIs" dxfId="2099" priority="4095" operator="greaterThan">
      <formula>0</formula>
    </cfRule>
    <cfRule type="cellIs" dxfId="2098" priority="4094" operator="greaterThan">
      <formula>5</formula>
    </cfRule>
    <cfRule type="cellIs" dxfId="2097" priority="4093" operator="greaterThan">
      <formula>25</formula>
    </cfRule>
    <cfRule type="cellIs" dxfId="2096" priority="4092" operator="greaterThan">
      <formula>50</formula>
    </cfRule>
    <cfRule type="cellIs" dxfId="2095" priority="4091" operator="greaterThan">
      <formula>500</formula>
    </cfRule>
    <cfRule type="cellIs" dxfId="2094" priority="4090" stopIfTrue="1" operator="equal">
      <formula>""</formula>
    </cfRule>
  </conditionalFormatting>
  <conditionalFormatting sqref="AB265:AB266">
    <cfRule type="cellIs" dxfId="2093" priority="4089" operator="greaterThan">
      <formula>0</formula>
    </cfRule>
    <cfRule type="cellIs" dxfId="2092" priority="4088" operator="greaterThan">
      <formula>5</formula>
    </cfRule>
    <cfRule type="cellIs" dxfId="2091" priority="4087" operator="greaterThan">
      <formula>25</formula>
    </cfRule>
    <cfRule type="cellIs" dxfId="2090" priority="4086" operator="greaterThan">
      <formula>50</formula>
    </cfRule>
    <cfRule type="cellIs" dxfId="2089" priority="4085" operator="greaterThan">
      <formula>500</formula>
    </cfRule>
    <cfRule type="cellIs" dxfId="2088" priority="4084" stopIfTrue="1" operator="equal">
      <formula>""</formula>
    </cfRule>
  </conditionalFormatting>
  <conditionalFormatting sqref="AB270:AB271">
    <cfRule type="cellIs" dxfId="2087" priority="4078" stopIfTrue="1" operator="equal">
      <formula>""</formula>
    </cfRule>
    <cfRule type="cellIs" dxfId="2086" priority="4083" operator="greaterThan">
      <formula>0</formula>
    </cfRule>
    <cfRule type="cellIs" dxfId="2085" priority="4082" operator="greaterThan">
      <formula>5</formula>
    </cfRule>
    <cfRule type="cellIs" dxfId="2084" priority="4081" operator="greaterThan">
      <formula>25</formula>
    </cfRule>
    <cfRule type="cellIs" dxfId="2083" priority="4080" operator="greaterThan">
      <formula>50</formula>
    </cfRule>
    <cfRule type="cellIs" dxfId="2082" priority="4079" operator="greaterThan">
      <formula>500</formula>
    </cfRule>
  </conditionalFormatting>
  <conditionalFormatting sqref="AB275:AB276">
    <cfRule type="cellIs" dxfId="2081" priority="4072" stopIfTrue="1" operator="equal">
      <formula>""</formula>
    </cfRule>
    <cfRule type="cellIs" dxfId="2080" priority="4077" operator="greaterThan">
      <formula>0</formula>
    </cfRule>
    <cfRule type="cellIs" dxfId="2079" priority="4076" operator="greaterThan">
      <formula>5</formula>
    </cfRule>
    <cfRule type="cellIs" dxfId="2078" priority="4075" operator="greaterThan">
      <formula>25</formula>
    </cfRule>
    <cfRule type="cellIs" dxfId="2077" priority="4074" operator="greaterThan">
      <formula>50</formula>
    </cfRule>
    <cfRule type="cellIs" dxfId="2076" priority="4073" operator="greaterThan">
      <formula>500</formula>
    </cfRule>
  </conditionalFormatting>
  <conditionalFormatting sqref="AB280:AB281">
    <cfRule type="cellIs" dxfId="2075" priority="4067" operator="greaterThan">
      <formula>500</formula>
    </cfRule>
    <cfRule type="cellIs" dxfId="2074" priority="4071" operator="greaterThan">
      <formula>0</formula>
    </cfRule>
    <cfRule type="cellIs" dxfId="2073" priority="4070" operator="greaterThan">
      <formula>5</formula>
    </cfRule>
    <cfRule type="cellIs" dxfId="2072" priority="4069" operator="greaterThan">
      <formula>25</formula>
    </cfRule>
    <cfRule type="cellIs" dxfId="2071" priority="4068" operator="greaterThan">
      <formula>50</formula>
    </cfRule>
    <cfRule type="cellIs" dxfId="2070" priority="4066" stopIfTrue="1" operator="equal">
      <formula>""</formula>
    </cfRule>
  </conditionalFormatting>
  <conditionalFormatting sqref="AB285:AB286">
    <cfRule type="cellIs" dxfId="2069" priority="4062" operator="greaterThan">
      <formula>50</formula>
    </cfRule>
    <cfRule type="cellIs" dxfId="2068" priority="4065" operator="greaterThan">
      <formula>0</formula>
    </cfRule>
    <cfRule type="cellIs" dxfId="2067" priority="4064" operator="greaterThan">
      <formula>5</formula>
    </cfRule>
    <cfRule type="cellIs" dxfId="2066" priority="4063" operator="greaterThan">
      <formula>25</formula>
    </cfRule>
    <cfRule type="cellIs" dxfId="2065" priority="4061" operator="greaterThan">
      <formula>500</formula>
    </cfRule>
    <cfRule type="cellIs" dxfId="2064" priority="4060" stopIfTrue="1" operator="equal">
      <formula>""</formula>
    </cfRule>
  </conditionalFormatting>
  <conditionalFormatting sqref="AB290:AB291">
    <cfRule type="cellIs" dxfId="2063" priority="4054" stopIfTrue="1" operator="equal">
      <formula>""</formula>
    </cfRule>
    <cfRule type="cellIs" dxfId="2062" priority="4059" operator="greaterThan">
      <formula>0</formula>
    </cfRule>
    <cfRule type="cellIs" dxfId="2061" priority="4058" operator="greaterThan">
      <formula>5</formula>
    </cfRule>
    <cfRule type="cellIs" dxfId="2060" priority="4057" operator="greaterThan">
      <formula>25</formula>
    </cfRule>
    <cfRule type="cellIs" dxfId="2059" priority="4056" operator="greaterThan">
      <formula>50</formula>
    </cfRule>
    <cfRule type="cellIs" dxfId="2058" priority="4055" operator="greaterThan">
      <formula>500</formula>
    </cfRule>
  </conditionalFormatting>
  <conditionalFormatting sqref="AB295:AB296">
    <cfRule type="cellIs" dxfId="2057" priority="4048" stopIfTrue="1" operator="equal">
      <formula>""</formula>
    </cfRule>
    <cfRule type="cellIs" dxfId="2056" priority="4053" operator="greaterThan">
      <formula>0</formula>
    </cfRule>
    <cfRule type="cellIs" dxfId="2055" priority="4052" operator="greaterThan">
      <formula>5</formula>
    </cfRule>
    <cfRule type="cellIs" dxfId="2054" priority="4051" operator="greaterThan">
      <formula>25</formula>
    </cfRule>
    <cfRule type="cellIs" dxfId="2053" priority="4050" operator="greaterThan">
      <formula>50</formula>
    </cfRule>
    <cfRule type="cellIs" dxfId="2052" priority="4049" operator="greaterThan">
      <formula>500</formula>
    </cfRule>
  </conditionalFormatting>
  <conditionalFormatting sqref="AB300:AB301">
    <cfRule type="cellIs" dxfId="2051" priority="4047" operator="greaterThan">
      <formula>0</formula>
    </cfRule>
    <cfRule type="cellIs" dxfId="2050" priority="4046" operator="greaterThan">
      <formula>5</formula>
    </cfRule>
    <cfRule type="cellIs" dxfId="2049" priority="4045" operator="greaterThan">
      <formula>25</formula>
    </cfRule>
    <cfRule type="cellIs" dxfId="2048" priority="4044" operator="greaterThan">
      <formula>50</formula>
    </cfRule>
    <cfRule type="cellIs" dxfId="2047" priority="4043" operator="greaterThan">
      <formula>500</formula>
    </cfRule>
    <cfRule type="cellIs" dxfId="2046" priority="4042" stopIfTrue="1" operator="equal">
      <formula>""</formula>
    </cfRule>
  </conditionalFormatting>
  <conditionalFormatting sqref="AB305:AB306">
    <cfRule type="cellIs" dxfId="2045" priority="4041" operator="greaterThan">
      <formula>0</formula>
    </cfRule>
    <cfRule type="cellIs" dxfId="2044" priority="4040" operator="greaterThan">
      <formula>5</formula>
    </cfRule>
    <cfRule type="cellIs" dxfId="2043" priority="4039" operator="greaterThan">
      <formula>25</formula>
    </cfRule>
    <cfRule type="cellIs" dxfId="2042" priority="4038" operator="greaterThan">
      <formula>50</formula>
    </cfRule>
    <cfRule type="cellIs" dxfId="2041" priority="4037" operator="greaterThan">
      <formula>500</formula>
    </cfRule>
    <cfRule type="cellIs" dxfId="2040" priority="4036" stopIfTrue="1" operator="equal">
      <formula>""</formula>
    </cfRule>
  </conditionalFormatting>
  <conditionalFormatting sqref="AB310:AB311">
    <cfRule type="cellIs" dxfId="2039" priority="4030" stopIfTrue="1" operator="equal">
      <formula>""</formula>
    </cfRule>
    <cfRule type="cellIs" dxfId="2038" priority="4035" operator="greaterThan">
      <formula>0</formula>
    </cfRule>
    <cfRule type="cellIs" dxfId="2037" priority="4034" operator="greaterThan">
      <formula>5</formula>
    </cfRule>
    <cfRule type="cellIs" dxfId="2036" priority="4033" operator="greaterThan">
      <formula>25</formula>
    </cfRule>
    <cfRule type="cellIs" dxfId="2035" priority="4032" operator="greaterThan">
      <formula>50</formula>
    </cfRule>
    <cfRule type="cellIs" dxfId="2034" priority="4031" operator="greaterThan">
      <formula>500</formula>
    </cfRule>
  </conditionalFormatting>
  <conditionalFormatting sqref="AB315:AB316">
    <cfRule type="cellIs" dxfId="2033" priority="4024" stopIfTrue="1" operator="equal">
      <formula>""</formula>
    </cfRule>
    <cfRule type="cellIs" dxfId="2032" priority="4029" operator="greaterThan">
      <formula>0</formula>
    </cfRule>
    <cfRule type="cellIs" dxfId="2031" priority="4028" operator="greaterThan">
      <formula>5</formula>
    </cfRule>
    <cfRule type="cellIs" dxfId="2030" priority="4027" operator="greaterThan">
      <formula>25</formula>
    </cfRule>
    <cfRule type="cellIs" dxfId="2029" priority="4026" operator="greaterThan">
      <formula>50</formula>
    </cfRule>
    <cfRule type="cellIs" dxfId="2028" priority="4025" operator="greaterThan">
      <formula>500</formula>
    </cfRule>
  </conditionalFormatting>
  <conditionalFormatting sqref="AB320:AB321">
    <cfRule type="cellIs" dxfId="2027" priority="4023" operator="greaterThan">
      <formula>0</formula>
    </cfRule>
    <cfRule type="cellIs" dxfId="2026" priority="4022" operator="greaterThan">
      <formula>5</formula>
    </cfRule>
    <cfRule type="cellIs" dxfId="2025" priority="4021" operator="greaterThan">
      <formula>25</formula>
    </cfRule>
    <cfRule type="cellIs" dxfId="2024" priority="4020" operator="greaterThan">
      <formula>50</formula>
    </cfRule>
    <cfRule type="cellIs" dxfId="2023" priority="4019" operator="greaterThan">
      <formula>500</formula>
    </cfRule>
    <cfRule type="cellIs" dxfId="2022" priority="4018" stopIfTrue="1" operator="equal">
      <formula>""</formula>
    </cfRule>
  </conditionalFormatting>
  <conditionalFormatting sqref="AB325:AB326">
    <cfRule type="cellIs" dxfId="2021" priority="4014" operator="greaterThan">
      <formula>50</formula>
    </cfRule>
    <cfRule type="cellIs" dxfId="2020" priority="4017" operator="greaterThan">
      <formula>0</formula>
    </cfRule>
    <cfRule type="cellIs" dxfId="2019" priority="4016" operator="greaterThan">
      <formula>5</formula>
    </cfRule>
    <cfRule type="cellIs" dxfId="2018" priority="4015" operator="greaterThan">
      <formula>25</formula>
    </cfRule>
    <cfRule type="cellIs" dxfId="2017" priority="4012" stopIfTrue="1" operator="equal">
      <formula>""</formula>
    </cfRule>
    <cfRule type="cellIs" dxfId="2016" priority="4013" operator="greaterThan">
      <formula>500</formula>
    </cfRule>
  </conditionalFormatting>
  <conditionalFormatting sqref="AB330:AB331">
    <cfRule type="cellIs" dxfId="2015" priority="4006" stopIfTrue="1" operator="equal">
      <formula>""</formula>
    </cfRule>
    <cfRule type="cellIs" dxfId="2014" priority="4011" operator="greaterThan">
      <formula>0</formula>
    </cfRule>
    <cfRule type="cellIs" dxfId="2013" priority="4010" operator="greaterThan">
      <formula>5</formula>
    </cfRule>
    <cfRule type="cellIs" dxfId="2012" priority="4009" operator="greaterThan">
      <formula>25</formula>
    </cfRule>
    <cfRule type="cellIs" dxfId="2011" priority="4008" operator="greaterThan">
      <formula>50</formula>
    </cfRule>
    <cfRule type="cellIs" dxfId="2010" priority="4007" operator="greaterThan">
      <formula>500</formula>
    </cfRule>
  </conditionalFormatting>
  <conditionalFormatting sqref="AB335:AB336">
    <cfRule type="cellIs" dxfId="2009" priority="4002" operator="greaterThan">
      <formula>50</formula>
    </cfRule>
    <cfRule type="cellIs" dxfId="2008" priority="4005" operator="greaterThan">
      <formula>0</formula>
    </cfRule>
    <cfRule type="cellIs" dxfId="2007" priority="4004" operator="greaterThan">
      <formula>5</formula>
    </cfRule>
    <cfRule type="cellIs" dxfId="2006" priority="4003" operator="greaterThan">
      <formula>25</formula>
    </cfRule>
    <cfRule type="cellIs" dxfId="2005" priority="4001" operator="greaterThan">
      <formula>500</formula>
    </cfRule>
    <cfRule type="cellIs" dxfId="2004" priority="4000" stopIfTrue="1" operator="equal">
      <formula>""</formula>
    </cfRule>
  </conditionalFormatting>
  <conditionalFormatting sqref="AB340:AB341">
    <cfRule type="cellIs" dxfId="2003" priority="3999" operator="greaterThan">
      <formula>0</formula>
    </cfRule>
    <cfRule type="cellIs" dxfId="2002" priority="3998" operator="greaterThan">
      <formula>5</formula>
    </cfRule>
    <cfRule type="cellIs" dxfId="2001" priority="3997" operator="greaterThan">
      <formula>25</formula>
    </cfRule>
    <cfRule type="cellIs" dxfId="2000" priority="3996" operator="greaterThan">
      <formula>50</formula>
    </cfRule>
    <cfRule type="cellIs" dxfId="1999" priority="3995" operator="greaterThan">
      <formula>500</formula>
    </cfRule>
    <cfRule type="cellIs" dxfId="1998" priority="3994" stopIfTrue="1" operator="equal">
      <formula>""</formula>
    </cfRule>
  </conditionalFormatting>
  <conditionalFormatting sqref="AB345:AB346">
    <cfRule type="cellIs" dxfId="1997" priority="3988" stopIfTrue="1" operator="equal">
      <formula>""</formula>
    </cfRule>
    <cfRule type="cellIs" dxfId="1996" priority="3993" operator="greaterThan">
      <formula>0</formula>
    </cfRule>
    <cfRule type="cellIs" dxfId="1995" priority="3992" operator="greaterThan">
      <formula>5</formula>
    </cfRule>
    <cfRule type="cellIs" dxfId="1994" priority="3991" operator="greaterThan">
      <formula>25</formula>
    </cfRule>
    <cfRule type="cellIs" dxfId="1993" priority="3990" operator="greaterThan">
      <formula>50</formula>
    </cfRule>
    <cfRule type="cellIs" dxfId="1992" priority="3989" operator="greaterThan">
      <formula>500</formula>
    </cfRule>
  </conditionalFormatting>
  <conditionalFormatting sqref="AB350:AB351">
    <cfRule type="cellIs" dxfId="1991" priority="3982" stopIfTrue="1" operator="equal">
      <formula>""</formula>
    </cfRule>
    <cfRule type="cellIs" dxfId="1990" priority="3987" operator="greaterThan">
      <formula>0</formula>
    </cfRule>
    <cfRule type="cellIs" dxfId="1989" priority="3986" operator="greaterThan">
      <formula>5</formula>
    </cfRule>
    <cfRule type="cellIs" dxfId="1988" priority="3985" operator="greaterThan">
      <formula>25</formula>
    </cfRule>
    <cfRule type="cellIs" dxfId="1987" priority="3984" operator="greaterThan">
      <formula>50</formula>
    </cfRule>
    <cfRule type="cellIs" dxfId="1986" priority="3983" operator="greaterThan">
      <formula>500</formula>
    </cfRule>
  </conditionalFormatting>
  <conditionalFormatting sqref="AB355:AB356">
    <cfRule type="cellIs" dxfId="1985" priority="3978" operator="greaterThan">
      <formula>50</formula>
    </cfRule>
    <cfRule type="cellIs" dxfId="1984" priority="3981" operator="greaterThan">
      <formula>0</formula>
    </cfRule>
    <cfRule type="cellIs" dxfId="1983" priority="3980" operator="greaterThan">
      <formula>5</formula>
    </cfRule>
    <cfRule type="cellIs" dxfId="1982" priority="3979" operator="greaterThan">
      <formula>25</formula>
    </cfRule>
    <cfRule type="cellIs" dxfId="1981" priority="3977" operator="greaterThan">
      <formula>500</formula>
    </cfRule>
    <cfRule type="cellIs" dxfId="1980" priority="3976" stopIfTrue="1" operator="equal">
      <formula>""</formula>
    </cfRule>
  </conditionalFormatting>
  <conditionalFormatting sqref="AB360:AB361">
    <cfRule type="cellIs" dxfId="1979" priority="3975" operator="greaterThan">
      <formula>0</formula>
    </cfRule>
    <cfRule type="cellIs" dxfId="1978" priority="3974" operator="greaterThan">
      <formula>5</formula>
    </cfRule>
    <cfRule type="cellIs" dxfId="1977" priority="3973" operator="greaterThan">
      <formula>25</formula>
    </cfRule>
    <cfRule type="cellIs" dxfId="1976" priority="3972" operator="greaterThan">
      <formula>50</formula>
    </cfRule>
    <cfRule type="cellIs" dxfId="1975" priority="3971" operator="greaterThan">
      <formula>500</formula>
    </cfRule>
    <cfRule type="cellIs" dxfId="1974" priority="3970" stopIfTrue="1" operator="equal">
      <formula>""</formula>
    </cfRule>
  </conditionalFormatting>
  <conditionalFormatting sqref="AB365:AB366">
    <cfRule type="cellIs" dxfId="1973" priority="3964" stopIfTrue="1" operator="equal">
      <formula>""</formula>
    </cfRule>
    <cfRule type="cellIs" dxfId="1972" priority="3969" operator="greaterThan">
      <formula>0</formula>
    </cfRule>
    <cfRule type="cellIs" dxfId="1971" priority="3968" operator="greaterThan">
      <formula>5</formula>
    </cfRule>
    <cfRule type="cellIs" dxfId="1970" priority="3967" operator="greaterThan">
      <formula>25</formula>
    </cfRule>
    <cfRule type="cellIs" dxfId="1969" priority="3966" operator="greaterThan">
      <formula>50</formula>
    </cfRule>
    <cfRule type="cellIs" dxfId="1968" priority="3965" operator="greaterThan">
      <formula>500</formula>
    </cfRule>
  </conditionalFormatting>
  <conditionalFormatting sqref="AB370:AB371">
    <cfRule type="cellIs" dxfId="1967" priority="3958" stopIfTrue="1" operator="equal">
      <formula>""</formula>
    </cfRule>
    <cfRule type="cellIs" dxfId="1966" priority="3963" operator="greaterThan">
      <formula>0</formula>
    </cfRule>
    <cfRule type="cellIs" dxfId="1965" priority="3962" operator="greaterThan">
      <formula>5</formula>
    </cfRule>
    <cfRule type="cellIs" dxfId="1964" priority="3961" operator="greaterThan">
      <formula>25</formula>
    </cfRule>
    <cfRule type="cellIs" dxfId="1963" priority="3960" operator="greaterThan">
      <formula>50</formula>
    </cfRule>
    <cfRule type="cellIs" dxfId="1962" priority="3959" operator="greaterThan">
      <formula>500</formula>
    </cfRule>
  </conditionalFormatting>
  <conditionalFormatting sqref="AB375:AB376">
    <cfRule type="cellIs" dxfId="1961" priority="3957" operator="greaterThan">
      <formula>0</formula>
    </cfRule>
    <cfRule type="cellIs" dxfId="1960" priority="3956" operator="greaterThan">
      <formula>5</formula>
    </cfRule>
    <cfRule type="cellIs" dxfId="1959" priority="3955" operator="greaterThan">
      <formula>25</formula>
    </cfRule>
    <cfRule type="cellIs" dxfId="1958" priority="3954" operator="greaterThan">
      <formula>50</formula>
    </cfRule>
    <cfRule type="cellIs" dxfId="1957" priority="3953" operator="greaterThan">
      <formula>500</formula>
    </cfRule>
    <cfRule type="cellIs" dxfId="1956" priority="3952" stopIfTrue="1" operator="equal">
      <formula>""</formula>
    </cfRule>
  </conditionalFormatting>
  <conditionalFormatting sqref="AB380:AB381">
    <cfRule type="cellIs" dxfId="1955" priority="3951" operator="greaterThan">
      <formula>0</formula>
    </cfRule>
    <cfRule type="cellIs" dxfId="1954" priority="3950" operator="greaterThan">
      <formula>5</formula>
    </cfRule>
    <cfRule type="cellIs" dxfId="1953" priority="3949" operator="greaterThan">
      <formula>25</formula>
    </cfRule>
    <cfRule type="cellIs" dxfId="1952" priority="3948" operator="greaterThan">
      <formula>50</formula>
    </cfRule>
    <cfRule type="cellIs" dxfId="1951" priority="3947" operator="greaterThan">
      <formula>500</formula>
    </cfRule>
    <cfRule type="cellIs" dxfId="1950" priority="3946" stopIfTrue="1" operator="equal">
      <formula>""</formula>
    </cfRule>
  </conditionalFormatting>
  <conditionalFormatting sqref="AB385:AB386">
    <cfRule type="cellIs" dxfId="1949" priority="3940" stopIfTrue="1" operator="equal">
      <formula>""</formula>
    </cfRule>
    <cfRule type="cellIs" dxfId="1948" priority="3945" operator="greaterThan">
      <formula>0</formula>
    </cfRule>
    <cfRule type="cellIs" dxfId="1947" priority="3944" operator="greaterThan">
      <formula>5</formula>
    </cfRule>
    <cfRule type="cellIs" dxfId="1946" priority="3943" operator="greaterThan">
      <formula>25</formula>
    </cfRule>
    <cfRule type="cellIs" dxfId="1945" priority="3942" operator="greaterThan">
      <formula>50</formula>
    </cfRule>
    <cfRule type="cellIs" dxfId="1944" priority="3941" operator="greaterThan">
      <formula>500</formula>
    </cfRule>
  </conditionalFormatting>
  <conditionalFormatting sqref="AB390:AB391">
    <cfRule type="cellIs" dxfId="1943" priority="3934" stopIfTrue="1" operator="equal">
      <formula>""</formula>
    </cfRule>
    <cfRule type="cellIs" dxfId="1942" priority="3939" operator="greaterThan">
      <formula>0</formula>
    </cfRule>
    <cfRule type="cellIs" dxfId="1941" priority="3938" operator="greaterThan">
      <formula>5</formula>
    </cfRule>
    <cfRule type="cellIs" dxfId="1940" priority="3937" operator="greaterThan">
      <formula>25</formula>
    </cfRule>
    <cfRule type="cellIs" dxfId="1939" priority="3936" operator="greaterThan">
      <formula>50</formula>
    </cfRule>
    <cfRule type="cellIs" dxfId="1938" priority="3935" operator="greaterThan">
      <formula>500</formula>
    </cfRule>
  </conditionalFormatting>
  <conditionalFormatting sqref="AB395:AB396">
    <cfRule type="cellIs" dxfId="1937" priority="3932" operator="greaterThan">
      <formula>5</formula>
    </cfRule>
    <cfRule type="cellIs" dxfId="1936" priority="3933" operator="greaterThan">
      <formula>0</formula>
    </cfRule>
    <cfRule type="cellIs" dxfId="1935" priority="3931" operator="greaterThan">
      <formula>25</formula>
    </cfRule>
    <cfRule type="cellIs" dxfId="1934" priority="3930" operator="greaterThan">
      <formula>50</formula>
    </cfRule>
    <cfRule type="cellIs" dxfId="1933" priority="3929" operator="greaterThan">
      <formula>500</formula>
    </cfRule>
    <cfRule type="cellIs" dxfId="1932" priority="3928" stopIfTrue="1" operator="equal">
      <formula>""</formula>
    </cfRule>
  </conditionalFormatting>
  <conditionalFormatting sqref="AB400:AB401">
    <cfRule type="cellIs" dxfId="1931" priority="3927" operator="greaterThan">
      <formula>0</formula>
    </cfRule>
    <cfRule type="cellIs" dxfId="1930" priority="3926" operator="greaterThan">
      <formula>5</formula>
    </cfRule>
    <cfRule type="cellIs" dxfId="1929" priority="3925" operator="greaterThan">
      <formula>25</formula>
    </cfRule>
    <cfRule type="cellIs" dxfId="1928" priority="3924" operator="greaterThan">
      <formula>50</formula>
    </cfRule>
    <cfRule type="cellIs" dxfId="1927" priority="3923" operator="greaterThan">
      <formula>500</formula>
    </cfRule>
    <cfRule type="cellIs" dxfId="1926" priority="3922" stopIfTrue="1" operator="equal">
      <formula>""</formula>
    </cfRule>
  </conditionalFormatting>
  <conditionalFormatting sqref="AB405:AB406">
    <cfRule type="cellIs" dxfId="1925" priority="3916" stopIfTrue="1" operator="equal">
      <formula>""</formula>
    </cfRule>
    <cfRule type="cellIs" dxfId="1924" priority="3921" operator="greaterThan">
      <formula>0</formula>
    </cfRule>
    <cfRule type="cellIs" dxfId="1923" priority="3920" operator="greaterThan">
      <formula>5</formula>
    </cfRule>
    <cfRule type="cellIs" dxfId="1922" priority="3919" operator="greaterThan">
      <formula>25</formula>
    </cfRule>
    <cfRule type="cellIs" dxfId="1921" priority="3918" operator="greaterThan">
      <formula>50</formula>
    </cfRule>
    <cfRule type="cellIs" dxfId="1920" priority="3917" operator="greaterThan">
      <formula>500</formula>
    </cfRule>
  </conditionalFormatting>
  <conditionalFormatting sqref="AB410:AB411">
    <cfRule type="cellIs" dxfId="1919" priority="3910" stopIfTrue="1" operator="equal">
      <formula>""</formula>
    </cfRule>
    <cfRule type="cellIs" dxfId="1918" priority="3915" operator="greaterThan">
      <formula>0</formula>
    </cfRule>
    <cfRule type="cellIs" dxfId="1917" priority="3914" operator="greaterThan">
      <formula>5</formula>
    </cfRule>
    <cfRule type="cellIs" dxfId="1916" priority="3913" operator="greaterThan">
      <formula>25</formula>
    </cfRule>
    <cfRule type="cellIs" dxfId="1915" priority="3912" operator="greaterThan">
      <formula>50</formula>
    </cfRule>
    <cfRule type="cellIs" dxfId="1914" priority="3911" operator="greaterThan">
      <formula>500</formula>
    </cfRule>
  </conditionalFormatting>
  <conditionalFormatting sqref="AB415:AB416">
    <cfRule type="cellIs" dxfId="1913" priority="3909" operator="greaterThan">
      <formula>0</formula>
    </cfRule>
    <cfRule type="cellIs" dxfId="1912" priority="3908" operator="greaterThan">
      <formula>5</formula>
    </cfRule>
    <cfRule type="cellIs" dxfId="1911" priority="3907" operator="greaterThan">
      <formula>25</formula>
    </cfRule>
    <cfRule type="cellIs" dxfId="1910" priority="3906" operator="greaterThan">
      <formula>50</formula>
    </cfRule>
    <cfRule type="cellIs" dxfId="1909" priority="3905" operator="greaterThan">
      <formula>500</formula>
    </cfRule>
    <cfRule type="cellIs" dxfId="1908" priority="3904" stopIfTrue="1" operator="equal">
      <formula>""</formula>
    </cfRule>
  </conditionalFormatting>
  <conditionalFormatting sqref="AB420:AB421">
    <cfRule type="cellIs" dxfId="1907" priority="3903" operator="greaterThan">
      <formula>0</formula>
    </cfRule>
    <cfRule type="cellIs" dxfId="1906" priority="3902" operator="greaterThan">
      <formula>5</formula>
    </cfRule>
    <cfRule type="cellIs" dxfId="1905" priority="3901" operator="greaterThan">
      <formula>25</formula>
    </cfRule>
    <cfRule type="cellIs" dxfId="1904" priority="3900" operator="greaterThan">
      <formula>50</formula>
    </cfRule>
    <cfRule type="cellIs" dxfId="1903" priority="3899" operator="greaterThan">
      <formula>500</formula>
    </cfRule>
    <cfRule type="cellIs" dxfId="1902" priority="3898" stopIfTrue="1" operator="equal">
      <formula>""</formula>
    </cfRule>
  </conditionalFormatting>
  <conditionalFormatting sqref="AB425:AB426">
    <cfRule type="cellIs" dxfId="1901" priority="3892" stopIfTrue="1" operator="equal">
      <formula>""</formula>
    </cfRule>
    <cfRule type="cellIs" dxfId="1900" priority="3897" operator="greaterThan">
      <formula>0</formula>
    </cfRule>
    <cfRule type="cellIs" dxfId="1899" priority="3896" operator="greaterThan">
      <formula>5</formula>
    </cfRule>
    <cfRule type="cellIs" dxfId="1898" priority="3895" operator="greaterThan">
      <formula>25</formula>
    </cfRule>
    <cfRule type="cellIs" dxfId="1897" priority="3894" operator="greaterThan">
      <formula>50</formula>
    </cfRule>
    <cfRule type="cellIs" dxfId="1896" priority="3893" operator="greaterThan">
      <formula>500</formula>
    </cfRule>
  </conditionalFormatting>
  <conditionalFormatting sqref="AB430:AB431">
    <cfRule type="cellIs" dxfId="1895" priority="3886" stopIfTrue="1" operator="equal">
      <formula>""</formula>
    </cfRule>
    <cfRule type="cellIs" dxfId="1894" priority="3891" operator="greaterThan">
      <formula>0</formula>
    </cfRule>
    <cfRule type="cellIs" dxfId="1893" priority="3890" operator="greaterThan">
      <formula>5</formula>
    </cfRule>
    <cfRule type="cellIs" dxfId="1892" priority="3889" operator="greaterThan">
      <formula>25</formula>
    </cfRule>
    <cfRule type="cellIs" dxfId="1891" priority="3888" operator="greaterThan">
      <formula>50</formula>
    </cfRule>
    <cfRule type="cellIs" dxfId="1890" priority="3887" operator="greaterThan">
      <formula>500</formula>
    </cfRule>
  </conditionalFormatting>
  <conditionalFormatting sqref="AB435:AB436">
    <cfRule type="cellIs" dxfId="1889" priority="3881" operator="greaterThan">
      <formula>500</formula>
    </cfRule>
    <cfRule type="cellIs" dxfId="1888" priority="3885" operator="greaterThan">
      <formula>0</formula>
    </cfRule>
    <cfRule type="cellIs" dxfId="1887" priority="3884" operator="greaterThan">
      <formula>5</formula>
    </cfRule>
    <cfRule type="cellIs" dxfId="1886" priority="3883" operator="greaterThan">
      <formula>25</formula>
    </cfRule>
    <cfRule type="cellIs" dxfId="1885" priority="3882" operator="greaterThan">
      <formula>50</formula>
    </cfRule>
    <cfRule type="cellIs" dxfId="1884" priority="3880" stopIfTrue="1" operator="equal">
      <formula>""</formula>
    </cfRule>
  </conditionalFormatting>
  <conditionalFormatting sqref="AB440:AB441">
    <cfRule type="cellIs" dxfId="1883" priority="3876" operator="greaterThan">
      <formula>50</formula>
    </cfRule>
    <cfRule type="cellIs" dxfId="1882" priority="3879" operator="greaterThan">
      <formula>0</formula>
    </cfRule>
    <cfRule type="cellIs" dxfId="1881" priority="3878" operator="greaterThan">
      <formula>5</formula>
    </cfRule>
    <cfRule type="cellIs" dxfId="1880" priority="3877" operator="greaterThan">
      <formula>25</formula>
    </cfRule>
    <cfRule type="cellIs" dxfId="1879" priority="3875" operator="greaterThan">
      <formula>500</formula>
    </cfRule>
    <cfRule type="cellIs" dxfId="1878" priority="3874" stopIfTrue="1" operator="equal">
      <formula>""</formula>
    </cfRule>
  </conditionalFormatting>
  <conditionalFormatting sqref="AB445:AB446">
    <cfRule type="cellIs" dxfId="1877" priority="3868" stopIfTrue="1" operator="equal">
      <formula>""</formula>
    </cfRule>
    <cfRule type="cellIs" dxfId="1876" priority="3873" operator="greaterThan">
      <formula>0</formula>
    </cfRule>
    <cfRule type="cellIs" dxfId="1875" priority="3872" operator="greaterThan">
      <formula>5</formula>
    </cfRule>
    <cfRule type="cellIs" dxfId="1874" priority="3871" operator="greaterThan">
      <formula>25</formula>
    </cfRule>
    <cfRule type="cellIs" dxfId="1873" priority="3870" operator="greaterThan">
      <formula>50</formula>
    </cfRule>
    <cfRule type="cellIs" dxfId="1872" priority="3869" operator="greaterThan">
      <formula>500</formula>
    </cfRule>
  </conditionalFormatting>
  <conditionalFormatting sqref="AB450:AB451">
    <cfRule type="cellIs" dxfId="1871" priority="3862" stopIfTrue="1" operator="equal">
      <formula>""</formula>
    </cfRule>
    <cfRule type="cellIs" dxfId="1870" priority="3867" operator="greaterThan">
      <formula>0</formula>
    </cfRule>
    <cfRule type="cellIs" dxfId="1869" priority="3866" operator="greaterThan">
      <formula>5</formula>
    </cfRule>
    <cfRule type="cellIs" dxfId="1868" priority="3865" operator="greaterThan">
      <formula>25</formula>
    </cfRule>
    <cfRule type="cellIs" dxfId="1867" priority="3864" operator="greaterThan">
      <formula>50</formula>
    </cfRule>
    <cfRule type="cellIs" dxfId="1866" priority="3863" operator="greaterThan">
      <formula>500</formula>
    </cfRule>
  </conditionalFormatting>
  <conditionalFormatting sqref="AB455:AB456">
    <cfRule type="cellIs" dxfId="1865" priority="3861" operator="greaterThan">
      <formula>0</formula>
    </cfRule>
    <cfRule type="cellIs" dxfId="1864" priority="3860" operator="greaterThan">
      <formula>5</formula>
    </cfRule>
    <cfRule type="cellIs" dxfId="1863" priority="3859" operator="greaterThan">
      <formula>25</formula>
    </cfRule>
    <cfRule type="cellIs" dxfId="1862" priority="3858" operator="greaterThan">
      <formula>50</formula>
    </cfRule>
    <cfRule type="cellIs" dxfId="1861" priority="3857" operator="greaterThan">
      <formula>500</formula>
    </cfRule>
    <cfRule type="cellIs" dxfId="1860" priority="3856" stopIfTrue="1" operator="equal">
      <formula>""</formula>
    </cfRule>
  </conditionalFormatting>
  <conditionalFormatting sqref="AB460:AB461">
    <cfRule type="cellIs" dxfId="1859" priority="3855" operator="greaterThan">
      <formula>0</formula>
    </cfRule>
    <cfRule type="cellIs" dxfId="1858" priority="3854" operator="greaterThan">
      <formula>5</formula>
    </cfRule>
    <cfRule type="cellIs" dxfId="1857" priority="3853" operator="greaterThan">
      <formula>25</formula>
    </cfRule>
    <cfRule type="cellIs" dxfId="1856" priority="3852" operator="greaterThan">
      <formula>50</formula>
    </cfRule>
    <cfRule type="cellIs" dxfId="1855" priority="3851" operator="greaterThan">
      <formula>500</formula>
    </cfRule>
    <cfRule type="cellIs" dxfId="1854" priority="3850" stopIfTrue="1" operator="equal">
      <formula>""</formula>
    </cfRule>
  </conditionalFormatting>
  <conditionalFormatting sqref="AB465:AB466">
    <cfRule type="cellIs" dxfId="1853" priority="3844" stopIfTrue="1" operator="equal">
      <formula>""</formula>
    </cfRule>
    <cfRule type="cellIs" dxfId="1852" priority="3849" operator="greaterThan">
      <formula>0</formula>
    </cfRule>
    <cfRule type="cellIs" dxfId="1851" priority="3848" operator="greaterThan">
      <formula>5</formula>
    </cfRule>
    <cfRule type="cellIs" dxfId="1850" priority="3847" operator="greaterThan">
      <formula>25</formula>
    </cfRule>
    <cfRule type="cellIs" dxfId="1849" priority="3846" operator="greaterThan">
      <formula>50</formula>
    </cfRule>
    <cfRule type="cellIs" dxfId="1848" priority="3845" operator="greaterThan">
      <formula>500</formula>
    </cfRule>
  </conditionalFormatting>
  <conditionalFormatting sqref="AB470:AB471">
    <cfRule type="cellIs" dxfId="1847" priority="3838" stopIfTrue="1" operator="equal">
      <formula>""</formula>
    </cfRule>
    <cfRule type="cellIs" dxfId="1846" priority="3843" operator="greaterThan">
      <formula>0</formula>
    </cfRule>
    <cfRule type="cellIs" dxfId="1845" priority="3842" operator="greaterThan">
      <formula>5</formula>
    </cfRule>
    <cfRule type="cellIs" dxfId="1844" priority="3841" operator="greaterThan">
      <formula>25</formula>
    </cfRule>
    <cfRule type="cellIs" dxfId="1843" priority="3840" operator="greaterThan">
      <formula>50</formula>
    </cfRule>
    <cfRule type="cellIs" dxfId="1842" priority="3839" operator="greaterThan">
      <formula>500</formula>
    </cfRule>
  </conditionalFormatting>
  <conditionalFormatting sqref="AB475:AB476">
    <cfRule type="cellIs" dxfId="1841" priority="3833" operator="greaterThan">
      <formula>500</formula>
    </cfRule>
    <cfRule type="cellIs" dxfId="1840" priority="3837" operator="greaterThan">
      <formula>0</formula>
    </cfRule>
    <cfRule type="cellIs" dxfId="1839" priority="3836" operator="greaterThan">
      <formula>5</formula>
    </cfRule>
    <cfRule type="cellIs" dxfId="1838" priority="3835" operator="greaterThan">
      <formula>25</formula>
    </cfRule>
    <cfRule type="cellIs" dxfId="1837" priority="3834" operator="greaterThan">
      <formula>50</formula>
    </cfRule>
    <cfRule type="cellIs" dxfId="1836" priority="3832" stopIfTrue="1" operator="equal">
      <formula>""</formula>
    </cfRule>
  </conditionalFormatting>
  <conditionalFormatting sqref="AB480:AB481">
    <cfRule type="cellIs" dxfId="1835" priority="3827" operator="greaterThan">
      <formula>500</formula>
    </cfRule>
    <cfRule type="cellIs" dxfId="1834" priority="3831" operator="greaterThan">
      <formula>0</formula>
    </cfRule>
    <cfRule type="cellIs" dxfId="1833" priority="3830" operator="greaterThan">
      <formula>5</formula>
    </cfRule>
    <cfRule type="cellIs" dxfId="1832" priority="3829" operator="greaterThan">
      <formula>25</formula>
    </cfRule>
    <cfRule type="cellIs" dxfId="1831" priority="3828" operator="greaterThan">
      <formula>50</formula>
    </cfRule>
    <cfRule type="cellIs" dxfId="1830" priority="3826" stopIfTrue="1" operator="equal">
      <formula>""</formula>
    </cfRule>
  </conditionalFormatting>
  <conditionalFormatting sqref="AB485:AB486">
    <cfRule type="cellIs" dxfId="1829" priority="3820" stopIfTrue="1" operator="equal">
      <formula>""</formula>
    </cfRule>
    <cfRule type="cellIs" dxfId="1828" priority="3825" operator="greaterThan">
      <formula>0</formula>
    </cfRule>
    <cfRule type="cellIs" dxfId="1827" priority="3824" operator="greaterThan">
      <formula>5</formula>
    </cfRule>
    <cfRule type="cellIs" dxfId="1826" priority="3823" operator="greaterThan">
      <formula>25</formula>
    </cfRule>
    <cfRule type="cellIs" dxfId="1825" priority="3822" operator="greaterThan">
      <formula>50</formula>
    </cfRule>
    <cfRule type="cellIs" dxfId="1824" priority="3821" operator="greaterThan">
      <formula>500</formula>
    </cfRule>
  </conditionalFormatting>
  <conditionalFormatting sqref="AB490:AB491">
    <cfRule type="cellIs" dxfId="1823" priority="3815" operator="greaterThan">
      <formula>500</formula>
    </cfRule>
    <cfRule type="cellIs" dxfId="1822" priority="3819" operator="greaterThan">
      <formula>0</formula>
    </cfRule>
    <cfRule type="cellIs" dxfId="1821" priority="3818" operator="greaterThan">
      <formula>5</formula>
    </cfRule>
    <cfRule type="cellIs" dxfId="1820" priority="3817" operator="greaterThan">
      <formula>25</formula>
    </cfRule>
    <cfRule type="cellIs" dxfId="1819" priority="3816" operator="greaterThan">
      <formula>50</formula>
    </cfRule>
    <cfRule type="cellIs" dxfId="1818" priority="3814" stopIfTrue="1" operator="equal">
      <formula>""</formula>
    </cfRule>
  </conditionalFormatting>
  <conditionalFormatting sqref="AB495:AB496">
    <cfRule type="cellIs" dxfId="1817" priority="3813" operator="greaterThan">
      <formula>0</formula>
    </cfRule>
    <cfRule type="cellIs" dxfId="1816" priority="3812" operator="greaterThan">
      <formula>5</formula>
    </cfRule>
    <cfRule type="cellIs" dxfId="1815" priority="3811" operator="greaterThan">
      <formula>25</formula>
    </cfRule>
    <cfRule type="cellIs" dxfId="1814" priority="3810" operator="greaterThan">
      <formula>50</formula>
    </cfRule>
    <cfRule type="cellIs" dxfId="1813" priority="3809" operator="greaterThan">
      <formula>500</formula>
    </cfRule>
    <cfRule type="cellIs" dxfId="1812" priority="3808" stopIfTrue="1" operator="equal">
      <formula>""</formula>
    </cfRule>
  </conditionalFormatting>
  <conditionalFormatting sqref="AB500:AB501">
    <cfRule type="cellIs" dxfId="1811" priority="3807" operator="greaterThan">
      <formula>0</formula>
    </cfRule>
    <cfRule type="cellIs" dxfId="1810" priority="3806" operator="greaterThan">
      <formula>5</formula>
    </cfRule>
    <cfRule type="cellIs" dxfId="1809" priority="3805" operator="greaterThan">
      <formula>25</formula>
    </cfRule>
    <cfRule type="cellIs" dxfId="1808" priority="3804" operator="greaterThan">
      <formula>50</formula>
    </cfRule>
    <cfRule type="cellIs" dxfId="1807" priority="3803" operator="greaterThan">
      <formula>500</formula>
    </cfRule>
    <cfRule type="cellIs" dxfId="1806" priority="3802" stopIfTrue="1" operator="equal">
      <formula>""</formula>
    </cfRule>
  </conditionalFormatting>
  <conditionalFormatting sqref="AB505:AB506">
    <cfRule type="cellIs" dxfId="1805" priority="3796" stopIfTrue="1" operator="equal">
      <formula>""</formula>
    </cfRule>
    <cfRule type="cellIs" dxfId="1804" priority="3801" operator="greaterThan">
      <formula>0</formula>
    </cfRule>
    <cfRule type="cellIs" dxfId="1803" priority="3800" operator="greaterThan">
      <formula>5</formula>
    </cfRule>
    <cfRule type="cellIs" dxfId="1802" priority="3798" operator="greaterThan">
      <formula>50</formula>
    </cfRule>
    <cfRule type="cellIs" dxfId="1801" priority="3799" operator="greaterThan">
      <formula>25</formula>
    </cfRule>
    <cfRule type="cellIs" dxfId="1800" priority="3797" operator="greaterThan">
      <formula>500</formula>
    </cfRule>
  </conditionalFormatting>
  <conditionalFormatting sqref="AB510:AB511">
    <cfRule type="cellIs" dxfId="1799" priority="3790" stopIfTrue="1" operator="equal">
      <formula>""</formula>
    </cfRule>
    <cfRule type="cellIs" dxfId="1798" priority="3795" operator="greaterThan">
      <formula>0</formula>
    </cfRule>
    <cfRule type="cellIs" dxfId="1797" priority="3794" operator="greaterThan">
      <formula>5</formula>
    </cfRule>
    <cfRule type="cellIs" dxfId="1796" priority="3793" operator="greaterThan">
      <formula>25</formula>
    </cfRule>
    <cfRule type="cellIs" dxfId="1795" priority="3792" operator="greaterThan">
      <formula>50</formula>
    </cfRule>
    <cfRule type="cellIs" dxfId="1794" priority="3791" operator="greaterThan">
      <formula>500</formula>
    </cfRule>
  </conditionalFormatting>
  <conditionalFormatting sqref="AB515:AB516">
    <cfRule type="cellIs" dxfId="1793" priority="3785" operator="greaterThan">
      <formula>500</formula>
    </cfRule>
    <cfRule type="cellIs" dxfId="1792" priority="3789" operator="greaterThan">
      <formula>0</formula>
    </cfRule>
    <cfRule type="cellIs" dxfId="1791" priority="3788" operator="greaterThan">
      <formula>5</formula>
    </cfRule>
    <cfRule type="cellIs" dxfId="1790" priority="3787" operator="greaterThan">
      <formula>25</formula>
    </cfRule>
    <cfRule type="cellIs" dxfId="1789" priority="3786" operator="greaterThan">
      <formula>50</formula>
    </cfRule>
    <cfRule type="cellIs" dxfId="1788" priority="3784" stopIfTrue="1" operator="equal">
      <formula>""</formula>
    </cfRule>
  </conditionalFormatting>
  <conditionalFormatting sqref="AB520:AB521">
    <cfRule type="cellIs" dxfId="1787" priority="3780" operator="greaterThan">
      <formula>50</formula>
    </cfRule>
    <cfRule type="cellIs" dxfId="1786" priority="3783" operator="greaterThan">
      <formula>0</formula>
    </cfRule>
    <cfRule type="cellIs" dxfId="1785" priority="3782" operator="greaterThan">
      <formula>5</formula>
    </cfRule>
    <cfRule type="cellIs" dxfId="1784" priority="3781" operator="greaterThan">
      <formula>25</formula>
    </cfRule>
    <cfRule type="cellIs" dxfId="1783" priority="3779" operator="greaterThan">
      <formula>500</formula>
    </cfRule>
    <cfRule type="cellIs" dxfId="1782" priority="3778" stopIfTrue="1" operator="equal">
      <formula>""</formula>
    </cfRule>
  </conditionalFormatting>
  <conditionalFormatting sqref="AB525:AB526">
    <cfRule type="cellIs" dxfId="1781" priority="3772" stopIfTrue="1" operator="equal">
      <formula>""</formula>
    </cfRule>
    <cfRule type="cellIs" dxfId="1780" priority="3777" operator="greaterThan">
      <formula>0</formula>
    </cfRule>
    <cfRule type="cellIs" dxfId="1779" priority="3776" operator="greaterThan">
      <formula>5</formula>
    </cfRule>
    <cfRule type="cellIs" dxfId="1778" priority="3775" operator="greaterThan">
      <formula>25</formula>
    </cfRule>
    <cfRule type="cellIs" dxfId="1777" priority="3774" operator="greaterThan">
      <formula>50</formula>
    </cfRule>
    <cfRule type="cellIs" dxfId="1776" priority="3773" operator="greaterThan">
      <formula>500</formula>
    </cfRule>
  </conditionalFormatting>
  <conditionalFormatting sqref="AB530:AB531">
    <cfRule type="cellIs" dxfId="1775" priority="3766" stopIfTrue="1" operator="equal">
      <formula>""</formula>
    </cfRule>
    <cfRule type="cellIs" dxfId="1774" priority="3771" operator="greaterThan">
      <formula>0</formula>
    </cfRule>
    <cfRule type="cellIs" dxfId="1773" priority="3770" operator="greaterThan">
      <formula>5</formula>
    </cfRule>
    <cfRule type="cellIs" dxfId="1772" priority="3769" operator="greaterThan">
      <formula>25</formula>
    </cfRule>
    <cfRule type="cellIs" dxfId="1771" priority="3768" operator="greaterThan">
      <formula>50</formula>
    </cfRule>
    <cfRule type="cellIs" dxfId="1770" priority="3767" operator="greaterThan">
      <formula>500</formula>
    </cfRule>
  </conditionalFormatting>
  <conditionalFormatting sqref="AB535:AB536">
    <cfRule type="cellIs" dxfId="1769" priority="3765" operator="greaterThan">
      <formula>0</formula>
    </cfRule>
    <cfRule type="cellIs" dxfId="1768" priority="3764" operator="greaterThan">
      <formula>5</formula>
    </cfRule>
    <cfRule type="cellIs" dxfId="1767" priority="3763" operator="greaterThan">
      <formula>25</formula>
    </cfRule>
    <cfRule type="cellIs" dxfId="1766" priority="3762" operator="greaterThan">
      <formula>50</formula>
    </cfRule>
    <cfRule type="cellIs" dxfId="1765" priority="3761" operator="greaterThan">
      <formula>500</formula>
    </cfRule>
    <cfRule type="cellIs" dxfId="1764" priority="3760" stopIfTrue="1" operator="equal">
      <formula>""</formula>
    </cfRule>
  </conditionalFormatting>
  <conditionalFormatting sqref="AB540:AB541">
    <cfRule type="cellIs" dxfId="1763" priority="3759" operator="greaterThan">
      <formula>0</formula>
    </cfRule>
    <cfRule type="cellIs" dxfId="1762" priority="3758" operator="greaterThan">
      <formula>5</formula>
    </cfRule>
    <cfRule type="cellIs" dxfId="1761" priority="3757" operator="greaterThan">
      <formula>25</formula>
    </cfRule>
    <cfRule type="cellIs" dxfId="1760" priority="3756" operator="greaterThan">
      <formula>50</formula>
    </cfRule>
    <cfRule type="cellIs" dxfId="1759" priority="3755" operator="greaterThan">
      <formula>500</formula>
    </cfRule>
    <cfRule type="cellIs" dxfId="1758" priority="3754" stopIfTrue="1" operator="equal">
      <formula>""</formula>
    </cfRule>
  </conditionalFormatting>
  <conditionalFormatting sqref="AB545:AB546">
    <cfRule type="cellIs" dxfId="1757" priority="3748" stopIfTrue="1" operator="equal">
      <formula>""</formula>
    </cfRule>
    <cfRule type="cellIs" dxfId="1756" priority="3753" operator="greaterThan">
      <formula>0</formula>
    </cfRule>
    <cfRule type="cellIs" dxfId="1755" priority="3752" operator="greaterThan">
      <formula>5</formula>
    </cfRule>
    <cfRule type="cellIs" dxfId="1754" priority="3751" operator="greaterThan">
      <formula>25</formula>
    </cfRule>
    <cfRule type="cellIs" dxfId="1753" priority="3750" operator="greaterThan">
      <formula>50</formula>
    </cfRule>
    <cfRule type="cellIs" dxfId="1752" priority="3749" operator="greaterThan">
      <formula>500</formula>
    </cfRule>
  </conditionalFormatting>
  <conditionalFormatting sqref="AB550:AB551">
    <cfRule type="cellIs" dxfId="1751" priority="3742" stopIfTrue="1" operator="equal">
      <formula>""</formula>
    </cfRule>
    <cfRule type="cellIs" dxfId="1750" priority="3747" operator="greaterThan">
      <formula>0</formula>
    </cfRule>
    <cfRule type="cellIs" dxfId="1749" priority="3746" operator="greaterThan">
      <formula>5</formula>
    </cfRule>
    <cfRule type="cellIs" dxfId="1748" priority="3745" operator="greaterThan">
      <formula>25</formula>
    </cfRule>
    <cfRule type="cellIs" dxfId="1747" priority="3744" operator="greaterThan">
      <formula>50</formula>
    </cfRule>
    <cfRule type="cellIs" dxfId="1746" priority="3743" operator="greaterThan">
      <formula>500</formula>
    </cfRule>
  </conditionalFormatting>
  <conditionalFormatting sqref="AB555:AB556">
    <cfRule type="cellIs" dxfId="1745" priority="3737" operator="greaterThan">
      <formula>500</formula>
    </cfRule>
    <cfRule type="cellIs" dxfId="1744" priority="3741" operator="greaterThan">
      <formula>0</formula>
    </cfRule>
    <cfRule type="cellIs" dxfId="1743" priority="3740" operator="greaterThan">
      <formula>5</formula>
    </cfRule>
    <cfRule type="cellIs" dxfId="1742" priority="3739" operator="greaterThan">
      <formula>25</formula>
    </cfRule>
    <cfRule type="cellIs" dxfId="1741" priority="3738" operator="greaterThan">
      <formula>50</formula>
    </cfRule>
    <cfRule type="cellIs" dxfId="1740" priority="3736" stopIfTrue="1" operator="equal">
      <formula>""</formula>
    </cfRule>
  </conditionalFormatting>
  <conditionalFormatting sqref="AB560:AB561">
    <cfRule type="cellIs" dxfId="1739" priority="3731" operator="greaterThan">
      <formula>500</formula>
    </cfRule>
    <cfRule type="cellIs" dxfId="1738" priority="3735" operator="greaterThan">
      <formula>0</formula>
    </cfRule>
    <cfRule type="cellIs" dxfId="1737" priority="3734" operator="greaterThan">
      <formula>5</formula>
    </cfRule>
    <cfRule type="cellIs" dxfId="1736" priority="3733" operator="greaterThan">
      <formula>25</formula>
    </cfRule>
    <cfRule type="cellIs" dxfId="1735" priority="3732" operator="greaterThan">
      <formula>50</formula>
    </cfRule>
    <cfRule type="cellIs" dxfId="1734" priority="3730" stopIfTrue="1" operator="equal">
      <formula>""</formula>
    </cfRule>
  </conditionalFormatting>
  <conditionalFormatting sqref="AB565:AB566">
    <cfRule type="cellIs" dxfId="1733" priority="3724" stopIfTrue="1" operator="equal">
      <formula>""</formula>
    </cfRule>
    <cfRule type="cellIs" dxfId="1732" priority="3729" operator="greaterThan">
      <formula>0</formula>
    </cfRule>
    <cfRule type="cellIs" dxfId="1731" priority="3728" operator="greaterThan">
      <formula>5</formula>
    </cfRule>
    <cfRule type="cellIs" dxfId="1730" priority="3727" operator="greaterThan">
      <formula>25</formula>
    </cfRule>
    <cfRule type="cellIs" dxfId="1729" priority="3726" operator="greaterThan">
      <formula>50</formula>
    </cfRule>
    <cfRule type="cellIs" dxfId="1728" priority="3725" operator="greaterThan">
      <formula>500</formula>
    </cfRule>
  </conditionalFormatting>
  <conditionalFormatting sqref="AB570:AB571">
    <cfRule type="cellIs" dxfId="1727" priority="3720" operator="greaterThan">
      <formula>50</formula>
    </cfRule>
    <cfRule type="cellIs" dxfId="1726" priority="3723" operator="greaterThan">
      <formula>0</formula>
    </cfRule>
    <cfRule type="cellIs" dxfId="1725" priority="3722" operator="greaterThan">
      <formula>5</formula>
    </cfRule>
    <cfRule type="cellIs" dxfId="1724" priority="3721" operator="greaterThan">
      <formula>25</formula>
    </cfRule>
    <cfRule type="cellIs" dxfId="1723" priority="3719" operator="greaterThan">
      <formula>500</formula>
    </cfRule>
    <cfRule type="cellIs" dxfId="1722" priority="3718" stopIfTrue="1" operator="equal">
      <formula>""</formula>
    </cfRule>
  </conditionalFormatting>
  <conditionalFormatting sqref="AB575:AB576">
    <cfRule type="cellIs" dxfId="1721" priority="3717" operator="greaterThan">
      <formula>0</formula>
    </cfRule>
    <cfRule type="cellIs" dxfId="1720" priority="3716" operator="greaterThan">
      <formula>5</formula>
    </cfRule>
    <cfRule type="cellIs" dxfId="1719" priority="3715" operator="greaterThan">
      <formula>25</formula>
    </cfRule>
    <cfRule type="cellIs" dxfId="1718" priority="3714" operator="greaterThan">
      <formula>50</formula>
    </cfRule>
    <cfRule type="cellIs" dxfId="1717" priority="3713" operator="greaterThan">
      <formula>500</formula>
    </cfRule>
    <cfRule type="cellIs" dxfId="1716" priority="3712" stopIfTrue="1" operator="equal">
      <formula>""</formula>
    </cfRule>
  </conditionalFormatting>
  <conditionalFormatting sqref="AB580:AB581">
    <cfRule type="cellIs" dxfId="1715" priority="3711" operator="greaterThan">
      <formula>0</formula>
    </cfRule>
    <cfRule type="cellIs" dxfId="1714" priority="3710" operator="greaterThan">
      <formula>5</formula>
    </cfRule>
    <cfRule type="cellIs" dxfId="1713" priority="3709" operator="greaterThan">
      <formula>25</formula>
    </cfRule>
    <cfRule type="cellIs" dxfId="1712" priority="3708" operator="greaterThan">
      <formula>50</formula>
    </cfRule>
    <cfRule type="cellIs" dxfId="1711" priority="3707" operator="greaterThan">
      <formula>500</formula>
    </cfRule>
    <cfRule type="cellIs" dxfId="1710" priority="3706" stopIfTrue="1" operator="equal">
      <formula>""</formula>
    </cfRule>
  </conditionalFormatting>
  <conditionalFormatting sqref="AB585:AB586">
    <cfRule type="cellIs" dxfId="1709" priority="3700" stopIfTrue="1" operator="equal">
      <formula>""</formula>
    </cfRule>
    <cfRule type="cellIs" dxfId="1708" priority="3705" operator="greaterThan">
      <formula>0</formula>
    </cfRule>
    <cfRule type="cellIs" dxfId="1707" priority="3704" operator="greaterThan">
      <formula>5</formula>
    </cfRule>
    <cfRule type="cellIs" dxfId="1706" priority="3703" operator="greaterThan">
      <formula>25</formula>
    </cfRule>
    <cfRule type="cellIs" dxfId="1705" priority="3702" operator="greaterThan">
      <formula>50</formula>
    </cfRule>
    <cfRule type="cellIs" dxfId="1704" priority="3701" operator="greaterThan">
      <formula>500</formula>
    </cfRule>
  </conditionalFormatting>
  <conditionalFormatting sqref="AB590:AB591">
    <cfRule type="cellIs" dxfId="1703" priority="3694" stopIfTrue="1" operator="equal">
      <formula>""</formula>
    </cfRule>
    <cfRule type="cellIs" dxfId="1702" priority="3699" operator="greaterThan">
      <formula>0</formula>
    </cfRule>
    <cfRule type="cellIs" dxfId="1701" priority="3698" operator="greaterThan">
      <formula>5</formula>
    </cfRule>
    <cfRule type="cellIs" dxfId="1700" priority="3697" operator="greaterThan">
      <formula>25</formula>
    </cfRule>
    <cfRule type="cellIs" dxfId="1699" priority="3696" operator="greaterThan">
      <formula>50</formula>
    </cfRule>
    <cfRule type="cellIs" dxfId="1698" priority="3695" operator="greaterThan">
      <formula>500</formula>
    </cfRule>
  </conditionalFormatting>
  <conditionalFormatting sqref="AB595:AB596">
    <cfRule type="cellIs" dxfId="1697" priority="3689" operator="greaterThan">
      <formula>500</formula>
    </cfRule>
    <cfRule type="cellIs" dxfId="1696" priority="3693" operator="greaterThan">
      <formula>0</formula>
    </cfRule>
    <cfRule type="cellIs" dxfId="1695" priority="3692" operator="greaterThan">
      <formula>5</formula>
    </cfRule>
    <cfRule type="cellIs" dxfId="1694" priority="3691" operator="greaterThan">
      <formula>25</formula>
    </cfRule>
    <cfRule type="cellIs" dxfId="1693" priority="3690" operator="greaterThan">
      <formula>50</formula>
    </cfRule>
    <cfRule type="cellIs" dxfId="1692" priority="3688" stopIfTrue="1" operator="equal">
      <formula>""</formula>
    </cfRule>
  </conditionalFormatting>
  <conditionalFormatting sqref="AB600:AB601">
    <cfRule type="cellIs" dxfId="1691" priority="3684" operator="greaterThan">
      <formula>50</formula>
    </cfRule>
    <cfRule type="cellIs" dxfId="1690" priority="3687" operator="greaterThan">
      <formula>0</formula>
    </cfRule>
    <cfRule type="cellIs" dxfId="1689" priority="3686" operator="greaterThan">
      <formula>5</formula>
    </cfRule>
    <cfRule type="cellIs" dxfId="1688" priority="3685" operator="greaterThan">
      <formula>25</formula>
    </cfRule>
    <cfRule type="cellIs" dxfId="1687" priority="3683" operator="greaterThan">
      <formula>500</formula>
    </cfRule>
    <cfRule type="cellIs" dxfId="1686" priority="3682" stopIfTrue="1" operator="equal">
      <formula>""</formula>
    </cfRule>
  </conditionalFormatting>
  <conditionalFormatting sqref="AB605:AB606">
    <cfRule type="cellIs" dxfId="1685" priority="3676" stopIfTrue="1" operator="equal">
      <formula>""</formula>
    </cfRule>
    <cfRule type="cellIs" dxfId="1684" priority="3681" operator="greaterThan">
      <formula>0</formula>
    </cfRule>
    <cfRule type="cellIs" dxfId="1683" priority="3680" operator="greaterThan">
      <formula>5</formula>
    </cfRule>
    <cfRule type="cellIs" dxfId="1682" priority="3679" operator="greaterThan">
      <formula>25</formula>
    </cfRule>
    <cfRule type="cellIs" dxfId="1681" priority="3678" operator="greaterThan">
      <formula>50</formula>
    </cfRule>
    <cfRule type="cellIs" dxfId="1680" priority="3677" operator="greaterThan">
      <formula>500</formula>
    </cfRule>
  </conditionalFormatting>
  <conditionalFormatting sqref="AB610:AB611">
    <cfRule type="cellIs" dxfId="1679" priority="3670" stopIfTrue="1" operator="equal">
      <formula>""</formula>
    </cfRule>
    <cfRule type="cellIs" dxfId="1678" priority="3675" operator="greaterThan">
      <formula>0</formula>
    </cfRule>
    <cfRule type="cellIs" dxfId="1677" priority="3674" operator="greaterThan">
      <formula>5</formula>
    </cfRule>
    <cfRule type="cellIs" dxfId="1676" priority="3673" operator="greaterThan">
      <formula>25</formula>
    </cfRule>
    <cfRule type="cellIs" dxfId="1675" priority="3672" operator="greaterThan">
      <formula>50</formula>
    </cfRule>
    <cfRule type="cellIs" dxfId="1674" priority="3671" operator="greaterThan">
      <formula>500</formula>
    </cfRule>
  </conditionalFormatting>
  <conditionalFormatting sqref="AB615:AB616">
    <cfRule type="cellIs" dxfId="1673" priority="3669" operator="greaterThan">
      <formula>0</formula>
    </cfRule>
    <cfRule type="cellIs" dxfId="1672" priority="3668" operator="greaterThan">
      <formula>5</formula>
    </cfRule>
    <cfRule type="cellIs" dxfId="1671" priority="3667" operator="greaterThan">
      <formula>25</formula>
    </cfRule>
    <cfRule type="cellIs" dxfId="1670" priority="3666" operator="greaterThan">
      <formula>50</formula>
    </cfRule>
    <cfRule type="cellIs" dxfId="1669" priority="3665" operator="greaterThan">
      <formula>500</formula>
    </cfRule>
    <cfRule type="cellIs" dxfId="1668" priority="3664" stopIfTrue="1" operator="equal">
      <formula>""</formula>
    </cfRule>
  </conditionalFormatting>
  <conditionalFormatting sqref="AB620:AB621">
    <cfRule type="cellIs" dxfId="1667" priority="3663" operator="greaterThan">
      <formula>0</formula>
    </cfRule>
    <cfRule type="cellIs" dxfId="1666" priority="3662" operator="greaterThan">
      <formula>5</formula>
    </cfRule>
    <cfRule type="cellIs" dxfId="1665" priority="3661" operator="greaterThan">
      <formula>25</formula>
    </cfRule>
    <cfRule type="cellIs" dxfId="1664" priority="3660" operator="greaterThan">
      <formula>50</formula>
    </cfRule>
    <cfRule type="cellIs" dxfId="1663" priority="3659" operator="greaterThan">
      <formula>500</formula>
    </cfRule>
    <cfRule type="cellIs" dxfId="1662" priority="3658" stopIfTrue="1" operator="equal">
      <formula>""</formula>
    </cfRule>
  </conditionalFormatting>
  <conditionalFormatting sqref="AB625:AB626">
    <cfRule type="cellIs" dxfId="1661" priority="3652" stopIfTrue="1" operator="equal">
      <formula>""</formula>
    </cfRule>
    <cfRule type="cellIs" dxfId="1660" priority="3657" operator="greaterThan">
      <formula>0</formula>
    </cfRule>
    <cfRule type="cellIs" dxfId="1659" priority="3656" operator="greaterThan">
      <formula>5</formula>
    </cfRule>
    <cfRule type="cellIs" dxfId="1658" priority="3655" operator="greaterThan">
      <formula>25</formula>
    </cfRule>
    <cfRule type="cellIs" dxfId="1657" priority="3654" operator="greaterThan">
      <formula>50</formula>
    </cfRule>
    <cfRule type="cellIs" dxfId="1656" priority="3653" operator="greaterThan">
      <formula>500</formula>
    </cfRule>
  </conditionalFormatting>
  <conditionalFormatting sqref="AB630:AB631">
    <cfRule type="cellIs" dxfId="1655" priority="3646" stopIfTrue="1" operator="equal">
      <formula>""</formula>
    </cfRule>
    <cfRule type="cellIs" dxfId="1654" priority="3651" operator="greaterThan">
      <formula>0</formula>
    </cfRule>
    <cfRule type="cellIs" dxfId="1653" priority="3650" operator="greaterThan">
      <formula>5</formula>
    </cfRule>
    <cfRule type="cellIs" dxfId="1652" priority="3649" operator="greaterThan">
      <formula>25</formula>
    </cfRule>
    <cfRule type="cellIs" dxfId="1651" priority="3648" operator="greaterThan">
      <formula>50</formula>
    </cfRule>
    <cfRule type="cellIs" dxfId="1650" priority="3647" operator="greaterThan">
      <formula>500</formula>
    </cfRule>
  </conditionalFormatting>
  <conditionalFormatting sqref="AB635:AB636">
    <cfRule type="cellIs" dxfId="1649" priority="3640" stopIfTrue="1" operator="equal">
      <formula>""</formula>
    </cfRule>
    <cfRule type="cellIs" dxfId="1648" priority="3645" operator="greaterThan">
      <formula>0</formula>
    </cfRule>
    <cfRule type="cellIs" dxfId="1647" priority="3644" operator="greaterThan">
      <formula>5</formula>
    </cfRule>
    <cfRule type="cellIs" dxfId="1646" priority="3643" operator="greaterThan">
      <formula>25</formula>
    </cfRule>
    <cfRule type="cellIs" dxfId="1645" priority="3642" operator="greaterThan">
      <formula>50</formula>
    </cfRule>
    <cfRule type="cellIs" dxfId="1644" priority="3641" operator="greaterThan">
      <formula>500</formula>
    </cfRule>
  </conditionalFormatting>
  <conditionalFormatting sqref="AB640:AB641">
    <cfRule type="cellIs" dxfId="1643" priority="3635" operator="greaterThan">
      <formula>500</formula>
    </cfRule>
    <cfRule type="cellIs" dxfId="1642" priority="3639" operator="greaterThan">
      <formula>0</formula>
    </cfRule>
    <cfRule type="cellIs" dxfId="1641" priority="3638" operator="greaterThan">
      <formula>5</formula>
    </cfRule>
    <cfRule type="cellIs" dxfId="1640" priority="3637" operator="greaterThan">
      <formula>25</formula>
    </cfRule>
    <cfRule type="cellIs" dxfId="1639" priority="3636" operator="greaterThan">
      <formula>50</formula>
    </cfRule>
    <cfRule type="cellIs" dxfId="1638" priority="3634" stopIfTrue="1" operator="equal">
      <formula>""</formula>
    </cfRule>
  </conditionalFormatting>
  <conditionalFormatting sqref="AB645:AB646">
    <cfRule type="cellIs" dxfId="1637" priority="3633" operator="greaterThan">
      <formula>0</formula>
    </cfRule>
    <cfRule type="cellIs" dxfId="1636" priority="3632" operator="greaterThan">
      <formula>5</formula>
    </cfRule>
    <cfRule type="cellIs" dxfId="1635" priority="3631" operator="greaterThan">
      <formula>25</formula>
    </cfRule>
    <cfRule type="cellIs" dxfId="1634" priority="3630" operator="greaterThan">
      <formula>50</formula>
    </cfRule>
    <cfRule type="cellIs" dxfId="1633" priority="3629" operator="greaterThan">
      <formula>500</formula>
    </cfRule>
    <cfRule type="cellIs" dxfId="1632" priority="3628" stopIfTrue="1" operator="equal">
      <formula>""</formula>
    </cfRule>
  </conditionalFormatting>
  <conditionalFormatting sqref="AB650:AB651">
    <cfRule type="cellIs" dxfId="1631" priority="3624" operator="greaterThan">
      <formula>50</formula>
    </cfRule>
    <cfRule type="cellIs" dxfId="1630" priority="3627" operator="greaterThan">
      <formula>0</formula>
    </cfRule>
    <cfRule type="cellIs" dxfId="1629" priority="3626" operator="greaterThan">
      <formula>5</formula>
    </cfRule>
    <cfRule type="cellIs" dxfId="1628" priority="3625" operator="greaterThan">
      <formula>25</formula>
    </cfRule>
    <cfRule type="cellIs" dxfId="1627" priority="3622" stopIfTrue="1" operator="equal">
      <formula>""</formula>
    </cfRule>
    <cfRule type="cellIs" dxfId="1626" priority="3623" operator="greaterThan">
      <formula>500</formula>
    </cfRule>
  </conditionalFormatting>
  <conditionalFormatting sqref="AB655:AB656">
    <cfRule type="cellIs" dxfId="1625" priority="3616" stopIfTrue="1" operator="equal">
      <formula>""</formula>
    </cfRule>
    <cfRule type="cellIs" dxfId="1624" priority="3621" operator="greaterThan">
      <formula>0</formula>
    </cfRule>
    <cfRule type="cellIs" dxfId="1623" priority="3620" operator="greaterThan">
      <formula>5</formula>
    </cfRule>
    <cfRule type="cellIs" dxfId="1622" priority="3619" operator="greaterThan">
      <formula>25</formula>
    </cfRule>
    <cfRule type="cellIs" dxfId="1621" priority="3618" operator="greaterThan">
      <formula>50</formula>
    </cfRule>
    <cfRule type="cellIs" dxfId="1620" priority="3617" operator="greaterThan">
      <formula>500</formula>
    </cfRule>
  </conditionalFormatting>
  <conditionalFormatting sqref="AB660:AB661">
    <cfRule type="cellIs" dxfId="1619" priority="3615" operator="greaterThan">
      <formula>0</formula>
    </cfRule>
    <cfRule type="cellIs" dxfId="1618" priority="3614" operator="greaterThan">
      <formula>5</formula>
    </cfRule>
    <cfRule type="cellIs" dxfId="1617" priority="3613" operator="greaterThan">
      <formula>25</formula>
    </cfRule>
    <cfRule type="cellIs" dxfId="1616" priority="3612" operator="greaterThan">
      <formula>50</formula>
    </cfRule>
    <cfRule type="cellIs" dxfId="1615" priority="3611" operator="greaterThan">
      <formula>500</formula>
    </cfRule>
    <cfRule type="cellIs" dxfId="1614" priority="3610" stopIfTrue="1" operator="equal">
      <formula>""</formula>
    </cfRule>
  </conditionalFormatting>
  <conditionalFormatting sqref="AB665:AB666">
    <cfRule type="cellIs" dxfId="1613" priority="3609" operator="greaterThan">
      <formula>0</formula>
    </cfRule>
    <cfRule type="cellIs" dxfId="1612" priority="3608" operator="greaterThan">
      <formula>5</formula>
    </cfRule>
    <cfRule type="cellIs" dxfId="1611" priority="3607" operator="greaterThan">
      <formula>25</formula>
    </cfRule>
    <cfRule type="cellIs" dxfId="1610" priority="3606" operator="greaterThan">
      <formula>50</formula>
    </cfRule>
    <cfRule type="cellIs" dxfId="1609" priority="3605" operator="greaterThan">
      <formula>500</formula>
    </cfRule>
    <cfRule type="cellIs" dxfId="1608" priority="3604" stopIfTrue="1" operator="equal">
      <formula>""</formula>
    </cfRule>
  </conditionalFormatting>
  <conditionalFormatting sqref="AB670:AB671">
    <cfRule type="cellIs" dxfId="1607" priority="3601" operator="greaterThan">
      <formula>25</formula>
    </cfRule>
    <cfRule type="cellIs" dxfId="1606" priority="3603" operator="greaterThan">
      <formula>0</formula>
    </cfRule>
    <cfRule type="cellIs" dxfId="1605" priority="3602" operator="greaterThan">
      <formula>5</formula>
    </cfRule>
    <cfRule type="cellIs" dxfId="1604" priority="3600" operator="greaterThan">
      <formula>50</formula>
    </cfRule>
    <cfRule type="cellIs" dxfId="1603" priority="3599" operator="greaterThan">
      <formula>500</formula>
    </cfRule>
    <cfRule type="cellIs" dxfId="1602" priority="3598" stopIfTrue="1" operator="equal">
      <formula>""</formula>
    </cfRule>
  </conditionalFormatting>
  <conditionalFormatting sqref="AB675:AB676">
    <cfRule type="cellIs" dxfId="1601" priority="3597" operator="greaterThan">
      <formula>0</formula>
    </cfRule>
    <cfRule type="cellIs" dxfId="1600" priority="3596" operator="greaterThan">
      <formula>5</formula>
    </cfRule>
    <cfRule type="cellIs" dxfId="1599" priority="3595" operator="greaterThan">
      <formula>25</formula>
    </cfRule>
    <cfRule type="cellIs" dxfId="1598" priority="3594" operator="greaterThan">
      <formula>50</formula>
    </cfRule>
    <cfRule type="cellIs" dxfId="1597" priority="3593" operator="greaterThan">
      <formula>500</formula>
    </cfRule>
    <cfRule type="cellIs" dxfId="1596" priority="3592" stopIfTrue="1" operator="equal">
      <formula>""</formula>
    </cfRule>
  </conditionalFormatting>
  <conditionalFormatting sqref="AB680:AB681">
    <cfRule type="cellIs" dxfId="1595" priority="3590" operator="greaterThan">
      <formula>5</formula>
    </cfRule>
    <cfRule type="cellIs" dxfId="1594" priority="3591" operator="greaterThan">
      <formula>0</formula>
    </cfRule>
    <cfRule type="cellIs" dxfId="1593" priority="3589" operator="greaterThan">
      <formula>25</formula>
    </cfRule>
    <cfRule type="cellIs" dxfId="1592" priority="3588" operator="greaterThan">
      <formula>50</formula>
    </cfRule>
    <cfRule type="cellIs" dxfId="1591" priority="3587" operator="greaterThan">
      <formula>500</formula>
    </cfRule>
    <cfRule type="cellIs" dxfId="1590" priority="3586" stopIfTrue="1" operator="equal">
      <formula>""</formula>
    </cfRule>
  </conditionalFormatting>
  <conditionalFormatting sqref="AB685:AB686">
    <cfRule type="cellIs" dxfId="1589" priority="3585" operator="greaterThan">
      <formula>0</formula>
    </cfRule>
    <cfRule type="cellIs" dxfId="1588" priority="3584" operator="greaterThan">
      <formula>5</formula>
    </cfRule>
    <cfRule type="cellIs" dxfId="1587" priority="3583" operator="greaterThan">
      <formula>25</formula>
    </cfRule>
    <cfRule type="cellIs" dxfId="1586" priority="3582" operator="greaterThan">
      <formula>50</formula>
    </cfRule>
    <cfRule type="cellIs" dxfId="1585" priority="3581" operator="greaterThan">
      <formula>500</formula>
    </cfRule>
    <cfRule type="cellIs" dxfId="1584" priority="3580" stopIfTrue="1" operator="equal">
      <formula>""</formula>
    </cfRule>
  </conditionalFormatting>
  <conditionalFormatting sqref="AB690:AB691">
    <cfRule type="cellIs" dxfId="1583" priority="3579" operator="greaterThan">
      <formula>0</formula>
    </cfRule>
    <cfRule type="cellIs" dxfId="1582" priority="3578" operator="greaterThan">
      <formula>5</formula>
    </cfRule>
    <cfRule type="cellIs" dxfId="1581" priority="3577" operator="greaterThan">
      <formula>25</formula>
    </cfRule>
    <cfRule type="cellIs" dxfId="1580" priority="3576" operator="greaterThan">
      <formula>50</formula>
    </cfRule>
    <cfRule type="cellIs" dxfId="1579" priority="3575" operator="greaterThan">
      <formula>500</formula>
    </cfRule>
    <cfRule type="cellIs" dxfId="1578" priority="3574" stopIfTrue="1" operator="equal">
      <formula>""</formula>
    </cfRule>
  </conditionalFormatting>
  <conditionalFormatting sqref="AB695:AB696">
    <cfRule type="cellIs" dxfId="1577" priority="3573" operator="greaterThan">
      <formula>0</formula>
    </cfRule>
    <cfRule type="cellIs" dxfId="1576" priority="3572" operator="greaterThan">
      <formula>5</formula>
    </cfRule>
    <cfRule type="cellIs" dxfId="1575" priority="3571" operator="greaterThan">
      <formula>25</formula>
    </cfRule>
    <cfRule type="cellIs" dxfId="1574" priority="3570" operator="greaterThan">
      <formula>50</formula>
    </cfRule>
    <cfRule type="cellIs" dxfId="1573" priority="3569" operator="greaterThan">
      <formula>500</formula>
    </cfRule>
    <cfRule type="cellIs" dxfId="1572" priority="3568" stopIfTrue="1" operator="equal">
      <formula>""</formula>
    </cfRule>
  </conditionalFormatting>
  <conditionalFormatting sqref="AB700:AB701">
    <cfRule type="cellIs" dxfId="1571" priority="3567" operator="greaterThan">
      <formula>0</formula>
    </cfRule>
    <cfRule type="cellIs" dxfId="1570" priority="3566" operator="greaterThan">
      <formula>5</formula>
    </cfRule>
    <cfRule type="cellIs" dxfId="1569" priority="3565" operator="greaterThan">
      <formula>25</formula>
    </cfRule>
    <cfRule type="cellIs" dxfId="1568" priority="3564" operator="greaterThan">
      <formula>50</formula>
    </cfRule>
    <cfRule type="cellIs" dxfId="1567" priority="3563" operator="greaterThan">
      <formula>500</formula>
    </cfRule>
    <cfRule type="cellIs" dxfId="1566" priority="3562" stopIfTrue="1" operator="equal">
      <formula>""</formula>
    </cfRule>
  </conditionalFormatting>
  <conditionalFormatting sqref="AB705:AB706">
    <cfRule type="cellIs" dxfId="1565" priority="3556" stopIfTrue="1" operator="equal">
      <formula>""</formula>
    </cfRule>
    <cfRule type="cellIs" dxfId="1564" priority="3561" operator="greaterThan">
      <formula>0</formula>
    </cfRule>
    <cfRule type="cellIs" dxfId="1563" priority="3560" operator="greaterThan">
      <formula>5</formula>
    </cfRule>
    <cfRule type="cellIs" dxfId="1562" priority="3559" operator="greaterThan">
      <formula>25</formula>
    </cfRule>
    <cfRule type="cellIs" dxfId="1561" priority="3558" operator="greaterThan">
      <formula>50</formula>
    </cfRule>
    <cfRule type="cellIs" dxfId="1560" priority="3557" operator="greaterThan">
      <formula>500</formula>
    </cfRule>
  </conditionalFormatting>
  <conditionalFormatting sqref="AB710:AB711">
    <cfRule type="cellIs" dxfId="1559" priority="3553" operator="greaterThan">
      <formula>25</formula>
    </cfRule>
    <cfRule type="cellIs" dxfId="1558" priority="3555" operator="greaterThan">
      <formula>0</formula>
    </cfRule>
    <cfRule type="cellIs" dxfId="1557" priority="3554" operator="greaterThan">
      <formula>5</formula>
    </cfRule>
    <cfRule type="cellIs" dxfId="1556" priority="3552" operator="greaterThan">
      <formula>50</formula>
    </cfRule>
    <cfRule type="cellIs" dxfId="1555" priority="3551" operator="greaterThan">
      <formula>500</formula>
    </cfRule>
    <cfRule type="cellIs" dxfId="1554" priority="3550" stopIfTrue="1" operator="equal">
      <formula>""</formula>
    </cfRule>
  </conditionalFormatting>
  <conditionalFormatting sqref="AB715:AB716">
    <cfRule type="cellIs" dxfId="1553" priority="3549" operator="greaterThan">
      <formula>0</formula>
    </cfRule>
    <cfRule type="cellIs" dxfId="1552" priority="3548" operator="greaterThan">
      <formula>5</formula>
    </cfRule>
    <cfRule type="cellIs" dxfId="1551" priority="3547" operator="greaterThan">
      <formula>25</formula>
    </cfRule>
    <cfRule type="cellIs" dxfId="1550" priority="3546" operator="greaterThan">
      <formula>50</formula>
    </cfRule>
    <cfRule type="cellIs" dxfId="1549" priority="3545" operator="greaterThan">
      <formula>500</formula>
    </cfRule>
    <cfRule type="cellIs" dxfId="1548" priority="3544" stopIfTrue="1" operator="equal">
      <formula>""</formula>
    </cfRule>
  </conditionalFormatting>
  <conditionalFormatting sqref="AB720:AB721">
    <cfRule type="cellIs" dxfId="1547" priority="3540" operator="greaterThan">
      <formula>50</formula>
    </cfRule>
    <cfRule type="cellIs" dxfId="1546" priority="3543" operator="greaterThan">
      <formula>0</formula>
    </cfRule>
    <cfRule type="cellIs" dxfId="1545" priority="3542" operator="greaterThan">
      <formula>5</formula>
    </cfRule>
    <cfRule type="cellIs" dxfId="1544" priority="3541" operator="greaterThan">
      <formula>25</formula>
    </cfRule>
    <cfRule type="cellIs" dxfId="1543" priority="3538" stopIfTrue="1" operator="equal">
      <formula>""</formula>
    </cfRule>
    <cfRule type="cellIs" dxfId="1542" priority="3539" operator="greaterThan">
      <formula>500</formula>
    </cfRule>
  </conditionalFormatting>
  <conditionalFormatting sqref="AB725:AB726">
    <cfRule type="cellIs" dxfId="1541" priority="3532" stopIfTrue="1" operator="equal">
      <formula>""</formula>
    </cfRule>
    <cfRule type="cellIs" dxfId="1540" priority="3537" operator="greaterThan">
      <formula>0</formula>
    </cfRule>
    <cfRule type="cellIs" dxfId="1539" priority="3536" operator="greaterThan">
      <formula>5</formula>
    </cfRule>
    <cfRule type="cellIs" dxfId="1538" priority="3535" operator="greaterThan">
      <formula>25</formula>
    </cfRule>
    <cfRule type="cellIs" dxfId="1537" priority="3534" operator="greaterThan">
      <formula>50</formula>
    </cfRule>
    <cfRule type="cellIs" dxfId="1536" priority="3533" operator="greaterThan">
      <formula>500</formula>
    </cfRule>
  </conditionalFormatting>
  <conditionalFormatting sqref="AB730:AB731">
    <cfRule type="cellIs" dxfId="1535" priority="3530" operator="greaterThan">
      <formula>5</formula>
    </cfRule>
    <cfRule type="cellIs" dxfId="1534" priority="3531" operator="greaterThan">
      <formula>0</formula>
    </cfRule>
    <cfRule type="cellIs" dxfId="1533" priority="3529" operator="greaterThan">
      <formula>25</formula>
    </cfRule>
    <cfRule type="cellIs" dxfId="1532" priority="3528" operator="greaterThan">
      <formula>50</formula>
    </cfRule>
    <cfRule type="cellIs" dxfId="1531" priority="3527" operator="greaterThan">
      <formula>500</formula>
    </cfRule>
    <cfRule type="cellIs" dxfId="1530" priority="3526" stopIfTrue="1" operator="equal">
      <formula>""</formula>
    </cfRule>
  </conditionalFormatting>
  <conditionalFormatting sqref="AB735:AB736">
    <cfRule type="cellIs" dxfId="1529" priority="3525" operator="greaterThan">
      <formula>0</formula>
    </cfRule>
    <cfRule type="cellIs" dxfId="1528" priority="3524" operator="greaterThan">
      <formula>5</formula>
    </cfRule>
    <cfRule type="cellIs" dxfId="1527" priority="3523" operator="greaterThan">
      <formula>25</formula>
    </cfRule>
    <cfRule type="cellIs" dxfId="1526" priority="3522" operator="greaterThan">
      <formula>50</formula>
    </cfRule>
    <cfRule type="cellIs" dxfId="1525" priority="3521" operator="greaterThan">
      <formula>500</formula>
    </cfRule>
    <cfRule type="cellIs" dxfId="1524" priority="3520" stopIfTrue="1" operator="equal">
      <formula>""</formula>
    </cfRule>
  </conditionalFormatting>
  <conditionalFormatting sqref="AB740:AB741">
    <cfRule type="cellIs" dxfId="1523" priority="3514" stopIfTrue="1" operator="equal">
      <formula>""</formula>
    </cfRule>
    <cfRule type="cellIs" dxfId="1522" priority="3519" operator="greaterThan">
      <formula>0</formula>
    </cfRule>
    <cfRule type="cellIs" dxfId="1521" priority="3518" operator="greaterThan">
      <formula>5</formula>
    </cfRule>
    <cfRule type="cellIs" dxfId="1520" priority="3517" operator="greaterThan">
      <formula>25</formula>
    </cfRule>
    <cfRule type="cellIs" dxfId="1519" priority="3516" operator="greaterThan">
      <formula>50</formula>
    </cfRule>
    <cfRule type="cellIs" dxfId="1518" priority="3515" operator="greaterThan">
      <formula>500</formula>
    </cfRule>
  </conditionalFormatting>
  <conditionalFormatting sqref="AB745:AB746">
    <cfRule type="cellIs" dxfId="1517" priority="3508" stopIfTrue="1" operator="equal">
      <formula>""</formula>
    </cfRule>
    <cfRule type="cellIs" dxfId="1516" priority="3513" operator="greaterThan">
      <formula>0</formula>
    </cfRule>
    <cfRule type="cellIs" dxfId="1515" priority="3512" operator="greaterThan">
      <formula>5</formula>
    </cfRule>
    <cfRule type="cellIs" dxfId="1514" priority="3511" operator="greaterThan">
      <formula>25</formula>
    </cfRule>
    <cfRule type="cellIs" dxfId="1513" priority="3510" operator="greaterThan">
      <formula>50</formula>
    </cfRule>
    <cfRule type="cellIs" dxfId="1512" priority="3509" operator="greaterThan">
      <formula>500</formula>
    </cfRule>
  </conditionalFormatting>
  <conditionalFormatting sqref="AB750:AB751">
    <cfRule type="cellIs" dxfId="1511" priority="3503" operator="greaterThan">
      <formula>500</formula>
    </cfRule>
    <cfRule type="cellIs" dxfId="1510" priority="3507" operator="greaterThan">
      <formula>0</formula>
    </cfRule>
    <cfRule type="cellIs" dxfId="1509" priority="3506" operator="greaterThan">
      <formula>5</formula>
    </cfRule>
    <cfRule type="cellIs" dxfId="1508" priority="3505" operator="greaterThan">
      <formula>25</formula>
    </cfRule>
    <cfRule type="cellIs" dxfId="1507" priority="3504" operator="greaterThan">
      <formula>50</formula>
    </cfRule>
    <cfRule type="cellIs" dxfId="1506" priority="3502" stopIfTrue="1" operator="equal">
      <formula>""</formula>
    </cfRule>
  </conditionalFormatting>
  <conditionalFormatting sqref="AB755:AB756">
    <cfRule type="cellIs" dxfId="1505" priority="3498" operator="greaterThan">
      <formula>50</formula>
    </cfRule>
    <cfRule type="cellIs" dxfId="1504" priority="3501" operator="greaterThan">
      <formula>0</formula>
    </cfRule>
    <cfRule type="cellIs" dxfId="1503" priority="3500" operator="greaterThan">
      <formula>5</formula>
    </cfRule>
    <cfRule type="cellIs" dxfId="1502" priority="3499" operator="greaterThan">
      <formula>25</formula>
    </cfRule>
    <cfRule type="cellIs" dxfId="1501" priority="3497" operator="greaterThan">
      <formula>500</formula>
    </cfRule>
    <cfRule type="cellIs" dxfId="1500" priority="3496" stopIfTrue="1" operator="equal">
      <formula>""</formula>
    </cfRule>
  </conditionalFormatting>
  <conditionalFormatting sqref="AB760:AB761">
    <cfRule type="cellIs" dxfId="1499" priority="3490" stopIfTrue="1" operator="equal">
      <formula>""</formula>
    </cfRule>
    <cfRule type="cellIs" dxfId="1498" priority="3495" operator="greaterThan">
      <formula>0</formula>
    </cfRule>
    <cfRule type="cellIs" dxfId="1497" priority="3494" operator="greaterThan">
      <formula>5</formula>
    </cfRule>
    <cfRule type="cellIs" dxfId="1496" priority="3493" operator="greaterThan">
      <formula>25</formula>
    </cfRule>
    <cfRule type="cellIs" dxfId="1495" priority="3492" operator="greaterThan">
      <formula>50</formula>
    </cfRule>
    <cfRule type="cellIs" dxfId="1494" priority="3491" operator="greaterThan">
      <formula>500</formula>
    </cfRule>
  </conditionalFormatting>
  <conditionalFormatting sqref="AB765:AB766">
    <cfRule type="cellIs" dxfId="1493" priority="3484" stopIfTrue="1" operator="equal">
      <formula>""</formula>
    </cfRule>
    <cfRule type="cellIs" dxfId="1492" priority="3489" operator="greaterThan">
      <formula>0</formula>
    </cfRule>
    <cfRule type="cellIs" dxfId="1491" priority="3488" operator="greaterThan">
      <formula>5</formula>
    </cfRule>
    <cfRule type="cellIs" dxfId="1490" priority="3487" operator="greaterThan">
      <formula>25</formula>
    </cfRule>
    <cfRule type="cellIs" dxfId="1489" priority="3486" operator="greaterThan">
      <formula>50</formula>
    </cfRule>
    <cfRule type="cellIs" dxfId="1488" priority="3485" operator="greaterThan">
      <formula>500</formula>
    </cfRule>
  </conditionalFormatting>
  <conditionalFormatting sqref="AB770:AB771">
    <cfRule type="cellIs" dxfId="1487" priority="3483" operator="greaterThan">
      <formula>0</formula>
    </cfRule>
    <cfRule type="cellIs" dxfId="1486" priority="3482" operator="greaterThan">
      <formula>5</formula>
    </cfRule>
    <cfRule type="cellIs" dxfId="1485" priority="3481" operator="greaterThan">
      <formula>25</formula>
    </cfRule>
    <cfRule type="cellIs" dxfId="1484" priority="3480" operator="greaterThan">
      <formula>50</formula>
    </cfRule>
    <cfRule type="cellIs" dxfId="1483" priority="3479" operator="greaterThan">
      <formula>500</formula>
    </cfRule>
    <cfRule type="cellIs" dxfId="1482" priority="3478" stopIfTrue="1" operator="equal">
      <formula>""</formula>
    </cfRule>
  </conditionalFormatting>
  <conditionalFormatting sqref="AB775:AB776">
    <cfRule type="cellIs" dxfId="1481" priority="3477" operator="greaterThan">
      <formula>0</formula>
    </cfRule>
    <cfRule type="cellIs" dxfId="1480" priority="3476" operator="greaterThan">
      <formula>5</formula>
    </cfRule>
    <cfRule type="cellIs" dxfId="1479" priority="3475" operator="greaterThan">
      <formula>25</formula>
    </cfRule>
    <cfRule type="cellIs" dxfId="1478" priority="3474" operator="greaterThan">
      <formula>50</formula>
    </cfRule>
    <cfRule type="cellIs" dxfId="1477" priority="3473" operator="greaterThan">
      <formula>500</formula>
    </cfRule>
    <cfRule type="cellIs" dxfId="1476" priority="3472" stopIfTrue="1" operator="equal">
      <formula>""</formula>
    </cfRule>
  </conditionalFormatting>
  <conditionalFormatting sqref="AB780:AB781">
    <cfRule type="cellIs" dxfId="1475" priority="3466" stopIfTrue="1" operator="equal">
      <formula>""</formula>
    </cfRule>
    <cfRule type="cellIs" dxfId="1474" priority="3471" operator="greaterThan">
      <formula>0</formula>
    </cfRule>
    <cfRule type="cellIs" dxfId="1473" priority="3470" operator="greaterThan">
      <formula>5</formula>
    </cfRule>
    <cfRule type="cellIs" dxfId="1472" priority="3469" operator="greaterThan">
      <formula>25</formula>
    </cfRule>
    <cfRule type="cellIs" dxfId="1471" priority="3468" operator="greaterThan">
      <formula>50</formula>
    </cfRule>
    <cfRule type="cellIs" dxfId="1470" priority="3467" operator="greaterThan">
      <formula>500</formula>
    </cfRule>
  </conditionalFormatting>
  <conditionalFormatting sqref="AB785:AB786">
    <cfRule type="cellIs" dxfId="1469" priority="3460" stopIfTrue="1" operator="equal">
      <formula>""</formula>
    </cfRule>
    <cfRule type="cellIs" dxfId="1468" priority="3465" operator="greaterThan">
      <formula>0</formula>
    </cfRule>
    <cfRule type="cellIs" dxfId="1467" priority="3464" operator="greaterThan">
      <formula>5</formula>
    </cfRule>
    <cfRule type="cellIs" dxfId="1466" priority="3463" operator="greaterThan">
      <formula>25</formula>
    </cfRule>
    <cfRule type="cellIs" dxfId="1465" priority="3462" operator="greaterThan">
      <formula>50</formula>
    </cfRule>
    <cfRule type="cellIs" dxfId="1464" priority="3461" operator="greaterThan">
      <formula>500</formula>
    </cfRule>
  </conditionalFormatting>
  <conditionalFormatting sqref="AB790:AB791">
    <cfRule type="cellIs" dxfId="1463" priority="3459" operator="greaterThan">
      <formula>0</formula>
    </cfRule>
    <cfRule type="cellIs" dxfId="1462" priority="3458" operator="greaterThan">
      <formula>5</formula>
    </cfRule>
    <cfRule type="cellIs" dxfId="1461" priority="3457" operator="greaterThan">
      <formula>25</formula>
    </cfRule>
    <cfRule type="cellIs" dxfId="1460" priority="3456" operator="greaterThan">
      <formula>50</formula>
    </cfRule>
    <cfRule type="cellIs" dxfId="1459" priority="3455" operator="greaterThan">
      <formula>500</formula>
    </cfRule>
    <cfRule type="cellIs" dxfId="1458" priority="3454" stopIfTrue="1" operator="equal">
      <formula>""</formula>
    </cfRule>
  </conditionalFormatting>
  <conditionalFormatting sqref="AB795:AB796">
    <cfRule type="cellIs" dxfId="1457" priority="3450" operator="greaterThan">
      <formula>50</formula>
    </cfRule>
    <cfRule type="cellIs" dxfId="1456" priority="3453" operator="greaterThan">
      <formula>0</formula>
    </cfRule>
    <cfRule type="cellIs" dxfId="1455" priority="3452" operator="greaterThan">
      <formula>5</formula>
    </cfRule>
    <cfRule type="cellIs" dxfId="1454" priority="3451" operator="greaterThan">
      <formula>25</formula>
    </cfRule>
    <cfRule type="cellIs" dxfId="1453" priority="3448" stopIfTrue="1" operator="equal">
      <formula>""</formula>
    </cfRule>
    <cfRule type="cellIs" dxfId="1452" priority="3449" operator="greaterThan">
      <formula>500</formula>
    </cfRule>
  </conditionalFormatting>
  <conditionalFormatting sqref="AB800:AB801">
    <cfRule type="cellIs" dxfId="1451" priority="3442" stopIfTrue="1" operator="equal">
      <formula>""</formula>
    </cfRule>
    <cfRule type="cellIs" dxfId="1450" priority="3447" operator="greaterThan">
      <formula>0</formula>
    </cfRule>
    <cfRule type="cellIs" dxfId="1449" priority="3446" operator="greaterThan">
      <formula>5</formula>
    </cfRule>
    <cfRule type="cellIs" dxfId="1448" priority="3445" operator="greaterThan">
      <formula>25</formula>
    </cfRule>
    <cfRule type="cellIs" dxfId="1447" priority="3444" operator="greaterThan">
      <formula>50</formula>
    </cfRule>
    <cfRule type="cellIs" dxfId="1446" priority="3443" operator="greaterThan">
      <formula>500</formula>
    </cfRule>
  </conditionalFormatting>
  <conditionalFormatting sqref="AB805:AB806">
    <cfRule type="cellIs" dxfId="1445" priority="3438" operator="greaterThan">
      <formula>50</formula>
    </cfRule>
    <cfRule type="cellIs" dxfId="1444" priority="3441" operator="greaterThan">
      <formula>0</formula>
    </cfRule>
    <cfRule type="cellIs" dxfId="1443" priority="3440" operator="greaterThan">
      <formula>5</formula>
    </cfRule>
    <cfRule type="cellIs" dxfId="1442" priority="3439" operator="greaterThan">
      <formula>25</formula>
    </cfRule>
    <cfRule type="cellIs" dxfId="1441" priority="3437" operator="greaterThan">
      <formula>500</formula>
    </cfRule>
    <cfRule type="cellIs" dxfId="1440" priority="3436" stopIfTrue="1" operator="equal">
      <formula>""</formula>
    </cfRule>
  </conditionalFormatting>
  <conditionalFormatting sqref="AB810:AB811">
    <cfRule type="cellIs" dxfId="1439" priority="3435" operator="greaterThan">
      <formula>0</formula>
    </cfRule>
    <cfRule type="cellIs" dxfId="1438" priority="3434" operator="greaterThan">
      <formula>5</formula>
    </cfRule>
    <cfRule type="cellIs" dxfId="1437" priority="3433" operator="greaterThan">
      <formula>25</formula>
    </cfRule>
    <cfRule type="cellIs" dxfId="1436" priority="3432" operator="greaterThan">
      <formula>50</formula>
    </cfRule>
    <cfRule type="cellIs" dxfId="1435" priority="3431" operator="greaterThan">
      <formula>500</formula>
    </cfRule>
    <cfRule type="cellIs" dxfId="1434" priority="3430" stopIfTrue="1" operator="equal">
      <formula>""</formula>
    </cfRule>
  </conditionalFormatting>
  <conditionalFormatting sqref="AB815:AB816">
    <cfRule type="cellIs" dxfId="1433" priority="3424" stopIfTrue="1" operator="equal">
      <formula>""</formula>
    </cfRule>
    <cfRule type="cellIs" dxfId="1432" priority="3429" operator="greaterThan">
      <formula>0</formula>
    </cfRule>
    <cfRule type="cellIs" dxfId="1431" priority="3428" operator="greaterThan">
      <formula>5</formula>
    </cfRule>
    <cfRule type="cellIs" dxfId="1430" priority="3427" operator="greaterThan">
      <formula>25</formula>
    </cfRule>
    <cfRule type="cellIs" dxfId="1429" priority="3426" operator="greaterThan">
      <formula>50</formula>
    </cfRule>
    <cfRule type="cellIs" dxfId="1428" priority="3425" operator="greaterThan">
      <formula>500</formula>
    </cfRule>
  </conditionalFormatting>
  <conditionalFormatting sqref="AB820:AB821">
    <cfRule type="cellIs" dxfId="1427" priority="3418" stopIfTrue="1" operator="equal">
      <formula>""</formula>
    </cfRule>
    <cfRule type="cellIs" dxfId="1426" priority="3423" operator="greaterThan">
      <formula>0</formula>
    </cfRule>
    <cfRule type="cellIs" dxfId="1425" priority="3422" operator="greaterThan">
      <formula>5</formula>
    </cfRule>
    <cfRule type="cellIs" dxfId="1424" priority="3421" operator="greaterThan">
      <formula>25</formula>
    </cfRule>
    <cfRule type="cellIs" dxfId="1423" priority="3420" operator="greaterThan">
      <formula>50</formula>
    </cfRule>
    <cfRule type="cellIs" dxfId="1422" priority="3419" operator="greaterThan">
      <formula>500</formula>
    </cfRule>
  </conditionalFormatting>
  <conditionalFormatting sqref="AB825:AB826">
    <cfRule type="cellIs" dxfId="1421" priority="3416" operator="greaterThan">
      <formula>5</formula>
    </cfRule>
    <cfRule type="cellIs" dxfId="1420" priority="3417" operator="greaterThan">
      <formula>0</formula>
    </cfRule>
    <cfRule type="cellIs" dxfId="1419" priority="3415" operator="greaterThan">
      <formula>25</formula>
    </cfRule>
    <cfRule type="cellIs" dxfId="1418" priority="3414" operator="greaterThan">
      <formula>50</formula>
    </cfRule>
    <cfRule type="cellIs" dxfId="1417" priority="3413" operator="greaterThan">
      <formula>500</formula>
    </cfRule>
    <cfRule type="cellIs" dxfId="1416" priority="3412" stopIfTrue="1" operator="equal">
      <formula>""</formula>
    </cfRule>
  </conditionalFormatting>
  <conditionalFormatting sqref="AB830:AB831">
    <cfRule type="cellIs" dxfId="1415" priority="3411" operator="greaterThan">
      <formula>0</formula>
    </cfRule>
    <cfRule type="cellIs" dxfId="1414" priority="3410" operator="greaterThan">
      <formula>5</formula>
    </cfRule>
    <cfRule type="cellIs" dxfId="1413" priority="3409" operator="greaterThan">
      <formula>25</formula>
    </cfRule>
    <cfRule type="cellIs" dxfId="1412" priority="3408" operator="greaterThan">
      <formula>50</formula>
    </cfRule>
    <cfRule type="cellIs" dxfId="1411" priority="3407" operator="greaterThan">
      <formula>500</formula>
    </cfRule>
    <cfRule type="cellIs" dxfId="1410" priority="3406" stopIfTrue="1" operator="equal">
      <formula>""</formula>
    </cfRule>
  </conditionalFormatting>
  <conditionalFormatting sqref="AB835:AB836">
    <cfRule type="cellIs" dxfId="1409" priority="3400" stopIfTrue="1" operator="equal">
      <formula>""</formula>
    </cfRule>
    <cfRule type="cellIs" dxfId="1408" priority="3405" operator="greaterThan">
      <formula>0</formula>
    </cfRule>
    <cfRule type="cellIs" dxfId="1407" priority="3404" operator="greaterThan">
      <formula>5</formula>
    </cfRule>
    <cfRule type="cellIs" dxfId="1406" priority="3403" operator="greaterThan">
      <formula>25</formula>
    </cfRule>
    <cfRule type="cellIs" dxfId="1405" priority="3402" operator="greaterThan">
      <formula>50</formula>
    </cfRule>
    <cfRule type="cellIs" dxfId="1404" priority="3401" operator="greaterThan">
      <formula>500</formula>
    </cfRule>
  </conditionalFormatting>
  <conditionalFormatting sqref="AB840:AB841">
    <cfRule type="cellIs" dxfId="1403" priority="3394" stopIfTrue="1" operator="equal">
      <formula>""</formula>
    </cfRule>
    <cfRule type="cellIs" dxfId="1402" priority="3399" operator="greaterThan">
      <formula>0</formula>
    </cfRule>
    <cfRule type="cellIs" dxfId="1401" priority="3398" operator="greaterThan">
      <formula>5</formula>
    </cfRule>
    <cfRule type="cellIs" dxfId="1400" priority="3397" operator="greaterThan">
      <formula>25</formula>
    </cfRule>
    <cfRule type="cellIs" dxfId="1399" priority="3396" operator="greaterThan">
      <formula>50</formula>
    </cfRule>
    <cfRule type="cellIs" dxfId="1398" priority="3395" operator="greaterThan">
      <formula>500</formula>
    </cfRule>
  </conditionalFormatting>
  <conditionalFormatting sqref="AB845:AB846">
    <cfRule type="cellIs" dxfId="1397" priority="3393" operator="greaterThan">
      <formula>0</formula>
    </cfRule>
    <cfRule type="cellIs" dxfId="1396" priority="3392" operator="greaterThan">
      <formula>5</formula>
    </cfRule>
    <cfRule type="cellIs" dxfId="1395" priority="3391" operator="greaterThan">
      <formula>25</formula>
    </cfRule>
    <cfRule type="cellIs" dxfId="1394" priority="3390" operator="greaterThan">
      <formula>50</formula>
    </cfRule>
    <cfRule type="cellIs" dxfId="1393" priority="3389" operator="greaterThan">
      <formula>500</formula>
    </cfRule>
    <cfRule type="cellIs" dxfId="1392" priority="3388" stopIfTrue="1" operator="equal">
      <formula>""</formula>
    </cfRule>
  </conditionalFormatting>
  <conditionalFormatting sqref="AB850:AB851">
    <cfRule type="cellIs" dxfId="1391" priority="3387" operator="greaterThan">
      <formula>0</formula>
    </cfRule>
    <cfRule type="cellIs" dxfId="1390" priority="3386" operator="greaterThan">
      <formula>5</formula>
    </cfRule>
    <cfRule type="cellIs" dxfId="1389" priority="3385" operator="greaterThan">
      <formula>25</formula>
    </cfRule>
    <cfRule type="cellIs" dxfId="1388" priority="3384" operator="greaterThan">
      <formula>50</formula>
    </cfRule>
    <cfRule type="cellIs" dxfId="1387" priority="3383" operator="greaterThan">
      <formula>500</formula>
    </cfRule>
    <cfRule type="cellIs" dxfId="1386" priority="3382" stopIfTrue="1" operator="equal">
      <formula>""</formula>
    </cfRule>
  </conditionalFormatting>
  <conditionalFormatting sqref="AB855:AB856">
    <cfRule type="cellIs" dxfId="1385" priority="3376" stopIfTrue="1" operator="equal">
      <formula>""</formula>
    </cfRule>
    <cfRule type="cellIs" dxfId="1384" priority="3381" operator="greaterThan">
      <formula>0</formula>
    </cfRule>
    <cfRule type="cellIs" dxfId="1383" priority="3380" operator="greaterThan">
      <formula>5</formula>
    </cfRule>
    <cfRule type="cellIs" dxfId="1382" priority="3379" operator="greaterThan">
      <formula>25</formula>
    </cfRule>
    <cfRule type="cellIs" dxfId="1381" priority="3378" operator="greaterThan">
      <formula>50</formula>
    </cfRule>
    <cfRule type="cellIs" dxfId="1380" priority="3377" operator="greaterThan">
      <formula>500</formula>
    </cfRule>
  </conditionalFormatting>
  <conditionalFormatting sqref="AB860:AB861">
    <cfRule type="cellIs" dxfId="1379" priority="3370" stopIfTrue="1" operator="equal">
      <formula>""</formula>
    </cfRule>
    <cfRule type="cellIs" dxfId="1378" priority="3375" operator="greaterThan">
      <formula>0</formula>
    </cfRule>
    <cfRule type="cellIs" dxfId="1377" priority="3374" operator="greaterThan">
      <formula>5</formula>
    </cfRule>
    <cfRule type="cellIs" dxfId="1376" priority="3373" operator="greaterThan">
      <formula>25</formula>
    </cfRule>
    <cfRule type="cellIs" dxfId="1375" priority="3372" operator="greaterThan">
      <formula>50</formula>
    </cfRule>
    <cfRule type="cellIs" dxfId="1374" priority="3371" operator="greaterThan">
      <formula>500</formula>
    </cfRule>
  </conditionalFormatting>
  <conditionalFormatting sqref="AB865:AB866">
    <cfRule type="cellIs" dxfId="1373" priority="3365" operator="greaterThan">
      <formula>500</formula>
    </cfRule>
    <cfRule type="cellIs" dxfId="1372" priority="3369" operator="greaterThan">
      <formula>0</formula>
    </cfRule>
    <cfRule type="cellIs" dxfId="1371" priority="3368" operator="greaterThan">
      <formula>5</formula>
    </cfRule>
    <cfRule type="cellIs" dxfId="1370" priority="3367" operator="greaterThan">
      <formula>25</formula>
    </cfRule>
    <cfRule type="cellIs" dxfId="1369" priority="3366" operator="greaterThan">
      <formula>50</formula>
    </cfRule>
    <cfRule type="cellIs" dxfId="1368" priority="3364" stopIfTrue="1" operator="equal">
      <formula>""</formula>
    </cfRule>
  </conditionalFormatting>
  <conditionalFormatting sqref="AB870:AB871">
    <cfRule type="cellIs" dxfId="1367" priority="3359" operator="greaterThan">
      <formula>500</formula>
    </cfRule>
    <cfRule type="cellIs" dxfId="1366" priority="3363" operator="greaterThan">
      <formula>0</formula>
    </cfRule>
    <cfRule type="cellIs" dxfId="1365" priority="3362" operator="greaterThan">
      <formula>5</formula>
    </cfRule>
    <cfRule type="cellIs" dxfId="1364" priority="3361" operator="greaterThan">
      <formula>25</formula>
    </cfRule>
    <cfRule type="cellIs" dxfId="1363" priority="3360" operator="greaterThan">
      <formula>50</formula>
    </cfRule>
    <cfRule type="cellIs" dxfId="1362" priority="3358" stopIfTrue="1" operator="equal">
      <formula>""</formula>
    </cfRule>
  </conditionalFormatting>
  <conditionalFormatting sqref="AB875:AB876">
    <cfRule type="cellIs" dxfId="1361" priority="3352" stopIfTrue="1" operator="equal">
      <formula>""</formula>
    </cfRule>
    <cfRule type="cellIs" dxfId="1360" priority="3357" operator="greaterThan">
      <formula>0</formula>
    </cfRule>
    <cfRule type="cellIs" dxfId="1359" priority="3356" operator="greaterThan">
      <formula>5</formula>
    </cfRule>
    <cfRule type="cellIs" dxfId="1358" priority="3355" operator="greaterThan">
      <formula>25</formula>
    </cfRule>
    <cfRule type="cellIs" dxfId="1357" priority="3354" operator="greaterThan">
      <formula>50</formula>
    </cfRule>
    <cfRule type="cellIs" dxfId="1356" priority="3353" operator="greaterThan">
      <formula>500</formula>
    </cfRule>
  </conditionalFormatting>
  <conditionalFormatting sqref="AB880:AB881">
    <cfRule type="cellIs" dxfId="1355" priority="3348" operator="greaterThan">
      <formula>50</formula>
    </cfRule>
    <cfRule type="cellIs" dxfId="1354" priority="3351" operator="greaterThan">
      <formula>0</formula>
    </cfRule>
    <cfRule type="cellIs" dxfId="1353" priority="3350" operator="greaterThan">
      <formula>5</formula>
    </cfRule>
    <cfRule type="cellIs" dxfId="1352" priority="3349" operator="greaterThan">
      <formula>25</formula>
    </cfRule>
    <cfRule type="cellIs" dxfId="1351" priority="3347" operator="greaterThan">
      <formula>500</formula>
    </cfRule>
    <cfRule type="cellIs" dxfId="1350" priority="3346" stopIfTrue="1" operator="equal">
      <formula>""</formula>
    </cfRule>
  </conditionalFormatting>
  <conditionalFormatting sqref="AB885:AB886">
    <cfRule type="cellIs" dxfId="1349" priority="3345" operator="greaterThan">
      <formula>0</formula>
    </cfRule>
    <cfRule type="cellIs" dxfId="1348" priority="3344" operator="greaterThan">
      <formula>5</formula>
    </cfRule>
    <cfRule type="cellIs" dxfId="1347" priority="3343" operator="greaterThan">
      <formula>25</formula>
    </cfRule>
    <cfRule type="cellIs" dxfId="1346" priority="3342" operator="greaterThan">
      <formula>50</formula>
    </cfRule>
    <cfRule type="cellIs" dxfId="1345" priority="3341" operator="greaterThan">
      <formula>500</formula>
    </cfRule>
    <cfRule type="cellIs" dxfId="1344" priority="3340" stopIfTrue="1" operator="equal">
      <formula>""</formula>
    </cfRule>
  </conditionalFormatting>
  <conditionalFormatting sqref="AB890:AB891">
    <cfRule type="cellIs" dxfId="1343" priority="3339" operator="greaterThan">
      <formula>0</formula>
    </cfRule>
    <cfRule type="cellIs" dxfId="1342" priority="3338" operator="greaterThan">
      <formula>5</formula>
    </cfRule>
    <cfRule type="cellIs" dxfId="1341" priority="3337" operator="greaterThan">
      <formula>25</formula>
    </cfRule>
    <cfRule type="cellIs" dxfId="1340" priority="3336" operator="greaterThan">
      <formula>50</formula>
    </cfRule>
    <cfRule type="cellIs" dxfId="1339" priority="3335" operator="greaterThan">
      <formula>500</formula>
    </cfRule>
    <cfRule type="cellIs" dxfId="1338" priority="3334" stopIfTrue="1" operator="equal">
      <formula>""</formula>
    </cfRule>
  </conditionalFormatting>
  <conditionalFormatting sqref="AB895:AB896">
    <cfRule type="cellIs" dxfId="1337" priority="3328" stopIfTrue="1" operator="equal">
      <formula>""</formula>
    </cfRule>
    <cfRule type="cellIs" dxfId="1336" priority="3333" operator="greaterThan">
      <formula>0</formula>
    </cfRule>
    <cfRule type="cellIs" dxfId="1335" priority="3332" operator="greaterThan">
      <formula>5</formula>
    </cfRule>
    <cfRule type="cellIs" dxfId="1334" priority="3331" operator="greaterThan">
      <formula>25</formula>
    </cfRule>
    <cfRule type="cellIs" dxfId="1333" priority="3330" operator="greaterThan">
      <formula>50</formula>
    </cfRule>
    <cfRule type="cellIs" dxfId="1332" priority="3329" operator="greaterThan">
      <formula>500</formula>
    </cfRule>
  </conditionalFormatting>
  <conditionalFormatting sqref="AB900:AB901">
    <cfRule type="cellIs" dxfId="1331" priority="3322" stopIfTrue="1" operator="equal">
      <formula>""</formula>
    </cfRule>
    <cfRule type="cellIs" dxfId="1330" priority="3327" operator="greaterThan">
      <formula>0</formula>
    </cfRule>
    <cfRule type="cellIs" dxfId="1329" priority="3326" operator="greaterThan">
      <formula>5</formula>
    </cfRule>
    <cfRule type="cellIs" dxfId="1328" priority="3325" operator="greaterThan">
      <formula>25</formula>
    </cfRule>
    <cfRule type="cellIs" dxfId="1327" priority="3324" operator="greaterThan">
      <formula>50</formula>
    </cfRule>
    <cfRule type="cellIs" dxfId="1326" priority="3323" operator="greaterThan">
      <formula>500</formula>
    </cfRule>
  </conditionalFormatting>
  <conditionalFormatting sqref="AB905:AB906">
    <cfRule type="cellIs" dxfId="1325" priority="3317" operator="greaterThan">
      <formula>500</formula>
    </cfRule>
    <cfRule type="cellIs" dxfId="1324" priority="3321" operator="greaterThan">
      <formula>0</formula>
    </cfRule>
    <cfRule type="cellIs" dxfId="1323" priority="3320" operator="greaterThan">
      <formula>5</formula>
    </cfRule>
    <cfRule type="cellIs" dxfId="1322" priority="3319" operator="greaterThan">
      <formula>25</formula>
    </cfRule>
    <cfRule type="cellIs" dxfId="1321" priority="3318" operator="greaterThan">
      <formula>50</formula>
    </cfRule>
    <cfRule type="cellIs" dxfId="1320" priority="3316" stopIfTrue="1" operator="equal">
      <formula>""</formula>
    </cfRule>
  </conditionalFormatting>
  <conditionalFormatting sqref="AB910:AB911">
    <cfRule type="cellIs" dxfId="1319" priority="3312" operator="greaterThan">
      <formula>50</formula>
    </cfRule>
    <cfRule type="cellIs" dxfId="1318" priority="3315" operator="greaterThan">
      <formula>0</formula>
    </cfRule>
    <cfRule type="cellIs" dxfId="1317" priority="3314" operator="greaterThan">
      <formula>5</formula>
    </cfRule>
    <cfRule type="cellIs" dxfId="1316" priority="3313" operator="greaterThan">
      <formula>25</formula>
    </cfRule>
    <cfRule type="cellIs" dxfId="1315" priority="3311" operator="greaterThan">
      <formula>500</formula>
    </cfRule>
    <cfRule type="cellIs" dxfId="1314" priority="3310" stopIfTrue="1" operator="equal">
      <formula>""</formula>
    </cfRule>
  </conditionalFormatting>
  <conditionalFormatting sqref="AB915:AB916">
    <cfRule type="cellIs" dxfId="1313" priority="3304" stopIfTrue="1" operator="equal">
      <formula>""</formula>
    </cfRule>
    <cfRule type="cellIs" dxfId="1312" priority="3309" operator="greaterThan">
      <formula>0</formula>
    </cfRule>
    <cfRule type="cellIs" dxfId="1311" priority="3308" operator="greaterThan">
      <formula>5</formula>
    </cfRule>
    <cfRule type="cellIs" dxfId="1310" priority="3307" operator="greaterThan">
      <formula>25</formula>
    </cfRule>
    <cfRule type="cellIs" dxfId="1309" priority="3306" operator="greaterThan">
      <formula>50</formula>
    </cfRule>
    <cfRule type="cellIs" dxfId="1308" priority="3305" operator="greaterThan">
      <formula>500</formula>
    </cfRule>
  </conditionalFormatting>
  <conditionalFormatting sqref="AB920:AB921">
    <cfRule type="cellIs" dxfId="1307" priority="3298" stopIfTrue="1" operator="equal">
      <formula>""</formula>
    </cfRule>
    <cfRule type="cellIs" dxfId="1306" priority="3303" operator="greaterThan">
      <formula>0</formula>
    </cfRule>
    <cfRule type="cellIs" dxfId="1305" priority="3302" operator="greaterThan">
      <formula>5</formula>
    </cfRule>
    <cfRule type="cellIs" dxfId="1304" priority="3301" operator="greaterThan">
      <formula>25</formula>
    </cfRule>
    <cfRule type="cellIs" dxfId="1303" priority="3300" operator="greaterThan">
      <formula>50</formula>
    </cfRule>
    <cfRule type="cellIs" dxfId="1302" priority="3299" operator="greaterThan">
      <formula>500</formula>
    </cfRule>
  </conditionalFormatting>
  <conditionalFormatting sqref="AB925:AB926">
    <cfRule type="cellIs" dxfId="1301" priority="3297" operator="greaterThan">
      <formula>0</formula>
    </cfRule>
    <cfRule type="cellIs" dxfId="1300" priority="3296" operator="greaterThan">
      <formula>5</formula>
    </cfRule>
    <cfRule type="cellIs" dxfId="1299" priority="3295" operator="greaterThan">
      <formula>25</formula>
    </cfRule>
    <cfRule type="cellIs" dxfId="1298" priority="3294" operator="greaterThan">
      <formula>50</formula>
    </cfRule>
    <cfRule type="cellIs" dxfId="1297" priority="3293" operator="greaterThan">
      <formula>500</formula>
    </cfRule>
    <cfRule type="cellIs" dxfId="1296" priority="3292" stopIfTrue="1" operator="equal">
      <formula>""</formula>
    </cfRule>
  </conditionalFormatting>
  <conditionalFormatting sqref="AB930:AB931">
    <cfRule type="cellIs" dxfId="1295" priority="3291" operator="greaterThan">
      <formula>0</formula>
    </cfRule>
    <cfRule type="cellIs" dxfId="1294" priority="3290" operator="greaterThan">
      <formula>5</formula>
    </cfRule>
    <cfRule type="cellIs" dxfId="1293" priority="3289" operator="greaterThan">
      <formula>25</formula>
    </cfRule>
    <cfRule type="cellIs" dxfId="1292" priority="3288" operator="greaterThan">
      <formula>50</formula>
    </cfRule>
    <cfRule type="cellIs" dxfId="1291" priority="3287" operator="greaterThan">
      <formula>500</formula>
    </cfRule>
    <cfRule type="cellIs" dxfId="1290" priority="3286" stopIfTrue="1" operator="equal">
      <formula>""</formula>
    </cfRule>
  </conditionalFormatting>
  <conditionalFormatting sqref="AB935:AB936">
    <cfRule type="cellIs" dxfId="1289" priority="3280" stopIfTrue="1" operator="equal">
      <formula>""</formula>
    </cfRule>
    <cfRule type="cellIs" dxfId="1288" priority="3285" operator="greaterThan">
      <formula>0</formula>
    </cfRule>
    <cfRule type="cellIs" dxfId="1287" priority="3284" operator="greaterThan">
      <formula>5</formula>
    </cfRule>
    <cfRule type="cellIs" dxfId="1286" priority="3283" operator="greaterThan">
      <formula>25</formula>
    </cfRule>
    <cfRule type="cellIs" dxfId="1285" priority="3282" operator="greaterThan">
      <formula>50</formula>
    </cfRule>
    <cfRule type="cellIs" dxfId="1284" priority="3281" operator="greaterThan">
      <formula>500</formula>
    </cfRule>
  </conditionalFormatting>
  <conditionalFormatting sqref="AB940:AB941">
    <cfRule type="cellIs" dxfId="1283" priority="3274" stopIfTrue="1" operator="equal">
      <formula>""</formula>
    </cfRule>
    <cfRule type="cellIs" dxfId="1282" priority="3279" operator="greaterThan">
      <formula>0</formula>
    </cfRule>
    <cfRule type="cellIs" dxfId="1281" priority="3278" operator="greaterThan">
      <formula>5</formula>
    </cfRule>
    <cfRule type="cellIs" dxfId="1280" priority="3277" operator="greaterThan">
      <formula>25</formula>
    </cfRule>
    <cfRule type="cellIs" dxfId="1279" priority="3276" operator="greaterThan">
      <formula>50</formula>
    </cfRule>
    <cfRule type="cellIs" dxfId="1278" priority="3275" operator="greaterThan">
      <formula>500</formula>
    </cfRule>
  </conditionalFormatting>
  <conditionalFormatting sqref="AB945:AB946">
    <cfRule type="cellIs" dxfId="1277" priority="3269" operator="greaterThan">
      <formula>500</formula>
    </cfRule>
    <cfRule type="cellIs" dxfId="1276" priority="3273" operator="greaterThan">
      <formula>0</formula>
    </cfRule>
    <cfRule type="cellIs" dxfId="1275" priority="3272" operator="greaterThan">
      <formula>5</formula>
    </cfRule>
    <cfRule type="cellIs" dxfId="1274" priority="3271" operator="greaterThan">
      <formula>25</formula>
    </cfRule>
    <cfRule type="cellIs" dxfId="1273" priority="3270" operator="greaterThan">
      <formula>50</formula>
    </cfRule>
    <cfRule type="cellIs" dxfId="1272" priority="3268" stopIfTrue="1" operator="equal">
      <formula>""</formula>
    </cfRule>
  </conditionalFormatting>
  <conditionalFormatting sqref="AB950:AB951">
    <cfRule type="cellIs" dxfId="1271" priority="3263" operator="greaterThan">
      <formula>500</formula>
    </cfRule>
    <cfRule type="cellIs" dxfId="1270" priority="3267" operator="greaterThan">
      <formula>0</formula>
    </cfRule>
    <cfRule type="cellIs" dxfId="1269" priority="3266" operator="greaterThan">
      <formula>5</formula>
    </cfRule>
    <cfRule type="cellIs" dxfId="1268" priority="3265" operator="greaterThan">
      <formula>25</formula>
    </cfRule>
    <cfRule type="cellIs" dxfId="1267" priority="3264" operator="greaterThan">
      <formula>50</formula>
    </cfRule>
    <cfRule type="cellIs" dxfId="1266" priority="3262" stopIfTrue="1" operator="equal">
      <formula>""</formula>
    </cfRule>
  </conditionalFormatting>
  <conditionalFormatting sqref="AB955:AB956">
    <cfRule type="cellIs" dxfId="1265" priority="3256" stopIfTrue="1" operator="equal">
      <formula>""</formula>
    </cfRule>
    <cfRule type="cellIs" dxfId="1264" priority="3261" operator="greaterThan">
      <formula>0</formula>
    </cfRule>
    <cfRule type="cellIs" dxfId="1263" priority="3260" operator="greaterThan">
      <formula>5</formula>
    </cfRule>
    <cfRule type="cellIs" dxfId="1262" priority="3259" operator="greaterThan">
      <formula>25</formula>
    </cfRule>
    <cfRule type="cellIs" dxfId="1261" priority="3258" operator="greaterThan">
      <formula>50</formula>
    </cfRule>
    <cfRule type="cellIs" dxfId="1260" priority="3257" operator="greaterThan">
      <formula>500</formula>
    </cfRule>
  </conditionalFormatting>
  <conditionalFormatting sqref="AB960:AB961">
    <cfRule type="cellIs" dxfId="1259" priority="3251" operator="greaterThan">
      <formula>500</formula>
    </cfRule>
    <cfRule type="cellIs" dxfId="1258" priority="3255" operator="greaterThan">
      <formula>0</formula>
    </cfRule>
    <cfRule type="cellIs" dxfId="1257" priority="3254" operator="greaterThan">
      <formula>5</formula>
    </cfRule>
    <cfRule type="cellIs" dxfId="1256" priority="3253" operator="greaterThan">
      <formula>25</formula>
    </cfRule>
    <cfRule type="cellIs" dxfId="1255" priority="3252" operator="greaterThan">
      <formula>50</formula>
    </cfRule>
    <cfRule type="cellIs" dxfId="1254" priority="3250" stopIfTrue="1" operator="equal">
      <formula>""</formula>
    </cfRule>
  </conditionalFormatting>
  <conditionalFormatting sqref="AB965:AB966">
    <cfRule type="cellIs" dxfId="1253" priority="3249" operator="greaterThan">
      <formula>0</formula>
    </cfRule>
    <cfRule type="cellIs" dxfId="1252" priority="3248" operator="greaterThan">
      <formula>5</formula>
    </cfRule>
    <cfRule type="cellIs" dxfId="1251" priority="3247" operator="greaterThan">
      <formula>25</formula>
    </cfRule>
    <cfRule type="cellIs" dxfId="1250" priority="3246" operator="greaterThan">
      <formula>50</formula>
    </cfRule>
    <cfRule type="cellIs" dxfId="1249" priority="3245" operator="greaterThan">
      <formula>500</formula>
    </cfRule>
    <cfRule type="cellIs" dxfId="1248" priority="3244" stopIfTrue="1" operator="equal">
      <formula>""</formula>
    </cfRule>
  </conditionalFormatting>
  <conditionalFormatting sqref="AB970:AB971">
    <cfRule type="cellIs" dxfId="1247" priority="3243" operator="greaterThan">
      <formula>0</formula>
    </cfRule>
    <cfRule type="cellIs" dxfId="1246" priority="3242" operator="greaterThan">
      <formula>5</formula>
    </cfRule>
    <cfRule type="cellIs" dxfId="1245" priority="3241" operator="greaterThan">
      <formula>25</formula>
    </cfRule>
    <cfRule type="cellIs" dxfId="1244" priority="3240" operator="greaterThan">
      <formula>50</formula>
    </cfRule>
    <cfRule type="cellIs" dxfId="1243" priority="3239" operator="greaterThan">
      <formula>500</formula>
    </cfRule>
    <cfRule type="cellIs" dxfId="1242" priority="3238" stopIfTrue="1" operator="equal">
      <formula>""</formula>
    </cfRule>
  </conditionalFormatting>
  <conditionalFormatting sqref="AB975:AB976">
    <cfRule type="cellIs" dxfId="1241" priority="3232" stopIfTrue="1" operator="equal">
      <formula>""</formula>
    </cfRule>
    <cfRule type="cellIs" dxfId="1240" priority="3237" operator="greaterThan">
      <formula>0</formula>
    </cfRule>
    <cfRule type="cellIs" dxfId="1239" priority="3236" operator="greaterThan">
      <formula>5</formula>
    </cfRule>
    <cfRule type="cellIs" dxfId="1238" priority="3235" operator="greaterThan">
      <formula>25</formula>
    </cfRule>
    <cfRule type="cellIs" dxfId="1237" priority="3234" operator="greaterThan">
      <formula>50</formula>
    </cfRule>
    <cfRule type="cellIs" dxfId="1236" priority="3233" operator="greaterThan">
      <formula>500</formula>
    </cfRule>
  </conditionalFormatting>
  <conditionalFormatting sqref="AB980:AB981">
    <cfRule type="cellIs" dxfId="1235" priority="3228" operator="greaterThan">
      <formula>50</formula>
    </cfRule>
    <cfRule type="cellIs" dxfId="1234" priority="3231" operator="greaterThan">
      <formula>0</formula>
    </cfRule>
    <cfRule type="cellIs" dxfId="1233" priority="3230" operator="greaterThan">
      <formula>5</formula>
    </cfRule>
    <cfRule type="cellIs" dxfId="1232" priority="3229" operator="greaterThan">
      <formula>25</formula>
    </cfRule>
    <cfRule type="cellIs" dxfId="1231" priority="3227" operator="greaterThan">
      <formula>500</formula>
    </cfRule>
    <cfRule type="cellIs" dxfId="1230" priority="3226" stopIfTrue="1" operator="equal">
      <formula>""</formula>
    </cfRule>
  </conditionalFormatting>
  <conditionalFormatting sqref="AB985:AB986">
    <cfRule type="cellIs" dxfId="1229" priority="3221" operator="greaterThan">
      <formula>500</formula>
    </cfRule>
    <cfRule type="cellIs" dxfId="1228" priority="3225" operator="greaterThan">
      <formula>0</formula>
    </cfRule>
    <cfRule type="cellIs" dxfId="1227" priority="3224" operator="greaterThan">
      <formula>5</formula>
    </cfRule>
    <cfRule type="cellIs" dxfId="1226" priority="3223" operator="greaterThan">
      <formula>25</formula>
    </cfRule>
    <cfRule type="cellIs" dxfId="1225" priority="3222" operator="greaterThan">
      <formula>50</formula>
    </cfRule>
    <cfRule type="cellIs" dxfId="1224" priority="3220" stopIfTrue="1" operator="equal">
      <formula>""</formula>
    </cfRule>
  </conditionalFormatting>
  <conditionalFormatting sqref="AB990:AB991">
    <cfRule type="cellIs" dxfId="1223" priority="3216" operator="greaterThan">
      <formula>50</formula>
    </cfRule>
    <cfRule type="cellIs" dxfId="1222" priority="3219" operator="greaterThan">
      <formula>0</formula>
    </cfRule>
    <cfRule type="cellIs" dxfId="1221" priority="3218" operator="greaterThan">
      <formula>5</formula>
    </cfRule>
    <cfRule type="cellIs" dxfId="1220" priority="3217" operator="greaterThan">
      <formula>25</formula>
    </cfRule>
    <cfRule type="cellIs" dxfId="1219" priority="3215" operator="greaterThan">
      <formula>500</formula>
    </cfRule>
    <cfRule type="cellIs" dxfId="1218" priority="3214" stopIfTrue="1" operator="equal">
      <formula>""</formula>
    </cfRule>
  </conditionalFormatting>
  <conditionalFormatting sqref="AB995:AB996">
    <cfRule type="cellIs" dxfId="1217" priority="3208" stopIfTrue="1" operator="equal">
      <formula>""</formula>
    </cfRule>
    <cfRule type="cellIs" dxfId="1216" priority="3213" operator="greaterThan">
      <formula>0</formula>
    </cfRule>
    <cfRule type="cellIs" dxfId="1215" priority="3212" operator="greaterThan">
      <formula>5</formula>
    </cfRule>
    <cfRule type="cellIs" dxfId="1214" priority="3211" operator="greaterThan">
      <formula>25</formula>
    </cfRule>
    <cfRule type="cellIs" dxfId="1213" priority="3210" operator="greaterThan">
      <formula>50</formula>
    </cfRule>
    <cfRule type="cellIs" dxfId="1212" priority="3209" operator="greaterThan">
      <formula>500</formula>
    </cfRule>
  </conditionalFormatting>
  <conditionalFormatting sqref="AB1000:AB1001">
    <cfRule type="cellIs" dxfId="1211" priority="3202" stopIfTrue="1" operator="equal">
      <formula>""</formula>
    </cfRule>
    <cfRule type="cellIs" dxfId="1210" priority="3207" operator="greaterThan">
      <formula>0</formula>
    </cfRule>
    <cfRule type="cellIs" dxfId="1209" priority="3206" operator="greaterThan">
      <formula>5</formula>
    </cfRule>
    <cfRule type="cellIs" dxfId="1208" priority="3205" operator="greaterThan">
      <formula>25</formula>
    </cfRule>
    <cfRule type="cellIs" dxfId="1207" priority="3204" operator="greaterThan">
      <formula>50</formula>
    </cfRule>
    <cfRule type="cellIs" dxfId="1206" priority="3203" operator="greaterThan">
      <formula>500</formula>
    </cfRule>
  </conditionalFormatting>
  <conditionalFormatting sqref="AB1005:AB1006">
    <cfRule type="cellIs" dxfId="1205" priority="3196" stopIfTrue="1" operator="equal">
      <formula>""</formula>
    </cfRule>
    <cfRule type="cellIs" dxfId="1204" priority="3201" operator="greaterThan">
      <formula>0</formula>
    </cfRule>
    <cfRule type="cellIs" dxfId="1203" priority="3200" operator="greaterThan">
      <formula>5</formula>
    </cfRule>
    <cfRule type="cellIs" dxfId="1202" priority="3199" operator="greaterThan">
      <formula>25</formula>
    </cfRule>
    <cfRule type="cellIs" dxfId="1201" priority="3198" operator="greaterThan">
      <formula>50</formula>
    </cfRule>
    <cfRule type="cellIs" dxfId="1200" priority="3197" operator="greaterThan">
      <formula>500</formula>
    </cfRule>
  </conditionalFormatting>
  <conditionalFormatting sqref="AG10:AG11">
    <cfRule type="cellIs" dxfId="1199" priority="2195" operator="greaterThan">
      <formula>0</formula>
    </cfRule>
    <cfRule type="cellIs" dxfId="1198" priority="2194" operator="greaterThan">
      <formula>5</formula>
    </cfRule>
    <cfRule type="cellIs" dxfId="1197" priority="2193" operator="greaterThan">
      <formula>25</formula>
    </cfRule>
    <cfRule type="cellIs" dxfId="1196" priority="2192" operator="greaterThan">
      <formula>50</formula>
    </cfRule>
    <cfRule type="cellIs" dxfId="1195" priority="2191" operator="greaterThan">
      <formula>500</formula>
    </cfRule>
    <cfRule type="cellIs" dxfId="1194" priority="2190" stopIfTrue="1" operator="equal">
      <formula>""</formula>
    </cfRule>
  </conditionalFormatting>
  <conditionalFormatting sqref="AG15:AG16">
    <cfRule type="cellIs" dxfId="1193" priority="2189" operator="greaterThan">
      <formula>0</formula>
    </cfRule>
    <cfRule type="cellIs" dxfId="1192" priority="2188" operator="greaterThan">
      <formula>5</formula>
    </cfRule>
    <cfRule type="cellIs" dxfId="1191" priority="2187" operator="greaterThan">
      <formula>25</formula>
    </cfRule>
    <cfRule type="cellIs" dxfId="1190" priority="2186" operator="greaterThan">
      <formula>50</formula>
    </cfRule>
    <cfRule type="cellIs" dxfId="1189" priority="2185" operator="greaterThan">
      <formula>500</formula>
    </cfRule>
    <cfRule type="cellIs" dxfId="1188" priority="2184" stopIfTrue="1" operator="equal">
      <formula>""</formula>
    </cfRule>
  </conditionalFormatting>
  <conditionalFormatting sqref="AG20:AG21">
    <cfRule type="cellIs" dxfId="1187" priority="2183" operator="greaterThan">
      <formula>0</formula>
    </cfRule>
    <cfRule type="cellIs" dxfId="1186" priority="2182" operator="greaterThan">
      <formula>5</formula>
    </cfRule>
    <cfRule type="cellIs" dxfId="1185" priority="2181" operator="greaterThan">
      <formula>25</formula>
    </cfRule>
    <cfRule type="cellIs" dxfId="1184" priority="2180" operator="greaterThan">
      <formula>50</formula>
    </cfRule>
    <cfRule type="cellIs" dxfId="1183" priority="2179" operator="greaterThan">
      <formula>500</formula>
    </cfRule>
    <cfRule type="cellIs" dxfId="1182" priority="2178" stopIfTrue="1" operator="equal">
      <formula>""</formula>
    </cfRule>
  </conditionalFormatting>
  <conditionalFormatting sqref="AG25:AG26">
    <cfRule type="cellIs" dxfId="1181" priority="2177" operator="greaterThan">
      <formula>0</formula>
    </cfRule>
    <cfRule type="cellIs" dxfId="1180" priority="2176" operator="greaterThan">
      <formula>5</formula>
    </cfRule>
    <cfRule type="cellIs" dxfId="1179" priority="2175" operator="greaterThan">
      <formula>25</formula>
    </cfRule>
    <cfRule type="cellIs" dxfId="1178" priority="2174" operator="greaterThan">
      <formula>50</formula>
    </cfRule>
    <cfRule type="cellIs" dxfId="1177" priority="2173" operator="greaterThan">
      <formula>500</formula>
    </cfRule>
    <cfRule type="cellIs" dxfId="1176" priority="2172" stopIfTrue="1" operator="equal">
      <formula>""</formula>
    </cfRule>
  </conditionalFormatting>
  <conditionalFormatting sqref="AG30:AG31">
    <cfRule type="cellIs" dxfId="1175" priority="2171" operator="greaterThan">
      <formula>0</formula>
    </cfRule>
    <cfRule type="cellIs" dxfId="1174" priority="2170" operator="greaterThan">
      <formula>5</formula>
    </cfRule>
    <cfRule type="cellIs" dxfId="1173" priority="2169" operator="greaterThan">
      <formula>25</formula>
    </cfRule>
    <cfRule type="cellIs" dxfId="1172" priority="2168" operator="greaterThan">
      <formula>50</formula>
    </cfRule>
    <cfRule type="cellIs" dxfId="1171" priority="2167" operator="greaterThan">
      <formula>500</formula>
    </cfRule>
    <cfRule type="cellIs" dxfId="1170" priority="2166" stopIfTrue="1" operator="equal">
      <formula>""</formula>
    </cfRule>
  </conditionalFormatting>
  <conditionalFormatting sqref="AG35:AG36">
    <cfRule type="cellIs" dxfId="1169" priority="2165" operator="greaterThan">
      <formula>0</formula>
    </cfRule>
    <cfRule type="cellIs" dxfId="1168" priority="2164" operator="greaterThan">
      <formula>5</formula>
    </cfRule>
    <cfRule type="cellIs" dxfId="1167" priority="2163" operator="greaterThan">
      <formula>25</formula>
    </cfRule>
    <cfRule type="cellIs" dxfId="1166" priority="2162" operator="greaterThan">
      <formula>50</formula>
    </cfRule>
    <cfRule type="cellIs" dxfId="1165" priority="2161" operator="greaterThan">
      <formula>500</formula>
    </cfRule>
    <cfRule type="cellIs" dxfId="1164" priority="2160" stopIfTrue="1" operator="equal">
      <formula>""</formula>
    </cfRule>
  </conditionalFormatting>
  <conditionalFormatting sqref="AG40:AG41">
    <cfRule type="cellIs" dxfId="1163" priority="2159" operator="greaterThan">
      <formula>0</formula>
    </cfRule>
    <cfRule type="cellIs" dxfId="1162" priority="2158" operator="greaterThan">
      <formula>5</formula>
    </cfRule>
    <cfRule type="cellIs" dxfId="1161" priority="2157" operator="greaterThan">
      <formula>25</formula>
    </cfRule>
    <cfRule type="cellIs" dxfId="1160" priority="2156" operator="greaterThan">
      <formula>50</formula>
    </cfRule>
    <cfRule type="cellIs" dxfId="1159" priority="2155" operator="greaterThan">
      <formula>500</formula>
    </cfRule>
    <cfRule type="cellIs" dxfId="1158" priority="2154" stopIfTrue="1" operator="equal">
      <formula>""</formula>
    </cfRule>
  </conditionalFormatting>
  <conditionalFormatting sqref="AG45:AG46">
    <cfRule type="cellIs" dxfId="1157" priority="2153" operator="greaterThan">
      <formula>0</formula>
    </cfRule>
    <cfRule type="cellIs" dxfId="1156" priority="2152" operator="greaterThan">
      <formula>5</formula>
    </cfRule>
    <cfRule type="cellIs" dxfId="1155" priority="2151" operator="greaterThan">
      <formula>25</formula>
    </cfRule>
    <cfRule type="cellIs" dxfId="1154" priority="2150" operator="greaterThan">
      <formula>50</formula>
    </cfRule>
    <cfRule type="cellIs" dxfId="1153" priority="2149" operator="greaterThan">
      <formula>500</formula>
    </cfRule>
    <cfRule type="cellIs" dxfId="1152" priority="2148" stopIfTrue="1" operator="equal">
      <formula>""</formula>
    </cfRule>
  </conditionalFormatting>
  <conditionalFormatting sqref="AG50:AG51">
    <cfRule type="cellIs" dxfId="1151" priority="2147" operator="greaterThan">
      <formula>0</formula>
    </cfRule>
    <cfRule type="cellIs" dxfId="1150" priority="2146" operator="greaterThan">
      <formula>5</formula>
    </cfRule>
    <cfRule type="cellIs" dxfId="1149" priority="2145" operator="greaterThan">
      <formula>25</formula>
    </cfRule>
    <cfRule type="cellIs" dxfId="1148" priority="2144" operator="greaterThan">
      <formula>50</formula>
    </cfRule>
    <cfRule type="cellIs" dxfId="1147" priority="2143" operator="greaterThan">
      <formula>500</formula>
    </cfRule>
    <cfRule type="cellIs" dxfId="1146" priority="2142" stopIfTrue="1" operator="equal">
      <formula>""</formula>
    </cfRule>
  </conditionalFormatting>
  <conditionalFormatting sqref="AG55:AG56">
    <cfRule type="cellIs" dxfId="1145" priority="2141" operator="greaterThan">
      <formula>0</formula>
    </cfRule>
    <cfRule type="cellIs" dxfId="1144" priority="2140" operator="greaterThan">
      <formula>5</formula>
    </cfRule>
    <cfRule type="cellIs" dxfId="1143" priority="2139" operator="greaterThan">
      <formula>25</formula>
    </cfRule>
    <cfRule type="cellIs" dxfId="1142" priority="2138" operator="greaterThan">
      <formula>50</formula>
    </cfRule>
    <cfRule type="cellIs" dxfId="1141" priority="2137" operator="greaterThan">
      <formula>500</formula>
    </cfRule>
    <cfRule type="cellIs" dxfId="1140" priority="2136" stopIfTrue="1" operator="equal">
      <formula>""</formula>
    </cfRule>
  </conditionalFormatting>
  <conditionalFormatting sqref="AG60:AG61">
    <cfRule type="cellIs" dxfId="1139" priority="2135" operator="greaterThan">
      <formula>0</formula>
    </cfRule>
    <cfRule type="cellIs" dxfId="1138" priority="2134" operator="greaterThan">
      <formula>5</formula>
    </cfRule>
    <cfRule type="cellIs" dxfId="1137" priority="2133" operator="greaterThan">
      <formula>25</formula>
    </cfRule>
    <cfRule type="cellIs" dxfId="1136" priority="2132" operator="greaterThan">
      <formula>50</formula>
    </cfRule>
    <cfRule type="cellIs" dxfId="1135" priority="2131" operator="greaterThan">
      <formula>500</formula>
    </cfRule>
    <cfRule type="cellIs" dxfId="1134" priority="2130" stopIfTrue="1" operator="equal">
      <formula>""</formula>
    </cfRule>
  </conditionalFormatting>
  <conditionalFormatting sqref="AG65:AG66">
    <cfRule type="cellIs" dxfId="1133" priority="2129" operator="greaterThan">
      <formula>0</formula>
    </cfRule>
    <cfRule type="cellIs" dxfId="1132" priority="2128" operator="greaterThan">
      <formula>5</formula>
    </cfRule>
    <cfRule type="cellIs" dxfId="1131" priority="2127" operator="greaterThan">
      <formula>25</formula>
    </cfRule>
    <cfRule type="cellIs" dxfId="1130" priority="2126" operator="greaterThan">
      <formula>50</formula>
    </cfRule>
    <cfRule type="cellIs" dxfId="1129" priority="2125" operator="greaterThan">
      <formula>500</formula>
    </cfRule>
    <cfRule type="cellIs" dxfId="1128" priority="2124" stopIfTrue="1" operator="equal">
      <formula>""</formula>
    </cfRule>
  </conditionalFormatting>
  <conditionalFormatting sqref="AG70:AG71">
    <cfRule type="cellIs" dxfId="1127" priority="2123" operator="greaterThan">
      <formula>0</formula>
    </cfRule>
    <cfRule type="cellIs" dxfId="1126" priority="2122" operator="greaterThan">
      <formula>5</formula>
    </cfRule>
    <cfRule type="cellIs" dxfId="1125" priority="2121" operator="greaterThan">
      <formula>25</formula>
    </cfRule>
    <cfRule type="cellIs" dxfId="1124" priority="2120" operator="greaterThan">
      <formula>50</formula>
    </cfRule>
    <cfRule type="cellIs" dxfId="1123" priority="2119" operator="greaterThan">
      <formula>500</formula>
    </cfRule>
    <cfRule type="cellIs" dxfId="1122" priority="2118" stopIfTrue="1" operator="equal">
      <formula>""</formula>
    </cfRule>
  </conditionalFormatting>
  <conditionalFormatting sqref="AG75:AG76">
    <cfRule type="cellIs" dxfId="1121" priority="2117" operator="greaterThan">
      <formula>0</formula>
    </cfRule>
    <cfRule type="cellIs" dxfId="1120" priority="2116" operator="greaterThan">
      <formula>5</formula>
    </cfRule>
    <cfRule type="cellIs" dxfId="1119" priority="2115" operator="greaterThan">
      <formula>25</formula>
    </cfRule>
    <cfRule type="cellIs" dxfId="1118" priority="2114" operator="greaterThan">
      <formula>50</formula>
    </cfRule>
    <cfRule type="cellIs" dxfId="1117" priority="2113" operator="greaterThan">
      <formula>500</formula>
    </cfRule>
    <cfRule type="cellIs" dxfId="1116" priority="2112" stopIfTrue="1" operator="equal">
      <formula>""</formula>
    </cfRule>
  </conditionalFormatting>
  <conditionalFormatting sqref="AG80:AG81">
    <cfRule type="cellIs" dxfId="1115" priority="2111" operator="greaterThan">
      <formula>0</formula>
    </cfRule>
    <cfRule type="cellIs" dxfId="1114" priority="2110" operator="greaterThan">
      <formula>5</formula>
    </cfRule>
    <cfRule type="cellIs" dxfId="1113" priority="2109" operator="greaterThan">
      <formula>25</formula>
    </cfRule>
    <cfRule type="cellIs" dxfId="1112" priority="2108" operator="greaterThan">
      <formula>50</formula>
    </cfRule>
    <cfRule type="cellIs" dxfId="1111" priority="2107" operator="greaterThan">
      <formula>500</formula>
    </cfRule>
    <cfRule type="cellIs" dxfId="1110" priority="2106" stopIfTrue="1" operator="equal">
      <formula>""</formula>
    </cfRule>
  </conditionalFormatting>
  <conditionalFormatting sqref="AG85:AG86">
    <cfRule type="cellIs" dxfId="1109" priority="2105" operator="greaterThan">
      <formula>0</formula>
    </cfRule>
    <cfRule type="cellIs" dxfId="1108" priority="2104" operator="greaterThan">
      <formula>5</formula>
    </cfRule>
    <cfRule type="cellIs" dxfId="1107" priority="2103" operator="greaterThan">
      <formula>25</formula>
    </cfRule>
    <cfRule type="cellIs" dxfId="1106" priority="2102" operator="greaterThan">
      <formula>50</formula>
    </cfRule>
    <cfRule type="cellIs" dxfId="1105" priority="2101" operator="greaterThan">
      <formula>500</formula>
    </cfRule>
    <cfRule type="cellIs" dxfId="1104" priority="2100" stopIfTrue="1" operator="equal">
      <formula>""</formula>
    </cfRule>
  </conditionalFormatting>
  <conditionalFormatting sqref="AG90:AG91">
    <cfRule type="cellIs" dxfId="1103" priority="2099" operator="greaterThan">
      <formula>0</formula>
    </cfRule>
    <cfRule type="cellIs" dxfId="1102" priority="2098" operator="greaterThan">
      <formula>5</formula>
    </cfRule>
    <cfRule type="cellIs" dxfId="1101" priority="2097" operator="greaterThan">
      <formula>25</formula>
    </cfRule>
    <cfRule type="cellIs" dxfId="1100" priority="2096" operator="greaterThan">
      <formula>50</formula>
    </cfRule>
    <cfRule type="cellIs" dxfId="1099" priority="2095" operator="greaterThan">
      <formula>500</formula>
    </cfRule>
    <cfRule type="cellIs" dxfId="1098" priority="2094" stopIfTrue="1" operator="equal">
      <formula>""</formula>
    </cfRule>
  </conditionalFormatting>
  <conditionalFormatting sqref="AG95:AG96">
    <cfRule type="cellIs" dxfId="1097" priority="2093" operator="greaterThan">
      <formula>0</formula>
    </cfRule>
    <cfRule type="cellIs" dxfId="1096" priority="2092" operator="greaterThan">
      <formula>5</formula>
    </cfRule>
    <cfRule type="cellIs" dxfId="1095" priority="2091" operator="greaterThan">
      <formula>25</formula>
    </cfRule>
    <cfRule type="cellIs" dxfId="1094" priority="2090" operator="greaterThan">
      <formula>50</formula>
    </cfRule>
    <cfRule type="cellIs" dxfId="1093" priority="2089" operator="greaterThan">
      <formula>500</formula>
    </cfRule>
    <cfRule type="cellIs" dxfId="1092" priority="2088" stopIfTrue="1" operator="equal">
      <formula>""</formula>
    </cfRule>
  </conditionalFormatting>
  <conditionalFormatting sqref="AG100:AG101">
    <cfRule type="cellIs" dxfId="1091" priority="2087" operator="greaterThan">
      <formula>0</formula>
    </cfRule>
    <cfRule type="cellIs" dxfId="1090" priority="2086" operator="greaterThan">
      <formula>5</formula>
    </cfRule>
    <cfRule type="cellIs" dxfId="1089" priority="2085" operator="greaterThan">
      <formula>25</formula>
    </cfRule>
    <cfRule type="cellIs" dxfId="1088" priority="2084" operator="greaterThan">
      <formula>50</formula>
    </cfRule>
    <cfRule type="cellIs" dxfId="1087" priority="2083" operator="greaterThan">
      <formula>500</formula>
    </cfRule>
    <cfRule type="cellIs" dxfId="1086" priority="2082" stopIfTrue="1" operator="equal">
      <formula>""</formula>
    </cfRule>
  </conditionalFormatting>
  <conditionalFormatting sqref="AG105:AG106">
    <cfRule type="cellIs" dxfId="1085" priority="2081" operator="greaterThan">
      <formula>0</formula>
    </cfRule>
    <cfRule type="cellIs" dxfId="1084" priority="2080" operator="greaterThan">
      <formula>5</formula>
    </cfRule>
    <cfRule type="cellIs" dxfId="1083" priority="2079" operator="greaterThan">
      <formula>25</formula>
    </cfRule>
    <cfRule type="cellIs" dxfId="1082" priority="2078" operator="greaterThan">
      <formula>50</formula>
    </cfRule>
    <cfRule type="cellIs" dxfId="1081" priority="2077" operator="greaterThan">
      <formula>500</formula>
    </cfRule>
    <cfRule type="cellIs" dxfId="1080" priority="2076" stopIfTrue="1" operator="equal">
      <formula>""</formula>
    </cfRule>
  </conditionalFormatting>
  <conditionalFormatting sqref="AG110:AG111">
    <cfRule type="cellIs" dxfId="1079" priority="2075" operator="greaterThan">
      <formula>0</formula>
    </cfRule>
    <cfRule type="cellIs" dxfId="1078" priority="2074" operator="greaterThan">
      <formula>5</formula>
    </cfRule>
    <cfRule type="cellIs" dxfId="1077" priority="2073" operator="greaterThan">
      <formula>25</formula>
    </cfRule>
    <cfRule type="cellIs" dxfId="1076" priority="2072" operator="greaterThan">
      <formula>50</formula>
    </cfRule>
    <cfRule type="cellIs" dxfId="1075" priority="2071" operator="greaterThan">
      <formula>500</formula>
    </cfRule>
    <cfRule type="cellIs" dxfId="1074" priority="2070" stopIfTrue="1" operator="equal">
      <formula>""</formula>
    </cfRule>
  </conditionalFormatting>
  <conditionalFormatting sqref="AG115:AG116">
    <cfRule type="cellIs" dxfId="1073" priority="2069" operator="greaterThan">
      <formula>0</formula>
    </cfRule>
    <cfRule type="cellIs" dxfId="1072" priority="2068" operator="greaterThan">
      <formula>5</formula>
    </cfRule>
    <cfRule type="cellIs" dxfId="1071" priority="2067" operator="greaterThan">
      <formula>25</formula>
    </cfRule>
    <cfRule type="cellIs" dxfId="1070" priority="2066" operator="greaterThan">
      <formula>50</formula>
    </cfRule>
    <cfRule type="cellIs" dxfId="1069" priority="2065" operator="greaterThan">
      <formula>500</formula>
    </cfRule>
    <cfRule type="cellIs" dxfId="1068" priority="2064" stopIfTrue="1" operator="equal">
      <formula>""</formula>
    </cfRule>
  </conditionalFormatting>
  <conditionalFormatting sqref="AG120:AG121">
    <cfRule type="cellIs" dxfId="1067" priority="2063" operator="greaterThan">
      <formula>0</formula>
    </cfRule>
    <cfRule type="cellIs" dxfId="1066" priority="2062" operator="greaterThan">
      <formula>5</formula>
    </cfRule>
    <cfRule type="cellIs" dxfId="1065" priority="2061" operator="greaterThan">
      <formula>25</formula>
    </cfRule>
    <cfRule type="cellIs" dxfId="1064" priority="2060" operator="greaterThan">
      <formula>50</formula>
    </cfRule>
    <cfRule type="cellIs" dxfId="1063" priority="2059" operator="greaterThan">
      <formula>500</formula>
    </cfRule>
    <cfRule type="cellIs" dxfId="1062" priority="2058" stopIfTrue="1" operator="equal">
      <formula>""</formula>
    </cfRule>
  </conditionalFormatting>
  <conditionalFormatting sqref="AG125:AG126">
    <cfRule type="cellIs" dxfId="1061" priority="2057" operator="greaterThan">
      <formula>0</formula>
    </cfRule>
    <cfRule type="cellIs" dxfId="1060" priority="2056" operator="greaterThan">
      <formula>5</formula>
    </cfRule>
    <cfRule type="cellIs" dxfId="1059" priority="2055" operator="greaterThan">
      <formula>25</formula>
    </cfRule>
    <cfRule type="cellIs" dxfId="1058" priority="2054" operator="greaterThan">
      <formula>50</formula>
    </cfRule>
    <cfRule type="cellIs" dxfId="1057" priority="2053" operator="greaterThan">
      <formula>500</formula>
    </cfRule>
    <cfRule type="cellIs" dxfId="1056" priority="2052" stopIfTrue="1" operator="equal">
      <formula>""</formula>
    </cfRule>
  </conditionalFormatting>
  <conditionalFormatting sqref="AG130:AG131">
    <cfRule type="cellIs" dxfId="1055" priority="2051" operator="greaterThan">
      <formula>0</formula>
    </cfRule>
    <cfRule type="cellIs" dxfId="1054" priority="2050" operator="greaterThan">
      <formula>5</formula>
    </cfRule>
    <cfRule type="cellIs" dxfId="1053" priority="2049" operator="greaterThan">
      <formula>25</formula>
    </cfRule>
    <cfRule type="cellIs" dxfId="1052" priority="2048" operator="greaterThan">
      <formula>50</formula>
    </cfRule>
    <cfRule type="cellIs" dxfId="1051" priority="2047" operator="greaterThan">
      <formula>500</formula>
    </cfRule>
    <cfRule type="cellIs" dxfId="1050" priority="2046" stopIfTrue="1" operator="equal">
      <formula>""</formula>
    </cfRule>
  </conditionalFormatting>
  <conditionalFormatting sqref="AG135:AG136">
    <cfRule type="cellIs" dxfId="1049" priority="2045" operator="greaterThan">
      <formula>0</formula>
    </cfRule>
    <cfRule type="cellIs" dxfId="1048" priority="2044" operator="greaterThan">
      <formula>5</formula>
    </cfRule>
    <cfRule type="cellIs" dxfId="1047" priority="2043" operator="greaterThan">
      <formula>25</formula>
    </cfRule>
    <cfRule type="cellIs" dxfId="1046" priority="2042" operator="greaterThan">
      <formula>50</formula>
    </cfRule>
    <cfRule type="cellIs" dxfId="1045" priority="2041" operator="greaterThan">
      <formula>500</formula>
    </cfRule>
    <cfRule type="cellIs" dxfId="1044" priority="2040" stopIfTrue="1" operator="equal">
      <formula>""</formula>
    </cfRule>
  </conditionalFormatting>
  <conditionalFormatting sqref="AG140:AG141">
    <cfRule type="cellIs" dxfId="1043" priority="2039" operator="greaterThan">
      <formula>0</formula>
    </cfRule>
    <cfRule type="cellIs" dxfId="1042" priority="2038" operator="greaterThan">
      <formula>5</formula>
    </cfRule>
    <cfRule type="cellIs" dxfId="1041" priority="2037" operator="greaterThan">
      <formula>25</formula>
    </cfRule>
    <cfRule type="cellIs" dxfId="1040" priority="2036" operator="greaterThan">
      <formula>50</formula>
    </cfRule>
    <cfRule type="cellIs" dxfId="1039" priority="2035" operator="greaterThan">
      <formula>500</formula>
    </cfRule>
    <cfRule type="cellIs" dxfId="1038" priority="2034" stopIfTrue="1" operator="equal">
      <formula>""</formula>
    </cfRule>
  </conditionalFormatting>
  <conditionalFormatting sqref="AG145:AG146">
    <cfRule type="cellIs" dxfId="1037" priority="2033" operator="greaterThan">
      <formula>0</formula>
    </cfRule>
    <cfRule type="cellIs" dxfId="1036" priority="2032" operator="greaterThan">
      <formula>5</formula>
    </cfRule>
    <cfRule type="cellIs" dxfId="1035" priority="2031" operator="greaterThan">
      <formula>25</formula>
    </cfRule>
    <cfRule type="cellIs" dxfId="1034" priority="2030" operator="greaterThan">
      <formula>50</formula>
    </cfRule>
    <cfRule type="cellIs" dxfId="1033" priority="2029" operator="greaterThan">
      <formula>500</formula>
    </cfRule>
    <cfRule type="cellIs" dxfId="1032" priority="2028" stopIfTrue="1" operator="equal">
      <formula>""</formula>
    </cfRule>
  </conditionalFormatting>
  <conditionalFormatting sqref="AG150:AG151">
    <cfRule type="cellIs" dxfId="1031" priority="2027" operator="greaterThan">
      <formula>0</formula>
    </cfRule>
    <cfRule type="cellIs" dxfId="1030" priority="2026" operator="greaterThan">
      <formula>5</formula>
    </cfRule>
    <cfRule type="cellIs" dxfId="1029" priority="2025" operator="greaterThan">
      <formula>25</formula>
    </cfRule>
    <cfRule type="cellIs" dxfId="1028" priority="2024" operator="greaterThan">
      <formula>50</formula>
    </cfRule>
    <cfRule type="cellIs" dxfId="1027" priority="2023" operator="greaterThan">
      <formula>500</formula>
    </cfRule>
    <cfRule type="cellIs" dxfId="1026" priority="2022" stopIfTrue="1" operator="equal">
      <formula>""</formula>
    </cfRule>
  </conditionalFormatting>
  <conditionalFormatting sqref="AG155:AG156">
    <cfRule type="cellIs" dxfId="1025" priority="2021" operator="greaterThan">
      <formula>0</formula>
    </cfRule>
    <cfRule type="cellIs" dxfId="1024" priority="2020" operator="greaterThan">
      <formula>5</formula>
    </cfRule>
    <cfRule type="cellIs" dxfId="1023" priority="2019" operator="greaterThan">
      <formula>25</formula>
    </cfRule>
    <cfRule type="cellIs" dxfId="1022" priority="2018" operator="greaterThan">
      <formula>50</formula>
    </cfRule>
    <cfRule type="cellIs" dxfId="1021" priority="2017" operator="greaterThan">
      <formula>500</formula>
    </cfRule>
    <cfRule type="cellIs" dxfId="1020" priority="2016" stopIfTrue="1" operator="equal">
      <formula>""</formula>
    </cfRule>
  </conditionalFormatting>
  <conditionalFormatting sqref="AG160:AG161">
    <cfRule type="cellIs" dxfId="1019" priority="2015" operator="greaterThan">
      <formula>0</formula>
    </cfRule>
    <cfRule type="cellIs" dxfId="1018" priority="2014" operator="greaterThan">
      <formula>5</formula>
    </cfRule>
    <cfRule type="cellIs" dxfId="1017" priority="2013" operator="greaterThan">
      <formula>25</formula>
    </cfRule>
    <cfRule type="cellIs" dxfId="1016" priority="2012" operator="greaterThan">
      <formula>50</formula>
    </cfRule>
    <cfRule type="cellIs" dxfId="1015" priority="2011" operator="greaterThan">
      <formula>500</formula>
    </cfRule>
    <cfRule type="cellIs" dxfId="1014" priority="2010" stopIfTrue="1" operator="equal">
      <formula>""</formula>
    </cfRule>
  </conditionalFormatting>
  <conditionalFormatting sqref="AG165:AG166">
    <cfRule type="cellIs" dxfId="1013" priority="2009" operator="greaterThan">
      <formula>0</formula>
    </cfRule>
    <cfRule type="cellIs" dxfId="1012" priority="2008" operator="greaterThan">
      <formula>5</formula>
    </cfRule>
    <cfRule type="cellIs" dxfId="1011" priority="2007" operator="greaterThan">
      <formula>25</formula>
    </cfRule>
    <cfRule type="cellIs" dxfId="1010" priority="2006" operator="greaterThan">
      <formula>50</formula>
    </cfRule>
    <cfRule type="cellIs" dxfId="1009" priority="2005" operator="greaterThan">
      <formula>500</formula>
    </cfRule>
    <cfRule type="cellIs" dxfId="1008" priority="2004" stopIfTrue="1" operator="equal">
      <formula>""</formula>
    </cfRule>
  </conditionalFormatting>
  <conditionalFormatting sqref="AG170:AG171">
    <cfRule type="cellIs" dxfId="1007" priority="2003" operator="greaterThan">
      <formula>0</formula>
    </cfRule>
    <cfRule type="cellIs" dxfId="1006" priority="2002" operator="greaterThan">
      <formula>5</formula>
    </cfRule>
    <cfRule type="cellIs" dxfId="1005" priority="2001" operator="greaterThan">
      <formula>25</formula>
    </cfRule>
    <cfRule type="cellIs" dxfId="1004" priority="2000" operator="greaterThan">
      <formula>50</formula>
    </cfRule>
    <cfRule type="cellIs" dxfId="1003" priority="1999" operator="greaterThan">
      <formula>500</formula>
    </cfRule>
    <cfRule type="cellIs" dxfId="1002" priority="1998" stopIfTrue="1" operator="equal">
      <formula>""</formula>
    </cfRule>
  </conditionalFormatting>
  <conditionalFormatting sqref="AG175:AG176">
    <cfRule type="cellIs" dxfId="1001" priority="1997" operator="greaterThan">
      <formula>0</formula>
    </cfRule>
    <cfRule type="cellIs" dxfId="1000" priority="1996" operator="greaterThan">
      <formula>5</formula>
    </cfRule>
    <cfRule type="cellIs" dxfId="999" priority="1995" operator="greaterThan">
      <formula>25</formula>
    </cfRule>
    <cfRule type="cellIs" dxfId="998" priority="1994" operator="greaterThan">
      <formula>50</formula>
    </cfRule>
    <cfRule type="cellIs" dxfId="997" priority="1993" operator="greaterThan">
      <formula>500</formula>
    </cfRule>
    <cfRule type="cellIs" dxfId="996" priority="1992" stopIfTrue="1" operator="equal">
      <formula>""</formula>
    </cfRule>
  </conditionalFormatting>
  <conditionalFormatting sqref="AG180:AG181">
    <cfRule type="cellIs" dxfId="995" priority="1991" operator="greaterThan">
      <formula>0</formula>
    </cfRule>
    <cfRule type="cellIs" dxfId="994" priority="1990" operator="greaterThan">
      <formula>5</formula>
    </cfRule>
    <cfRule type="cellIs" dxfId="993" priority="1989" operator="greaterThan">
      <formula>25</formula>
    </cfRule>
    <cfRule type="cellIs" dxfId="992" priority="1988" operator="greaterThan">
      <formula>50</formula>
    </cfRule>
    <cfRule type="cellIs" dxfId="991" priority="1987" operator="greaterThan">
      <formula>500</formula>
    </cfRule>
    <cfRule type="cellIs" dxfId="990" priority="1986" stopIfTrue="1" operator="equal">
      <formula>""</formula>
    </cfRule>
  </conditionalFormatting>
  <conditionalFormatting sqref="AG185:AG186">
    <cfRule type="cellIs" dxfId="989" priority="1985" operator="greaterThan">
      <formula>0</formula>
    </cfRule>
    <cfRule type="cellIs" dxfId="988" priority="1984" operator="greaterThan">
      <formula>5</formula>
    </cfRule>
    <cfRule type="cellIs" dxfId="987" priority="1983" operator="greaterThan">
      <formula>25</formula>
    </cfRule>
    <cfRule type="cellIs" dxfId="986" priority="1982" operator="greaterThan">
      <formula>50</formula>
    </cfRule>
    <cfRule type="cellIs" dxfId="985" priority="1981" operator="greaterThan">
      <formula>500</formula>
    </cfRule>
    <cfRule type="cellIs" dxfId="984" priority="1980" stopIfTrue="1" operator="equal">
      <formula>""</formula>
    </cfRule>
  </conditionalFormatting>
  <conditionalFormatting sqref="AG190:AG191">
    <cfRule type="cellIs" dxfId="983" priority="1979" operator="greaterThan">
      <formula>0</formula>
    </cfRule>
    <cfRule type="cellIs" dxfId="982" priority="1978" operator="greaterThan">
      <formula>5</formula>
    </cfRule>
    <cfRule type="cellIs" dxfId="981" priority="1977" operator="greaterThan">
      <formula>25</formula>
    </cfRule>
    <cfRule type="cellIs" dxfId="980" priority="1976" operator="greaterThan">
      <formula>50</formula>
    </cfRule>
    <cfRule type="cellIs" dxfId="979" priority="1975" operator="greaterThan">
      <formula>500</formula>
    </cfRule>
    <cfRule type="cellIs" dxfId="978" priority="1974" stopIfTrue="1" operator="equal">
      <formula>""</formula>
    </cfRule>
  </conditionalFormatting>
  <conditionalFormatting sqref="AG195:AG196">
    <cfRule type="cellIs" dxfId="977" priority="1973" operator="greaterThan">
      <formula>0</formula>
    </cfRule>
    <cfRule type="cellIs" dxfId="976" priority="1972" operator="greaterThan">
      <formula>5</formula>
    </cfRule>
    <cfRule type="cellIs" dxfId="975" priority="1971" operator="greaterThan">
      <formula>25</formula>
    </cfRule>
    <cfRule type="cellIs" dxfId="974" priority="1970" operator="greaterThan">
      <formula>50</formula>
    </cfRule>
    <cfRule type="cellIs" dxfId="973" priority="1969" operator="greaterThan">
      <formula>500</formula>
    </cfRule>
    <cfRule type="cellIs" dxfId="972" priority="1968" stopIfTrue="1" operator="equal">
      <formula>""</formula>
    </cfRule>
  </conditionalFormatting>
  <conditionalFormatting sqref="AG200:AG201">
    <cfRule type="cellIs" dxfId="971" priority="1967" operator="greaterThan">
      <formula>0</formula>
    </cfRule>
    <cfRule type="cellIs" dxfId="970" priority="1966" operator="greaterThan">
      <formula>5</formula>
    </cfRule>
    <cfRule type="cellIs" dxfId="969" priority="1965" operator="greaterThan">
      <formula>25</formula>
    </cfRule>
    <cfRule type="cellIs" dxfId="968" priority="1964" operator="greaterThan">
      <formula>50</formula>
    </cfRule>
    <cfRule type="cellIs" dxfId="967" priority="1963" operator="greaterThan">
      <formula>500</formula>
    </cfRule>
    <cfRule type="cellIs" dxfId="966" priority="1962" stopIfTrue="1" operator="equal">
      <formula>""</formula>
    </cfRule>
  </conditionalFormatting>
  <conditionalFormatting sqref="AG205:AG206">
    <cfRule type="cellIs" dxfId="965" priority="1961" operator="greaterThan">
      <formula>0</formula>
    </cfRule>
    <cfRule type="cellIs" dxfId="964" priority="1960" operator="greaterThan">
      <formula>5</formula>
    </cfRule>
    <cfRule type="cellIs" dxfId="963" priority="1959" operator="greaterThan">
      <formula>25</formula>
    </cfRule>
    <cfRule type="cellIs" dxfId="962" priority="1958" operator="greaterThan">
      <formula>50</formula>
    </cfRule>
    <cfRule type="cellIs" dxfId="961" priority="1957" operator="greaterThan">
      <formula>500</formula>
    </cfRule>
    <cfRule type="cellIs" dxfId="960" priority="1956" stopIfTrue="1" operator="equal">
      <formula>""</formula>
    </cfRule>
  </conditionalFormatting>
  <conditionalFormatting sqref="AG210:AG211">
    <cfRule type="cellIs" dxfId="959" priority="1955" operator="greaterThan">
      <formula>0</formula>
    </cfRule>
    <cfRule type="cellIs" dxfId="958" priority="1954" operator="greaterThan">
      <formula>5</formula>
    </cfRule>
    <cfRule type="cellIs" dxfId="957" priority="1953" operator="greaterThan">
      <formula>25</formula>
    </cfRule>
    <cfRule type="cellIs" dxfId="956" priority="1952" operator="greaterThan">
      <formula>50</formula>
    </cfRule>
    <cfRule type="cellIs" dxfId="955" priority="1951" operator="greaterThan">
      <formula>500</formula>
    </cfRule>
    <cfRule type="cellIs" dxfId="954" priority="1950" stopIfTrue="1" operator="equal">
      <formula>""</formula>
    </cfRule>
  </conditionalFormatting>
  <conditionalFormatting sqref="AG215:AG216">
    <cfRule type="cellIs" dxfId="953" priority="1949" operator="greaterThan">
      <formula>0</formula>
    </cfRule>
    <cfRule type="cellIs" dxfId="952" priority="1948" operator="greaterThan">
      <formula>5</formula>
    </cfRule>
    <cfRule type="cellIs" dxfId="951" priority="1947" operator="greaterThan">
      <formula>25</formula>
    </cfRule>
    <cfRule type="cellIs" dxfId="950" priority="1946" operator="greaterThan">
      <formula>50</formula>
    </cfRule>
    <cfRule type="cellIs" dxfId="949" priority="1945" operator="greaterThan">
      <formula>500</formula>
    </cfRule>
    <cfRule type="cellIs" dxfId="948" priority="1944" stopIfTrue="1" operator="equal">
      <formula>""</formula>
    </cfRule>
  </conditionalFormatting>
  <conditionalFormatting sqref="AG220:AG221">
    <cfRule type="cellIs" dxfId="947" priority="1943" operator="greaterThan">
      <formula>0</formula>
    </cfRule>
    <cfRule type="cellIs" dxfId="946" priority="1942" operator="greaterThan">
      <formula>5</formula>
    </cfRule>
    <cfRule type="cellIs" dxfId="945" priority="1941" operator="greaterThan">
      <formula>25</formula>
    </cfRule>
    <cfRule type="cellIs" dxfId="944" priority="1940" operator="greaterThan">
      <formula>50</formula>
    </cfRule>
    <cfRule type="cellIs" dxfId="943" priority="1939" operator="greaterThan">
      <formula>500</formula>
    </cfRule>
    <cfRule type="cellIs" dxfId="942" priority="1938" stopIfTrue="1" operator="equal">
      <formula>""</formula>
    </cfRule>
  </conditionalFormatting>
  <conditionalFormatting sqref="AG225:AG226">
    <cfRule type="cellIs" dxfId="941" priority="1937" operator="greaterThan">
      <formula>0</formula>
    </cfRule>
    <cfRule type="cellIs" dxfId="940" priority="1936" operator="greaterThan">
      <formula>5</formula>
    </cfRule>
    <cfRule type="cellIs" dxfId="939" priority="1935" operator="greaterThan">
      <formula>25</formula>
    </cfRule>
    <cfRule type="cellIs" dxfId="938" priority="1934" operator="greaterThan">
      <formula>50</formula>
    </cfRule>
    <cfRule type="cellIs" dxfId="937" priority="1933" operator="greaterThan">
      <formula>500</formula>
    </cfRule>
    <cfRule type="cellIs" dxfId="936" priority="1932" stopIfTrue="1" operator="equal">
      <formula>""</formula>
    </cfRule>
  </conditionalFormatting>
  <conditionalFormatting sqref="AG230:AG231">
    <cfRule type="cellIs" dxfId="935" priority="1931" operator="greaterThan">
      <formula>0</formula>
    </cfRule>
    <cfRule type="cellIs" dxfId="934" priority="1930" operator="greaterThan">
      <formula>5</formula>
    </cfRule>
    <cfRule type="cellIs" dxfId="933" priority="1929" operator="greaterThan">
      <formula>25</formula>
    </cfRule>
    <cfRule type="cellIs" dxfId="932" priority="1928" operator="greaterThan">
      <formula>50</formula>
    </cfRule>
    <cfRule type="cellIs" dxfId="931" priority="1927" operator="greaterThan">
      <formula>500</formula>
    </cfRule>
    <cfRule type="cellIs" dxfId="930" priority="1926" stopIfTrue="1" operator="equal">
      <formula>""</formula>
    </cfRule>
  </conditionalFormatting>
  <conditionalFormatting sqref="AG235:AG236">
    <cfRule type="cellIs" dxfId="929" priority="1925" operator="greaterThan">
      <formula>0</formula>
    </cfRule>
    <cfRule type="cellIs" dxfId="928" priority="1924" operator="greaterThan">
      <formula>5</formula>
    </cfRule>
    <cfRule type="cellIs" dxfId="927" priority="1923" operator="greaterThan">
      <formula>25</formula>
    </cfRule>
    <cfRule type="cellIs" dxfId="926" priority="1922" operator="greaterThan">
      <formula>50</formula>
    </cfRule>
    <cfRule type="cellIs" dxfId="925" priority="1921" operator="greaterThan">
      <formula>500</formula>
    </cfRule>
    <cfRule type="cellIs" dxfId="924" priority="1920" stopIfTrue="1" operator="equal">
      <formula>""</formula>
    </cfRule>
  </conditionalFormatting>
  <conditionalFormatting sqref="AG240:AG241">
    <cfRule type="cellIs" dxfId="923" priority="1919" operator="greaterThan">
      <formula>0</formula>
    </cfRule>
    <cfRule type="cellIs" dxfId="922" priority="1918" operator="greaterThan">
      <formula>5</formula>
    </cfRule>
    <cfRule type="cellIs" dxfId="921" priority="1917" operator="greaterThan">
      <formula>25</formula>
    </cfRule>
    <cfRule type="cellIs" dxfId="920" priority="1916" operator="greaterThan">
      <formula>50</formula>
    </cfRule>
    <cfRule type="cellIs" dxfId="919" priority="1915" operator="greaterThan">
      <formula>500</formula>
    </cfRule>
    <cfRule type="cellIs" dxfId="918" priority="1914" stopIfTrue="1" operator="equal">
      <formula>""</formula>
    </cfRule>
  </conditionalFormatting>
  <conditionalFormatting sqref="AG245:AG246">
    <cfRule type="cellIs" dxfId="917" priority="1913" operator="greaterThan">
      <formula>0</formula>
    </cfRule>
    <cfRule type="cellIs" dxfId="916" priority="1912" operator="greaterThan">
      <formula>5</formula>
    </cfRule>
    <cfRule type="cellIs" dxfId="915" priority="1911" operator="greaterThan">
      <formula>25</formula>
    </cfRule>
    <cfRule type="cellIs" dxfId="914" priority="1910" operator="greaterThan">
      <formula>50</formula>
    </cfRule>
    <cfRule type="cellIs" dxfId="913" priority="1909" operator="greaterThan">
      <formula>500</formula>
    </cfRule>
    <cfRule type="cellIs" dxfId="912" priority="1908" stopIfTrue="1" operator="equal">
      <formula>""</formula>
    </cfRule>
  </conditionalFormatting>
  <conditionalFormatting sqref="AG250:AG251">
    <cfRule type="cellIs" dxfId="911" priority="1907" operator="greaterThan">
      <formula>0</formula>
    </cfRule>
    <cfRule type="cellIs" dxfId="910" priority="1906" operator="greaterThan">
      <formula>5</formula>
    </cfRule>
    <cfRule type="cellIs" dxfId="909" priority="1905" operator="greaterThan">
      <formula>25</formula>
    </cfRule>
    <cfRule type="cellIs" dxfId="908" priority="1904" operator="greaterThan">
      <formula>50</formula>
    </cfRule>
    <cfRule type="cellIs" dxfId="907" priority="1903" operator="greaterThan">
      <formula>500</formula>
    </cfRule>
    <cfRule type="cellIs" dxfId="906" priority="1902" stopIfTrue="1" operator="equal">
      <formula>""</formula>
    </cfRule>
  </conditionalFormatting>
  <conditionalFormatting sqref="AG255:AG256">
    <cfRule type="cellIs" dxfId="905" priority="1896" stopIfTrue="1" operator="equal">
      <formula>""</formula>
    </cfRule>
    <cfRule type="cellIs" dxfId="904" priority="1901" operator="greaterThan">
      <formula>0</formula>
    </cfRule>
    <cfRule type="cellIs" dxfId="903" priority="1900" operator="greaterThan">
      <formula>5</formula>
    </cfRule>
    <cfRule type="cellIs" dxfId="902" priority="1899" operator="greaterThan">
      <formula>25</formula>
    </cfRule>
    <cfRule type="cellIs" dxfId="901" priority="1898" operator="greaterThan">
      <formula>50</formula>
    </cfRule>
    <cfRule type="cellIs" dxfId="900" priority="1897" operator="greaterThan">
      <formula>500</formula>
    </cfRule>
  </conditionalFormatting>
  <conditionalFormatting sqref="AG260:AG261">
    <cfRule type="cellIs" dxfId="899" priority="1890" stopIfTrue="1" operator="equal">
      <formula>""</formula>
    </cfRule>
    <cfRule type="cellIs" dxfId="898" priority="1895" operator="greaterThan">
      <formula>0</formula>
    </cfRule>
    <cfRule type="cellIs" dxfId="897" priority="1894" operator="greaterThan">
      <formula>5</formula>
    </cfRule>
    <cfRule type="cellIs" dxfId="896" priority="1893" operator="greaterThan">
      <formula>25</formula>
    </cfRule>
    <cfRule type="cellIs" dxfId="895" priority="1892" operator="greaterThan">
      <formula>50</formula>
    </cfRule>
    <cfRule type="cellIs" dxfId="894" priority="1891" operator="greaterThan">
      <formula>500</formula>
    </cfRule>
  </conditionalFormatting>
  <conditionalFormatting sqref="AG265:AG266">
    <cfRule type="cellIs" dxfId="893" priority="1884" stopIfTrue="1" operator="equal">
      <formula>""</formula>
    </cfRule>
    <cfRule type="cellIs" dxfId="892" priority="1889" operator="greaterThan">
      <formula>0</formula>
    </cfRule>
    <cfRule type="cellIs" dxfId="891" priority="1888" operator="greaterThan">
      <formula>5</formula>
    </cfRule>
    <cfRule type="cellIs" dxfId="890" priority="1887" operator="greaterThan">
      <formula>25</formula>
    </cfRule>
    <cfRule type="cellIs" dxfId="889" priority="1886" operator="greaterThan">
      <formula>50</formula>
    </cfRule>
    <cfRule type="cellIs" dxfId="888" priority="1885" operator="greaterThan">
      <formula>500</formula>
    </cfRule>
  </conditionalFormatting>
  <conditionalFormatting sqref="AG270:AG271">
    <cfRule type="cellIs" dxfId="887" priority="1883" operator="greaterThan">
      <formula>0</formula>
    </cfRule>
    <cfRule type="cellIs" dxfId="886" priority="1882" operator="greaterThan">
      <formula>5</formula>
    </cfRule>
    <cfRule type="cellIs" dxfId="885" priority="1881" operator="greaterThan">
      <formula>25</formula>
    </cfRule>
    <cfRule type="cellIs" dxfId="884" priority="1880" operator="greaterThan">
      <formula>50</formula>
    </cfRule>
    <cfRule type="cellIs" dxfId="883" priority="1879" operator="greaterThan">
      <formula>500</formula>
    </cfRule>
    <cfRule type="cellIs" dxfId="882" priority="1878" stopIfTrue="1" operator="equal">
      <formula>""</formula>
    </cfRule>
  </conditionalFormatting>
  <conditionalFormatting sqref="AG275:AG276">
    <cfRule type="cellIs" dxfId="881" priority="1872" stopIfTrue="1" operator="equal">
      <formula>""</formula>
    </cfRule>
    <cfRule type="cellIs" dxfId="880" priority="1877" operator="greaterThan">
      <formula>0</formula>
    </cfRule>
    <cfRule type="cellIs" dxfId="879" priority="1876" operator="greaterThan">
      <formula>5</formula>
    </cfRule>
    <cfRule type="cellIs" dxfId="878" priority="1875" operator="greaterThan">
      <formula>25</formula>
    </cfRule>
    <cfRule type="cellIs" dxfId="877" priority="1874" operator="greaterThan">
      <formula>50</formula>
    </cfRule>
    <cfRule type="cellIs" dxfId="876" priority="1873" operator="greaterThan">
      <formula>500</formula>
    </cfRule>
  </conditionalFormatting>
  <conditionalFormatting sqref="AG280:AG281">
    <cfRule type="cellIs" dxfId="875" priority="1869" operator="greaterThan">
      <formula>25</formula>
    </cfRule>
    <cfRule type="cellIs" dxfId="874" priority="1871" operator="greaterThan">
      <formula>0</formula>
    </cfRule>
    <cfRule type="cellIs" dxfId="873" priority="1870" operator="greaterThan">
      <formula>5</formula>
    </cfRule>
    <cfRule type="cellIs" dxfId="872" priority="1868" operator="greaterThan">
      <formula>50</formula>
    </cfRule>
    <cfRule type="cellIs" dxfId="871" priority="1867" operator="greaterThan">
      <formula>500</formula>
    </cfRule>
    <cfRule type="cellIs" dxfId="870" priority="1866" stopIfTrue="1" operator="equal">
      <formula>""</formula>
    </cfRule>
  </conditionalFormatting>
  <conditionalFormatting sqref="AG285:AG286">
    <cfRule type="cellIs" dxfId="869" priority="1865" operator="greaterThan">
      <formula>0</formula>
    </cfRule>
    <cfRule type="cellIs" dxfId="868" priority="1864" operator="greaterThan">
      <formula>5</formula>
    </cfRule>
    <cfRule type="cellIs" dxfId="867" priority="1863" operator="greaterThan">
      <formula>25</formula>
    </cfRule>
    <cfRule type="cellIs" dxfId="866" priority="1862" operator="greaterThan">
      <formula>50</formula>
    </cfRule>
    <cfRule type="cellIs" dxfId="865" priority="1861" operator="greaterThan">
      <formula>500</formula>
    </cfRule>
    <cfRule type="cellIs" dxfId="864" priority="1860" stopIfTrue="1" operator="equal">
      <formula>""</formula>
    </cfRule>
  </conditionalFormatting>
  <conditionalFormatting sqref="AG290:AG291">
    <cfRule type="cellIs" dxfId="863" priority="1859" operator="greaterThan">
      <formula>0</formula>
    </cfRule>
    <cfRule type="cellIs" dxfId="862" priority="1858" operator="greaterThan">
      <formula>5</formula>
    </cfRule>
    <cfRule type="cellIs" dxfId="861" priority="1857" operator="greaterThan">
      <formula>25</formula>
    </cfRule>
    <cfRule type="cellIs" dxfId="860" priority="1856" operator="greaterThan">
      <formula>50</formula>
    </cfRule>
    <cfRule type="cellIs" dxfId="859" priority="1855" operator="greaterThan">
      <formula>500</formula>
    </cfRule>
    <cfRule type="cellIs" dxfId="858" priority="1854" stopIfTrue="1" operator="equal">
      <formula>""</formula>
    </cfRule>
  </conditionalFormatting>
  <conditionalFormatting sqref="AG295:AG296">
    <cfRule type="cellIs" dxfId="857" priority="1848" stopIfTrue="1" operator="equal">
      <formula>""</formula>
    </cfRule>
    <cfRule type="cellIs" dxfId="856" priority="1853" operator="greaterThan">
      <formula>0</formula>
    </cfRule>
    <cfRule type="cellIs" dxfId="855" priority="1852" operator="greaterThan">
      <formula>5</formula>
    </cfRule>
    <cfRule type="cellIs" dxfId="854" priority="1851" operator="greaterThan">
      <formula>25</formula>
    </cfRule>
    <cfRule type="cellIs" dxfId="853" priority="1850" operator="greaterThan">
      <formula>50</formula>
    </cfRule>
    <cfRule type="cellIs" dxfId="852" priority="1849" operator="greaterThan">
      <formula>500</formula>
    </cfRule>
  </conditionalFormatting>
  <conditionalFormatting sqref="AG300:AG301">
    <cfRule type="cellIs" dxfId="851" priority="1842" stopIfTrue="1" operator="equal">
      <formula>""</formula>
    </cfRule>
    <cfRule type="cellIs" dxfId="850" priority="1847" operator="greaterThan">
      <formula>0</formula>
    </cfRule>
    <cfRule type="cellIs" dxfId="849" priority="1846" operator="greaterThan">
      <formula>5</formula>
    </cfRule>
    <cfRule type="cellIs" dxfId="848" priority="1845" operator="greaterThan">
      <formula>25</formula>
    </cfRule>
    <cfRule type="cellIs" dxfId="847" priority="1844" operator="greaterThan">
      <formula>50</formula>
    </cfRule>
    <cfRule type="cellIs" dxfId="846" priority="1843" operator="greaterThan">
      <formula>500</formula>
    </cfRule>
  </conditionalFormatting>
  <conditionalFormatting sqref="AG305:AG306">
    <cfRule type="cellIs" dxfId="845" priority="1841" operator="greaterThan">
      <formula>0</formula>
    </cfRule>
    <cfRule type="cellIs" dxfId="844" priority="1840" operator="greaterThan">
      <formula>5</formula>
    </cfRule>
    <cfRule type="cellIs" dxfId="843" priority="1839" operator="greaterThan">
      <formula>25</formula>
    </cfRule>
    <cfRule type="cellIs" dxfId="842" priority="1838" operator="greaterThan">
      <formula>50</formula>
    </cfRule>
    <cfRule type="cellIs" dxfId="841" priority="1837" operator="greaterThan">
      <formula>500</formula>
    </cfRule>
    <cfRule type="cellIs" dxfId="840" priority="1836" stopIfTrue="1" operator="equal">
      <formula>""</formula>
    </cfRule>
  </conditionalFormatting>
  <conditionalFormatting sqref="AG310:AG311">
    <cfRule type="cellIs" dxfId="839" priority="1835" operator="greaterThan">
      <formula>0</formula>
    </cfRule>
    <cfRule type="cellIs" dxfId="838" priority="1834" operator="greaterThan">
      <formula>5</formula>
    </cfRule>
    <cfRule type="cellIs" dxfId="837" priority="1833" operator="greaterThan">
      <formula>25</formula>
    </cfRule>
    <cfRule type="cellIs" dxfId="836" priority="1832" operator="greaterThan">
      <formula>50</formula>
    </cfRule>
    <cfRule type="cellIs" dxfId="835" priority="1831" operator="greaterThan">
      <formula>500</formula>
    </cfRule>
    <cfRule type="cellIs" dxfId="834" priority="1830" stopIfTrue="1" operator="equal">
      <formula>""</formula>
    </cfRule>
  </conditionalFormatting>
  <conditionalFormatting sqref="AG315:AG316">
    <cfRule type="cellIs" dxfId="833" priority="1824" stopIfTrue="1" operator="equal">
      <formula>""</formula>
    </cfRule>
    <cfRule type="cellIs" dxfId="832" priority="1829" operator="greaterThan">
      <formula>0</formula>
    </cfRule>
    <cfRule type="cellIs" dxfId="831" priority="1828" operator="greaterThan">
      <formula>5</formula>
    </cfRule>
    <cfRule type="cellIs" dxfId="830" priority="1827" operator="greaterThan">
      <formula>25</formula>
    </cfRule>
    <cfRule type="cellIs" dxfId="829" priority="1826" operator="greaterThan">
      <formula>50</formula>
    </cfRule>
    <cfRule type="cellIs" dxfId="828" priority="1825" operator="greaterThan">
      <formula>500</formula>
    </cfRule>
  </conditionalFormatting>
  <conditionalFormatting sqref="AG320:AG321">
    <cfRule type="cellIs" dxfId="827" priority="1818" stopIfTrue="1" operator="equal">
      <formula>""</formula>
    </cfRule>
    <cfRule type="cellIs" dxfId="826" priority="1823" operator="greaterThan">
      <formula>0</formula>
    </cfRule>
    <cfRule type="cellIs" dxfId="825" priority="1822" operator="greaterThan">
      <formula>5</formula>
    </cfRule>
    <cfRule type="cellIs" dxfId="824" priority="1821" operator="greaterThan">
      <formula>25</formula>
    </cfRule>
    <cfRule type="cellIs" dxfId="823" priority="1820" operator="greaterThan">
      <formula>50</formula>
    </cfRule>
    <cfRule type="cellIs" dxfId="822" priority="1819" operator="greaterThan">
      <formula>500</formula>
    </cfRule>
  </conditionalFormatting>
  <conditionalFormatting sqref="AG325:AG326">
    <cfRule type="cellIs" dxfId="821" priority="1817" operator="greaterThan">
      <formula>0</formula>
    </cfRule>
    <cfRule type="cellIs" dxfId="820" priority="1816" operator="greaterThan">
      <formula>5</formula>
    </cfRule>
    <cfRule type="cellIs" dxfId="819" priority="1815" operator="greaterThan">
      <formula>25</formula>
    </cfRule>
    <cfRule type="cellIs" dxfId="818" priority="1814" operator="greaterThan">
      <formula>50</formula>
    </cfRule>
    <cfRule type="cellIs" dxfId="817" priority="1813" operator="greaterThan">
      <formula>500</formula>
    </cfRule>
    <cfRule type="cellIs" dxfId="816" priority="1812" stopIfTrue="1" operator="equal">
      <formula>""</formula>
    </cfRule>
  </conditionalFormatting>
  <conditionalFormatting sqref="AG330:AG331">
    <cfRule type="cellIs" dxfId="815" priority="1811" operator="greaterThan">
      <formula>0</formula>
    </cfRule>
    <cfRule type="cellIs" dxfId="814" priority="1810" operator="greaterThan">
      <formula>5</formula>
    </cfRule>
    <cfRule type="cellIs" dxfId="813" priority="1809" operator="greaterThan">
      <formula>25</formula>
    </cfRule>
    <cfRule type="cellIs" dxfId="812" priority="1808" operator="greaterThan">
      <formula>50</formula>
    </cfRule>
    <cfRule type="cellIs" dxfId="811" priority="1807" operator="greaterThan">
      <formula>500</formula>
    </cfRule>
    <cfRule type="cellIs" dxfId="810" priority="1806" stopIfTrue="1" operator="equal">
      <formula>""</formula>
    </cfRule>
  </conditionalFormatting>
  <conditionalFormatting sqref="AG335:AG336">
    <cfRule type="cellIs" dxfId="809" priority="1805" operator="greaterThan">
      <formula>0</formula>
    </cfRule>
    <cfRule type="cellIs" dxfId="808" priority="1804" operator="greaterThan">
      <formula>5</formula>
    </cfRule>
    <cfRule type="cellIs" dxfId="807" priority="1803" operator="greaterThan">
      <formula>25</formula>
    </cfRule>
    <cfRule type="cellIs" dxfId="806" priority="1802" operator="greaterThan">
      <formula>50</formula>
    </cfRule>
    <cfRule type="cellIs" dxfId="805" priority="1801" operator="greaterThan">
      <formula>500</formula>
    </cfRule>
    <cfRule type="cellIs" dxfId="804" priority="1800" stopIfTrue="1" operator="equal">
      <formula>""</formula>
    </cfRule>
  </conditionalFormatting>
  <conditionalFormatting sqref="AG340:AG341">
    <cfRule type="cellIs" dxfId="803" priority="1794" stopIfTrue="1" operator="equal">
      <formula>""</formula>
    </cfRule>
    <cfRule type="cellIs" dxfId="802" priority="1799" operator="greaterThan">
      <formula>0</formula>
    </cfRule>
    <cfRule type="cellIs" dxfId="801" priority="1798" operator="greaterThan">
      <formula>5</formula>
    </cfRule>
    <cfRule type="cellIs" dxfId="800" priority="1797" operator="greaterThan">
      <formula>25</formula>
    </cfRule>
    <cfRule type="cellIs" dxfId="799" priority="1796" operator="greaterThan">
      <formula>50</formula>
    </cfRule>
    <cfRule type="cellIs" dxfId="798" priority="1795" operator="greaterThan">
      <formula>500</formula>
    </cfRule>
  </conditionalFormatting>
  <conditionalFormatting sqref="AG345:AG346">
    <cfRule type="cellIs" dxfId="797" priority="1788" stopIfTrue="1" operator="equal">
      <formula>""</formula>
    </cfRule>
    <cfRule type="cellIs" dxfId="796" priority="1793" operator="greaterThan">
      <formula>0</formula>
    </cfRule>
    <cfRule type="cellIs" dxfId="795" priority="1792" operator="greaterThan">
      <formula>5</formula>
    </cfRule>
    <cfRule type="cellIs" dxfId="794" priority="1791" operator="greaterThan">
      <formula>25</formula>
    </cfRule>
    <cfRule type="cellIs" dxfId="793" priority="1790" operator="greaterThan">
      <formula>50</formula>
    </cfRule>
    <cfRule type="cellIs" dxfId="792" priority="1789" operator="greaterThan">
      <formula>500</formula>
    </cfRule>
  </conditionalFormatting>
  <conditionalFormatting sqref="AG350:AG351">
    <cfRule type="cellIs" dxfId="791" priority="1784" operator="greaterThan">
      <formula>50</formula>
    </cfRule>
    <cfRule type="cellIs" dxfId="790" priority="1787" operator="greaterThan">
      <formula>0</formula>
    </cfRule>
    <cfRule type="cellIs" dxfId="789" priority="1786" operator="greaterThan">
      <formula>5</formula>
    </cfRule>
    <cfRule type="cellIs" dxfId="788" priority="1785" operator="greaterThan">
      <formula>25</formula>
    </cfRule>
    <cfRule type="cellIs" dxfId="787" priority="1783" operator="greaterThan">
      <formula>500</formula>
    </cfRule>
    <cfRule type="cellIs" dxfId="786" priority="1782" stopIfTrue="1" operator="equal">
      <formula>""</formula>
    </cfRule>
  </conditionalFormatting>
  <conditionalFormatting sqref="AG355:AG356">
    <cfRule type="cellIs" dxfId="785" priority="1781" operator="greaterThan">
      <formula>0</formula>
    </cfRule>
    <cfRule type="cellIs" dxfId="784" priority="1780" operator="greaterThan">
      <formula>5</formula>
    </cfRule>
    <cfRule type="cellIs" dxfId="783" priority="1779" operator="greaterThan">
      <formula>25</formula>
    </cfRule>
    <cfRule type="cellIs" dxfId="782" priority="1778" operator="greaterThan">
      <formula>50</formula>
    </cfRule>
    <cfRule type="cellIs" dxfId="781" priority="1777" operator="greaterThan">
      <formula>500</formula>
    </cfRule>
    <cfRule type="cellIs" dxfId="780" priority="1776" stopIfTrue="1" operator="equal">
      <formula>""</formula>
    </cfRule>
  </conditionalFormatting>
  <conditionalFormatting sqref="AG360:AG361">
    <cfRule type="cellIs" dxfId="779" priority="1770" stopIfTrue="1" operator="equal">
      <formula>""</formula>
    </cfRule>
    <cfRule type="cellIs" dxfId="778" priority="1775" operator="greaterThan">
      <formula>0</formula>
    </cfRule>
    <cfRule type="cellIs" dxfId="777" priority="1774" operator="greaterThan">
      <formula>5</formula>
    </cfRule>
    <cfRule type="cellIs" dxfId="776" priority="1773" operator="greaterThan">
      <formula>25</formula>
    </cfRule>
    <cfRule type="cellIs" dxfId="775" priority="1772" operator="greaterThan">
      <formula>50</formula>
    </cfRule>
    <cfRule type="cellIs" dxfId="774" priority="1771" operator="greaterThan">
      <formula>500</formula>
    </cfRule>
  </conditionalFormatting>
  <conditionalFormatting sqref="AG365:AG366">
    <cfRule type="cellIs" dxfId="773" priority="1764" stopIfTrue="1" operator="equal">
      <formula>""</formula>
    </cfRule>
    <cfRule type="cellIs" dxfId="772" priority="1769" operator="greaterThan">
      <formula>0</formula>
    </cfRule>
    <cfRule type="cellIs" dxfId="771" priority="1768" operator="greaterThan">
      <formula>5</formula>
    </cfRule>
    <cfRule type="cellIs" dxfId="770" priority="1767" operator="greaterThan">
      <formula>25</formula>
    </cfRule>
    <cfRule type="cellIs" dxfId="769" priority="1766" operator="greaterThan">
      <formula>50</formula>
    </cfRule>
    <cfRule type="cellIs" dxfId="768" priority="1765" operator="greaterThan">
      <formula>500</formula>
    </cfRule>
  </conditionalFormatting>
  <conditionalFormatting sqref="AG370:AG371">
    <cfRule type="cellIs" dxfId="767" priority="1763" operator="greaterThan">
      <formula>0</formula>
    </cfRule>
    <cfRule type="cellIs" dxfId="766" priority="1762" operator="greaterThan">
      <formula>5</formula>
    </cfRule>
    <cfRule type="cellIs" dxfId="765" priority="1761" operator="greaterThan">
      <formula>25</formula>
    </cfRule>
    <cfRule type="cellIs" dxfId="764" priority="1760" operator="greaterThan">
      <formula>50</formula>
    </cfRule>
    <cfRule type="cellIs" dxfId="763" priority="1759" operator="greaterThan">
      <formula>500</formula>
    </cfRule>
    <cfRule type="cellIs" dxfId="762" priority="1758" stopIfTrue="1" operator="equal">
      <formula>""</formula>
    </cfRule>
  </conditionalFormatting>
  <conditionalFormatting sqref="AG375:AG376">
    <cfRule type="cellIs" dxfId="761" priority="1757" operator="greaterThan">
      <formula>0</formula>
    </cfRule>
    <cfRule type="cellIs" dxfId="760" priority="1756" operator="greaterThan">
      <formula>5</formula>
    </cfRule>
    <cfRule type="cellIs" dxfId="759" priority="1755" operator="greaterThan">
      <formula>25</formula>
    </cfRule>
    <cfRule type="cellIs" dxfId="758" priority="1754" operator="greaterThan">
      <formula>50</formula>
    </cfRule>
    <cfRule type="cellIs" dxfId="757" priority="1753" operator="greaterThan">
      <formula>500</formula>
    </cfRule>
    <cfRule type="cellIs" dxfId="756" priority="1752" stopIfTrue="1" operator="equal">
      <formula>""</formula>
    </cfRule>
  </conditionalFormatting>
  <conditionalFormatting sqref="AG380:AG381">
    <cfRule type="cellIs" dxfId="755" priority="1751" operator="greaterThan">
      <formula>0</formula>
    </cfRule>
    <cfRule type="cellIs" dxfId="754" priority="1750" operator="greaterThan">
      <formula>5</formula>
    </cfRule>
    <cfRule type="cellIs" dxfId="753" priority="1749" operator="greaterThan">
      <formula>25</formula>
    </cfRule>
    <cfRule type="cellIs" dxfId="752" priority="1748" operator="greaterThan">
      <formula>50</formula>
    </cfRule>
    <cfRule type="cellIs" dxfId="751" priority="1747" operator="greaterThan">
      <formula>500</formula>
    </cfRule>
    <cfRule type="cellIs" dxfId="750" priority="1746" stopIfTrue="1" operator="equal">
      <formula>""</formula>
    </cfRule>
  </conditionalFormatting>
  <conditionalFormatting sqref="AG385:AG386">
    <cfRule type="cellIs" dxfId="749" priority="1740" stopIfTrue="1" operator="equal">
      <formula>""</formula>
    </cfRule>
    <cfRule type="cellIs" dxfId="748" priority="1745" operator="greaterThan">
      <formula>0</formula>
    </cfRule>
    <cfRule type="cellIs" dxfId="747" priority="1744" operator="greaterThan">
      <formula>5</formula>
    </cfRule>
    <cfRule type="cellIs" dxfId="746" priority="1743" operator="greaterThan">
      <formula>25</formula>
    </cfRule>
    <cfRule type="cellIs" dxfId="745" priority="1742" operator="greaterThan">
      <formula>50</formula>
    </cfRule>
    <cfRule type="cellIs" dxfId="744" priority="1741" operator="greaterThan">
      <formula>500</formula>
    </cfRule>
  </conditionalFormatting>
  <conditionalFormatting sqref="AG390:AG391">
    <cfRule type="cellIs" dxfId="743" priority="1734" stopIfTrue="1" operator="equal">
      <formula>""</formula>
    </cfRule>
    <cfRule type="cellIs" dxfId="742" priority="1739" operator="greaterThan">
      <formula>0</formula>
    </cfRule>
    <cfRule type="cellIs" dxfId="741" priority="1738" operator="greaterThan">
      <formula>5</formula>
    </cfRule>
    <cfRule type="cellIs" dxfId="740" priority="1737" operator="greaterThan">
      <formula>25</formula>
    </cfRule>
    <cfRule type="cellIs" dxfId="739" priority="1736" operator="greaterThan">
      <formula>50</formula>
    </cfRule>
    <cfRule type="cellIs" dxfId="738" priority="1735" operator="greaterThan">
      <formula>500</formula>
    </cfRule>
  </conditionalFormatting>
  <conditionalFormatting sqref="AG395:AG396">
    <cfRule type="cellIs" dxfId="737" priority="1728" stopIfTrue="1" operator="equal">
      <formula>""</formula>
    </cfRule>
    <cfRule type="cellIs" dxfId="736" priority="1733" operator="greaterThan">
      <formula>0</formula>
    </cfRule>
    <cfRule type="cellIs" dxfId="735" priority="1732" operator="greaterThan">
      <formula>5</formula>
    </cfRule>
    <cfRule type="cellIs" dxfId="734" priority="1731" operator="greaterThan">
      <formula>25</formula>
    </cfRule>
    <cfRule type="cellIs" dxfId="733" priority="1730" operator="greaterThan">
      <formula>50</formula>
    </cfRule>
    <cfRule type="cellIs" dxfId="732" priority="1729" operator="greaterThan">
      <formula>500</formula>
    </cfRule>
  </conditionalFormatting>
  <conditionalFormatting sqref="AG400:AG401">
    <cfRule type="cellIs" dxfId="731" priority="1722" stopIfTrue="1" operator="equal">
      <formula>""</formula>
    </cfRule>
    <cfRule type="cellIs" dxfId="730" priority="1727" operator="greaterThan">
      <formula>0</formula>
    </cfRule>
    <cfRule type="cellIs" dxfId="729" priority="1726" operator="greaterThan">
      <formula>5</formula>
    </cfRule>
    <cfRule type="cellIs" dxfId="728" priority="1725" operator="greaterThan">
      <formula>25</formula>
    </cfRule>
    <cfRule type="cellIs" dxfId="727" priority="1724" operator="greaterThan">
      <formula>50</formula>
    </cfRule>
    <cfRule type="cellIs" dxfId="726" priority="1723" operator="greaterThan">
      <formula>500</formula>
    </cfRule>
  </conditionalFormatting>
  <conditionalFormatting sqref="AG405:AG406">
    <cfRule type="cellIs" dxfId="725" priority="1721" operator="greaterThan">
      <formula>0</formula>
    </cfRule>
    <cfRule type="cellIs" dxfId="724" priority="1720" operator="greaterThan">
      <formula>5</formula>
    </cfRule>
    <cfRule type="cellIs" dxfId="723" priority="1719" operator="greaterThan">
      <formula>25</formula>
    </cfRule>
    <cfRule type="cellIs" dxfId="722" priority="1718" operator="greaterThan">
      <formula>50</formula>
    </cfRule>
    <cfRule type="cellIs" dxfId="721" priority="1717" operator="greaterThan">
      <formula>500</formula>
    </cfRule>
    <cfRule type="cellIs" dxfId="720" priority="1716" stopIfTrue="1" operator="equal">
      <formula>""</formula>
    </cfRule>
  </conditionalFormatting>
  <conditionalFormatting sqref="AG410:AG411">
    <cfRule type="cellIs" dxfId="719" priority="1710" stopIfTrue="1" operator="equal">
      <formula>""</formula>
    </cfRule>
    <cfRule type="cellIs" dxfId="718" priority="1715" operator="greaterThan">
      <formula>0</formula>
    </cfRule>
    <cfRule type="cellIs" dxfId="717" priority="1714" operator="greaterThan">
      <formula>5</formula>
    </cfRule>
    <cfRule type="cellIs" dxfId="716" priority="1713" operator="greaterThan">
      <formula>25</formula>
    </cfRule>
    <cfRule type="cellIs" dxfId="715" priority="1712" operator="greaterThan">
      <formula>50</formula>
    </cfRule>
    <cfRule type="cellIs" dxfId="714" priority="1711" operator="greaterThan">
      <formula>500</formula>
    </cfRule>
  </conditionalFormatting>
  <conditionalFormatting sqref="AG415:AG416">
    <cfRule type="cellIs" dxfId="713" priority="1704" stopIfTrue="1" operator="equal">
      <formula>""</formula>
    </cfRule>
    <cfRule type="cellIs" dxfId="712" priority="1709" operator="greaterThan">
      <formula>0</formula>
    </cfRule>
    <cfRule type="cellIs" dxfId="711" priority="1708" operator="greaterThan">
      <formula>5</formula>
    </cfRule>
    <cfRule type="cellIs" dxfId="710" priority="1707" operator="greaterThan">
      <formula>25</formula>
    </cfRule>
    <cfRule type="cellIs" dxfId="709" priority="1706" operator="greaterThan">
      <formula>50</formula>
    </cfRule>
    <cfRule type="cellIs" dxfId="708" priority="1705" operator="greaterThan">
      <formula>500</formula>
    </cfRule>
  </conditionalFormatting>
  <conditionalFormatting sqref="AG420:AG421">
    <cfRule type="cellIs" dxfId="707" priority="1703" operator="greaterThan">
      <formula>0</formula>
    </cfRule>
    <cfRule type="cellIs" dxfId="706" priority="1702" operator="greaterThan">
      <formula>5</formula>
    </cfRule>
    <cfRule type="cellIs" dxfId="705" priority="1701" operator="greaterThan">
      <formula>25</formula>
    </cfRule>
    <cfRule type="cellIs" dxfId="704" priority="1700" operator="greaterThan">
      <formula>50</formula>
    </cfRule>
    <cfRule type="cellIs" dxfId="703" priority="1699" operator="greaterThan">
      <formula>500</formula>
    </cfRule>
    <cfRule type="cellIs" dxfId="702" priority="1698" stopIfTrue="1" operator="equal">
      <formula>""</formula>
    </cfRule>
  </conditionalFormatting>
  <conditionalFormatting sqref="AG425:AG426">
    <cfRule type="cellIs" dxfId="701" priority="1697" operator="greaterThan">
      <formula>0</formula>
    </cfRule>
    <cfRule type="cellIs" dxfId="700" priority="1696" operator="greaterThan">
      <formula>5</formula>
    </cfRule>
    <cfRule type="cellIs" dxfId="699" priority="1695" operator="greaterThan">
      <formula>25</formula>
    </cfRule>
    <cfRule type="cellIs" dxfId="698" priority="1694" operator="greaterThan">
      <formula>50</formula>
    </cfRule>
    <cfRule type="cellIs" dxfId="697" priority="1693" operator="greaterThan">
      <formula>500</formula>
    </cfRule>
    <cfRule type="cellIs" dxfId="696" priority="1692" stopIfTrue="1" operator="equal">
      <formula>""</formula>
    </cfRule>
  </conditionalFormatting>
  <conditionalFormatting sqref="AG430:AG431">
    <cfRule type="cellIs" dxfId="695" priority="1691" operator="greaterThan">
      <formula>0</formula>
    </cfRule>
    <cfRule type="cellIs" dxfId="694" priority="1690" operator="greaterThan">
      <formula>5</formula>
    </cfRule>
    <cfRule type="cellIs" dxfId="693" priority="1689" operator="greaterThan">
      <formula>25</formula>
    </cfRule>
    <cfRule type="cellIs" dxfId="692" priority="1688" operator="greaterThan">
      <formula>50</formula>
    </cfRule>
    <cfRule type="cellIs" dxfId="691" priority="1687" operator="greaterThan">
      <formula>500</formula>
    </cfRule>
    <cfRule type="cellIs" dxfId="690" priority="1686" stopIfTrue="1" operator="equal">
      <formula>""</formula>
    </cfRule>
  </conditionalFormatting>
  <conditionalFormatting sqref="AG435:AG436">
    <cfRule type="cellIs" dxfId="689" priority="1680" stopIfTrue="1" operator="equal">
      <formula>""</formula>
    </cfRule>
    <cfRule type="cellIs" dxfId="688" priority="1685" operator="greaterThan">
      <formula>0</formula>
    </cfRule>
    <cfRule type="cellIs" dxfId="687" priority="1684" operator="greaterThan">
      <formula>5</formula>
    </cfRule>
    <cfRule type="cellIs" dxfId="686" priority="1683" operator="greaterThan">
      <formula>25</formula>
    </cfRule>
    <cfRule type="cellIs" dxfId="685" priority="1682" operator="greaterThan">
      <formula>50</formula>
    </cfRule>
    <cfRule type="cellIs" dxfId="684" priority="1681" operator="greaterThan">
      <formula>500</formula>
    </cfRule>
  </conditionalFormatting>
  <conditionalFormatting sqref="AG440:AG441">
    <cfRule type="cellIs" dxfId="683" priority="1674" stopIfTrue="1" operator="equal">
      <formula>""</formula>
    </cfRule>
    <cfRule type="cellIs" dxfId="682" priority="1679" operator="greaterThan">
      <formula>0</formula>
    </cfRule>
    <cfRule type="cellIs" dxfId="681" priority="1678" operator="greaterThan">
      <formula>5</formula>
    </cfRule>
    <cfRule type="cellIs" dxfId="680" priority="1677" operator="greaterThan">
      <formula>25</formula>
    </cfRule>
    <cfRule type="cellIs" dxfId="679" priority="1676" operator="greaterThan">
      <formula>50</formula>
    </cfRule>
    <cfRule type="cellIs" dxfId="678" priority="1675" operator="greaterThan">
      <formula>500</formula>
    </cfRule>
  </conditionalFormatting>
  <conditionalFormatting sqref="AG445:AG446">
    <cfRule type="cellIs" dxfId="677" priority="1672" operator="greaterThan">
      <formula>5</formula>
    </cfRule>
    <cfRule type="cellIs" dxfId="676" priority="1673" operator="greaterThan">
      <formula>0</formula>
    </cfRule>
    <cfRule type="cellIs" dxfId="675" priority="1671" operator="greaterThan">
      <formula>25</formula>
    </cfRule>
    <cfRule type="cellIs" dxfId="674" priority="1670" operator="greaterThan">
      <formula>50</formula>
    </cfRule>
    <cfRule type="cellIs" dxfId="673" priority="1669" operator="greaterThan">
      <formula>500</formula>
    </cfRule>
    <cfRule type="cellIs" dxfId="672" priority="1668" stopIfTrue="1" operator="equal">
      <formula>""</formula>
    </cfRule>
  </conditionalFormatting>
  <conditionalFormatting sqref="AG450:AG451">
    <cfRule type="cellIs" dxfId="671" priority="1667" operator="greaterThan">
      <formula>0</formula>
    </cfRule>
    <cfRule type="cellIs" dxfId="670" priority="1666" operator="greaterThan">
      <formula>5</formula>
    </cfRule>
    <cfRule type="cellIs" dxfId="669" priority="1665" operator="greaterThan">
      <formula>25</formula>
    </cfRule>
    <cfRule type="cellIs" dxfId="668" priority="1664" operator="greaterThan">
      <formula>50</formula>
    </cfRule>
    <cfRule type="cellIs" dxfId="667" priority="1663" operator="greaterThan">
      <formula>500</formula>
    </cfRule>
    <cfRule type="cellIs" dxfId="666" priority="1662" stopIfTrue="1" operator="equal">
      <formula>""</formula>
    </cfRule>
  </conditionalFormatting>
  <conditionalFormatting sqref="AG455:AG456">
    <cfRule type="cellIs" dxfId="665" priority="1656" stopIfTrue="1" operator="equal">
      <formula>""</formula>
    </cfRule>
    <cfRule type="cellIs" dxfId="664" priority="1661" operator="greaterThan">
      <formula>0</formula>
    </cfRule>
    <cfRule type="cellIs" dxfId="663" priority="1660" operator="greaterThan">
      <formula>5</formula>
    </cfRule>
    <cfRule type="cellIs" dxfId="662" priority="1659" operator="greaterThan">
      <formula>25</formula>
    </cfRule>
    <cfRule type="cellIs" dxfId="661" priority="1658" operator="greaterThan">
      <formula>50</formula>
    </cfRule>
    <cfRule type="cellIs" dxfId="660" priority="1657" operator="greaterThan">
      <formula>500</formula>
    </cfRule>
  </conditionalFormatting>
  <conditionalFormatting sqref="AG460:AG461">
    <cfRule type="cellIs" dxfId="659" priority="1650" stopIfTrue="1" operator="equal">
      <formula>""</formula>
    </cfRule>
    <cfRule type="cellIs" dxfId="658" priority="1655" operator="greaterThan">
      <formula>0</formula>
    </cfRule>
    <cfRule type="cellIs" dxfId="657" priority="1654" operator="greaterThan">
      <formula>5</formula>
    </cfRule>
    <cfRule type="cellIs" dxfId="656" priority="1653" operator="greaterThan">
      <formula>25</formula>
    </cfRule>
    <cfRule type="cellIs" dxfId="655" priority="1652" operator="greaterThan">
      <formula>50</formula>
    </cfRule>
    <cfRule type="cellIs" dxfId="654" priority="1651" operator="greaterThan">
      <formula>500</formula>
    </cfRule>
  </conditionalFormatting>
  <conditionalFormatting sqref="AG465:AG466">
    <cfRule type="cellIs" dxfId="653" priority="1649" operator="greaterThan">
      <formula>0</formula>
    </cfRule>
    <cfRule type="cellIs" dxfId="652" priority="1648" operator="greaterThan">
      <formula>5</formula>
    </cfRule>
    <cfRule type="cellIs" dxfId="651" priority="1647" operator="greaterThan">
      <formula>25</formula>
    </cfRule>
    <cfRule type="cellIs" dxfId="650" priority="1646" operator="greaterThan">
      <formula>50</formula>
    </cfRule>
    <cfRule type="cellIs" dxfId="649" priority="1645" operator="greaterThan">
      <formula>500</formula>
    </cfRule>
    <cfRule type="cellIs" dxfId="648" priority="1644" stopIfTrue="1" operator="equal">
      <formula>""</formula>
    </cfRule>
  </conditionalFormatting>
  <conditionalFormatting sqref="AG470:AG471">
    <cfRule type="cellIs" dxfId="647" priority="1643" operator="greaterThan">
      <formula>0</formula>
    </cfRule>
    <cfRule type="cellIs" dxfId="646" priority="1642" operator="greaterThan">
      <formula>5</formula>
    </cfRule>
    <cfRule type="cellIs" dxfId="645" priority="1641" operator="greaterThan">
      <formula>25</formula>
    </cfRule>
    <cfRule type="cellIs" dxfId="644" priority="1640" operator="greaterThan">
      <formula>50</formula>
    </cfRule>
    <cfRule type="cellIs" dxfId="643" priority="1639" operator="greaterThan">
      <formula>500</formula>
    </cfRule>
    <cfRule type="cellIs" dxfId="642" priority="1638" stopIfTrue="1" operator="equal">
      <formula>""</formula>
    </cfRule>
  </conditionalFormatting>
  <conditionalFormatting sqref="AG475:AG476">
    <cfRule type="cellIs" dxfId="641" priority="1637" operator="greaterThan">
      <formula>0</formula>
    </cfRule>
    <cfRule type="cellIs" dxfId="640" priority="1636" operator="greaterThan">
      <formula>5</formula>
    </cfRule>
    <cfRule type="cellIs" dxfId="639" priority="1635" operator="greaterThan">
      <formula>25</formula>
    </cfRule>
    <cfRule type="cellIs" dxfId="638" priority="1634" operator="greaterThan">
      <formula>50</formula>
    </cfRule>
    <cfRule type="cellIs" dxfId="637" priority="1633" operator="greaterThan">
      <formula>500</formula>
    </cfRule>
    <cfRule type="cellIs" dxfId="636" priority="1632" stopIfTrue="1" operator="equal">
      <formula>""</formula>
    </cfRule>
  </conditionalFormatting>
  <conditionalFormatting sqref="AG480:AG481">
    <cfRule type="cellIs" dxfId="635" priority="1626" stopIfTrue="1" operator="equal">
      <formula>""</formula>
    </cfRule>
    <cfRule type="cellIs" dxfId="634" priority="1631" operator="greaterThan">
      <formula>0</formula>
    </cfRule>
    <cfRule type="cellIs" dxfId="633" priority="1630" operator="greaterThan">
      <formula>5</formula>
    </cfRule>
    <cfRule type="cellIs" dxfId="632" priority="1629" operator="greaterThan">
      <formula>25</formula>
    </cfRule>
    <cfRule type="cellIs" dxfId="631" priority="1628" operator="greaterThan">
      <formula>50</formula>
    </cfRule>
    <cfRule type="cellIs" dxfId="630" priority="1627" operator="greaterThan">
      <formula>500</formula>
    </cfRule>
  </conditionalFormatting>
  <conditionalFormatting sqref="AG485:AG486">
    <cfRule type="cellIs" dxfId="629" priority="1620" stopIfTrue="1" operator="equal">
      <formula>""</formula>
    </cfRule>
    <cfRule type="cellIs" dxfId="628" priority="1625" operator="greaterThan">
      <formula>0</formula>
    </cfRule>
    <cfRule type="cellIs" dxfId="627" priority="1624" operator="greaterThan">
      <formula>5</formula>
    </cfRule>
    <cfRule type="cellIs" dxfId="626" priority="1623" operator="greaterThan">
      <formula>25</formula>
    </cfRule>
    <cfRule type="cellIs" dxfId="625" priority="1622" operator="greaterThan">
      <formula>50</formula>
    </cfRule>
    <cfRule type="cellIs" dxfId="624" priority="1621" operator="greaterThan">
      <formula>500</formula>
    </cfRule>
  </conditionalFormatting>
  <conditionalFormatting sqref="AG490:AG491">
    <cfRule type="cellIs" dxfId="623" priority="1614" stopIfTrue="1" operator="equal">
      <formula>""</formula>
    </cfRule>
    <cfRule type="cellIs" dxfId="622" priority="1619" operator="greaterThan">
      <formula>0</formula>
    </cfRule>
    <cfRule type="cellIs" dxfId="621" priority="1618" operator="greaterThan">
      <formula>5</formula>
    </cfRule>
    <cfRule type="cellIs" dxfId="620" priority="1617" operator="greaterThan">
      <formula>25</formula>
    </cfRule>
    <cfRule type="cellIs" dxfId="619" priority="1616" operator="greaterThan">
      <formula>50</formula>
    </cfRule>
    <cfRule type="cellIs" dxfId="618" priority="1615" operator="greaterThan">
      <formula>500</formula>
    </cfRule>
  </conditionalFormatting>
  <conditionalFormatting sqref="AG495:AG496">
    <cfRule type="cellIs" dxfId="617" priority="1608" stopIfTrue="1" operator="equal">
      <formula>""</formula>
    </cfRule>
    <cfRule type="cellIs" dxfId="616" priority="1613" operator="greaterThan">
      <formula>0</formula>
    </cfRule>
    <cfRule type="cellIs" dxfId="615" priority="1612" operator="greaterThan">
      <formula>5</formula>
    </cfRule>
    <cfRule type="cellIs" dxfId="614" priority="1611" operator="greaterThan">
      <formula>25</formula>
    </cfRule>
    <cfRule type="cellIs" dxfId="613" priority="1610" operator="greaterThan">
      <formula>50</formula>
    </cfRule>
    <cfRule type="cellIs" dxfId="612" priority="1609" operator="greaterThan">
      <formula>500</formula>
    </cfRule>
  </conditionalFormatting>
  <conditionalFormatting sqref="AG500:AG501">
    <cfRule type="cellIs" dxfId="611" priority="1607" operator="greaterThan">
      <formula>0</formula>
    </cfRule>
    <cfRule type="cellIs" dxfId="610" priority="1606" operator="greaterThan">
      <formula>5</formula>
    </cfRule>
    <cfRule type="cellIs" dxfId="609" priority="1605" operator="greaterThan">
      <formula>25</formula>
    </cfRule>
    <cfRule type="cellIs" dxfId="608" priority="1604" operator="greaterThan">
      <formula>50</formula>
    </cfRule>
    <cfRule type="cellIs" dxfId="607" priority="1603" operator="greaterThan">
      <formula>500</formula>
    </cfRule>
    <cfRule type="cellIs" dxfId="606" priority="1602" stopIfTrue="1" operator="equal">
      <formula>""</formula>
    </cfRule>
  </conditionalFormatting>
  <conditionalFormatting sqref="AG505:AG506">
    <cfRule type="cellIs" dxfId="605" priority="1597" operator="greaterThan">
      <formula>500</formula>
    </cfRule>
    <cfRule type="cellIs" dxfId="604" priority="1601" operator="greaterThan">
      <formula>0</formula>
    </cfRule>
    <cfRule type="cellIs" dxfId="603" priority="1600" operator="greaterThan">
      <formula>5</formula>
    </cfRule>
    <cfRule type="cellIs" dxfId="602" priority="1599" operator="greaterThan">
      <formula>25</formula>
    </cfRule>
    <cfRule type="cellIs" dxfId="601" priority="1598" operator="greaterThan">
      <formula>50</formula>
    </cfRule>
    <cfRule type="cellIs" dxfId="600" priority="1596" stopIfTrue="1" operator="equal">
      <formula>""</formula>
    </cfRule>
  </conditionalFormatting>
  <conditionalFormatting sqref="AG510:AG511">
    <cfRule type="cellIs" dxfId="599" priority="1590" stopIfTrue="1" operator="equal">
      <formula>""</formula>
    </cfRule>
    <cfRule type="cellIs" dxfId="598" priority="1595" operator="greaterThan">
      <formula>0</formula>
    </cfRule>
    <cfRule type="cellIs" dxfId="597" priority="1594" operator="greaterThan">
      <formula>5</formula>
    </cfRule>
    <cfRule type="cellIs" dxfId="596" priority="1593" operator="greaterThan">
      <formula>25</formula>
    </cfRule>
    <cfRule type="cellIs" dxfId="595" priority="1592" operator="greaterThan">
      <formula>50</formula>
    </cfRule>
    <cfRule type="cellIs" dxfId="594" priority="1591" operator="greaterThan">
      <formula>500</formula>
    </cfRule>
  </conditionalFormatting>
  <conditionalFormatting sqref="AG515:AG516">
    <cfRule type="cellIs" dxfId="593" priority="1589" operator="greaterThan">
      <formula>0</formula>
    </cfRule>
    <cfRule type="cellIs" dxfId="592" priority="1588" operator="greaterThan">
      <formula>5</formula>
    </cfRule>
    <cfRule type="cellIs" dxfId="591" priority="1587" operator="greaterThan">
      <formula>25</formula>
    </cfRule>
    <cfRule type="cellIs" dxfId="590" priority="1586" operator="greaterThan">
      <formula>50</formula>
    </cfRule>
    <cfRule type="cellIs" dxfId="589" priority="1585" operator="greaterThan">
      <formula>500</formula>
    </cfRule>
    <cfRule type="cellIs" dxfId="588" priority="1584" stopIfTrue="1" operator="equal">
      <formula>""</formula>
    </cfRule>
  </conditionalFormatting>
  <conditionalFormatting sqref="AG520:AG521">
    <cfRule type="cellIs" dxfId="587" priority="1583" operator="greaterThan">
      <formula>0</formula>
    </cfRule>
    <cfRule type="cellIs" dxfId="586" priority="1582" operator="greaterThan">
      <formula>5</formula>
    </cfRule>
    <cfRule type="cellIs" dxfId="585" priority="1581" operator="greaterThan">
      <formula>25</formula>
    </cfRule>
    <cfRule type="cellIs" dxfId="584" priority="1580" operator="greaterThan">
      <formula>50</formula>
    </cfRule>
    <cfRule type="cellIs" dxfId="583" priority="1579" operator="greaterThan">
      <formula>500</formula>
    </cfRule>
    <cfRule type="cellIs" dxfId="582" priority="1578" stopIfTrue="1" operator="equal">
      <formula>""</formula>
    </cfRule>
  </conditionalFormatting>
  <conditionalFormatting sqref="AG525:AG526">
    <cfRule type="cellIs" dxfId="581" priority="1577" operator="greaterThan">
      <formula>0</formula>
    </cfRule>
    <cfRule type="cellIs" dxfId="580" priority="1576" operator="greaterThan">
      <formula>5</formula>
    </cfRule>
    <cfRule type="cellIs" dxfId="579" priority="1575" operator="greaterThan">
      <formula>25</formula>
    </cfRule>
    <cfRule type="cellIs" dxfId="578" priority="1574" operator="greaterThan">
      <formula>50</formula>
    </cfRule>
    <cfRule type="cellIs" dxfId="577" priority="1573" operator="greaterThan">
      <formula>500</formula>
    </cfRule>
    <cfRule type="cellIs" dxfId="576" priority="1572" stopIfTrue="1" operator="equal">
      <formula>""</formula>
    </cfRule>
  </conditionalFormatting>
  <conditionalFormatting sqref="AG530:AG531">
    <cfRule type="cellIs" dxfId="575" priority="1566" stopIfTrue="1" operator="equal">
      <formula>""</formula>
    </cfRule>
    <cfRule type="cellIs" dxfId="574" priority="1571" operator="greaterThan">
      <formula>0</formula>
    </cfRule>
    <cfRule type="cellIs" dxfId="573" priority="1570" operator="greaterThan">
      <formula>5</formula>
    </cfRule>
    <cfRule type="cellIs" dxfId="572" priority="1569" operator="greaterThan">
      <formula>25</formula>
    </cfRule>
    <cfRule type="cellIs" dxfId="571" priority="1568" operator="greaterThan">
      <formula>50</formula>
    </cfRule>
    <cfRule type="cellIs" dxfId="570" priority="1567" operator="greaterThan">
      <formula>500</formula>
    </cfRule>
  </conditionalFormatting>
  <conditionalFormatting sqref="AG535:AG536">
    <cfRule type="cellIs" dxfId="569" priority="1560" stopIfTrue="1" operator="equal">
      <formula>""</formula>
    </cfRule>
    <cfRule type="cellIs" dxfId="568" priority="1565" operator="greaterThan">
      <formula>0</formula>
    </cfRule>
    <cfRule type="cellIs" dxfId="567" priority="1564" operator="greaterThan">
      <formula>5</formula>
    </cfRule>
    <cfRule type="cellIs" dxfId="566" priority="1563" operator="greaterThan">
      <formula>25</formula>
    </cfRule>
    <cfRule type="cellIs" dxfId="565" priority="1562" operator="greaterThan">
      <formula>50</formula>
    </cfRule>
    <cfRule type="cellIs" dxfId="564" priority="1561" operator="greaterThan">
      <formula>500</formula>
    </cfRule>
  </conditionalFormatting>
  <conditionalFormatting sqref="AG540:AG541">
    <cfRule type="cellIs" dxfId="563" priority="1554" stopIfTrue="1" operator="equal">
      <formula>""</formula>
    </cfRule>
    <cfRule type="cellIs" dxfId="562" priority="1559" operator="greaterThan">
      <formula>0</formula>
    </cfRule>
    <cfRule type="cellIs" dxfId="561" priority="1558" operator="greaterThan">
      <formula>5</formula>
    </cfRule>
    <cfRule type="cellIs" dxfId="560" priority="1557" operator="greaterThan">
      <formula>25</formula>
    </cfRule>
    <cfRule type="cellIs" dxfId="559" priority="1556" operator="greaterThan">
      <formula>50</formula>
    </cfRule>
    <cfRule type="cellIs" dxfId="558" priority="1555" operator="greaterThan">
      <formula>500</formula>
    </cfRule>
  </conditionalFormatting>
  <conditionalFormatting sqref="AG545:AG546">
    <cfRule type="cellIs" dxfId="557" priority="1548" stopIfTrue="1" operator="equal">
      <formula>""</formula>
    </cfRule>
    <cfRule type="cellIs" dxfId="556" priority="1553" operator="greaterThan">
      <formula>0</formula>
    </cfRule>
    <cfRule type="cellIs" dxfId="555" priority="1552" operator="greaterThan">
      <formula>5</formula>
    </cfRule>
    <cfRule type="cellIs" dxfId="554" priority="1551" operator="greaterThan">
      <formula>25</formula>
    </cfRule>
    <cfRule type="cellIs" dxfId="553" priority="1550" operator="greaterThan">
      <formula>50</formula>
    </cfRule>
    <cfRule type="cellIs" dxfId="552" priority="1549" operator="greaterThan">
      <formula>500</formula>
    </cfRule>
  </conditionalFormatting>
  <conditionalFormatting sqref="AG550:AG551">
    <cfRule type="cellIs" dxfId="551" priority="1547" operator="greaterThan">
      <formula>0</formula>
    </cfRule>
    <cfRule type="cellIs" dxfId="550" priority="1542" stopIfTrue="1" operator="equal">
      <formula>""</formula>
    </cfRule>
    <cfRule type="cellIs" dxfId="549" priority="1546" operator="greaterThan">
      <formula>5</formula>
    </cfRule>
    <cfRule type="cellIs" dxfId="548" priority="1545" operator="greaterThan">
      <formula>25</formula>
    </cfRule>
    <cfRule type="cellIs" dxfId="547" priority="1544" operator="greaterThan">
      <formula>50</formula>
    </cfRule>
    <cfRule type="cellIs" dxfId="546" priority="1543" operator="greaterThan">
      <formula>500</formula>
    </cfRule>
  </conditionalFormatting>
  <conditionalFormatting sqref="AG555:AG556">
    <cfRule type="cellIs" dxfId="545" priority="1536" stopIfTrue="1" operator="equal">
      <formula>""</formula>
    </cfRule>
    <cfRule type="cellIs" dxfId="544" priority="1541" operator="greaterThan">
      <formula>0</formula>
    </cfRule>
    <cfRule type="cellIs" dxfId="543" priority="1540" operator="greaterThan">
      <formula>5</formula>
    </cfRule>
    <cfRule type="cellIs" dxfId="542" priority="1539" operator="greaterThan">
      <formula>25</formula>
    </cfRule>
    <cfRule type="cellIs" dxfId="541" priority="1538" operator="greaterThan">
      <formula>50</formula>
    </cfRule>
    <cfRule type="cellIs" dxfId="540" priority="1537" operator="greaterThan">
      <formula>500</formula>
    </cfRule>
  </conditionalFormatting>
  <conditionalFormatting sqref="AG560:AG561">
    <cfRule type="cellIs" dxfId="539" priority="1534" operator="greaterThan">
      <formula>5</formula>
    </cfRule>
    <cfRule type="cellIs" dxfId="538" priority="1535" operator="greaterThan">
      <formula>0</formula>
    </cfRule>
    <cfRule type="cellIs" dxfId="537" priority="1533" operator="greaterThan">
      <formula>25</formula>
    </cfRule>
    <cfRule type="cellIs" dxfId="536" priority="1532" operator="greaterThan">
      <formula>50</formula>
    </cfRule>
    <cfRule type="cellIs" dxfId="535" priority="1531" operator="greaterThan">
      <formula>500</formula>
    </cfRule>
    <cfRule type="cellIs" dxfId="534" priority="1530" stopIfTrue="1" operator="equal">
      <formula>""</formula>
    </cfRule>
  </conditionalFormatting>
  <conditionalFormatting sqref="AG565:AG566">
    <cfRule type="cellIs" dxfId="533" priority="1529" operator="greaterThan">
      <formula>0</formula>
    </cfRule>
    <cfRule type="cellIs" dxfId="532" priority="1528" operator="greaterThan">
      <formula>5</formula>
    </cfRule>
    <cfRule type="cellIs" dxfId="531" priority="1527" operator="greaterThan">
      <formula>25</formula>
    </cfRule>
    <cfRule type="cellIs" dxfId="530" priority="1526" operator="greaterThan">
      <formula>50</formula>
    </cfRule>
    <cfRule type="cellIs" dxfId="529" priority="1525" operator="greaterThan">
      <formula>500</formula>
    </cfRule>
    <cfRule type="cellIs" dxfId="528" priority="1524" stopIfTrue="1" operator="equal">
      <formula>""</formula>
    </cfRule>
  </conditionalFormatting>
  <conditionalFormatting sqref="AG570:AG571">
    <cfRule type="cellIs" dxfId="527" priority="1523" operator="greaterThan">
      <formula>0</formula>
    </cfRule>
    <cfRule type="cellIs" dxfId="526" priority="1522" operator="greaterThan">
      <formula>5</formula>
    </cfRule>
    <cfRule type="cellIs" dxfId="525" priority="1521" operator="greaterThan">
      <formula>25</formula>
    </cfRule>
    <cfRule type="cellIs" dxfId="524" priority="1520" operator="greaterThan">
      <formula>50</formula>
    </cfRule>
    <cfRule type="cellIs" dxfId="523" priority="1519" operator="greaterThan">
      <formula>500</formula>
    </cfRule>
    <cfRule type="cellIs" dxfId="522" priority="1518" stopIfTrue="1" operator="equal">
      <formula>""</formula>
    </cfRule>
  </conditionalFormatting>
  <conditionalFormatting sqref="AG575:AG576">
    <cfRule type="cellIs" dxfId="521" priority="1512" stopIfTrue="1" operator="equal">
      <formula>""</formula>
    </cfRule>
    <cfRule type="cellIs" dxfId="520" priority="1517" operator="greaterThan">
      <formula>0</formula>
    </cfRule>
    <cfRule type="cellIs" dxfId="519" priority="1516" operator="greaterThan">
      <formula>5</formula>
    </cfRule>
    <cfRule type="cellIs" dxfId="518" priority="1515" operator="greaterThan">
      <formula>25</formula>
    </cfRule>
    <cfRule type="cellIs" dxfId="517" priority="1514" operator="greaterThan">
      <formula>50</formula>
    </cfRule>
    <cfRule type="cellIs" dxfId="516" priority="1513" operator="greaterThan">
      <formula>500</formula>
    </cfRule>
  </conditionalFormatting>
  <conditionalFormatting sqref="AG580:AG581">
    <cfRule type="cellIs" dxfId="515" priority="1506" stopIfTrue="1" operator="equal">
      <formula>""</formula>
    </cfRule>
    <cfRule type="cellIs" dxfId="514" priority="1511" operator="greaterThan">
      <formula>0</formula>
    </cfRule>
    <cfRule type="cellIs" dxfId="513" priority="1510" operator="greaterThan">
      <formula>5</formula>
    </cfRule>
    <cfRule type="cellIs" dxfId="512" priority="1509" operator="greaterThan">
      <formula>25</formula>
    </cfRule>
    <cfRule type="cellIs" dxfId="511" priority="1508" operator="greaterThan">
      <formula>50</formula>
    </cfRule>
    <cfRule type="cellIs" dxfId="510" priority="1507" operator="greaterThan">
      <formula>500</formula>
    </cfRule>
  </conditionalFormatting>
  <conditionalFormatting sqref="AG585:AG586">
    <cfRule type="cellIs" dxfId="509" priority="1500" stopIfTrue="1" operator="equal">
      <formula>""</formula>
    </cfRule>
    <cfRule type="cellIs" dxfId="508" priority="1505" operator="greaterThan">
      <formula>0</formula>
    </cfRule>
    <cfRule type="cellIs" dxfId="507" priority="1504" operator="greaterThan">
      <formula>5</formula>
    </cfRule>
    <cfRule type="cellIs" dxfId="506" priority="1503" operator="greaterThan">
      <formula>25</formula>
    </cfRule>
    <cfRule type="cellIs" dxfId="505" priority="1502" operator="greaterThan">
      <formula>50</formula>
    </cfRule>
    <cfRule type="cellIs" dxfId="504" priority="1501" operator="greaterThan">
      <formula>500</formula>
    </cfRule>
  </conditionalFormatting>
  <conditionalFormatting sqref="AG590:AG591">
    <cfRule type="cellIs" dxfId="503" priority="1494" stopIfTrue="1" operator="equal">
      <formula>""</formula>
    </cfRule>
    <cfRule type="cellIs" dxfId="502" priority="1499" operator="greaterThan">
      <formula>0</formula>
    </cfRule>
    <cfRule type="cellIs" dxfId="501" priority="1498" operator="greaterThan">
      <formula>5</formula>
    </cfRule>
    <cfRule type="cellIs" dxfId="500" priority="1497" operator="greaterThan">
      <formula>25</formula>
    </cfRule>
    <cfRule type="cellIs" dxfId="499" priority="1496" operator="greaterThan">
      <formula>50</formula>
    </cfRule>
    <cfRule type="cellIs" dxfId="498" priority="1495" operator="greaterThan">
      <formula>500</formula>
    </cfRule>
  </conditionalFormatting>
  <conditionalFormatting sqref="AG595:AG596">
    <cfRule type="cellIs" dxfId="497" priority="1493" operator="greaterThan">
      <formula>0</formula>
    </cfRule>
    <cfRule type="cellIs" dxfId="496" priority="1492" operator="greaterThan">
      <formula>5</formula>
    </cfRule>
    <cfRule type="cellIs" dxfId="495" priority="1491" operator="greaterThan">
      <formula>25</formula>
    </cfRule>
    <cfRule type="cellIs" dxfId="494" priority="1490" operator="greaterThan">
      <formula>50</formula>
    </cfRule>
    <cfRule type="cellIs" dxfId="493" priority="1489" operator="greaterThan">
      <formula>500</formula>
    </cfRule>
    <cfRule type="cellIs" dxfId="492" priority="1488" stopIfTrue="1" operator="equal">
      <formula>""</formula>
    </cfRule>
  </conditionalFormatting>
  <conditionalFormatting sqref="AG600:AG601">
    <cfRule type="cellIs" dxfId="491" priority="1482" stopIfTrue="1" operator="equal">
      <formula>""</formula>
    </cfRule>
    <cfRule type="cellIs" dxfId="490" priority="1487" operator="greaterThan">
      <formula>0</formula>
    </cfRule>
    <cfRule type="cellIs" dxfId="489" priority="1486" operator="greaterThan">
      <formula>5</formula>
    </cfRule>
    <cfRule type="cellIs" dxfId="488" priority="1485" operator="greaterThan">
      <formula>25</formula>
    </cfRule>
    <cfRule type="cellIs" dxfId="487" priority="1484" operator="greaterThan">
      <formula>50</formula>
    </cfRule>
    <cfRule type="cellIs" dxfId="486" priority="1483" operator="greaterThan">
      <formula>500</formula>
    </cfRule>
  </conditionalFormatting>
  <conditionalFormatting sqref="AG605:AG606">
    <cfRule type="cellIs" dxfId="485" priority="1476" stopIfTrue="1" operator="equal">
      <formula>""</formula>
    </cfRule>
    <cfRule type="cellIs" dxfId="484" priority="1481" operator="greaterThan">
      <formula>0</formula>
    </cfRule>
    <cfRule type="cellIs" dxfId="483" priority="1480" operator="greaterThan">
      <formula>5</formula>
    </cfRule>
    <cfRule type="cellIs" dxfId="482" priority="1479" operator="greaterThan">
      <formula>25</formula>
    </cfRule>
    <cfRule type="cellIs" dxfId="481" priority="1478" operator="greaterThan">
      <formula>50</formula>
    </cfRule>
    <cfRule type="cellIs" dxfId="480" priority="1477" operator="greaterThan">
      <formula>500</formula>
    </cfRule>
  </conditionalFormatting>
  <conditionalFormatting sqref="AG610:AG611">
    <cfRule type="cellIs" dxfId="479" priority="1475" operator="greaterThan">
      <formula>0</formula>
    </cfRule>
    <cfRule type="cellIs" dxfId="478" priority="1474" operator="greaterThan">
      <formula>5</formula>
    </cfRule>
    <cfRule type="cellIs" dxfId="477" priority="1473" operator="greaterThan">
      <formula>25</formula>
    </cfRule>
    <cfRule type="cellIs" dxfId="476" priority="1472" operator="greaterThan">
      <formula>50</formula>
    </cfRule>
    <cfRule type="cellIs" dxfId="475" priority="1471" operator="greaterThan">
      <formula>500</formula>
    </cfRule>
    <cfRule type="cellIs" dxfId="474" priority="1470" stopIfTrue="1" operator="equal">
      <formula>""</formula>
    </cfRule>
  </conditionalFormatting>
  <conditionalFormatting sqref="AG615:AG616">
    <cfRule type="cellIs" dxfId="473" priority="1469" operator="greaterThan">
      <formula>0</formula>
    </cfRule>
    <cfRule type="cellIs" dxfId="472" priority="1468" operator="greaterThan">
      <formula>5</formula>
    </cfRule>
    <cfRule type="cellIs" dxfId="471" priority="1467" operator="greaterThan">
      <formula>25</formula>
    </cfRule>
    <cfRule type="cellIs" dxfId="470" priority="1466" operator="greaterThan">
      <formula>50</formula>
    </cfRule>
    <cfRule type="cellIs" dxfId="469" priority="1465" operator="greaterThan">
      <formula>500</formula>
    </cfRule>
    <cfRule type="cellIs" dxfId="468" priority="1464" stopIfTrue="1" operator="equal">
      <formula>""</formula>
    </cfRule>
  </conditionalFormatting>
  <conditionalFormatting sqref="AG620:AG621">
    <cfRule type="cellIs" dxfId="467" priority="1463" operator="greaterThan">
      <formula>0</formula>
    </cfRule>
    <cfRule type="cellIs" dxfId="466" priority="1462" operator="greaterThan">
      <formula>5</formula>
    </cfRule>
    <cfRule type="cellIs" dxfId="465" priority="1461" operator="greaterThan">
      <formula>25</formula>
    </cfRule>
    <cfRule type="cellIs" dxfId="464" priority="1460" operator="greaterThan">
      <formula>50</formula>
    </cfRule>
    <cfRule type="cellIs" dxfId="463" priority="1459" operator="greaterThan">
      <formula>500</formula>
    </cfRule>
    <cfRule type="cellIs" dxfId="462" priority="1458" stopIfTrue="1" operator="equal">
      <formula>""</formula>
    </cfRule>
  </conditionalFormatting>
  <conditionalFormatting sqref="AG625:AG626">
    <cfRule type="cellIs" dxfId="461" priority="1452" stopIfTrue="1" operator="equal">
      <formula>""</formula>
    </cfRule>
    <cfRule type="cellIs" dxfId="460" priority="1457" operator="greaterThan">
      <formula>0</formula>
    </cfRule>
    <cfRule type="cellIs" dxfId="459" priority="1456" operator="greaterThan">
      <formula>5</formula>
    </cfRule>
    <cfRule type="cellIs" dxfId="458" priority="1455" operator="greaterThan">
      <formula>25</formula>
    </cfRule>
    <cfRule type="cellIs" dxfId="457" priority="1454" operator="greaterThan">
      <formula>50</formula>
    </cfRule>
    <cfRule type="cellIs" dxfId="456" priority="1453" operator="greaterThan">
      <formula>500</formula>
    </cfRule>
  </conditionalFormatting>
  <conditionalFormatting sqref="AG630:AG631">
    <cfRule type="cellIs" dxfId="455" priority="1446" stopIfTrue="1" operator="equal">
      <formula>""</formula>
    </cfRule>
    <cfRule type="cellIs" dxfId="454" priority="1451" operator="greaterThan">
      <formula>0</formula>
    </cfRule>
    <cfRule type="cellIs" dxfId="453" priority="1450" operator="greaterThan">
      <formula>5</formula>
    </cfRule>
    <cfRule type="cellIs" dxfId="452" priority="1449" operator="greaterThan">
      <formula>25</formula>
    </cfRule>
    <cfRule type="cellIs" dxfId="451" priority="1448" operator="greaterThan">
      <formula>50</formula>
    </cfRule>
    <cfRule type="cellIs" dxfId="450" priority="1447" operator="greaterThan">
      <formula>500</formula>
    </cfRule>
  </conditionalFormatting>
  <conditionalFormatting sqref="AG635:AG636">
    <cfRule type="cellIs" dxfId="449" priority="1440" stopIfTrue="1" operator="equal">
      <formula>""</formula>
    </cfRule>
    <cfRule type="cellIs" dxfId="448" priority="1445" operator="greaterThan">
      <formula>0</formula>
    </cfRule>
    <cfRule type="cellIs" dxfId="447" priority="1444" operator="greaterThan">
      <formula>5</formula>
    </cfRule>
    <cfRule type="cellIs" dxfId="446" priority="1443" operator="greaterThan">
      <formula>25</formula>
    </cfRule>
    <cfRule type="cellIs" dxfId="445" priority="1442" operator="greaterThan">
      <formula>50</formula>
    </cfRule>
    <cfRule type="cellIs" dxfId="444" priority="1441" operator="greaterThan">
      <formula>500</formula>
    </cfRule>
  </conditionalFormatting>
  <conditionalFormatting sqref="AG640:AG641">
    <cfRule type="cellIs" dxfId="443" priority="1434" stopIfTrue="1" operator="equal">
      <formula>""</formula>
    </cfRule>
    <cfRule type="cellIs" dxfId="442" priority="1439" operator="greaterThan">
      <formula>0</formula>
    </cfRule>
    <cfRule type="cellIs" dxfId="441" priority="1438" operator="greaterThan">
      <formula>5</formula>
    </cfRule>
    <cfRule type="cellIs" dxfId="440" priority="1437" operator="greaterThan">
      <formula>25</formula>
    </cfRule>
    <cfRule type="cellIs" dxfId="439" priority="1436" operator="greaterThan">
      <formula>50</formula>
    </cfRule>
    <cfRule type="cellIs" dxfId="438" priority="1435" operator="greaterThan">
      <formula>500</formula>
    </cfRule>
  </conditionalFormatting>
  <conditionalFormatting sqref="AG645:AG646">
    <cfRule type="cellIs" dxfId="437" priority="1433" operator="greaterThan">
      <formula>0</formula>
    </cfRule>
    <cfRule type="cellIs" dxfId="436" priority="1432" operator="greaterThan">
      <formula>5</formula>
    </cfRule>
    <cfRule type="cellIs" dxfId="435" priority="1431" operator="greaterThan">
      <formula>25</formula>
    </cfRule>
    <cfRule type="cellIs" dxfId="434" priority="1430" operator="greaterThan">
      <formula>50</formula>
    </cfRule>
    <cfRule type="cellIs" dxfId="433" priority="1429" operator="greaterThan">
      <formula>500</formula>
    </cfRule>
    <cfRule type="cellIs" dxfId="432" priority="1428" stopIfTrue="1" operator="equal">
      <formula>""</formula>
    </cfRule>
  </conditionalFormatting>
  <conditionalFormatting sqref="AG650:AG651">
    <cfRule type="cellIs" dxfId="431" priority="1427" operator="greaterThan">
      <formula>0</formula>
    </cfRule>
    <cfRule type="cellIs" dxfId="430" priority="1426" operator="greaterThan">
      <formula>5</formula>
    </cfRule>
    <cfRule type="cellIs" dxfId="429" priority="1425" operator="greaterThan">
      <formula>25</formula>
    </cfRule>
    <cfRule type="cellIs" dxfId="428" priority="1424" operator="greaterThan">
      <formula>50</formula>
    </cfRule>
    <cfRule type="cellIs" dxfId="427" priority="1423" operator="greaterThan">
      <formula>500</formula>
    </cfRule>
    <cfRule type="cellIs" dxfId="426" priority="1422" stopIfTrue="1" operator="equal">
      <formula>""</formula>
    </cfRule>
  </conditionalFormatting>
  <conditionalFormatting sqref="AG655:AG656">
    <cfRule type="cellIs" dxfId="425" priority="1419" operator="greaterThan">
      <formula>25</formula>
    </cfRule>
    <cfRule type="cellIs" dxfId="424" priority="1421" operator="greaterThan">
      <formula>0</formula>
    </cfRule>
    <cfRule type="cellIs" dxfId="423" priority="1420" operator="greaterThan">
      <formula>5</formula>
    </cfRule>
    <cfRule type="cellIs" dxfId="422" priority="1418" operator="greaterThan">
      <formula>50</formula>
    </cfRule>
    <cfRule type="cellIs" dxfId="421" priority="1417" operator="greaterThan">
      <formula>500</formula>
    </cfRule>
    <cfRule type="cellIs" dxfId="420" priority="1416" stopIfTrue="1" operator="equal">
      <formula>""</formula>
    </cfRule>
  </conditionalFormatting>
  <conditionalFormatting sqref="AG660:AG661">
    <cfRule type="cellIs" dxfId="419" priority="1413" operator="greaterThan">
      <formula>25</formula>
    </cfRule>
    <cfRule type="cellIs" dxfId="418" priority="1415" operator="greaterThan">
      <formula>0</formula>
    </cfRule>
    <cfRule type="cellIs" dxfId="417" priority="1414" operator="greaterThan">
      <formula>5</formula>
    </cfRule>
    <cfRule type="cellIs" dxfId="416" priority="1412" operator="greaterThan">
      <formula>50</formula>
    </cfRule>
    <cfRule type="cellIs" dxfId="415" priority="1411" operator="greaterThan">
      <formula>500</formula>
    </cfRule>
    <cfRule type="cellIs" dxfId="414" priority="1410" stopIfTrue="1" operator="equal">
      <formula>""</formula>
    </cfRule>
  </conditionalFormatting>
  <conditionalFormatting sqref="AG665:AG666">
    <cfRule type="cellIs" dxfId="413" priority="1409" operator="greaterThan">
      <formula>0</formula>
    </cfRule>
    <cfRule type="cellIs" dxfId="412" priority="1408" operator="greaterThan">
      <formula>5</formula>
    </cfRule>
    <cfRule type="cellIs" dxfId="411" priority="1407" operator="greaterThan">
      <formula>25</formula>
    </cfRule>
    <cfRule type="cellIs" dxfId="410" priority="1406" operator="greaterThan">
      <formula>50</formula>
    </cfRule>
    <cfRule type="cellIs" dxfId="409" priority="1405" operator="greaterThan">
      <formula>500</formula>
    </cfRule>
    <cfRule type="cellIs" dxfId="408" priority="1404" stopIfTrue="1" operator="equal">
      <formula>""</formula>
    </cfRule>
  </conditionalFormatting>
  <conditionalFormatting sqref="AG670:AG671">
    <cfRule type="cellIs" dxfId="407" priority="1403" operator="greaterThan">
      <formula>0</formula>
    </cfRule>
    <cfRule type="cellIs" dxfId="406" priority="1402" operator="greaterThan">
      <formula>5</formula>
    </cfRule>
    <cfRule type="cellIs" dxfId="405" priority="1401" operator="greaterThan">
      <formula>25</formula>
    </cfRule>
    <cfRule type="cellIs" dxfId="404" priority="1400" operator="greaterThan">
      <formula>50</formula>
    </cfRule>
    <cfRule type="cellIs" dxfId="403" priority="1399" operator="greaterThan">
      <formula>500</formula>
    </cfRule>
    <cfRule type="cellIs" dxfId="402" priority="1398" stopIfTrue="1" operator="equal">
      <formula>""</formula>
    </cfRule>
  </conditionalFormatting>
  <conditionalFormatting sqref="AG675:AG676">
    <cfRule type="cellIs" dxfId="401" priority="1392" stopIfTrue="1" operator="equal">
      <formula>""</formula>
    </cfRule>
    <cfRule type="cellIs" dxfId="400" priority="1397" operator="greaterThan">
      <formula>0</formula>
    </cfRule>
    <cfRule type="cellIs" dxfId="399" priority="1396" operator="greaterThan">
      <formula>5</formula>
    </cfRule>
    <cfRule type="cellIs" dxfId="398" priority="1395" operator="greaterThan">
      <formula>25</formula>
    </cfRule>
    <cfRule type="cellIs" dxfId="397" priority="1394" operator="greaterThan">
      <formula>50</formula>
    </cfRule>
    <cfRule type="cellIs" dxfId="396" priority="1393" operator="greaterThan">
      <formula>500</formula>
    </cfRule>
  </conditionalFormatting>
  <conditionalFormatting sqref="AG680:AG681">
    <cfRule type="cellIs" dxfId="395" priority="1390" operator="greaterThan">
      <formula>5</formula>
    </cfRule>
    <cfRule type="cellIs" dxfId="394" priority="1391" operator="greaterThan">
      <formula>0</formula>
    </cfRule>
    <cfRule type="cellIs" dxfId="393" priority="1389" operator="greaterThan">
      <formula>25</formula>
    </cfRule>
    <cfRule type="cellIs" dxfId="392" priority="1388" operator="greaterThan">
      <formula>50</formula>
    </cfRule>
    <cfRule type="cellIs" dxfId="391" priority="1387" operator="greaterThan">
      <formula>500</formula>
    </cfRule>
    <cfRule type="cellIs" dxfId="390" priority="1386" stopIfTrue="1" operator="equal">
      <formula>""</formula>
    </cfRule>
  </conditionalFormatting>
  <conditionalFormatting sqref="AG685:AG686">
    <cfRule type="cellIs" dxfId="389" priority="1380" stopIfTrue="1" operator="equal">
      <formula>""</formula>
    </cfRule>
    <cfRule type="cellIs" dxfId="388" priority="1385" operator="greaterThan">
      <formula>0</formula>
    </cfRule>
    <cfRule type="cellIs" dxfId="387" priority="1384" operator="greaterThan">
      <formula>5</formula>
    </cfRule>
    <cfRule type="cellIs" dxfId="386" priority="1383" operator="greaterThan">
      <formula>25</formula>
    </cfRule>
    <cfRule type="cellIs" dxfId="385" priority="1382" operator="greaterThan">
      <formula>50</formula>
    </cfRule>
    <cfRule type="cellIs" dxfId="384" priority="1381" operator="greaterThan">
      <formula>500</formula>
    </cfRule>
  </conditionalFormatting>
  <conditionalFormatting sqref="AG690:AG691">
    <cfRule type="cellIs" dxfId="383" priority="1374" stopIfTrue="1" operator="equal">
      <formula>""</formula>
    </cfRule>
    <cfRule type="cellIs" dxfId="382" priority="1379" operator="greaterThan">
      <formula>0</formula>
    </cfRule>
    <cfRule type="cellIs" dxfId="381" priority="1378" operator="greaterThan">
      <formula>5</formula>
    </cfRule>
    <cfRule type="cellIs" dxfId="380" priority="1377" operator="greaterThan">
      <formula>25</formula>
    </cfRule>
    <cfRule type="cellIs" dxfId="379" priority="1376" operator="greaterThan">
      <formula>50</formula>
    </cfRule>
    <cfRule type="cellIs" dxfId="378" priority="1375" operator="greaterThan">
      <formula>500</formula>
    </cfRule>
  </conditionalFormatting>
  <conditionalFormatting sqref="AG695:AG696">
    <cfRule type="cellIs" dxfId="377" priority="1368" stopIfTrue="1" operator="equal">
      <formula>""</formula>
    </cfRule>
    <cfRule type="cellIs" dxfId="376" priority="1373" operator="greaterThan">
      <formula>0</formula>
    </cfRule>
    <cfRule type="cellIs" dxfId="375" priority="1372" operator="greaterThan">
      <formula>5</formula>
    </cfRule>
    <cfRule type="cellIs" dxfId="374" priority="1371" operator="greaterThan">
      <formula>25</formula>
    </cfRule>
    <cfRule type="cellIs" dxfId="373" priority="1370" operator="greaterThan">
      <formula>50</formula>
    </cfRule>
    <cfRule type="cellIs" dxfId="372" priority="1369" operator="greaterThan">
      <formula>500</formula>
    </cfRule>
  </conditionalFormatting>
  <conditionalFormatting sqref="AG700:AG701">
    <cfRule type="cellIs" dxfId="371" priority="1362" stopIfTrue="1" operator="equal">
      <formula>""</formula>
    </cfRule>
    <cfRule type="cellIs" dxfId="370" priority="1367" operator="greaterThan">
      <formula>0</formula>
    </cfRule>
    <cfRule type="cellIs" dxfId="369" priority="1366" operator="greaterThan">
      <formula>5</formula>
    </cfRule>
    <cfRule type="cellIs" dxfId="368" priority="1365" operator="greaterThan">
      <formula>25</formula>
    </cfRule>
    <cfRule type="cellIs" dxfId="367" priority="1364" operator="greaterThan">
      <formula>50</formula>
    </cfRule>
    <cfRule type="cellIs" dxfId="366" priority="1363" operator="greaterThan">
      <formula>500</formula>
    </cfRule>
  </conditionalFormatting>
  <conditionalFormatting sqref="AG705:AG706">
    <cfRule type="cellIs" dxfId="365" priority="1361" operator="greaterThan">
      <formula>0</formula>
    </cfRule>
    <cfRule type="cellIs" dxfId="364" priority="1360" operator="greaterThan">
      <formula>5</formula>
    </cfRule>
    <cfRule type="cellIs" dxfId="363" priority="1359" operator="greaterThan">
      <formula>25</formula>
    </cfRule>
    <cfRule type="cellIs" dxfId="362" priority="1358" operator="greaterThan">
      <formula>50</formula>
    </cfRule>
    <cfRule type="cellIs" dxfId="361" priority="1357" operator="greaterThan">
      <formula>500</formula>
    </cfRule>
    <cfRule type="cellIs" dxfId="360" priority="1356" stopIfTrue="1" operator="equal">
      <formula>""</formula>
    </cfRule>
  </conditionalFormatting>
  <conditionalFormatting sqref="AG710:AG711">
    <cfRule type="cellIs" dxfId="359" priority="1355" operator="greaterThan">
      <formula>0</formula>
    </cfRule>
    <cfRule type="cellIs" dxfId="358" priority="1354" operator="greaterThan">
      <formula>5</formula>
    </cfRule>
    <cfRule type="cellIs" dxfId="357" priority="1353" operator="greaterThan">
      <formula>25</formula>
    </cfRule>
    <cfRule type="cellIs" dxfId="356" priority="1352" operator="greaterThan">
      <formula>50</formula>
    </cfRule>
    <cfRule type="cellIs" dxfId="355" priority="1351" operator="greaterThan">
      <formula>500</formula>
    </cfRule>
    <cfRule type="cellIs" dxfId="354" priority="1350" stopIfTrue="1" operator="equal">
      <formula>""</formula>
    </cfRule>
  </conditionalFormatting>
  <conditionalFormatting sqref="AG715:AG716">
    <cfRule type="cellIs" dxfId="353" priority="1349" operator="greaterThan">
      <formula>0</formula>
    </cfRule>
    <cfRule type="cellIs" dxfId="352" priority="1348" operator="greaterThan">
      <formula>5</formula>
    </cfRule>
    <cfRule type="cellIs" dxfId="351" priority="1347" operator="greaterThan">
      <formula>25</formula>
    </cfRule>
    <cfRule type="cellIs" dxfId="350" priority="1346" operator="greaterThan">
      <formula>50</formula>
    </cfRule>
    <cfRule type="cellIs" dxfId="349" priority="1345" operator="greaterThan">
      <formula>500</formula>
    </cfRule>
    <cfRule type="cellIs" dxfId="348" priority="1344" stopIfTrue="1" operator="equal">
      <formula>""</formula>
    </cfRule>
  </conditionalFormatting>
  <conditionalFormatting sqref="AG720:AG721">
    <cfRule type="cellIs" dxfId="347" priority="1338" stopIfTrue="1" operator="equal">
      <formula>""</formula>
    </cfRule>
    <cfRule type="cellIs" dxfId="346" priority="1343" operator="greaterThan">
      <formula>0</formula>
    </cfRule>
    <cfRule type="cellIs" dxfId="345" priority="1342" operator="greaterThan">
      <formula>5</formula>
    </cfRule>
    <cfRule type="cellIs" dxfId="344" priority="1341" operator="greaterThan">
      <formula>25</formula>
    </cfRule>
    <cfRule type="cellIs" dxfId="343" priority="1340" operator="greaterThan">
      <formula>50</formula>
    </cfRule>
    <cfRule type="cellIs" dxfId="342" priority="1339" operator="greaterThan">
      <formula>500</formula>
    </cfRule>
  </conditionalFormatting>
  <conditionalFormatting sqref="AG725:AG726">
    <cfRule type="cellIs" dxfId="341" priority="1334" operator="greaterThan">
      <formula>50</formula>
    </cfRule>
    <cfRule type="cellIs" dxfId="340" priority="1337" operator="greaterThan">
      <formula>0</formula>
    </cfRule>
    <cfRule type="cellIs" dxfId="339" priority="1336" operator="greaterThan">
      <formula>5</formula>
    </cfRule>
    <cfRule type="cellIs" dxfId="338" priority="1335" operator="greaterThan">
      <formula>25</formula>
    </cfRule>
    <cfRule type="cellIs" dxfId="337" priority="1333" operator="greaterThan">
      <formula>500</formula>
    </cfRule>
    <cfRule type="cellIs" dxfId="336" priority="1332" stopIfTrue="1" operator="equal">
      <formula>""</formula>
    </cfRule>
  </conditionalFormatting>
  <conditionalFormatting sqref="AG730:AG731">
    <cfRule type="cellIs" dxfId="335" priority="1326" stopIfTrue="1" operator="equal">
      <formula>""</formula>
    </cfRule>
    <cfRule type="cellIs" dxfId="334" priority="1331" operator="greaterThan">
      <formula>0</formula>
    </cfRule>
    <cfRule type="cellIs" dxfId="333" priority="1330" operator="greaterThan">
      <formula>5</formula>
    </cfRule>
    <cfRule type="cellIs" dxfId="332" priority="1329" operator="greaterThan">
      <formula>25</formula>
    </cfRule>
    <cfRule type="cellIs" dxfId="331" priority="1328" operator="greaterThan">
      <formula>50</formula>
    </cfRule>
    <cfRule type="cellIs" dxfId="330" priority="1327" operator="greaterThan">
      <formula>500</formula>
    </cfRule>
  </conditionalFormatting>
  <conditionalFormatting sqref="AG735:AG736">
    <cfRule type="cellIs" dxfId="329" priority="1320" stopIfTrue="1" operator="equal">
      <formula>""</formula>
    </cfRule>
    <cfRule type="cellIs" dxfId="328" priority="1325" operator="greaterThan">
      <formula>0</formula>
    </cfRule>
    <cfRule type="cellIs" dxfId="327" priority="1324" operator="greaterThan">
      <formula>5</formula>
    </cfRule>
    <cfRule type="cellIs" dxfId="326" priority="1323" operator="greaterThan">
      <formula>25</formula>
    </cfRule>
    <cfRule type="cellIs" dxfId="325" priority="1322" operator="greaterThan">
      <formula>50</formula>
    </cfRule>
    <cfRule type="cellIs" dxfId="324" priority="1321" operator="greaterThan">
      <formula>500</formula>
    </cfRule>
  </conditionalFormatting>
  <conditionalFormatting sqref="AG740:AG741">
    <cfRule type="cellIs" dxfId="323" priority="1319" operator="greaterThan">
      <formula>0</formula>
    </cfRule>
    <cfRule type="cellIs" dxfId="322" priority="1314" stopIfTrue="1" operator="equal">
      <formula>""</formula>
    </cfRule>
    <cfRule type="cellIs" dxfId="321" priority="1318" operator="greaterThan">
      <formula>5</formula>
    </cfRule>
    <cfRule type="cellIs" dxfId="320" priority="1317" operator="greaterThan">
      <formula>25</formula>
    </cfRule>
    <cfRule type="cellIs" dxfId="319" priority="1316" operator="greaterThan">
      <formula>50</formula>
    </cfRule>
    <cfRule type="cellIs" dxfId="318" priority="1315" operator="greaterThan">
      <formula>500</formula>
    </cfRule>
  </conditionalFormatting>
  <conditionalFormatting sqref="AG745:AG746">
    <cfRule type="cellIs" dxfId="317" priority="1308" stopIfTrue="1" operator="equal">
      <formula>""</formula>
    </cfRule>
    <cfRule type="cellIs" dxfId="316" priority="1313" operator="greaterThan">
      <formula>0</formula>
    </cfRule>
    <cfRule type="cellIs" dxfId="315" priority="1312" operator="greaterThan">
      <formula>5</formula>
    </cfRule>
    <cfRule type="cellIs" dxfId="314" priority="1311" operator="greaterThan">
      <formula>25</formula>
    </cfRule>
    <cfRule type="cellIs" dxfId="313" priority="1310" operator="greaterThan">
      <formula>50</formula>
    </cfRule>
    <cfRule type="cellIs" dxfId="312" priority="1309" operator="greaterThan">
      <formula>500</formula>
    </cfRule>
  </conditionalFormatting>
  <conditionalFormatting sqref="AG750:AG751">
    <cfRule type="cellIs" dxfId="311" priority="1306" operator="greaterThan">
      <formula>5</formula>
    </cfRule>
    <cfRule type="cellIs" dxfId="310" priority="1307" operator="greaterThan">
      <formula>0</formula>
    </cfRule>
    <cfRule type="cellIs" dxfId="309" priority="1305" operator="greaterThan">
      <formula>25</formula>
    </cfRule>
    <cfRule type="cellIs" dxfId="308" priority="1304" operator="greaterThan">
      <formula>50</formula>
    </cfRule>
    <cfRule type="cellIs" dxfId="307" priority="1303" operator="greaterThan">
      <formula>500</formula>
    </cfRule>
    <cfRule type="cellIs" dxfId="306" priority="1302" stopIfTrue="1" operator="equal">
      <formula>""</formula>
    </cfRule>
  </conditionalFormatting>
  <conditionalFormatting sqref="AG755:AG756">
    <cfRule type="cellIs" dxfId="305" priority="1301" operator="greaterThan">
      <formula>0</formula>
    </cfRule>
    <cfRule type="cellIs" dxfId="304" priority="1300" operator="greaterThan">
      <formula>5</formula>
    </cfRule>
    <cfRule type="cellIs" dxfId="303" priority="1299" operator="greaterThan">
      <formula>25</formula>
    </cfRule>
    <cfRule type="cellIs" dxfId="302" priority="1298" operator="greaterThan">
      <formula>50</formula>
    </cfRule>
    <cfRule type="cellIs" dxfId="301" priority="1297" operator="greaterThan">
      <formula>500</formula>
    </cfRule>
    <cfRule type="cellIs" dxfId="300" priority="1296" stopIfTrue="1" operator="equal">
      <formula>""</formula>
    </cfRule>
  </conditionalFormatting>
  <conditionalFormatting sqref="AG760:AG761">
    <cfRule type="cellIs" dxfId="299" priority="1295" operator="greaterThan">
      <formula>0</formula>
    </cfRule>
    <cfRule type="cellIs" dxfId="298" priority="1294" operator="greaterThan">
      <formula>5</formula>
    </cfRule>
    <cfRule type="cellIs" dxfId="297" priority="1293" operator="greaterThan">
      <formula>25</formula>
    </cfRule>
    <cfRule type="cellIs" dxfId="296" priority="1292" operator="greaterThan">
      <formula>50</formula>
    </cfRule>
    <cfRule type="cellIs" dxfId="295" priority="1291" operator="greaterThan">
      <formula>500</formula>
    </cfRule>
    <cfRule type="cellIs" dxfId="294" priority="1290" stopIfTrue="1" operator="equal">
      <formula>""</formula>
    </cfRule>
  </conditionalFormatting>
  <conditionalFormatting sqref="AG765:AG766">
    <cfRule type="cellIs" dxfId="293" priority="1284" stopIfTrue="1" operator="equal">
      <formula>""</formula>
    </cfRule>
    <cfRule type="cellIs" dxfId="292" priority="1289" operator="greaterThan">
      <formula>0</formula>
    </cfRule>
    <cfRule type="cellIs" dxfId="291" priority="1288" operator="greaterThan">
      <formula>5</formula>
    </cfRule>
    <cfRule type="cellIs" dxfId="290" priority="1287" operator="greaterThan">
      <formula>25</formula>
    </cfRule>
    <cfRule type="cellIs" dxfId="289" priority="1286" operator="greaterThan">
      <formula>50</formula>
    </cfRule>
    <cfRule type="cellIs" dxfId="288" priority="1285" operator="greaterThan">
      <formula>500</formula>
    </cfRule>
  </conditionalFormatting>
  <conditionalFormatting sqref="AG770:AG771">
    <cfRule type="cellIs" dxfId="287" priority="1278" stopIfTrue="1" operator="equal">
      <formula>""</formula>
    </cfRule>
    <cfRule type="cellIs" dxfId="286" priority="1283" operator="greaterThan">
      <formula>0</formula>
    </cfRule>
    <cfRule type="cellIs" dxfId="285" priority="1282" operator="greaterThan">
      <formula>5</formula>
    </cfRule>
    <cfRule type="cellIs" dxfId="284" priority="1281" operator="greaterThan">
      <formula>25</formula>
    </cfRule>
    <cfRule type="cellIs" dxfId="283" priority="1280" operator="greaterThan">
      <formula>50</formula>
    </cfRule>
    <cfRule type="cellIs" dxfId="282" priority="1279" operator="greaterThan">
      <formula>500</formula>
    </cfRule>
  </conditionalFormatting>
  <conditionalFormatting sqref="AG775:AG776">
    <cfRule type="cellIs" dxfId="281" priority="1272" stopIfTrue="1" operator="equal">
      <formula>""</formula>
    </cfRule>
    <cfRule type="cellIs" dxfId="280" priority="1277" operator="greaterThan">
      <formula>0</formula>
    </cfRule>
    <cfRule type="cellIs" dxfId="279" priority="1276" operator="greaterThan">
      <formula>5</formula>
    </cfRule>
    <cfRule type="cellIs" dxfId="278" priority="1275" operator="greaterThan">
      <formula>25</formula>
    </cfRule>
    <cfRule type="cellIs" dxfId="277" priority="1274" operator="greaterThan">
      <formula>50</formula>
    </cfRule>
    <cfRule type="cellIs" dxfId="276" priority="1273" operator="greaterThan">
      <formula>500</formula>
    </cfRule>
  </conditionalFormatting>
  <conditionalFormatting sqref="AG780:AG781">
    <cfRule type="cellIs" dxfId="275" priority="1266" stopIfTrue="1" operator="equal">
      <formula>""</formula>
    </cfRule>
    <cfRule type="cellIs" dxfId="274" priority="1271" operator="greaterThan">
      <formula>0</formula>
    </cfRule>
    <cfRule type="cellIs" dxfId="273" priority="1270" operator="greaterThan">
      <formula>5</formula>
    </cfRule>
    <cfRule type="cellIs" dxfId="272" priority="1269" operator="greaterThan">
      <formula>25</formula>
    </cfRule>
    <cfRule type="cellIs" dxfId="271" priority="1268" operator="greaterThan">
      <formula>50</formula>
    </cfRule>
    <cfRule type="cellIs" dxfId="270" priority="1267" operator="greaterThan">
      <formula>500</formula>
    </cfRule>
  </conditionalFormatting>
  <conditionalFormatting sqref="AG785:AG786">
    <cfRule type="cellIs" dxfId="269" priority="1265" operator="greaterThan">
      <formula>0</formula>
    </cfRule>
    <cfRule type="cellIs" dxfId="268" priority="1264" operator="greaterThan">
      <formula>5</formula>
    </cfRule>
    <cfRule type="cellIs" dxfId="267" priority="1263" operator="greaterThan">
      <formula>25</formula>
    </cfRule>
    <cfRule type="cellIs" dxfId="266" priority="1262" operator="greaterThan">
      <formula>50</formula>
    </cfRule>
    <cfRule type="cellIs" dxfId="265" priority="1261" operator="greaterThan">
      <formula>500</formula>
    </cfRule>
    <cfRule type="cellIs" dxfId="264" priority="1260" stopIfTrue="1" operator="equal">
      <formula>""</formula>
    </cfRule>
  </conditionalFormatting>
  <conditionalFormatting sqref="AG790:AG791">
    <cfRule type="cellIs" dxfId="263" priority="1254" stopIfTrue="1" operator="equal">
      <formula>""</formula>
    </cfRule>
    <cfRule type="cellIs" dxfId="262" priority="1259" operator="greaterThan">
      <formula>0</formula>
    </cfRule>
    <cfRule type="cellIs" dxfId="261" priority="1258" operator="greaterThan">
      <formula>5</formula>
    </cfRule>
    <cfRule type="cellIs" dxfId="260" priority="1257" operator="greaterThan">
      <formula>25</formula>
    </cfRule>
    <cfRule type="cellIs" dxfId="259" priority="1256" operator="greaterThan">
      <formula>50</formula>
    </cfRule>
    <cfRule type="cellIs" dxfId="258" priority="1255" operator="greaterThan">
      <formula>500</formula>
    </cfRule>
  </conditionalFormatting>
  <conditionalFormatting sqref="AG795:AG796">
    <cfRule type="cellIs" dxfId="257" priority="1248" stopIfTrue="1" operator="equal">
      <formula>""</formula>
    </cfRule>
    <cfRule type="cellIs" dxfId="256" priority="1253" operator="greaterThan">
      <formula>0</formula>
    </cfRule>
    <cfRule type="cellIs" dxfId="255" priority="1252" operator="greaterThan">
      <formula>5</formula>
    </cfRule>
    <cfRule type="cellIs" dxfId="254" priority="1251" operator="greaterThan">
      <formula>25</formula>
    </cfRule>
    <cfRule type="cellIs" dxfId="253" priority="1250" operator="greaterThan">
      <formula>50</formula>
    </cfRule>
    <cfRule type="cellIs" dxfId="252" priority="1249" operator="greaterThan">
      <formula>500</formula>
    </cfRule>
  </conditionalFormatting>
  <conditionalFormatting sqref="AG800:AG801">
    <cfRule type="cellIs" dxfId="251" priority="1247" operator="greaterThan">
      <formula>0</formula>
    </cfRule>
    <cfRule type="cellIs" dxfId="250" priority="1246" operator="greaterThan">
      <formula>5</formula>
    </cfRule>
    <cfRule type="cellIs" dxfId="249" priority="1245" operator="greaterThan">
      <formula>25</formula>
    </cfRule>
    <cfRule type="cellIs" dxfId="248" priority="1244" operator="greaterThan">
      <formula>50</formula>
    </cfRule>
    <cfRule type="cellIs" dxfId="247" priority="1243" operator="greaterThan">
      <formula>500</formula>
    </cfRule>
    <cfRule type="cellIs" dxfId="246" priority="1242" stopIfTrue="1" operator="equal">
      <formula>""</formula>
    </cfRule>
  </conditionalFormatting>
  <conditionalFormatting sqref="AG805:AG806">
    <cfRule type="cellIs" dxfId="245" priority="1241" operator="greaterThan">
      <formula>0</formula>
    </cfRule>
    <cfRule type="cellIs" dxfId="244" priority="1240" operator="greaterThan">
      <formula>5</formula>
    </cfRule>
    <cfRule type="cellIs" dxfId="243" priority="1239" operator="greaterThan">
      <formula>25</formula>
    </cfRule>
    <cfRule type="cellIs" dxfId="242" priority="1238" operator="greaterThan">
      <formula>50</formula>
    </cfRule>
    <cfRule type="cellIs" dxfId="241" priority="1237" operator="greaterThan">
      <formula>500</formula>
    </cfRule>
    <cfRule type="cellIs" dxfId="240" priority="1236" stopIfTrue="1" operator="equal">
      <formula>""</formula>
    </cfRule>
  </conditionalFormatting>
  <conditionalFormatting sqref="AG810:AG811">
    <cfRule type="cellIs" dxfId="239" priority="1235" operator="greaterThan">
      <formula>0</formula>
    </cfRule>
    <cfRule type="cellIs" dxfId="238" priority="1234" operator="greaterThan">
      <formula>5</formula>
    </cfRule>
    <cfRule type="cellIs" dxfId="237" priority="1233" operator="greaterThan">
      <formula>25</formula>
    </cfRule>
    <cfRule type="cellIs" dxfId="236" priority="1232" operator="greaterThan">
      <formula>50</formula>
    </cfRule>
    <cfRule type="cellIs" dxfId="235" priority="1231" operator="greaterThan">
      <formula>500</formula>
    </cfRule>
    <cfRule type="cellIs" dxfId="234" priority="1230" stopIfTrue="1" operator="equal">
      <formula>""</formula>
    </cfRule>
  </conditionalFormatting>
  <conditionalFormatting sqref="AG815:AG816">
    <cfRule type="cellIs" dxfId="233" priority="1224" stopIfTrue="1" operator="equal">
      <formula>""</formula>
    </cfRule>
    <cfRule type="cellIs" dxfId="232" priority="1229" operator="greaterThan">
      <formula>0</formula>
    </cfRule>
    <cfRule type="cellIs" dxfId="231" priority="1228" operator="greaterThan">
      <formula>5</formula>
    </cfRule>
    <cfRule type="cellIs" dxfId="230" priority="1227" operator="greaterThan">
      <formula>25</formula>
    </cfRule>
    <cfRule type="cellIs" dxfId="229" priority="1226" operator="greaterThan">
      <formula>50</formula>
    </cfRule>
    <cfRule type="cellIs" dxfId="228" priority="1225" operator="greaterThan">
      <formula>500</formula>
    </cfRule>
  </conditionalFormatting>
  <conditionalFormatting sqref="AG820:AG821">
    <cfRule type="cellIs" dxfId="227" priority="1218" stopIfTrue="1" operator="equal">
      <formula>""</formula>
    </cfRule>
    <cfRule type="cellIs" dxfId="226" priority="1223" operator="greaterThan">
      <formula>0</formula>
    </cfRule>
    <cfRule type="cellIs" dxfId="225" priority="1222" operator="greaterThan">
      <formula>5</formula>
    </cfRule>
    <cfRule type="cellIs" dxfId="224" priority="1221" operator="greaterThan">
      <formula>25</formula>
    </cfRule>
    <cfRule type="cellIs" dxfId="223" priority="1220" operator="greaterThan">
      <formula>50</formula>
    </cfRule>
    <cfRule type="cellIs" dxfId="222" priority="1219" operator="greaterThan">
      <formula>500</formula>
    </cfRule>
  </conditionalFormatting>
  <conditionalFormatting sqref="AG825:AG826">
    <cfRule type="cellIs" dxfId="221" priority="1217" operator="greaterThan">
      <formula>0</formula>
    </cfRule>
    <cfRule type="cellIs" dxfId="220" priority="1216" operator="greaterThan">
      <formula>5</formula>
    </cfRule>
    <cfRule type="cellIs" dxfId="219" priority="1215" operator="greaterThan">
      <formula>25</formula>
    </cfRule>
    <cfRule type="cellIs" dxfId="218" priority="1214" operator="greaterThan">
      <formula>50</formula>
    </cfRule>
    <cfRule type="cellIs" dxfId="217" priority="1213" operator="greaterThan">
      <formula>500</formula>
    </cfRule>
    <cfRule type="cellIs" dxfId="216" priority="1212" stopIfTrue="1" operator="equal">
      <formula>""</formula>
    </cfRule>
  </conditionalFormatting>
  <conditionalFormatting sqref="AG830:AG831">
    <cfRule type="cellIs" dxfId="215" priority="1210" operator="greaterThan">
      <formula>5</formula>
    </cfRule>
    <cfRule type="cellIs" dxfId="214" priority="1211" operator="greaterThan">
      <formula>0</formula>
    </cfRule>
    <cfRule type="cellIs" dxfId="213" priority="1209" operator="greaterThan">
      <formula>25</formula>
    </cfRule>
    <cfRule type="cellIs" dxfId="212" priority="1208" operator="greaterThan">
      <formula>50</formula>
    </cfRule>
    <cfRule type="cellIs" dxfId="211" priority="1207" operator="greaterThan">
      <formula>500</formula>
    </cfRule>
    <cfRule type="cellIs" dxfId="210" priority="1206" stopIfTrue="1" operator="equal">
      <formula>""</formula>
    </cfRule>
  </conditionalFormatting>
  <conditionalFormatting sqref="AG835:AG836">
    <cfRule type="cellIs" dxfId="209" priority="1205" operator="greaterThan">
      <formula>0</formula>
    </cfRule>
    <cfRule type="cellIs" dxfId="208" priority="1204" operator="greaterThan">
      <formula>5</formula>
    </cfRule>
    <cfRule type="cellIs" dxfId="207" priority="1203" operator="greaterThan">
      <formula>25</formula>
    </cfRule>
    <cfRule type="cellIs" dxfId="206" priority="1202" operator="greaterThan">
      <formula>50</formula>
    </cfRule>
    <cfRule type="cellIs" dxfId="205" priority="1201" operator="greaterThan">
      <formula>500</formula>
    </cfRule>
    <cfRule type="cellIs" dxfId="204" priority="1200" stopIfTrue="1" operator="equal">
      <formula>""</formula>
    </cfRule>
  </conditionalFormatting>
  <conditionalFormatting sqref="AG840:AG841">
    <cfRule type="cellIs" dxfId="203" priority="1199" operator="greaterThan">
      <formula>0</formula>
    </cfRule>
    <cfRule type="cellIs" dxfId="202" priority="1198" operator="greaterThan">
      <formula>5</formula>
    </cfRule>
    <cfRule type="cellIs" dxfId="201" priority="1197" operator="greaterThan">
      <formula>25</formula>
    </cfRule>
    <cfRule type="cellIs" dxfId="200" priority="1196" operator="greaterThan">
      <formula>50</formula>
    </cfRule>
    <cfRule type="cellIs" dxfId="199" priority="1195" operator="greaterThan">
      <formula>500</formula>
    </cfRule>
    <cfRule type="cellIs" dxfId="198" priority="1194" stopIfTrue="1" operator="equal">
      <formula>""</formula>
    </cfRule>
  </conditionalFormatting>
  <conditionalFormatting sqref="AG845:AG846">
    <cfRule type="cellIs" dxfId="197" priority="1191" operator="greaterThan">
      <formula>25</formula>
    </cfRule>
    <cfRule type="cellIs" dxfId="196" priority="1193" operator="greaterThan">
      <formula>0</formula>
    </cfRule>
    <cfRule type="cellIs" dxfId="195" priority="1192" operator="greaterThan">
      <formula>5</formula>
    </cfRule>
    <cfRule type="cellIs" dxfId="194" priority="1188" stopIfTrue="1" operator="equal">
      <formula>""</formula>
    </cfRule>
    <cfRule type="cellIs" dxfId="193" priority="1190" operator="greaterThan">
      <formula>50</formula>
    </cfRule>
    <cfRule type="cellIs" dxfId="192" priority="1189" operator="greaterThan">
      <formula>500</formula>
    </cfRule>
  </conditionalFormatting>
  <conditionalFormatting sqref="AG850:AG851">
    <cfRule type="cellIs" dxfId="191" priority="1182" stopIfTrue="1" operator="equal">
      <formula>""</formula>
    </cfRule>
    <cfRule type="cellIs" dxfId="190" priority="1187" operator="greaterThan">
      <formula>0</formula>
    </cfRule>
    <cfRule type="cellIs" dxfId="189" priority="1186" operator="greaterThan">
      <formula>5</formula>
    </cfRule>
    <cfRule type="cellIs" dxfId="188" priority="1185" operator="greaterThan">
      <formula>25</formula>
    </cfRule>
    <cfRule type="cellIs" dxfId="187" priority="1184" operator="greaterThan">
      <formula>50</formula>
    </cfRule>
    <cfRule type="cellIs" dxfId="186" priority="1183" operator="greaterThan">
      <formula>500</formula>
    </cfRule>
  </conditionalFormatting>
  <conditionalFormatting sqref="AG855:AG856">
    <cfRule type="cellIs" dxfId="185" priority="1181" operator="greaterThan">
      <formula>0</formula>
    </cfRule>
    <cfRule type="cellIs" dxfId="184" priority="1180" operator="greaterThan">
      <formula>5</formula>
    </cfRule>
    <cfRule type="cellIs" dxfId="183" priority="1179" operator="greaterThan">
      <formula>25</formula>
    </cfRule>
    <cfRule type="cellIs" dxfId="182" priority="1178" operator="greaterThan">
      <formula>50</formula>
    </cfRule>
    <cfRule type="cellIs" dxfId="181" priority="1177" operator="greaterThan">
      <formula>500</formula>
    </cfRule>
    <cfRule type="cellIs" dxfId="180" priority="1176" stopIfTrue="1" operator="equal">
      <formula>""</formula>
    </cfRule>
  </conditionalFormatting>
  <conditionalFormatting sqref="AG860:AG861">
    <cfRule type="cellIs" dxfId="179" priority="1175" operator="greaterThan">
      <formula>0</formula>
    </cfRule>
    <cfRule type="cellIs" dxfId="178" priority="1174" operator="greaterThan">
      <formula>5</formula>
    </cfRule>
    <cfRule type="cellIs" dxfId="177" priority="1173" operator="greaterThan">
      <formula>25</formula>
    </cfRule>
    <cfRule type="cellIs" dxfId="176" priority="1172" operator="greaterThan">
      <formula>50</formula>
    </cfRule>
    <cfRule type="cellIs" dxfId="175" priority="1171" operator="greaterThan">
      <formula>500</formula>
    </cfRule>
    <cfRule type="cellIs" dxfId="174" priority="1170" stopIfTrue="1" operator="equal">
      <formula>""</formula>
    </cfRule>
  </conditionalFormatting>
  <conditionalFormatting sqref="AG865:AG866">
    <cfRule type="cellIs" dxfId="173" priority="1164" stopIfTrue="1" operator="equal">
      <formula>""</formula>
    </cfRule>
    <cfRule type="cellIs" dxfId="172" priority="1169" operator="greaterThan">
      <formula>0</formula>
    </cfRule>
    <cfRule type="cellIs" dxfId="171" priority="1168" operator="greaterThan">
      <formula>5</formula>
    </cfRule>
    <cfRule type="cellIs" dxfId="170" priority="1167" operator="greaterThan">
      <formula>25</formula>
    </cfRule>
    <cfRule type="cellIs" dxfId="169" priority="1166" operator="greaterThan">
      <formula>50</formula>
    </cfRule>
    <cfRule type="cellIs" dxfId="168" priority="1165" operator="greaterThan">
      <formula>500</formula>
    </cfRule>
  </conditionalFormatting>
  <conditionalFormatting sqref="AG870:AG871">
    <cfRule type="cellIs" dxfId="167" priority="1163" operator="greaterThan">
      <formula>0</formula>
    </cfRule>
    <cfRule type="cellIs" dxfId="166" priority="1162" operator="greaterThan">
      <formula>5</formula>
    </cfRule>
    <cfRule type="cellIs" dxfId="165" priority="1161" operator="greaterThan">
      <formula>25</formula>
    </cfRule>
    <cfRule type="cellIs" dxfId="164" priority="1160" operator="greaterThan">
      <formula>50</formula>
    </cfRule>
    <cfRule type="cellIs" dxfId="163" priority="1159" operator="greaterThan">
      <formula>500</formula>
    </cfRule>
    <cfRule type="cellIs" dxfId="162" priority="1158" stopIfTrue="1" operator="equal">
      <formula>""</formula>
    </cfRule>
  </conditionalFormatting>
  <conditionalFormatting sqref="AG875:AG876">
    <cfRule type="cellIs" dxfId="161" priority="1157" operator="greaterThan">
      <formula>0</formula>
    </cfRule>
    <cfRule type="cellIs" dxfId="160" priority="1156" operator="greaterThan">
      <formula>5</formula>
    </cfRule>
    <cfRule type="cellIs" dxfId="159" priority="1155" operator="greaterThan">
      <formula>25</formula>
    </cfRule>
    <cfRule type="cellIs" dxfId="158" priority="1154" operator="greaterThan">
      <formula>50</formula>
    </cfRule>
    <cfRule type="cellIs" dxfId="157" priority="1153" operator="greaterThan">
      <formula>500</formula>
    </cfRule>
    <cfRule type="cellIs" dxfId="156" priority="1152" stopIfTrue="1" operator="equal">
      <formula>""</formula>
    </cfRule>
  </conditionalFormatting>
  <conditionalFormatting sqref="AG880:AG881">
    <cfRule type="cellIs" dxfId="155" priority="1151" operator="greaterThan">
      <formula>0</formula>
    </cfRule>
    <cfRule type="cellIs" dxfId="154" priority="1150" operator="greaterThan">
      <formula>5</formula>
    </cfRule>
    <cfRule type="cellIs" dxfId="153" priority="1149" operator="greaterThan">
      <formula>25</formula>
    </cfRule>
    <cfRule type="cellIs" dxfId="152" priority="1148" operator="greaterThan">
      <formula>50</formula>
    </cfRule>
    <cfRule type="cellIs" dxfId="151" priority="1147" operator="greaterThan">
      <formula>500</formula>
    </cfRule>
    <cfRule type="cellIs" dxfId="150" priority="1146" stopIfTrue="1" operator="equal">
      <formula>""</formula>
    </cfRule>
  </conditionalFormatting>
  <conditionalFormatting sqref="AG885:AG886">
    <cfRule type="cellIs" dxfId="149" priority="1145" operator="greaterThan">
      <formula>0</formula>
    </cfRule>
    <cfRule type="cellIs" dxfId="148" priority="1144" operator="greaterThan">
      <formula>5</formula>
    </cfRule>
    <cfRule type="cellIs" dxfId="147" priority="1143" operator="greaterThan">
      <formula>25</formula>
    </cfRule>
    <cfRule type="cellIs" dxfId="146" priority="1142" operator="greaterThan">
      <formula>50</formula>
    </cfRule>
    <cfRule type="cellIs" dxfId="145" priority="1141" operator="greaterThan">
      <formula>500</formula>
    </cfRule>
    <cfRule type="cellIs" dxfId="144" priority="1140" stopIfTrue="1" operator="equal">
      <formula>""</formula>
    </cfRule>
  </conditionalFormatting>
  <conditionalFormatting sqref="AG890:AG891">
    <cfRule type="cellIs" dxfId="143" priority="1139" operator="greaterThan">
      <formula>0</formula>
    </cfRule>
    <cfRule type="cellIs" dxfId="142" priority="1138" operator="greaterThan">
      <formula>5</formula>
    </cfRule>
    <cfRule type="cellIs" dxfId="141" priority="1137" operator="greaterThan">
      <formula>25</formula>
    </cfRule>
    <cfRule type="cellIs" dxfId="140" priority="1136" operator="greaterThan">
      <formula>50</formula>
    </cfRule>
    <cfRule type="cellIs" dxfId="139" priority="1135" operator="greaterThan">
      <formula>500</formula>
    </cfRule>
    <cfRule type="cellIs" dxfId="138" priority="1134" stopIfTrue="1" operator="equal">
      <formula>""</formula>
    </cfRule>
  </conditionalFormatting>
  <conditionalFormatting sqref="AG895:AG896">
    <cfRule type="cellIs" dxfId="137" priority="1128" stopIfTrue="1" operator="equal">
      <formula>""</formula>
    </cfRule>
    <cfRule type="cellIs" dxfId="136" priority="1133" operator="greaterThan">
      <formula>0</formula>
    </cfRule>
    <cfRule type="cellIs" dxfId="135" priority="1132" operator="greaterThan">
      <formula>5</formula>
    </cfRule>
    <cfRule type="cellIs" dxfId="134" priority="1131" operator="greaterThan">
      <formula>25</formula>
    </cfRule>
    <cfRule type="cellIs" dxfId="133" priority="1130" operator="greaterThan">
      <formula>50</formula>
    </cfRule>
    <cfRule type="cellIs" dxfId="132" priority="1129" operator="greaterThan">
      <formula>500</formula>
    </cfRule>
  </conditionalFormatting>
  <conditionalFormatting sqref="AG900:AG901">
    <cfRule type="cellIs" dxfId="131" priority="1127" operator="greaterThan">
      <formula>0</formula>
    </cfRule>
    <cfRule type="cellIs" dxfId="130" priority="1126" operator="greaterThan">
      <formula>5</formula>
    </cfRule>
    <cfRule type="cellIs" dxfId="129" priority="1125" operator="greaterThan">
      <formula>25</formula>
    </cfRule>
    <cfRule type="cellIs" dxfId="128" priority="1124" operator="greaterThan">
      <formula>50</formula>
    </cfRule>
    <cfRule type="cellIs" dxfId="127" priority="1123" operator="greaterThan">
      <formula>500</formula>
    </cfRule>
    <cfRule type="cellIs" dxfId="126" priority="1122" stopIfTrue="1" operator="equal">
      <formula>""</formula>
    </cfRule>
  </conditionalFormatting>
  <conditionalFormatting sqref="AG905:AG906">
    <cfRule type="cellIs" dxfId="125" priority="1121" operator="greaterThan">
      <formula>0</formula>
    </cfRule>
    <cfRule type="cellIs" dxfId="124" priority="1120" operator="greaterThan">
      <formula>5</formula>
    </cfRule>
    <cfRule type="cellIs" dxfId="123" priority="1119" operator="greaterThan">
      <formula>25</formula>
    </cfRule>
    <cfRule type="cellIs" dxfId="122" priority="1118" operator="greaterThan">
      <formula>50</formula>
    </cfRule>
    <cfRule type="cellIs" dxfId="121" priority="1117" operator="greaterThan">
      <formula>500</formula>
    </cfRule>
    <cfRule type="cellIs" dxfId="120" priority="1116" stopIfTrue="1" operator="equal">
      <formula>""</formula>
    </cfRule>
  </conditionalFormatting>
  <conditionalFormatting sqref="AG910:AG911">
    <cfRule type="cellIs" dxfId="119" priority="1110" stopIfTrue="1" operator="equal">
      <formula>""</formula>
    </cfRule>
    <cfRule type="cellIs" dxfId="118" priority="1115" operator="greaterThan">
      <formula>0</formula>
    </cfRule>
    <cfRule type="cellIs" dxfId="117" priority="1114" operator="greaterThan">
      <formula>5</formula>
    </cfRule>
    <cfRule type="cellIs" dxfId="116" priority="1113" operator="greaterThan">
      <formula>25</formula>
    </cfRule>
    <cfRule type="cellIs" dxfId="115" priority="1112" operator="greaterThan">
      <formula>50</formula>
    </cfRule>
    <cfRule type="cellIs" dxfId="114" priority="1111" operator="greaterThan">
      <formula>500</formula>
    </cfRule>
  </conditionalFormatting>
  <conditionalFormatting sqref="AG915:AG916">
    <cfRule type="cellIs" dxfId="113" priority="1104" stopIfTrue="1" operator="equal">
      <formula>""</formula>
    </cfRule>
    <cfRule type="cellIs" dxfId="112" priority="1109" operator="greaterThan">
      <formula>0</formula>
    </cfRule>
    <cfRule type="cellIs" dxfId="111" priority="1108" operator="greaterThan">
      <formula>5</formula>
    </cfRule>
    <cfRule type="cellIs" dxfId="110" priority="1107" operator="greaterThan">
      <formula>25</formula>
    </cfRule>
    <cfRule type="cellIs" dxfId="109" priority="1106" operator="greaterThan">
      <formula>50</formula>
    </cfRule>
    <cfRule type="cellIs" dxfId="108" priority="1105" operator="greaterThan">
      <formula>500</formula>
    </cfRule>
  </conditionalFormatting>
  <conditionalFormatting sqref="AG920:AG921">
    <cfRule type="cellIs" dxfId="107" priority="1098" stopIfTrue="1" operator="equal">
      <formula>""</formula>
    </cfRule>
    <cfRule type="cellIs" dxfId="106" priority="1103" operator="greaterThan">
      <formula>0</formula>
    </cfRule>
    <cfRule type="cellIs" dxfId="105" priority="1102" operator="greaterThan">
      <formula>5</formula>
    </cfRule>
    <cfRule type="cellIs" dxfId="104" priority="1101" operator="greaterThan">
      <formula>25</formula>
    </cfRule>
    <cfRule type="cellIs" dxfId="103" priority="1100" operator="greaterThan">
      <formula>50</formula>
    </cfRule>
    <cfRule type="cellIs" dxfId="102" priority="1099" operator="greaterThan">
      <formula>500</formula>
    </cfRule>
  </conditionalFormatting>
  <conditionalFormatting sqref="AG925:AG926">
    <cfRule type="cellIs" dxfId="101" priority="1092" stopIfTrue="1" operator="equal">
      <formula>""</formula>
    </cfRule>
    <cfRule type="cellIs" dxfId="100" priority="1097" operator="greaterThan">
      <formula>0</formula>
    </cfRule>
    <cfRule type="cellIs" dxfId="99" priority="1096" operator="greaterThan">
      <formula>5</formula>
    </cfRule>
    <cfRule type="cellIs" dxfId="98" priority="1095" operator="greaterThan">
      <formula>25</formula>
    </cfRule>
    <cfRule type="cellIs" dxfId="97" priority="1094" operator="greaterThan">
      <formula>50</formula>
    </cfRule>
    <cfRule type="cellIs" dxfId="96" priority="1093" operator="greaterThan">
      <formula>500</formula>
    </cfRule>
  </conditionalFormatting>
  <conditionalFormatting sqref="AG930:AG931">
    <cfRule type="cellIs" dxfId="95" priority="1091" operator="greaterThan">
      <formula>0</formula>
    </cfRule>
    <cfRule type="cellIs" dxfId="94" priority="1086" stopIfTrue="1" operator="equal">
      <formula>""</formula>
    </cfRule>
    <cfRule type="cellIs" dxfId="93" priority="1090" operator="greaterThan">
      <formula>5</formula>
    </cfRule>
    <cfRule type="cellIs" dxfId="92" priority="1089" operator="greaterThan">
      <formula>25</formula>
    </cfRule>
    <cfRule type="cellIs" dxfId="91" priority="1088" operator="greaterThan">
      <formula>50</formula>
    </cfRule>
    <cfRule type="cellIs" dxfId="90" priority="1087" operator="greaterThan">
      <formula>500</formula>
    </cfRule>
  </conditionalFormatting>
  <conditionalFormatting sqref="AG935:AG936">
    <cfRule type="cellIs" dxfId="89" priority="1080" stopIfTrue="1" operator="equal">
      <formula>""</formula>
    </cfRule>
    <cfRule type="cellIs" dxfId="88" priority="1085" operator="greaterThan">
      <formula>0</formula>
    </cfRule>
    <cfRule type="cellIs" dxfId="87" priority="1084" operator="greaterThan">
      <formula>5</formula>
    </cfRule>
    <cfRule type="cellIs" dxfId="86" priority="1083" operator="greaterThan">
      <formula>25</formula>
    </cfRule>
    <cfRule type="cellIs" dxfId="85" priority="1082" operator="greaterThan">
      <formula>50</formula>
    </cfRule>
    <cfRule type="cellIs" dxfId="84" priority="1081" operator="greaterThan">
      <formula>500</formula>
    </cfRule>
  </conditionalFormatting>
  <conditionalFormatting sqref="AG940:AG941">
    <cfRule type="cellIs" dxfId="83" priority="1078" operator="greaterThan">
      <formula>5</formula>
    </cfRule>
    <cfRule type="cellIs" dxfId="82" priority="1079" operator="greaterThan">
      <formula>0</formula>
    </cfRule>
    <cfRule type="cellIs" dxfId="81" priority="1077" operator="greaterThan">
      <formula>25</formula>
    </cfRule>
    <cfRule type="cellIs" dxfId="80" priority="1076" operator="greaterThan">
      <formula>50</formula>
    </cfRule>
    <cfRule type="cellIs" dxfId="79" priority="1075" operator="greaterThan">
      <formula>500</formula>
    </cfRule>
    <cfRule type="cellIs" dxfId="78" priority="1074" stopIfTrue="1" operator="equal">
      <formula>""</formula>
    </cfRule>
  </conditionalFormatting>
  <conditionalFormatting sqref="AG945:AG946">
    <cfRule type="cellIs" dxfId="77" priority="1073" operator="greaterThan">
      <formula>0</formula>
    </cfRule>
    <cfRule type="cellIs" dxfId="76" priority="1072" operator="greaterThan">
      <formula>5</formula>
    </cfRule>
    <cfRule type="cellIs" dxfId="75" priority="1071" operator="greaterThan">
      <formula>25</formula>
    </cfRule>
    <cfRule type="cellIs" dxfId="74" priority="1070" operator="greaterThan">
      <formula>50</formula>
    </cfRule>
    <cfRule type="cellIs" dxfId="73" priority="1069" operator="greaterThan">
      <formula>500</formula>
    </cfRule>
    <cfRule type="cellIs" dxfId="72" priority="1068" stopIfTrue="1" operator="equal">
      <formula>""</formula>
    </cfRule>
  </conditionalFormatting>
  <conditionalFormatting sqref="AG950:AG951">
    <cfRule type="cellIs" dxfId="71" priority="1067" operator="greaterThan">
      <formula>0</formula>
    </cfRule>
    <cfRule type="cellIs" dxfId="70" priority="1066" operator="greaterThan">
      <formula>5</formula>
    </cfRule>
    <cfRule type="cellIs" dxfId="69" priority="1065" operator="greaterThan">
      <formula>25</formula>
    </cfRule>
    <cfRule type="cellIs" dxfId="68" priority="1064" operator="greaterThan">
      <formula>50</formula>
    </cfRule>
    <cfRule type="cellIs" dxfId="67" priority="1063" operator="greaterThan">
      <formula>500</formula>
    </cfRule>
    <cfRule type="cellIs" dxfId="66" priority="1062" stopIfTrue="1" operator="equal">
      <formula>""</formula>
    </cfRule>
  </conditionalFormatting>
  <conditionalFormatting sqref="AG955:AG956">
    <cfRule type="cellIs" dxfId="65" priority="1056" stopIfTrue="1" operator="equal">
      <formula>""</formula>
    </cfRule>
    <cfRule type="cellIs" dxfId="64" priority="1061" operator="greaterThan">
      <formula>0</formula>
    </cfRule>
    <cfRule type="cellIs" dxfId="63" priority="1060" operator="greaterThan">
      <formula>5</formula>
    </cfRule>
    <cfRule type="cellIs" dxfId="62" priority="1059" operator="greaterThan">
      <formula>25</formula>
    </cfRule>
    <cfRule type="cellIs" dxfId="61" priority="1058" operator="greaterThan">
      <formula>50</formula>
    </cfRule>
    <cfRule type="cellIs" dxfId="60" priority="1057" operator="greaterThan">
      <formula>500</formula>
    </cfRule>
  </conditionalFormatting>
  <conditionalFormatting sqref="AG960:AG961">
    <cfRule type="cellIs" dxfId="59" priority="1050" stopIfTrue="1" operator="equal">
      <formula>""</formula>
    </cfRule>
    <cfRule type="cellIs" dxfId="58" priority="1055" operator="greaterThan">
      <formula>0</formula>
    </cfRule>
    <cfRule type="cellIs" dxfId="57" priority="1054" operator="greaterThan">
      <formula>5</formula>
    </cfRule>
    <cfRule type="cellIs" dxfId="56" priority="1053" operator="greaterThan">
      <formula>25</formula>
    </cfRule>
    <cfRule type="cellIs" dxfId="55" priority="1052" operator="greaterThan">
      <formula>50</formula>
    </cfRule>
    <cfRule type="cellIs" dxfId="54" priority="1051" operator="greaterThan">
      <formula>500</formula>
    </cfRule>
  </conditionalFormatting>
  <conditionalFormatting sqref="AG965:AG966">
    <cfRule type="cellIs" dxfId="53" priority="1044" stopIfTrue="1" operator="equal">
      <formula>""</formula>
    </cfRule>
    <cfRule type="cellIs" dxfId="52" priority="1049" operator="greaterThan">
      <formula>0</formula>
    </cfRule>
    <cfRule type="cellIs" dxfId="51" priority="1048" operator="greaterThan">
      <formula>5</formula>
    </cfRule>
    <cfRule type="cellIs" dxfId="50" priority="1047" operator="greaterThan">
      <formula>25</formula>
    </cfRule>
    <cfRule type="cellIs" dxfId="49" priority="1046" operator="greaterThan">
      <formula>50</formula>
    </cfRule>
    <cfRule type="cellIs" dxfId="48" priority="1045" operator="greaterThan">
      <formula>500</formula>
    </cfRule>
  </conditionalFormatting>
  <conditionalFormatting sqref="AG970:AG971">
    <cfRule type="cellIs" dxfId="47" priority="1038" stopIfTrue="1" operator="equal">
      <formula>""</formula>
    </cfRule>
    <cfRule type="cellIs" dxfId="46" priority="1043" operator="greaterThan">
      <formula>0</formula>
    </cfRule>
    <cfRule type="cellIs" dxfId="45" priority="1042" operator="greaterThan">
      <formula>5</formula>
    </cfRule>
    <cfRule type="cellIs" dxfId="44" priority="1041" operator="greaterThan">
      <formula>25</formula>
    </cfRule>
    <cfRule type="cellIs" dxfId="43" priority="1040" operator="greaterThan">
      <formula>50</formula>
    </cfRule>
    <cfRule type="cellIs" dxfId="42" priority="1039" operator="greaterThan">
      <formula>500</formula>
    </cfRule>
  </conditionalFormatting>
  <conditionalFormatting sqref="AG975:AG976">
    <cfRule type="cellIs" dxfId="41" priority="1037" operator="greaterThan">
      <formula>0</formula>
    </cfRule>
    <cfRule type="cellIs" dxfId="40" priority="1036" operator="greaterThan">
      <formula>5</formula>
    </cfRule>
    <cfRule type="cellIs" dxfId="39" priority="1035" operator="greaterThan">
      <formula>25</formula>
    </cfRule>
    <cfRule type="cellIs" dxfId="38" priority="1034" operator="greaterThan">
      <formula>50</formula>
    </cfRule>
    <cfRule type="cellIs" dxfId="37" priority="1033" operator="greaterThan">
      <formula>500</formula>
    </cfRule>
    <cfRule type="cellIs" dxfId="36" priority="1032" stopIfTrue="1" operator="equal">
      <formula>""</formula>
    </cfRule>
  </conditionalFormatting>
  <conditionalFormatting sqref="AG980:AG981">
    <cfRule type="cellIs" dxfId="35" priority="1026" stopIfTrue="1" operator="equal">
      <formula>""</formula>
    </cfRule>
    <cfRule type="cellIs" dxfId="34" priority="1031" operator="greaterThan">
      <formula>0</formula>
    </cfRule>
    <cfRule type="cellIs" dxfId="33" priority="1030" operator="greaterThan">
      <formula>5</formula>
    </cfRule>
    <cfRule type="cellIs" dxfId="32" priority="1029" operator="greaterThan">
      <formula>25</formula>
    </cfRule>
    <cfRule type="cellIs" dxfId="31" priority="1028" operator="greaterThan">
      <formula>50</formula>
    </cfRule>
    <cfRule type="cellIs" dxfId="30" priority="1027" operator="greaterThan">
      <formula>500</formula>
    </cfRule>
  </conditionalFormatting>
  <conditionalFormatting sqref="AG985:AG986">
    <cfRule type="cellIs" dxfId="29" priority="1020" stopIfTrue="1" operator="equal">
      <formula>""</formula>
    </cfRule>
    <cfRule type="cellIs" dxfId="28" priority="1025" operator="greaterThan">
      <formula>0</formula>
    </cfRule>
    <cfRule type="cellIs" dxfId="27" priority="1024" operator="greaterThan">
      <formula>5</formula>
    </cfRule>
    <cfRule type="cellIs" dxfId="26" priority="1023" operator="greaterThan">
      <formula>25</formula>
    </cfRule>
    <cfRule type="cellIs" dxfId="25" priority="1022" operator="greaterThan">
      <formula>50</formula>
    </cfRule>
    <cfRule type="cellIs" dxfId="24" priority="1021" operator="greaterThan">
      <formula>500</formula>
    </cfRule>
  </conditionalFormatting>
  <conditionalFormatting sqref="AG990:AG991">
    <cfRule type="cellIs" dxfId="23" priority="1019" operator="greaterThan">
      <formula>0</formula>
    </cfRule>
    <cfRule type="cellIs" dxfId="22" priority="1018" operator="greaterThan">
      <formula>5</formula>
    </cfRule>
    <cfRule type="cellIs" dxfId="21" priority="1017" operator="greaterThan">
      <formula>25</formula>
    </cfRule>
    <cfRule type="cellIs" dxfId="20" priority="1016" operator="greaterThan">
      <formula>50</formula>
    </cfRule>
    <cfRule type="cellIs" dxfId="19" priority="1015" operator="greaterThan">
      <formula>500</formula>
    </cfRule>
    <cfRule type="cellIs" dxfId="18" priority="1014" stopIfTrue="1" operator="equal">
      <formula>""</formula>
    </cfRule>
  </conditionalFormatting>
  <conditionalFormatting sqref="AG995:AG996">
    <cfRule type="cellIs" dxfId="17" priority="1013" operator="greaterThan">
      <formula>0</formula>
    </cfRule>
    <cfRule type="cellIs" dxfId="16" priority="1012" operator="greaterThan">
      <formula>5</formula>
    </cfRule>
    <cfRule type="cellIs" dxfId="15" priority="1011" operator="greaterThan">
      <formula>25</formula>
    </cfRule>
    <cfRule type="cellIs" dxfId="14" priority="1010" operator="greaterThan">
      <formula>50</formula>
    </cfRule>
    <cfRule type="cellIs" dxfId="13" priority="1009" operator="greaterThan">
      <formula>500</formula>
    </cfRule>
    <cfRule type="cellIs" dxfId="12" priority="1008" stopIfTrue="1" operator="equal">
      <formula>""</formula>
    </cfRule>
  </conditionalFormatting>
  <conditionalFormatting sqref="AG1000:AG1001">
    <cfRule type="cellIs" dxfId="11" priority="1007" operator="greaterThan">
      <formula>0</formula>
    </cfRule>
    <cfRule type="cellIs" dxfId="10" priority="1006" operator="greaterThan">
      <formula>5</formula>
    </cfRule>
    <cfRule type="cellIs" dxfId="9" priority="1005" operator="greaterThan">
      <formula>25</formula>
    </cfRule>
    <cfRule type="cellIs" dxfId="8" priority="1004" operator="greaterThan">
      <formula>50</formula>
    </cfRule>
    <cfRule type="cellIs" dxfId="7" priority="1003" operator="greaterThan">
      <formula>500</formula>
    </cfRule>
    <cfRule type="cellIs" dxfId="6" priority="1002" stopIfTrue="1" operator="equal">
      <formula>""</formula>
    </cfRule>
  </conditionalFormatting>
  <conditionalFormatting sqref="AG1005:AG1006">
    <cfRule type="cellIs" dxfId="5" priority="996" stopIfTrue="1" operator="equal">
      <formula>""</formula>
    </cfRule>
    <cfRule type="cellIs" dxfId="4" priority="1001" operator="greaterThan">
      <formula>0</formula>
    </cfRule>
    <cfRule type="cellIs" dxfId="3" priority="1000" operator="greaterThan">
      <formula>5</formula>
    </cfRule>
    <cfRule type="cellIs" dxfId="2" priority="999" operator="greaterThan">
      <formula>25</formula>
    </cfRule>
    <cfRule type="cellIs" dxfId="1" priority="998" operator="greaterThan">
      <formula>50</formula>
    </cfRule>
    <cfRule type="cellIs" dxfId="0" priority="997" operator="greaterThan">
      <formula>500</formula>
    </cfRule>
  </conditionalFormatting>
  <dataValidations disablePrompts="1" count="4">
    <dataValidation type="list" showInputMessage="1" showErrorMessage="1" promptTitle="Degree of Harm" sqref="Z118 Z998 AE23 Z333 Z338 K8 K998 Z73 Z343 Z33 Z318 Z183 Z123 AE998 Z163 Z63 V28 Z8 Z348 Z313 Z298 K338 Z243 Z53 Z923 Z78 Z58 Z43 V18 K298 V23 K43 K28 Z48 K58 AE43 K63 Z38 K73 K38 Z88 AE38 Z218 Z223 K13 K53 K33 AE73 K78 K18 V8 K23 Z93 K48 Z68 AE63 AE53 Z83 K88 Z28 AE58 V73 K93 K83 Z103 AE48 Z113 K118 Z133 Z138 K133 AE78 K103 Z108 K108 AE118 Z128 AE133 V133 AE93 Z98 AE83 K98 K113 AE98 AE108 Z13 AE113 K128 AE1003 Z143 K138 Z153 Z253 K153 K68 AE128 Z158 Z178 K183 AE103 Z148 AE153 K158 AE6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AE33 K348 Z268 K268 AE238 K278 AE248 Z288 K173 Z293 Z303 K313 AE173 K318 AE273 K293 K288 AE298 AE163 V48 AE313 AE278 Z283 AE268 K283 AE288 K303 AE293 K308 V188 AE303 AE283 Z323 AE308 K323 AE318 AE218 AE323 K333 AE333 K343 Z328 AE343 K123 Z23 V988 Z1003 K1003 AE223 V1003 V33 V38 V93 V53 V178 V43 V63 V58 Z353 V6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AE28 AE13 AE18 V13" xr:uid="{BE3F62D1-AFE5-4B66-88F6-485D1605EF31}">
      <formula1>INDEX(DPH,0,1)</formula1>
    </dataValidation>
    <dataValidation type="list" showInputMessage="1" showErrorMessage="1" promptTitle="Degree of harm" sqref="Z119 Z999 Z9 AE19 Z304 K999 V24 Z44 V29 Z34 Z329 Z184 Z994 K14 K9 Z74 K74 K329 K24 Z319 Z59 Z349 Z244 Z124 Z94 Z79 AE999 K349 V19 Z299 K29 K44 Z54 Z49 Z39 Z64 K34 K64 AE44 K39 Z89 AE39 Z314 K314 Z14 K54 K59 AE74 K79 K19 V9 Z24 K49 AE49 AE59 Z69 AE54 Z84 K89 Z29 AE64 V74 K94 AE79 Z104 Z114 Z109 K119 Z134 Z139 K134 K84 K104 K109 AE104 AE119 Z129 AE134 V134 AE84 Z99 AE94 K99 AE99 K114 AE109 AE114 K129 AE129 AE1004 Z144 K139 Z154 Z254 K154 Z159 Z219 Z174 Z179 K184 Z189 Z149 AE154 K69 AE6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AE34 Z339 Z269 K269 AE239 K279 AE274 Z289 K174 Z294 K299 Z309 AE174 AE314 K289 K294 K304 AE299 K164 V49 K319 AE279 Z284 AE269 K284 AE289 AE304 AE294 AE164 V189 Z334 AE284 K324 K309 AE324 AE319 AE219 AE309 K334 Z344 K344 AE329 AE344 K124 Z19 V989 Z1004 K1004 AE224 V1004 V34 V39 V94 V54 V179 V44 V64 V59 Z354 V6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AE9 AE24 AE29 V14" xr:uid="{1FEFD2A2-21E9-461D-BA87-A87F9DCC2DB0}">
      <formula1>INDEX(FE,0,1)</formula1>
    </dataValidation>
    <dataValidation type="list" showInputMessage="1" showErrorMessage="1" promptTitle="Degree of harm" sqref="Z120 Z1000 AE25 V30 Z65 K10 K1000 Z75 K30 Z35 Z335 Z185 AE1000 Z165 Z995 Z10 Z330 Z350 V20 Z320 Z60 K350 Z245 Z125 Z95 Z80 K15 Z45 V25 Z300 V10 K45 Z55 Z50 K60 K65 K35 Z40 K75 K40 Z90 AE40 Z315 K315 Z30 K55 AE45 AE75 K80 K20 Z15 K25 K50 AE50 Z70 AE65 AE55 Z85 K90 Z20 AE60 V75 K95 K85 Z105 Z115 Z110 K120 Z135 Z140 K135 AE80 K105 K110 AE105 AE120 Z130 AE135 V135 AE85 Z100 AE95 K100 AE100 K115 AE110 AE115 K130 AE130 AE1005 Z145 K140 Z155 Z255 K155 K70 Z220 Z175 Z180 K185 Z190 Z150 AE155 Z160 AE7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AE35 Z340 Z270 K270 AE240 K280 AE275 Z290 K175 Z295 K300 K310 AE175 AE315 K290 K295 Z305 AE300 AE165 V50 K320 AE280 Z285 AE270 K285 AE290 K305 AE295 AE305 V190 K335 AE285 Z325 AE310 K325 AE320 AE220 AE325 AE335 Z345 K345 K330 AE345 K125 Z25 V990 Z1005 K1005 AE225 V1005 V35 V40 V95 V55 V180 V45 V65 V60 Z355 V7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AE30 AE15 AE20 V15" xr:uid="{35821B4A-6AD9-4B3B-A08F-8A3D107693AF}">
      <formula1>INDEX(LO,0,1)</formula1>
    </dataValidation>
    <dataValidation type="list" allowBlank="1" showInputMessage="1" showErrorMessage="1" sqref="Z121 Z1001 Z11 V31 AE21 Z166 K16 Z76 K31 Z36 Z331 Z186 K1001 Z996 K11 AE1001 Z336 Z46 V26 Z321 Z61 Z351 Z176 Z126 K76 Z81 Z96 K351 V21 Z301 K26 K46 Z56 Z51 Z41 Z66 K36 K41 AE46 K66 Z91 AE41 Z316 K316 Z16 K56 K61 AE76 K81 K21 Z31 V11 K51 AE51 AE61 Z71 AE56 Z86 K91 Z26 AE66 V76 K96 AE81 Z106 Z116 Z111 K121 Z136 Z141 K136 K86 K106 K111 AE106 AE121 Z131 AE136 V136 AE86 Z101 AE96 K101 AE101 K116 AE111 AE116 K131 AE131 AE1006 Z146 K141 Z156 Z256 K156 K71 Z221 K176 Z181 K186 Z191 Z151 AE156 AE7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AE36 Z341 Z271 K271 AE241 K281 AE276 Z291 AE176 Z296 K301 K311 V176 AE316 K291 K296 Z306 AE301 K306 V51 K321 AE281 Z286 AE271 K286 AE291 AE306 AE296 AE166 V191 K336 AE286 Z326 K326 AE326 AE321 AE221 AE311 AE336 Z346 K346 K331 AE346 K126 Z21 V991 Z1006 K1006 AE226 V1006 V36 V41 V96 V56 V181 V46 V66 V61 Z356 V7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AE31 AE11 AE26 V1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extLst>
    <ext xmlns:x14="http://schemas.microsoft.com/office/spreadsheetml/2009/9/main" uri="{78C0D931-6437-407d-A8EE-F0AAD7539E65}">
      <x14:conditionalFormattings>
        <x14:conditionalFormatting xmlns:xm="http://schemas.microsoft.com/office/excel/2006/main">
          <x14:cfRule type="cellIs" priority="32684" operator="equal" id="{5CAD7FAB-D312-45F6-9479-41A881098C6C}">
            <xm:f>'(Ref) HRN Risk Level'!$C$5</xm:f>
            <x14:dxf>
              <font>
                <color rgb="FF006600"/>
              </font>
              <fill>
                <patternFill>
                  <bgColor theme="6" tint="0.59996337778862885"/>
                </patternFill>
              </fill>
            </x14:dxf>
          </x14:cfRule>
          <x14:cfRule type="cellIs" priority="32683" operator="equal" id="{08D79587-C59C-4291-BB34-45ABA5DB654C}">
            <xm:f>'(Ref) HRN Risk Level'!$C$6</xm:f>
            <x14:dxf>
              <font>
                <color rgb="FF663300"/>
              </font>
              <fill>
                <patternFill>
                  <bgColor rgb="FFFFFFCC"/>
                </patternFill>
              </fill>
            </x14:dxf>
          </x14:cfRule>
          <x14:cfRule type="cellIs" priority="32682" operator="equal" id="{BF9B7379-05C4-457F-97CE-3E93A0E8AB34}">
            <xm:f>'(Ref) HRN Risk Level'!$C$7</xm:f>
            <x14:dxf>
              <font>
                <color theme="9" tint="-0.24994659260841701"/>
              </font>
              <fill>
                <patternFill>
                  <bgColor theme="9" tint="0.59996337778862885"/>
                </patternFill>
              </fill>
            </x14:dxf>
          </x14:cfRule>
          <x14:cfRule type="cellIs" priority="32681" operator="equal" id="{96B4D89F-4808-494E-8957-E50236F0AEE2}">
            <xm:f>'(Ref) HRN Risk Level'!$C$8</xm:f>
            <x14:dxf>
              <font>
                <color rgb="FFC00000"/>
              </font>
              <fill>
                <patternFill>
                  <bgColor theme="5" tint="0.59996337778862885"/>
                </patternFill>
              </fill>
            </x14:dxf>
          </x14:cfRule>
          <x14:cfRule type="cellIs" priority="32680" operator="equal" id="{10A087E1-4494-440A-9E89-B09A78CC1667}">
            <xm:f>'(Ref) HRN Risk Level'!$C$9</xm:f>
            <x14:dxf>
              <font>
                <color rgb="FF7030A0"/>
              </font>
              <fill>
                <patternFill>
                  <bgColor theme="7"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M43:M44 X43:X44 AB43:AB44 AG43:AG44 M48:M49 X48:X49 AB48:AB49 AG48:AG49 M53:M54 X53:X54 AB53:AB54 AG53:AG54 M58:M59 X58:X59 AB58:AB59 AG58:AG59 M63:M64 X63:X64 AB63:AB64 AG63:AG64 M68:M69 X68:X69 AB68:AB69 AG68:AG69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xm:sqref>
        </x14:conditionalFormatting>
      </x14:conditionalFormattings>
    </ext>
    <ext xmlns:x14="http://schemas.microsoft.com/office/spreadsheetml/2009/9/main" uri="{CCE6A557-97BC-4b89-ADB6-D9C93CAAB3DF}">
      <x14:dataValidations xmlns:xm="http://schemas.microsoft.com/office/excel/2006/main" disablePrompts="1"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D8:D172 D203:D217 D193:D197 D178:D187</xm:sqref>
        </x14:dataValidation>
        <x14:dataValidation type="list" showInputMessage="1" showErrorMessage="1" prompt="1. Use of machine by:" xr:uid="{6CB602C0-C04F-4A62-ABFE-7282F7511ADC}">
          <x14:formula1>
            <xm:f>'(Linked) PLr Probability Factor'!$B$5:$B$8</xm:f>
          </x14:formula1>
          <xm:sqref>N13 N18 N23 N28 N33 N38 N43 N48 N53 N58 N63 N68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N998</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N24 N29 N34 N39 N44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N999</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N27 N32 N37 N42 N47 N52 N57 N62 N67 N72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N12 V17</xm:sqref>
        </x14:dataValidation>
        <x14:dataValidation type="list" showInputMessage="1" showErrorMessage="1" prompt="3. Spatial possibility to escape from the hazard" xr:uid="{E0597527-8DD2-4A5F-8954-1A260813A551}">
          <x14:formula1>
            <xm:f>'(Linked) PLr Probability Factor'!$B$17:$B$20</xm:f>
          </x14:formula1>
          <xm:sqref>N15 N20 N25 N30 N35 N40 N45 N50 N55 N60 N65 N70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N1000</xm:sqref>
        </x14:dataValidation>
        <x14:dataValidation type="list" showInputMessage="1" showErrorMessage="1" prompt="4. Possibility of recognition/awareness of the hazard" xr:uid="{C63DEDE0-B277-4570-BEE7-F305C5161197}">
          <x14:formula1>
            <xm:f>'(Linked) PLr Probability Factor'!$B$23:$B$26</xm:f>
          </x14:formula1>
          <xm:sqref>N16 N21 N26 N31 N36 N41 N46 N51 N56 N61 N66 N71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N1001</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51" t="s">
        <v>349</v>
      </c>
      <c r="B1" s="451"/>
      <c r="C1" s="451"/>
      <c r="D1" s="451"/>
      <c r="E1" s="451"/>
      <c r="F1" s="452"/>
      <c r="G1" s="89" t="s">
        <v>350</v>
      </c>
      <c r="H1" s="449" t="s">
        <v>354</v>
      </c>
      <c r="I1" s="450"/>
      <c r="J1" s="450"/>
      <c r="K1" s="450"/>
      <c r="L1" s="450"/>
    </row>
    <row r="2" spans="1:12" ht="153.75" customHeight="1" thickTop="1" thickBot="1">
      <c r="A2" s="78" t="s">
        <v>18</v>
      </c>
      <c r="B2" s="79" t="s">
        <v>35</v>
      </c>
      <c r="C2" s="80" t="s">
        <v>19</v>
      </c>
      <c r="D2" s="81" t="s">
        <v>355</v>
      </c>
      <c r="E2" s="78" t="s">
        <v>356</v>
      </c>
      <c r="F2" s="175" t="s">
        <v>357</v>
      </c>
      <c r="G2" s="222" t="s">
        <v>358</v>
      </c>
      <c r="H2" s="221" t="s">
        <v>359</v>
      </c>
      <c r="I2" s="219" t="s">
        <v>360</v>
      </c>
      <c r="J2" s="219" t="s">
        <v>361</v>
      </c>
      <c r="K2" s="220" t="s">
        <v>362</v>
      </c>
      <c r="L2" s="220" t="s">
        <v>363</v>
      </c>
    </row>
    <row r="3" spans="1:12" ht="140.69999999999999" customHeight="1" thickBot="1">
      <c r="A3" s="121">
        <f>IF(ISBLANK('MRA Full Assessment'!B8),"",'MRA Full Assessment'!B8)</f>
        <v>1</v>
      </c>
      <c r="B3" s="97" t="str">
        <f>IF(ISBLANK('MRA Full Assessment'!C8),"",'MRA Full Assessment'!C8)</f>
        <v/>
      </c>
      <c r="C3" s="97" t="str">
        <f>IF(ISBLANK('MRA Full Assessment'!D8),"",'MRA Full Assessment'!D8)</f>
        <v/>
      </c>
      <c r="D3" s="97" t="str">
        <f>IF(ISBLANK('MRA Full Assessment'!E8),"",'MRA Full Assessment'!E8)</f>
        <v/>
      </c>
      <c r="E3" s="97" t="str">
        <f>IF(ISBLANK('MRA Full Assessment'!F8),"",'MRA Full Assessment'!F8)</f>
        <v/>
      </c>
      <c r="F3" s="97" t="str">
        <f>IF(ISBLANK('MRA Full Assessment'!G8),"",'MRA Full Assessment'!G8)</f>
        <v/>
      </c>
      <c r="G3" s="97" t="str">
        <f>IF(ISBLANK('MRA Full Assessment'!H8),"",'MRA Full Assessment'!H8)</f>
        <v/>
      </c>
      <c r="H3" s="97" t="str">
        <f>IF(ISBLANK('MRA Full Assessment'!I8),"",'MRA Full Assessment'!I8)</f>
        <v/>
      </c>
      <c r="I3" s="97" t="str">
        <f>IF(ISBLANK('MRA Full Assessment'!J8),"",'MRA Full Assessment'!J8)</f>
        <v/>
      </c>
      <c r="J3" s="97" t="str">
        <f>IF(ISBLANK('MRA Full Assessment'!K8),"",'MRA Full Assessment'!K8)</f>
        <v/>
      </c>
      <c r="K3" s="97" t="str">
        <f>IF(ISBLANK('MRA Full Assessment'!L8),"",'MRA Full Assessment'!L8)</f>
        <v/>
      </c>
      <c r="L3" s="97" t="str">
        <f>IF(ISBLANK('MRA Full Assessment'!M8),"",'MRA Full Assessment'!M8)</f>
        <v/>
      </c>
    </row>
    <row r="4" spans="1:12" ht="199.95" customHeight="1" thickBot="1">
      <c r="A4" s="121">
        <f>IF(ISBLANK('MRA Full Assessment'!B13),"",'MRA Full Assessment'!B13)</f>
        <v>2</v>
      </c>
      <c r="B4" s="97" t="str">
        <f>IF(ISBLANK('MRA Full Assessment'!C9),"",'MRA Full Assessment'!C9)</f>
        <v/>
      </c>
      <c r="C4" s="97" t="str">
        <f>IF(ISBLANK('MRA Full Assessment'!D9),"",'MRA Full Assessment'!D9)</f>
        <v/>
      </c>
      <c r="D4" s="97" t="str">
        <f>IF(ISBLANK('MRA Full Assessment'!E9),"",'MRA Full Assessment'!E9)</f>
        <v/>
      </c>
      <c r="E4" s="97" t="str">
        <f>IF(ISBLANK('MRA Full Assessment'!F9),"",'MRA Full Assessment'!F9)</f>
        <v/>
      </c>
      <c r="F4" s="97" t="str">
        <f>IF(ISBLANK('MRA Full Assessment'!G9),"",'MRA Full Assessment'!G9)</f>
        <v/>
      </c>
      <c r="G4" s="97" t="str">
        <f>IF(ISBLANK('MRA Full Assessment'!H9),"",'MRA Full Assessment'!H9)</f>
        <v/>
      </c>
      <c r="H4" s="97" t="str">
        <f>IF(ISBLANK('MRA Full Assessment'!I9),"",'MRA Full Assessment'!I9)</f>
        <v/>
      </c>
      <c r="I4" s="97" t="str">
        <f>IF(ISBLANK('MRA Full Assessment'!J9),"",'MRA Full Assessment'!J9)</f>
        <v/>
      </c>
      <c r="J4" s="97" t="str">
        <f>IF(ISBLANK('MRA Full Assessment'!K9),"",'MRA Full Assessment'!K9)</f>
        <v/>
      </c>
      <c r="K4" s="97" t="str">
        <f>IF(ISBLANK('MRA Full Assessment'!L9),"",'MRA Full Assessment'!L9)</f>
        <v/>
      </c>
      <c r="L4" s="97" t="str">
        <f>IF(ISBLANK('MRA Full Assessment'!M9),"",'MRA Full Assessment'!M9)</f>
        <v/>
      </c>
    </row>
    <row r="5" spans="1:12" ht="199.95" customHeight="1" thickBot="1">
      <c r="A5" s="121">
        <f>IF(ISBLANK('MRA Full Assessment'!B18),"",'MRA Full Assessment'!B18)</f>
        <v>3</v>
      </c>
      <c r="B5" s="97" t="str">
        <f>IF(ISBLANK('MRA Full Assessment'!C10),"",'MRA Full Assessment'!C10)</f>
        <v/>
      </c>
      <c r="C5" s="97" t="str">
        <f>IF(ISBLANK('MRA Full Assessment'!D10),"",'MRA Full Assessment'!D10)</f>
        <v/>
      </c>
      <c r="D5" s="97" t="str">
        <f>IF(ISBLANK('MRA Full Assessment'!E10),"",'MRA Full Assessment'!E10)</f>
        <v/>
      </c>
      <c r="E5" s="97" t="str">
        <f>IF(ISBLANK('MRA Full Assessment'!F10),"",'MRA Full Assessment'!F10)</f>
        <v/>
      </c>
      <c r="F5" s="97" t="str">
        <f>IF(ISBLANK('MRA Full Assessment'!G10),"",'MRA Full Assessment'!G10)</f>
        <v/>
      </c>
      <c r="G5" s="97" t="str">
        <f>IF(ISBLANK('MRA Full Assessment'!H10),"",'MRA Full Assessment'!H10)</f>
        <v/>
      </c>
      <c r="H5" s="97" t="str">
        <f>IF(ISBLANK('MRA Full Assessment'!I10),"",'MRA Full Assessment'!I10)</f>
        <v/>
      </c>
      <c r="I5" s="97" t="str">
        <f>IF(ISBLANK('MRA Full Assessment'!J10),"",'MRA Full Assessment'!J10)</f>
        <v/>
      </c>
      <c r="J5" s="97" t="str">
        <f>IF(ISBLANK('MRA Full Assessment'!K10),"",'MRA Full Assessment'!K10)</f>
        <v/>
      </c>
      <c r="K5" s="97" t="str">
        <f>IF(ISBLANK('MRA Full Assessment'!L10),"",'MRA Full Assessment'!L10)</f>
        <v/>
      </c>
      <c r="L5" s="97" t="str">
        <f>IF(ISBLANK('MRA Full Assessment'!M10),"",'MRA Full Assessment'!M10)</f>
        <v/>
      </c>
    </row>
    <row r="6" spans="1:12" ht="199.95" customHeight="1" thickBot="1">
      <c r="A6" s="121">
        <f>IF(ISBLANK('MRA Full Assessment'!B23),"",'MRA Full Assessment'!B23)</f>
        <v>4</v>
      </c>
      <c r="B6" s="97" t="str">
        <f>IF(ISBLANK('MRA Full Assessment'!C11),"",'MRA Full Assessment'!C11)</f>
        <v/>
      </c>
      <c r="C6" s="97" t="str">
        <f>IF(ISBLANK('MRA Full Assessment'!D11),"",'MRA Full Assessment'!D11)</f>
        <v/>
      </c>
      <c r="D6" s="97" t="str">
        <f>IF(ISBLANK('MRA Full Assessment'!E11),"",'MRA Full Assessment'!E11)</f>
        <v/>
      </c>
      <c r="E6" s="97" t="str">
        <f>IF(ISBLANK('MRA Full Assessment'!F11),"",'MRA Full Assessment'!F11)</f>
        <v/>
      </c>
      <c r="F6" s="97" t="str">
        <f>IF(ISBLANK('MRA Full Assessment'!G11),"",'MRA Full Assessment'!G11)</f>
        <v/>
      </c>
      <c r="G6" s="97" t="str">
        <f>IF(ISBLANK('MRA Full Assessment'!H11),"",'MRA Full Assessment'!H11)</f>
        <v/>
      </c>
      <c r="H6" s="97" t="str">
        <f>IF(ISBLANK('MRA Full Assessment'!I11),"",'MRA Full Assessment'!I11)</f>
        <v/>
      </c>
      <c r="I6" s="97" t="str">
        <f>IF(ISBLANK('MRA Full Assessment'!J11),"",'MRA Full Assessment'!J11)</f>
        <v/>
      </c>
      <c r="J6" s="97" t="str">
        <f>IF(ISBLANK('MRA Full Assessment'!K11),"",'MRA Full Assessment'!K11)</f>
        <v/>
      </c>
      <c r="K6" s="97" t="str">
        <f>IF(ISBLANK('MRA Full Assessment'!L11),"",'MRA Full Assessment'!L11)</f>
        <v/>
      </c>
      <c r="L6" s="97" t="str">
        <f>IF(ISBLANK('MRA Full Assessment'!M11),"",'MRA Full Assessment'!M11)</f>
        <v/>
      </c>
    </row>
    <row r="7" spans="1:12" ht="199.95" customHeight="1" thickBot="1">
      <c r="A7" s="121">
        <f>IF(ISBLANK('MRA Full Assessment'!B28),"",'MRA Full Assessment'!B28)</f>
        <v>5</v>
      </c>
      <c r="B7" s="97" t="str">
        <f>IF(ISBLANK('MRA Full Assessment'!C12),"",'MRA Full Assessment'!C12)</f>
        <v/>
      </c>
      <c r="C7" s="97" t="str">
        <f>IF(ISBLANK('MRA Full Assessment'!D12),"",'MRA Full Assessment'!D12)</f>
        <v/>
      </c>
      <c r="D7" s="97" t="str">
        <f>IF(ISBLANK('MRA Full Assessment'!E12),"",'MRA Full Assessment'!E12)</f>
        <v/>
      </c>
      <c r="E7" s="97" t="str">
        <f>IF(ISBLANK('MRA Full Assessment'!F12),"",'MRA Full Assessment'!F12)</f>
        <v/>
      </c>
      <c r="F7" s="97" t="str">
        <f>IF(ISBLANK('MRA Full Assessment'!G12),"",'MRA Full Assessment'!G12)</f>
        <v/>
      </c>
      <c r="G7" s="97" t="str">
        <f>IF(ISBLANK('MRA Full Assessment'!H12),"",'MRA Full Assessment'!H12)</f>
        <v/>
      </c>
      <c r="H7" s="97" t="str">
        <f>IF(ISBLANK('MRA Full Assessment'!I12),"",'MRA Full Assessment'!I12)</f>
        <v/>
      </c>
      <c r="I7" s="97" t="str">
        <f>IF(ISBLANK('MRA Full Assessment'!J12),"",'MRA Full Assessment'!J12)</f>
        <v/>
      </c>
      <c r="J7" s="97" t="str">
        <f>IF(ISBLANK('MRA Full Assessment'!K12),"",'MRA Full Assessment'!K12)</f>
        <v/>
      </c>
      <c r="K7" s="97" t="str">
        <f>IF(ISBLANK('MRA Full Assessment'!L12),"",'MRA Full Assessment'!L12)</f>
        <v/>
      </c>
      <c r="L7" s="97" t="str">
        <f>IF(ISBLANK('MRA Full Assessment'!M12),"",'MRA Full Assessment'!M12)</f>
        <v/>
      </c>
    </row>
    <row r="8" spans="1:12" ht="199.95" customHeight="1" thickBot="1">
      <c r="A8" s="121">
        <f>IF(ISBLANK('MRA Full Assessment'!B33),"",'MRA Full Assessment'!B33)</f>
        <v>6</v>
      </c>
      <c r="B8" s="97" t="str">
        <f>IF(ISBLANK('MRA Full Assessment'!C13),"",'MRA Full Assessment'!C13)</f>
        <v/>
      </c>
      <c r="C8" s="97" t="str">
        <f>IF(ISBLANK('MRA Full Assessment'!D13),"",'MRA Full Assessment'!D13)</f>
        <v/>
      </c>
      <c r="D8" s="97" t="str">
        <f>IF(ISBLANK('MRA Full Assessment'!E13),"",'MRA Full Assessment'!E13)</f>
        <v/>
      </c>
      <c r="E8" s="97" t="str">
        <f>IF(ISBLANK('MRA Full Assessment'!F13),"",'MRA Full Assessment'!F13)</f>
        <v/>
      </c>
      <c r="F8" s="97" t="str">
        <f>IF(ISBLANK('MRA Full Assessment'!G13),"",'MRA Full Assessment'!G13)</f>
        <v/>
      </c>
      <c r="G8" s="97" t="str">
        <f>IF(ISBLANK('MRA Full Assessment'!H13),"",'MRA Full Assessment'!H13)</f>
        <v/>
      </c>
      <c r="H8" s="97" t="str">
        <f>IF(ISBLANK('MRA Full Assessment'!I13),"",'MRA Full Assessment'!I13)</f>
        <v/>
      </c>
      <c r="I8" s="97" t="str">
        <f>IF(ISBLANK('MRA Full Assessment'!J13),"",'MRA Full Assessment'!J13)</f>
        <v/>
      </c>
      <c r="J8" s="97" t="str">
        <f>IF(ISBLANK('MRA Full Assessment'!K13),"",'MRA Full Assessment'!K13)</f>
        <v/>
      </c>
      <c r="K8" s="97" t="str">
        <f>IF(ISBLANK('MRA Full Assessment'!L13),"",'MRA Full Assessment'!L13)</f>
        <v/>
      </c>
      <c r="L8" s="97" t="str">
        <f>IF(ISBLANK('MRA Full Assessment'!M13),"",'MRA Full Assessment'!M13)</f>
        <v/>
      </c>
    </row>
    <row r="9" spans="1:12" ht="199.95" customHeight="1" thickBot="1">
      <c r="A9" s="121">
        <f>IF(ISBLANK('MRA Full Assessment'!B38),"",'MRA Full Assessment'!B38)</f>
        <v>7</v>
      </c>
      <c r="B9" s="97" t="str">
        <f>IF(ISBLANK('MRA Full Assessment'!C14),"",'MRA Full Assessment'!C14)</f>
        <v/>
      </c>
      <c r="C9" s="97" t="str">
        <f>IF(ISBLANK('MRA Full Assessment'!D14),"",'MRA Full Assessment'!D14)</f>
        <v/>
      </c>
      <c r="D9" s="97" t="str">
        <f>IF(ISBLANK('MRA Full Assessment'!E14),"",'MRA Full Assessment'!E14)</f>
        <v/>
      </c>
      <c r="E9" s="97" t="str">
        <f>IF(ISBLANK('MRA Full Assessment'!F14),"",'MRA Full Assessment'!F14)</f>
        <v/>
      </c>
      <c r="F9" s="97" t="str">
        <f>IF(ISBLANK('MRA Full Assessment'!G14),"",'MRA Full Assessment'!G14)</f>
        <v/>
      </c>
      <c r="G9" s="97" t="str">
        <f>IF(ISBLANK('MRA Full Assessment'!H14),"",'MRA Full Assessment'!H14)</f>
        <v/>
      </c>
      <c r="H9" s="97" t="str">
        <f>IF(ISBLANK('MRA Full Assessment'!I14),"",'MRA Full Assessment'!I14)</f>
        <v/>
      </c>
      <c r="I9" s="97" t="str">
        <f>IF(ISBLANK('MRA Full Assessment'!J14),"",'MRA Full Assessment'!J14)</f>
        <v/>
      </c>
      <c r="J9" s="97" t="str">
        <f>IF(ISBLANK('MRA Full Assessment'!K14),"",'MRA Full Assessment'!K14)</f>
        <v/>
      </c>
      <c r="K9" s="97" t="str">
        <f>IF(ISBLANK('MRA Full Assessment'!L14),"",'MRA Full Assessment'!L14)</f>
        <v/>
      </c>
      <c r="L9" s="97" t="str">
        <f>IF(ISBLANK('MRA Full Assessment'!M14),"",'MRA Full Assessment'!M14)</f>
        <v/>
      </c>
    </row>
    <row r="10" spans="1:12" ht="199.95" customHeight="1" thickBot="1">
      <c r="A10" s="121">
        <f>IF(ISBLANK('MRA Full Assessment'!B43),"",'MRA Full Assessment'!B43)</f>
        <v>8</v>
      </c>
      <c r="B10" s="97" t="str">
        <f>IF(ISBLANK('MRA Full Assessment'!C15),"",'MRA Full Assessment'!C15)</f>
        <v/>
      </c>
      <c r="C10" s="97" t="str">
        <f>IF(ISBLANK('MRA Full Assessment'!D15),"",'MRA Full Assessment'!D15)</f>
        <v/>
      </c>
      <c r="D10" s="97" t="str">
        <f>IF(ISBLANK('MRA Full Assessment'!E15),"",'MRA Full Assessment'!E15)</f>
        <v/>
      </c>
      <c r="E10" s="97" t="str">
        <f>IF(ISBLANK('MRA Full Assessment'!F15),"",'MRA Full Assessment'!F15)</f>
        <v/>
      </c>
      <c r="F10" s="97" t="str">
        <f>IF(ISBLANK('MRA Full Assessment'!G15),"",'MRA Full Assessment'!G15)</f>
        <v/>
      </c>
      <c r="G10" s="97" t="str">
        <f>IF(ISBLANK('MRA Full Assessment'!H15),"",'MRA Full Assessment'!H15)</f>
        <v/>
      </c>
      <c r="H10" s="97" t="str">
        <f>IF(ISBLANK('MRA Full Assessment'!I15),"",'MRA Full Assessment'!I15)</f>
        <v/>
      </c>
      <c r="I10" s="97" t="str">
        <f>IF(ISBLANK('MRA Full Assessment'!J15),"",'MRA Full Assessment'!J15)</f>
        <v/>
      </c>
      <c r="J10" s="97" t="str">
        <f>IF(ISBLANK('MRA Full Assessment'!K15),"",'MRA Full Assessment'!K15)</f>
        <v/>
      </c>
      <c r="K10" s="97" t="str">
        <f>IF(ISBLANK('MRA Full Assessment'!L15),"",'MRA Full Assessment'!L15)</f>
        <v/>
      </c>
      <c r="L10" s="97" t="str">
        <f>IF(ISBLANK('MRA Full Assessment'!M15),"",'MRA Full Assessment'!M15)</f>
        <v/>
      </c>
    </row>
    <row r="11" spans="1:12" ht="199.95" customHeight="1" thickBot="1">
      <c r="A11" s="121">
        <f>IF(ISBLANK('MRA Full Assessment'!B48),"",'MRA Full Assessment'!B48)</f>
        <v>9</v>
      </c>
      <c r="B11" s="97" t="str">
        <f>IF(ISBLANK('MRA Full Assessment'!C16),"",'MRA Full Assessment'!C16)</f>
        <v/>
      </c>
      <c r="C11" s="97" t="str">
        <f>IF(ISBLANK('MRA Full Assessment'!D16),"",'MRA Full Assessment'!D16)</f>
        <v/>
      </c>
      <c r="D11" s="97" t="str">
        <f>IF(ISBLANK('MRA Full Assessment'!E16),"",'MRA Full Assessment'!E16)</f>
        <v/>
      </c>
      <c r="E11" s="97" t="str">
        <f>IF(ISBLANK('MRA Full Assessment'!F16),"",'MRA Full Assessment'!F16)</f>
        <v/>
      </c>
      <c r="F11" s="97" t="str">
        <f>IF(ISBLANK('MRA Full Assessment'!G16),"",'MRA Full Assessment'!G16)</f>
        <v/>
      </c>
      <c r="G11" s="97" t="str">
        <f>IF(ISBLANK('MRA Full Assessment'!H16),"",'MRA Full Assessment'!H16)</f>
        <v/>
      </c>
      <c r="H11" s="97" t="str">
        <f>IF(ISBLANK('MRA Full Assessment'!I16),"",'MRA Full Assessment'!I16)</f>
        <v/>
      </c>
      <c r="I11" s="97" t="str">
        <f>IF(ISBLANK('MRA Full Assessment'!J16),"",'MRA Full Assessment'!J16)</f>
        <v/>
      </c>
      <c r="J11" s="97" t="str">
        <f>IF(ISBLANK('MRA Full Assessment'!K16),"",'MRA Full Assessment'!K16)</f>
        <v/>
      </c>
      <c r="K11" s="97" t="str">
        <f>IF(ISBLANK('MRA Full Assessment'!L16),"",'MRA Full Assessment'!L16)</f>
        <v/>
      </c>
      <c r="L11" s="97" t="str">
        <f>IF(ISBLANK('MRA Full Assessment'!M16),"",'MRA Full Assessment'!M16)</f>
        <v/>
      </c>
    </row>
    <row r="12" spans="1:12" ht="199.95" customHeight="1" thickBot="1">
      <c r="A12" s="121">
        <f>IF(ISBLANK('MRA Full Assessment'!B53),"",'MRA Full Assessment'!B53)</f>
        <v>10</v>
      </c>
      <c r="B12" s="97" t="str">
        <f>IF(ISBLANK('MRA Full Assessment'!C17),"",'MRA Full Assessment'!C17)</f>
        <v/>
      </c>
      <c r="C12" s="97" t="str">
        <f>IF(ISBLANK('MRA Full Assessment'!D17),"",'MRA Full Assessment'!D17)</f>
        <v/>
      </c>
      <c r="D12" s="97" t="str">
        <f>IF(ISBLANK('MRA Full Assessment'!E17),"",'MRA Full Assessment'!E17)</f>
        <v/>
      </c>
      <c r="E12" s="97" t="str">
        <f>IF(ISBLANK('MRA Full Assessment'!F17),"",'MRA Full Assessment'!F17)</f>
        <v/>
      </c>
      <c r="F12" s="97" t="str">
        <f>IF(ISBLANK('MRA Full Assessment'!G17),"",'MRA Full Assessment'!G17)</f>
        <v/>
      </c>
      <c r="G12" s="97" t="str">
        <f>IF(ISBLANK('MRA Full Assessment'!H17),"",'MRA Full Assessment'!H17)</f>
        <v/>
      </c>
      <c r="H12" s="97" t="str">
        <f>IF(ISBLANK('MRA Full Assessment'!I17),"",'MRA Full Assessment'!I17)</f>
        <v/>
      </c>
      <c r="I12" s="97" t="str">
        <f>IF(ISBLANK('MRA Full Assessment'!J17),"",'MRA Full Assessment'!J17)</f>
        <v/>
      </c>
      <c r="J12" s="97" t="str">
        <f>IF(ISBLANK('MRA Full Assessment'!K17),"",'MRA Full Assessment'!K17)</f>
        <v/>
      </c>
      <c r="K12" s="97" t="str">
        <f>IF(ISBLANK('MRA Full Assessment'!L17),"",'MRA Full Assessment'!L17)</f>
        <v/>
      </c>
      <c r="L12" s="97" t="str">
        <f>IF(ISBLANK('MRA Full Assessment'!M17),"",'MRA Full Assessment'!M17)</f>
        <v/>
      </c>
    </row>
    <row r="13" spans="1:12" ht="199.95" customHeight="1" thickBot="1">
      <c r="A13" s="121">
        <f>IF(ISBLANK('MRA Full Assessment'!B58),"",'MRA Full Assessment'!B58)</f>
        <v>11</v>
      </c>
      <c r="B13" s="97" t="str">
        <f>IF(ISBLANK('MRA Full Assessment'!C18),"",'MRA Full Assessment'!C18)</f>
        <v/>
      </c>
      <c r="C13" s="97" t="str">
        <f>IF(ISBLANK('MRA Full Assessment'!D18),"",'MRA Full Assessment'!D18)</f>
        <v/>
      </c>
      <c r="D13" s="97" t="str">
        <f>IF(ISBLANK('MRA Full Assessment'!E18),"",'MRA Full Assessment'!E18)</f>
        <v/>
      </c>
      <c r="E13" s="97" t="str">
        <f>IF(ISBLANK('MRA Full Assessment'!F18),"",'MRA Full Assessment'!F18)</f>
        <v/>
      </c>
      <c r="F13" s="97" t="str">
        <f>IF(ISBLANK('MRA Full Assessment'!G18),"",'MRA Full Assessment'!G18)</f>
        <v/>
      </c>
      <c r="G13" s="97" t="str">
        <f>IF(ISBLANK('MRA Full Assessment'!H18),"",'MRA Full Assessment'!H18)</f>
        <v/>
      </c>
      <c r="H13" s="97" t="str">
        <f>IF(ISBLANK('MRA Full Assessment'!I18),"",'MRA Full Assessment'!I18)</f>
        <v/>
      </c>
      <c r="I13" s="97" t="str">
        <f>IF(ISBLANK('MRA Full Assessment'!J18),"",'MRA Full Assessment'!J18)</f>
        <v/>
      </c>
      <c r="J13" s="97" t="str">
        <f>IF(ISBLANK('MRA Full Assessment'!K18),"",'MRA Full Assessment'!K18)</f>
        <v/>
      </c>
      <c r="K13" s="97" t="str">
        <f>IF(ISBLANK('MRA Full Assessment'!L18),"",'MRA Full Assessment'!L18)</f>
        <v/>
      </c>
      <c r="L13" s="97" t="str">
        <f>IF(ISBLANK('MRA Full Assessment'!M18),"",'MRA Full Assessment'!M18)</f>
        <v/>
      </c>
    </row>
    <row r="14" spans="1:12" ht="199.95" customHeight="1" thickBot="1">
      <c r="A14" s="121">
        <f>IF(ISBLANK('MRA Full Assessment'!B63),"",'MRA Full Assessment'!B63)</f>
        <v>12</v>
      </c>
      <c r="B14" s="97" t="str">
        <f>IF(ISBLANK('MRA Full Assessment'!C19),"",'MRA Full Assessment'!C19)</f>
        <v/>
      </c>
      <c r="C14" s="97" t="str">
        <f>IF(ISBLANK('MRA Full Assessment'!D19),"",'MRA Full Assessment'!D19)</f>
        <v/>
      </c>
      <c r="D14" s="97" t="str">
        <f>IF(ISBLANK('MRA Full Assessment'!E19),"",'MRA Full Assessment'!E19)</f>
        <v/>
      </c>
      <c r="E14" s="97" t="str">
        <f>IF(ISBLANK('MRA Full Assessment'!F19),"",'MRA Full Assessment'!F19)</f>
        <v/>
      </c>
      <c r="F14" s="97" t="str">
        <f>IF(ISBLANK('MRA Full Assessment'!G19),"",'MRA Full Assessment'!G19)</f>
        <v/>
      </c>
      <c r="G14" s="97" t="str">
        <f>IF(ISBLANK('MRA Full Assessment'!H19),"",'MRA Full Assessment'!H19)</f>
        <v/>
      </c>
      <c r="H14" s="97" t="str">
        <f>IF(ISBLANK('MRA Full Assessment'!I19),"",'MRA Full Assessment'!I19)</f>
        <v/>
      </c>
      <c r="I14" s="97" t="str">
        <f>IF(ISBLANK('MRA Full Assessment'!J19),"",'MRA Full Assessment'!J19)</f>
        <v/>
      </c>
      <c r="J14" s="97" t="str">
        <f>IF(ISBLANK('MRA Full Assessment'!K19),"",'MRA Full Assessment'!K19)</f>
        <v/>
      </c>
      <c r="K14" s="97" t="str">
        <f>IF(ISBLANK('MRA Full Assessment'!L19),"",'MRA Full Assessment'!L19)</f>
        <v/>
      </c>
      <c r="L14" s="97" t="str">
        <f>IF(ISBLANK('MRA Full Assessment'!M19),"",'MRA Full Assessment'!M19)</f>
        <v/>
      </c>
    </row>
    <row r="15" spans="1:12" ht="199.95" customHeight="1" thickBot="1">
      <c r="A15" s="121">
        <f>IF(ISBLANK('MRA Full Assessment'!B68),"",'MRA Full Assessment'!B68)</f>
        <v>13</v>
      </c>
      <c r="B15" s="97" t="str">
        <f>IF(ISBLANK('MRA Full Assessment'!C20),"",'MRA Full Assessment'!C20)</f>
        <v/>
      </c>
      <c r="C15" s="97" t="str">
        <f>IF(ISBLANK('MRA Full Assessment'!D20),"",'MRA Full Assessment'!D20)</f>
        <v/>
      </c>
      <c r="D15" s="97" t="str">
        <f>IF(ISBLANK('MRA Full Assessment'!E20),"",'MRA Full Assessment'!E20)</f>
        <v/>
      </c>
      <c r="E15" s="97" t="str">
        <f>IF(ISBLANK('MRA Full Assessment'!F20),"",'MRA Full Assessment'!F20)</f>
        <v/>
      </c>
      <c r="F15" s="97" t="str">
        <f>IF(ISBLANK('MRA Full Assessment'!G20),"",'MRA Full Assessment'!G20)</f>
        <v/>
      </c>
      <c r="G15" s="97" t="str">
        <f>IF(ISBLANK('MRA Full Assessment'!H20),"",'MRA Full Assessment'!H20)</f>
        <v/>
      </c>
      <c r="H15" s="97" t="str">
        <f>IF(ISBLANK('MRA Full Assessment'!I20),"",'MRA Full Assessment'!I20)</f>
        <v/>
      </c>
      <c r="I15" s="97" t="str">
        <f>IF(ISBLANK('MRA Full Assessment'!J20),"",'MRA Full Assessment'!J20)</f>
        <v/>
      </c>
      <c r="J15" s="97" t="str">
        <f>IF(ISBLANK('MRA Full Assessment'!K20),"",'MRA Full Assessment'!K20)</f>
        <v/>
      </c>
      <c r="K15" s="97" t="str">
        <f>IF(ISBLANK('MRA Full Assessment'!L20),"",'MRA Full Assessment'!L20)</f>
        <v/>
      </c>
      <c r="L15" s="97" t="str">
        <f>IF(ISBLANK('MRA Full Assessment'!M20),"",'MRA Full Assessment'!M20)</f>
        <v/>
      </c>
    </row>
    <row r="16" spans="1:12" ht="199.95" customHeight="1" thickBot="1">
      <c r="A16" s="121">
        <f>IF(ISBLANK('MRA Full Assessment'!B73),"",'MRA Full Assessment'!B73)</f>
        <v>14</v>
      </c>
      <c r="B16" s="97" t="str">
        <f>IF(ISBLANK('MRA Full Assessment'!C21),"",'MRA Full Assessment'!C21)</f>
        <v/>
      </c>
      <c r="C16" s="97" t="str">
        <f>IF(ISBLANK('MRA Full Assessment'!D21),"",'MRA Full Assessment'!D21)</f>
        <v/>
      </c>
      <c r="D16" s="97" t="str">
        <f>IF(ISBLANK('MRA Full Assessment'!E21),"",'MRA Full Assessment'!E21)</f>
        <v/>
      </c>
      <c r="E16" s="97" t="str">
        <f>IF(ISBLANK('MRA Full Assessment'!F21),"",'MRA Full Assessment'!F21)</f>
        <v/>
      </c>
      <c r="F16" s="97" t="str">
        <f>IF(ISBLANK('MRA Full Assessment'!G21),"",'MRA Full Assessment'!G21)</f>
        <v/>
      </c>
      <c r="G16" s="97" t="str">
        <f>IF(ISBLANK('MRA Full Assessment'!H21),"",'MRA Full Assessment'!H21)</f>
        <v/>
      </c>
      <c r="H16" s="97" t="str">
        <f>IF(ISBLANK('MRA Full Assessment'!I21),"",'MRA Full Assessment'!I21)</f>
        <v/>
      </c>
      <c r="I16" s="97" t="str">
        <f>IF(ISBLANK('MRA Full Assessment'!J21),"",'MRA Full Assessment'!J21)</f>
        <v/>
      </c>
      <c r="J16" s="97" t="str">
        <f>IF(ISBLANK('MRA Full Assessment'!K21),"",'MRA Full Assessment'!K21)</f>
        <v/>
      </c>
      <c r="K16" s="97" t="str">
        <f>IF(ISBLANK('MRA Full Assessment'!L21),"",'MRA Full Assessment'!L21)</f>
        <v/>
      </c>
      <c r="L16" s="97" t="str">
        <f>IF(ISBLANK('MRA Full Assessment'!M21),"",'MRA Full Assessment'!M21)</f>
        <v/>
      </c>
    </row>
    <row r="17" spans="1:12" ht="199.95" customHeight="1" thickBot="1">
      <c r="A17" s="121">
        <f>IF(ISBLANK('MRA Full Assessment'!B78),"",'MRA Full Assessment'!B78)</f>
        <v>15</v>
      </c>
      <c r="B17" s="97" t="str">
        <f>IF(ISBLANK('MRA Full Assessment'!C22),"",'MRA Full Assessment'!C22)</f>
        <v/>
      </c>
      <c r="C17" s="97" t="str">
        <f>IF(ISBLANK('MRA Full Assessment'!D22),"",'MRA Full Assessment'!D22)</f>
        <v/>
      </c>
      <c r="D17" s="97" t="str">
        <f>IF(ISBLANK('MRA Full Assessment'!E22),"",'MRA Full Assessment'!E22)</f>
        <v/>
      </c>
      <c r="E17" s="97" t="str">
        <f>IF(ISBLANK('MRA Full Assessment'!F22),"",'MRA Full Assessment'!F22)</f>
        <v/>
      </c>
      <c r="F17" s="97" t="str">
        <f>IF(ISBLANK('MRA Full Assessment'!G22),"",'MRA Full Assessment'!G22)</f>
        <v/>
      </c>
      <c r="G17" s="97" t="str">
        <f>IF(ISBLANK('MRA Full Assessment'!H22),"",'MRA Full Assessment'!H22)</f>
        <v/>
      </c>
      <c r="H17" s="97" t="str">
        <f>IF(ISBLANK('MRA Full Assessment'!I22),"",'MRA Full Assessment'!I22)</f>
        <v/>
      </c>
      <c r="I17" s="97" t="str">
        <f>IF(ISBLANK('MRA Full Assessment'!J22),"",'MRA Full Assessment'!J22)</f>
        <v/>
      </c>
      <c r="J17" s="97" t="str">
        <f>IF(ISBLANK('MRA Full Assessment'!K22),"",'MRA Full Assessment'!K22)</f>
        <v/>
      </c>
      <c r="K17" s="97" t="str">
        <f>IF(ISBLANK('MRA Full Assessment'!L22),"",'MRA Full Assessment'!L22)</f>
        <v/>
      </c>
      <c r="L17" s="97" t="str">
        <f>IF(ISBLANK('MRA Full Assessment'!M22),"",'MRA Full Assessment'!M22)</f>
        <v/>
      </c>
    </row>
    <row r="18" spans="1:12" ht="199.95" customHeight="1" thickBot="1">
      <c r="A18" s="121">
        <f>IF(ISBLANK('MRA Full Assessment'!B83),"",'MRA Full Assessment'!B83)</f>
        <v>16</v>
      </c>
      <c r="B18" s="97" t="str">
        <f>IF(ISBLANK('MRA Full Assessment'!C23),"",'MRA Full Assessment'!C23)</f>
        <v/>
      </c>
      <c r="C18" s="97" t="str">
        <f>IF(ISBLANK('MRA Full Assessment'!D23),"",'MRA Full Assessment'!D23)</f>
        <v/>
      </c>
      <c r="D18" s="97" t="str">
        <f>IF(ISBLANK('MRA Full Assessment'!E23),"",'MRA Full Assessment'!E23)</f>
        <v/>
      </c>
      <c r="E18" s="97" t="str">
        <f>IF(ISBLANK('MRA Full Assessment'!F23),"",'MRA Full Assessment'!F23)</f>
        <v/>
      </c>
      <c r="F18" s="97" t="str">
        <f>IF(ISBLANK('MRA Full Assessment'!G23),"",'MRA Full Assessment'!G23)</f>
        <v/>
      </c>
      <c r="G18" s="97" t="str">
        <f>IF(ISBLANK('MRA Full Assessment'!H23),"",'MRA Full Assessment'!H23)</f>
        <v/>
      </c>
      <c r="H18" s="97" t="str">
        <f>IF(ISBLANK('MRA Full Assessment'!I23),"",'MRA Full Assessment'!I23)</f>
        <v/>
      </c>
      <c r="I18" s="97" t="str">
        <f>IF(ISBLANK('MRA Full Assessment'!J23),"",'MRA Full Assessment'!J23)</f>
        <v/>
      </c>
      <c r="J18" s="97" t="str">
        <f>IF(ISBLANK('MRA Full Assessment'!K23),"",'MRA Full Assessment'!K23)</f>
        <v/>
      </c>
      <c r="K18" s="97" t="str">
        <f>IF(ISBLANK('MRA Full Assessment'!L23),"",'MRA Full Assessment'!L23)</f>
        <v/>
      </c>
      <c r="L18" s="97" t="str">
        <f>IF(ISBLANK('MRA Full Assessment'!M23),"",'MRA Full Assessment'!M23)</f>
        <v/>
      </c>
    </row>
    <row r="19" spans="1:12" ht="199.95" customHeight="1" thickBot="1">
      <c r="A19" s="121">
        <f>IF(ISBLANK('MRA Full Assessment'!B88),"",'MRA Full Assessment'!B88)</f>
        <v>17</v>
      </c>
      <c r="B19" s="97" t="str">
        <f>IF(ISBLANK('MRA Full Assessment'!C24),"",'MRA Full Assessment'!C24)</f>
        <v/>
      </c>
      <c r="C19" s="97" t="str">
        <f>IF(ISBLANK('MRA Full Assessment'!D24),"",'MRA Full Assessment'!D24)</f>
        <v/>
      </c>
      <c r="D19" s="97" t="str">
        <f>IF(ISBLANK('MRA Full Assessment'!E24),"",'MRA Full Assessment'!E24)</f>
        <v/>
      </c>
      <c r="E19" s="97" t="str">
        <f>IF(ISBLANK('MRA Full Assessment'!F24),"",'MRA Full Assessment'!F24)</f>
        <v/>
      </c>
      <c r="F19" s="97" t="str">
        <f>IF(ISBLANK('MRA Full Assessment'!G24),"",'MRA Full Assessment'!G24)</f>
        <v/>
      </c>
      <c r="G19" s="97" t="str">
        <f>IF(ISBLANK('MRA Full Assessment'!H24),"",'MRA Full Assessment'!H24)</f>
        <v/>
      </c>
      <c r="H19" s="97" t="str">
        <f>IF(ISBLANK('MRA Full Assessment'!I24),"",'MRA Full Assessment'!I24)</f>
        <v/>
      </c>
      <c r="I19" s="97" t="str">
        <f>IF(ISBLANK('MRA Full Assessment'!J24),"",'MRA Full Assessment'!J24)</f>
        <v/>
      </c>
      <c r="J19" s="97" t="str">
        <f>IF(ISBLANK('MRA Full Assessment'!K24),"",'MRA Full Assessment'!K24)</f>
        <v/>
      </c>
      <c r="K19" s="97" t="str">
        <f>IF(ISBLANK('MRA Full Assessment'!L24),"",'MRA Full Assessment'!L24)</f>
        <v/>
      </c>
      <c r="L19" s="97" t="str">
        <f>IF(ISBLANK('MRA Full Assessment'!M24),"",'MRA Full Assessment'!M24)</f>
        <v/>
      </c>
    </row>
    <row r="20" spans="1:12" ht="199.95" customHeight="1" thickBot="1">
      <c r="A20" s="121">
        <f>IF(ISBLANK('MRA Full Assessment'!B93),"",'MRA Full Assessment'!B93)</f>
        <v>18</v>
      </c>
      <c r="B20" s="97" t="str">
        <f>IF(ISBLANK('MRA Full Assessment'!C25),"",'MRA Full Assessment'!C25)</f>
        <v/>
      </c>
      <c r="C20" s="97" t="str">
        <f>IF(ISBLANK('MRA Full Assessment'!D25),"",'MRA Full Assessment'!D25)</f>
        <v/>
      </c>
      <c r="D20" s="97" t="str">
        <f>IF(ISBLANK('MRA Full Assessment'!E25),"",'MRA Full Assessment'!E25)</f>
        <v/>
      </c>
      <c r="E20" s="97" t="str">
        <f>IF(ISBLANK('MRA Full Assessment'!F25),"",'MRA Full Assessment'!F25)</f>
        <v/>
      </c>
      <c r="F20" s="97" t="str">
        <f>IF(ISBLANK('MRA Full Assessment'!G25),"",'MRA Full Assessment'!G25)</f>
        <v/>
      </c>
      <c r="G20" s="97" t="str">
        <f>IF(ISBLANK('MRA Full Assessment'!H25),"",'MRA Full Assessment'!H25)</f>
        <v/>
      </c>
      <c r="H20" s="97" t="str">
        <f>IF(ISBLANK('MRA Full Assessment'!I25),"",'MRA Full Assessment'!I25)</f>
        <v/>
      </c>
      <c r="I20" s="97" t="str">
        <f>IF(ISBLANK('MRA Full Assessment'!J25),"",'MRA Full Assessment'!J25)</f>
        <v/>
      </c>
      <c r="J20" s="97" t="str">
        <f>IF(ISBLANK('MRA Full Assessment'!K25),"",'MRA Full Assessment'!K25)</f>
        <v/>
      </c>
      <c r="K20" s="97" t="str">
        <f>IF(ISBLANK('MRA Full Assessment'!L25),"",'MRA Full Assessment'!L25)</f>
        <v/>
      </c>
      <c r="L20" s="97" t="str">
        <f>IF(ISBLANK('MRA Full Assessment'!M25),"",'MRA Full Assessment'!M25)</f>
        <v/>
      </c>
    </row>
    <row r="21" spans="1:12" ht="199.95" customHeight="1" thickBot="1">
      <c r="A21" s="121">
        <f>IF(ISBLANK('MRA Full Assessment'!B98),"",'MRA Full Assessment'!B98)</f>
        <v>19</v>
      </c>
      <c r="B21" s="97" t="str">
        <f>IF(ISBLANK('MRA Full Assessment'!C26),"",'MRA Full Assessment'!C26)</f>
        <v/>
      </c>
      <c r="C21" s="97" t="str">
        <f>IF(ISBLANK('MRA Full Assessment'!D26),"",'MRA Full Assessment'!D26)</f>
        <v/>
      </c>
      <c r="D21" s="97" t="str">
        <f>IF(ISBLANK('MRA Full Assessment'!E26),"",'MRA Full Assessment'!E26)</f>
        <v/>
      </c>
      <c r="E21" s="97" t="str">
        <f>IF(ISBLANK('MRA Full Assessment'!F26),"",'MRA Full Assessment'!F26)</f>
        <v/>
      </c>
      <c r="F21" s="97" t="str">
        <f>IF(ISBLANK('MRA Full Assessment'!G26),"",'MRA Full Assessment'!G26)</f>
        <v/>
      </c>
      <c r="G21" s="97" t="str">
        <f>IF(ISBLANK('MRA Full Assessment'!H26),"",'MRA Full Assessment'!H26)</f>
        <v/>
      </c>
      <c r="H21" s="97" t="str">
        <f>IF(ISBLANK('MRA Full Assessment'!I26),"",'MRA Full Assessment'!I26)</f>
        <v/>
      </c>
      <c r="I21" s="97" t="str">
        <f>IF(ISBLANK('MRA Full Assessment'!J26),"",'MRA Full Assessment'!J26)</f>
        <v/>
      </c>
      <c r="J21" s="97" t="str">
        <f>IF(ISBLANK('MRA Full Assessment'!K26),"",'MRA Full Assessment'!K26)</f>
        <v/>
      </c>
      <c r="K21" s="97" t="str">
        <f>IF(ISBLANK('MRA Full Assessment'!L26),"",'MRA Full Assessment'!L26)</f>
        <v/>
      </c>
      <c r="L21" s="97" t="str">
        <f>IF(ISBLANK('MRA Full Assessment'!M26),"",'MRA Full Assessment'!M26)</f>
        <v/>
      </c>
    </row>
    <row r="22" spans="1:12" ht="199.95" customHeight="1" thickBot="1">
      <c r="A22" s="121">
        <f>IF(ISBLANK('MRA Full Assessment'!B103),"",'MRA Full Assessment'!B103)</f>
        <v>20</v>
      </c>
      <c r="B22" s="98" t="str">
        <f>IF(ISBLANK('MRA Full Assessment'!C103),"",'MRA Full Assessment'!C103)</f>
        <v/>
      </c>
      <c r="C22" s="91" t="str">
        <f>IF(ISBLANK('MRA Full Assessment'!D103),"",'MRA Full Assessment'!D103)</f>
        <v/>
      </c>
      <c r="D22" s="83" t="str">
        <f>IF(ISBLANK('MRA Full Assessment'!$U$103),"",'MRA Full Assessment'!$U$103)</f>
        <v/>
      </c>
      <c r="E22" s="84" t="str">
        <f>'MRA Full Assessment'!$X$105</f>
        <v/>
      </c>
      <c r="F22" s="84" t="str">
        <f>'MRA Full Assessment'!$X$103</f>
        <v/>
      </c>
      <c r="G22" s="83" t="str">
        <f>IF(ISBLANK('MRA Full Assessment'!$Y$103),"",'MRA Full Assessment'!$Y$103)</f>
        <v/>
      </c>
      <c r="H22" s="170"/>
      <c r="I22" s="171"/>
      <c r="J22" s="172"/>
      <c r="K22" s="172"/>
      <c r="L22" s="173"/>
    </row>
    <row r="23" spans="1:12" ht="199.95" customHeight="1" thickBot="1">
      <c r="A23" s="121">
        <f>IF(ISBLANK('MRA Full Assessment'!B108),"",'MRA Full Assessment'!B108)</f>
        <v>21</v>
      </c>
      <c r="B23" s="97" t="str">
        <f>IF(ISBLANK('MRA Full Assessment'!C108),"",'MRA Full Assessment'!C108)</f>
        <v/>
      </c>
      <c r="C23" s="82" t="str">
        <f>IF(ISBLANK('MRA Full Assessment'!D108),"",'MRA Full Assessment'!D108)</f>
        <v/>
      </c>
      <c r="D23" s="83" t="str">
        <f>IF(ISBLANK('MRA Full Assessment'!$U$108),"",'MRA Full Assessment'!$U$108)</f>
        <v/>
      </c>
      <c r="E23" s="84" t="str">
        <f>'MRA Full Assessment'!$X$110</f>
        <v/>
      </c>
      <c r="F23" s="84" t="str">
        <f>'MRA Full Assessment'!$X$108</f>
        <v/>
      </c>
      <c r="G23" s="83" t="str">
        <f>IF(ISBLANK('MRA Full Assessment'!$Y$108),"",'MRA Full Assessment'!$Y$108)</f>
        <v/>
      </c>
      <c r="H23" s="170"/>
      <c r="I23" s="171"/>
      <c r="J23" s="172"/>
      <c r="K23" s="172"/>
      <c r="L23" s="173"/>
    </row>
    <row r="24" spans="1:12" ht="199.95" customHeight="1" thickBot="1">
      <c r="A24" s="121">
        <f>IF(ISBLANK('MRA Full Assessment'!B113),"",'MRA Full Assessment'!B113)</f>
        <v>22</v>
      </c>
      <c r="B24" s="82" t="str">
        <f>IF(ISBLANK('MRA Full Assessment'!C113),"",'MRA Full Assessment'!C113)</f>
        <v/>
      </c>
      <c r="C24" s="82" t="str">
        <f>IF(ISBLANK('MRA Full Assessment'!D113),"",'MRA Full Assessment'!D113)</f>
        <v/>
      </c>
      <c r="D24" s="83" t="str">
        <f>IF(ISBLANK('MRA Full Assessment'!$U$113),"",'MRA Full Assessment'!$U$113)</f>
        <v/>
      </c>
      <c r="E24" s="84" t="str">
        <f>'MRA Full Assessment'!$X$115</f>
        <v/>
      </c>
      <c r="F24" s="84" t="str">
        <f>'MRA Full Assessment'!$X$113</f>
        <v/>
      </c>
      <c r="G24" s="83" t="str">
        <f>IF(ISBLANK('MRA Full Assessment'!$Y$113),"",'MRA Full Assessment'!$Y$113)</f>
        <v/>
      </c>
      <c r="H24" s="170"/>
      <c r="I24" s="171"/>
      <c r="J24" s="172"/>
      <c r="K24" s="172"/>
      <c r="L24" s="173"/>
    </row>
    <row r="25" spans="1:12" ht="199.95" customHeight="1" thickBot="1">
      <c r="A25" s="121">
        <f>IF(ISBLANK('MRA Full Assessment'!B118),"",'MRA Full Assessment'!B118)</f>
        <v>23</v>
      </c>
      <c r="B25" s="97" t="str">
        <f>IF(ISBLANK('MRA Full Assessment'!C118),"",'MRA Full Assessment'!C118)</f>
        <v/>
      </c>
      <c r="C25" s="82" t="str">
        <f>IF(ISBLANK('MRA Full Assessment'!D118),"",'MRA Full Assessment'!D118)</f>
        <v/>
      </c>
      <c r="D25" s="83" t="str">
        <f>IF(ISBLANK('MRA Full Assessment'!$U$118),"",'MRA Full Assessment'!$U$118)</f>
        <v/>
      </c>
      <c r="E25" s="84" t="str">
        <f>'MRA Full Assessment'!$X$120</f>
        <v/>
      </c>
      <c r="F25" s="84" t="str">
        <f>'MRA Full Assessment'!$X$118</f>
        <v/>
      </c>
      <c r="G25" s="83" t="str">
        <f>IF(ISBLANK('MRA Full Assessment'!$Y$118),"",'MRA Full Assessment'!$Y$118)</f>
        <v/>
      </c>
      <c r="H25" s="170"/>
      <c r="I25" s="171"/>
      <c r="J25" s="172"/>
      <c r="K25" s="172"/>
      <c r="L25" s="173"/>
    </row>
    <row r="26" spans="1:12" ht="199.95" customHeight="1" thickBot="1">
      <c r="A26" s="121">
        <f>IF(ISBLANK('MRA Full Assessment'!B123),"",'MRA Full Assessment'!B123)</f>
        <v>24</v>
      </c>
      <c r="B26" s="97" t="str">
        <f>IF(ISBLANK('MRA Full Assessment'!C123),"",'MRA Full Assessment'!C123)</f>
        <v/>
      </c>
      <c r="C26" s="82" t="str">
        <f>IF(ISBLANK('MRA Full Assessment'!D123),"",'MRA Full Assessment'!D123)</f>
        <v/>
      </c>
      <c r="D26" s="83" t="str">
        <f>IF(ISBLANK('MRA Full Assessment'!$U$123),"",'MRA Full Assessment'!$U$123)</f>
        <v/>
      </c>
      <c r="E26" s="84" t="str">
        <f>'MRA Full Assessment'!$X$125</f>
        <v/>
      </c>
      <c r="F26" s="84" t="str">
        <f>'MRA Full Assessment'!$X$123</f>
        <v/>
      </c>
      <c r="G26" s="83" t="str">
        <f>IF(ISBLANK('MRA Full Assessment'!$Y$123),"",'MRA Full Assessment'!$Y$123)</f>
        <v/>
      </c>
      <c r="H26" s="170"/>
      <c r="I26" s="171"/>
      <c r="J26" s="172"/>
      <c r="K26" s="172"/>
      <c r="L26" s="173"/>
    </row>
    <row r="27" spans="1:12" ht="199.95" customHeight="1" thickBot="1">
      <c r="A27" s="121">
        <f>IF(ISBLANK('MRA Full Assessment'!B128),"",'MRA Full Assessment'!B128)</f>
        <v>25</v>
      </c>
      <c r="B27" s="97" t="str">
        <f>IF(ISBLANK('MRA Full Assessment'!C128),"",'MRA Full Assessment'!C128)</f>
        <v/>
      </c>
      <c r="C27" s="82" t="str">
        <f>IF(ISBLANK('MRA Full Assessment'!D128),"",'MRA Full Assessment'!D128)</f>
        <v/>
      </c>
      <c r="D27" s="83" t="str">
        <f>IF(ISBLANK('MRA Full Assessment'!$U$128),"",'MRA Full Assessment'!$U$128)</f>
        <v/>
      </c>
      <c r="E27" s="84" t="str">
        <f>'MRA Full Assessment'!$X$130</f>
        <v/>
      </c>
      <c r="F27" s="84" t="str">
        <f>'MRA Full Assessment'!$X$128</f>
        <v/>
      </c>
      <c r="G27" s="83" t="str">
        <f>IF(ISBLANK('MRA Full Assessment'!$Y$128),"",'MRA Full Assessment'!$Y$128)</f>
        <v/>
      </c>
      <c r="H27" s="170"/>
      <c r="I27" s="171"/>
      <c r="J27" s="172"/>
      <c r="K27" s="172"/>
      <c r="L27" s="173"/>
    </row>
    <row r="28" spans="1:12" ht="199.95" customHeight="1" thickBot="1">
      <c r="A28" s="121">
        <f>IF(ISBLANK('MRA Full Assessment'!B133),"",'MRA Full Assessment'!B133)</f>
        <v>26</v>
      </c>
      <c r="B28" s="82" t="str">
        <f>IF(ISBLANK('MRA Full Assessment'!C133),"",'MRA Full Assessment'!C133)</f>
        <v/>
      </c>
      <c r="C28" s="82" t="str">
        <f>IF(ISBLANK('MRA Full Assessment'!D133),"",'MRA Full Assessment'!D133)</f>
        <v/>
      </c>
      <c r="D28" s="83" t="str">
        <f>IF(ISBLANK('MRA Full Assessment'!$U$133),"",'MRA Full Assessment'!$U$133)</f>
        <v/>
      </c>
      <c r="E28" s="84" t="str">
        <f>'MRA Full Assessment'!$X$135</f>
        <v/>
      </c>
      <c r="F28" s="84" t="str">
        <f>'MRA Full Assessment'!$X$133</f>
        <v/>
      </c>
      <c r="G28" s="83" t="str">
        <f>IF(ISBLANK('MRA Full Assessment'!$Y$133),"",'MRA Full Assessment'!$Y$133)</f>
        <v/>
      </c>
      <c r="H28" s="170"/>
      <c r="I28" s="171"/>
      <c r="J28" s="172"/>
      <c r="K28" s="172"/>
      <c r="L28" s="173"/>
    </row>
    <row r="29" spans="1:12" ht="199.95" customHeight="1" thickBot="1">
      <c r="A29" s="121">
        <f>IF(ISBLANK('MRA Full Assessment'!B138),"",'MRA Full Assessment'!B138)</f>
        <v>27</v>
      </c>
      <c r="B29" s="82" t="str">
        <f>IF(ISBLANK('MRA Full Assessment'!C138),"",'MRA Full Assessment'!C138)</f>
        <v/>
      </c>
      <c r="C29" s="82" t="str">
        <f>IF(ISBLANK('MRA Full Assessment'!D138),"",'MRA Full Assessment'!D138)</f>
        <v/>
      </c>
      <c r="D29" s="83" t="str">
        <f>IF(ISBLANK('MRA Full Assessment'!$U$138),"",'MRA Full Assessment'!$U$138)</f>
        <v/>
      </c>
      <c r="E29" s="84" t="str">
        <f>'MRA Full Assessment'!$X$140</f>
        <v/>
      </c>
      <c r="F29" s="84" t="str">
        <f>'MRA Full Assessment'!$X$138</f>
        <v/>
      </c>
      <c r="G29" s="83" t="str">
        <f>IF(ISBLANK('MRA Full Assessment'!$Y$138),"",'MRA Full Assessment'!$Y$138)</f>
        <v/>
      </c>
      <c r="H29" s="170"/>
      <c r="I29" s="171"/>
      <c r="J29" s="172"/>
      <c r="K29" s="172"/>
      <c r="L29" s="173"/>
    </row>
    <row r="30" spans="1:12" ht="199.95" customHeight="1" thickBot="1">
      <c r="A30" s="121">
        <f>IF(ISBLANK('MRA Full Assessment'!B143),"",'MRA Full Assessment'!B143)</f>
        <v>28</v>
      </c>
      <c r="B30" s="82" t="str">
        <f>IF(ISBLANK('MRA Full Assessment'!C143),"",'MRA Full Assessment'!C143)</f>
        <v/>
      </c>
      <c r="C30" s="82" t="str">
        <f>IF(ISBLANK('MRA Full Assessment'!D143),"",'MRA Full Assessment'!D143)</f>
        <v/>
      </c>
      <c r="D30" s="83" t="str">
        <f>IF(ISBLANK('MRA Full Assessment'!$U$143),"",'MRA Full Assessment'!$U$143)</f>
        <v/>
      </c>
      <c r="E30" s="84" t="str">
        <f>'MRA Full Assessment'!$X$145</f>
        <v/>
      </c>
      <c r="F30" s="84" t="str">
        <f>'MRA Full Assessment'!$X$143</f>
        <v/>
      </c>
      <c r="G30" s="83" t="str">
        <f>IF(ISBLANK('MRA Full Assessment'!$Y$143),"",'MRA Full Assessment'!$Y$143)</f>
        <v/>
      </c>
      <c r="H30" s="170"/>
      <c r="I30" s="171"/>
      <c r="J30" s="172"/>
      <c r="K30" s="172"/>
      <c r="L30" s="173"/>
    </row>
    <row r="31" spans="1:12" ht="199.95" customHeight="1" thickBot="1">
      <c r="A31" s="121">
        <f>IF(ISBLANK('MRA Full Assessment'!B148),"",'MRA Full Assessment'!B148)</f>
        <v>29</v>
      </c>
      <c r="B31" s="82" t="str">
        <f>IF(ISBLANK('MRA Full Assessment'!C148),"",'MRA Full Assessment'!C148)</f>
        <v/>
      </c>
      <c r="C31" s="82" t="str">
        <f>IF(ISBLANK('MRA Full Assessment'!D148),"",'MRA Full Assessment'!D148)</f>
        <v/>
      </c>
      <c r="D31" s="83" t="str">
        <f>IF(ISBLANK('MRA Full Assessment'!$U$148),"",'MRA Full Assessment'!$U$148)</f>
        <v/>
      </c>
      <c r="E31" s="84" t="str">
        <f>'MRA Full Assessment'!$X$150</f>
        <v/>
      </c>
      <c r="F31" s="84" t="str">
        <f>'MRA Full Assessment'!$X$148</f>
        <v/>
      </c>
      <c r="G31" s="83" t="str">
        <f>IF(ISBLANK('MRA Full Assessment'!$Y$148),"",'MRA Full Assessment'!$Y$148)</f>
        <v/>
      </c>
      <c r="H31" s="170"/>
      <c r="I31" s="171"/>
      <c r="J31" s="172"/>
      <c r="K31" s="172"/>
      <c r="L31" s="173"/>
    </row>
    <row r="32" spans="1:12" ht="199.95" customHeight="1" thickBot="1">
      <c r="A32" s="121">
        <f>IF(ISBLANK('MRA Full Assessment'!B153),"",'MRA Full Assessment'!B153)</f>
        <v>30</v>
      </c>
      <c r="B32" s="82" t="str">
        <f>IF(ISBLANK('MRA Full Assessment'!C153),"",'MRA Full Assessment'!C153)</f>
        <v/>
      </c>
      <c r="C32" s="82" t="str">
        <f>IF(ISBLANK('MRA Full Assessment'!D153),"",'MRA Full Assessment'!D153)</f>
        <v/>
      </c>
      <c r="D32" s="83" t="str">
        <f>IF(ISBLANK('MRA Full Assessment'!$U$153),"",'MRA Full Assessment'!$U$153)</f>
        <v/>
      </c>
      <c r="E32" s="84" t="str">
        <f>'MRA Full Assessment'!$X$155</f>
        <v/>
      </c>
      <c r="F32" s="84" t="str">
        <f>'MRA Full Assessment'!$X$153</f>
        <v/>
      </c>
      <c r="G32" s="83" t="str">
        <f>IF(ISBLANK('MRA Full Assessment'!$Y$153),"",'MRA Full Assessment'!$Y$153)</f>
        <v/>
      </c>
      <c r="H32" s="170"/>
      <c r="I32" s="171"/>
      <c r="J32" s="172"/>
      <c r="K32" s="172"/>
      <c r="L32" s="173"/>
    </row>
    <row r="33" spans="1:12" ht="199.95" customHeight="1" thickBot="1">
      <c r="A33" s="121">
        <f>IF(ISBLANK('MRA Full Assessment'!B158),"",'MRA Full Assessment'!B158)</f>
        <v>31</v>
      </c>
      <c r="B33" s="82" t="str">
        <f>IF(ISBLANK('MRA Full Assessment'!C158),"",'MRA Full Assessment'!C158)</f>
        <v/>
      </c>
      <c r="C33" s="82" t="str">
        <f>IF(ISBLANK('MRA Full Assessment'!D158),"",'MRA Full Assessment'!D158)</f>
        <v/>
      </c>
      <c r="D33" s="83" t="str">
        <f>IF(ISBLANK('MRA Full Assessment'!$U$158),"",'MRA Full Assessment'!$U$158)</f>
        <v/>
      </c>
      <c r="E33" s="84" t="str">
        <f>'MRA Full Assessment'!$X$160</f>
        <v/>
      </c>
      <c r="F33" s="84" t="str">
        <f>'MRA Full Assessment'!$X$158</f>
        <v/>
      </c>
      <c r="G33" s="83" t="str">
        <f>IF(ISBLANK('MRA Full Assessment'!$Y$158),"",'MRA Full Assessment'!$Y$158)</f>
        <v/>
      </c>
      <c r="H33" s="170"/>
      <c r="I33" s="171"/>
      <c r="J33" s="172"/>
      <c r="K33" s="172"/>
      <c r="L33" s="173"/>
    </row>
    <row r="34" spans="1:12" ht="199.95" customHeight="1" thickBot="1">
      <c r="A34" s="121">
        <f>IF(ISBLANK('MRA Full Assessment'!B163),"",'MRA Full Assessment'!B163)</f>
        <v>32</v>
      </c>
      <c r="B34" s="82" t="str">
        <f>IF(ISBLANK('MRA Full Assessment'!C163),"",'MRA Full Assessment'!C163)</f>
        <v/>
      </c>
      <c r="C34" s="82" t="str">
        <f>IF(ISBLANK('MRA Full Assessment'!D163),"",'MRA Full Assessment'!D163)</f>
        <v/>
      </c>
      <c r="D34" s="83" t="str">
        <f>IF(ISBLANK('MRA Full Assessment'!$U$163),"",'MRA Full Assessment'!$U$163)</f>
        <v/>
      </c>
      <c r="E34" s="84" t="str">
        <f>'MRA Full Assessment'!$X$165</f>
        <v/>
      </c>
      <c r="F34" s="84" t="str">
        <f>'MRA Full Assessment'!$X$163</f>
        <v/>
      </c>
      <c r="G34" s="83" t="str">
        <f>IF(ISBLANK('MRA Full Assessment'!$Y$163),"",'MRA Full Assessment'!$Y$163)</f>
        <v/>
      </c>
      <c r="H34" s="170"/>
      <c r="I34" s="171"/>
      <c r="J34" s="172"/>
      <c r="K34" s="172"/>
      <c r="L34" s="173"/>
    </row>
    <row r="35" spans="1:12" ht="199.95" customHeight="1" thickBot="1">
      <c r="A35" s="121">
        <f>IF(ISBLANK('MRA Full Assessment'!B168),"",'MRA Full Assessment'!B168)</f>
        <v>33</v>
      </c>
      <c r="B35" s="82" t="str">
        <f>IF(ISBLANK('MRA Full Assessment'!C168),"",'MRA Full Assessment'!C168)</f>
        <v/>
      </c>
      <c r="C35" s="82" t="str">
        <f>IF(ISBLANK('MRA Full Assessment'!D168),"",'MRA Full Assessment'!D168)</f>
        <v/>
      </c>
      <c r="D35" s="83" t="str">
        <f>IF(ISBLANK('MRA Full Assessment'!$U$168),"",'MRA Full Assessment'!$U$168)</f>
        <v/>
      </c>
      <c r="E35" s="84" t="str">
        <f>'MRA Full Assessment'!$X$170</f>
        <v/>
      </c>
      <c r="F35" s="84" t="str">
        <f>'MRA Full Assessment'!$X$168</f>
        <v/>
      </c>
      <c r="G35" s="83" t="str">
        <f>IF(ISBLANK('MRA Full Assessment'!$Y$168),"",'MRA Full Assessment'!$Y$168)</f>
        <v/>
      </c>
      <c r="H35" s="170"/>
      <c r="I35" s="171"/>
      <c r="J35" s="172"/>
      <c r="K35" s="172"/>
      <c r="L35" s="173"/>
    </row>
    <row r="36" spans="1:12" ht="199.95" customHeight="1" thickBot="1">
      <c r="A36" s="121">
        <f>IF(ISBLANK('MRA Full Assessment'!B173),"",'MRA Full Assessment'!B173)</f>
        <v>34</v>
      </c>
      <c r="B36" s="82" t="str">
        <f>IF(ISBLANK('MRA Full Assessment'!C173),"",'MRA Full Assessment'!C173)</f>
        <v/>
      </c>
      <c r="C36" s="82" t="str">
        <f>IF(ISBLANK('MRA Full Assessment'!D173),"",'MRA Full Assessment'!D173)</f>
        <v/>
      </c>
      <c r="D36" s="83" t="str">
        <f>IF(ISBLANK('MRA Full Assessment'!$U$173),"",'MRA Full Assessment'!$U$173)</f>
        <v/>
      </c>
      <c r="E36" s="84" t="str">
        <f>'MRA Full Assessment'!$X$175</f>
        <v/>
      </c>
      <c r="F36" s="84" t="str">
        <f>'MRA Full Assessment'!$X$173</f>
        <v/>
      </c>
      <c r="G36" s="83" t="str">
        <f>IF(ISBLANK('MRA Full Assessment'!$Y$173),"",'MRA Full Assessment'!$Y$173)</f>
        <v/>
      </c>
      <c r="H36" s="170"/>
      <c r="I36" s="171"/>
      <c r="J36" s="172"/>
      <c r="K36" s="172"/>
      <c r="L36" s="173"/>
    </row>
    <row r="37" spans="1:12" ht="199.95" customHeight="1" thickBot="1">
      <c r="A37" s="121">
        <f>IF(ISBLANK('MRA Full Assessment'!B178),"",'MRA Full Assessment'!B178)</f>
        <v>35</v>
      </c>
      <c r="B37" s="82" t="str">
        <f>IF(ISBLANK('MRA Full Assessment'!C178),"",'MRA Full Assessment'!C178)</f>
        <v/>
      </c>
      <c r="C37" s="82" t="str">
        <f>IF(ISBLANK('MRA Full Assessment'!D178),"",'MRA Full Assessment'!D178)</f>
        <v/>
      </c>
      <c r="D37" s="83" t="str">
        <f>IF(ISBLANK('MRA Full Assessment'!$U$178),"",'MRA Full Assessment'!$U$178)</f>
        <v/>
      </c>
      <c r="E37" s="84" t="str">
        <f>'MRA Full Assessment'!$X$180</f>
        <v/>
      </c>
      <c r="F37" s="84" t="str">
        <f>'MRA Full Assessment'!$X$178</f>
        <v/>
      </c>
      <c r="G37" s="83" t="str">
        <f>IF(ISBLANK('MRA Full Assessment'!$Y$178),"",'MRA Full Assessment'!$Y$178)</f>
        <v/>
      </c>
      <c r="H37" s="170"/>
      <c r="I37" s="171"/>
      <c r="J37" s="172"/>
      <c r="K37" s="172"/>
      <c r="L37" s="173"/>
    </row>
    <row r="38" spans="1:12" ht="199.95" customHeight="1" thickBot="1">
      <c r="A38" s="121">
        <f>IF(ISBLANK('MRA Full Assessment'!B183),"",'MRA Full Assessment'!B183)</f>
        <v>36</v>
      </c>
      <c r="B38" s="82" t="str">
        <f>IF(ISBLANK('MRA Full Assessment'!C183),"",'MRA Full Assessment'!C183)</f>
        <v/>
      </c>
      <c r="C38" s="82" t="str">
        <f>IF(ISBLANK('MRA Full Assessment'!D183),"",'MRA Full Assessment'!D183)</f>
        <v/>
      </c>
      <c r="D38" s="83" t="str">
        <f>IF(ISBLANK('MRA Full Assessment'!$U$183),"",'MRA Full Assessment'!$U$183)</f>
        <v/>
      </c>
      <c r="E38" s="84" t="str">
        <f>'MRA Full Assessment'!$X$185</f>
        <v/>
      </c>
      <c r="F38" s="84" t="str">
        <f>'MRA Full Assessment'!$X$183</f>
        <v/>
      </c>
      <c r="G38" s="83" t="str">
        <f>IF(ISBLANK('MRA Full Assessment'!$Y$183),"",'MRA Full Assessment'!$Y$183)</f>
        <v/>
      </c>
      <c r="H38" s="170"/>
      <c r="I38" s="171"/>
      <c r="J38" s="172"/>
      <c r="K38" s="172"/>
      <c r="L38" s="173"/>
    </row>
    <row r="39" spans="1:12" ht="199.95" customHeight="1" thickBot="1">
      <c r="A39" s="121">
        <f>IF(ISBLANK('MRA Full Assessment'!B188),"",'MRA Full Assessment'!B188)</f>
        <v>37</v>
      </c>
      <c r="B39" s="82" t="str">
        <f>IF(ISBLANK('MRA Full Assessment'!C188),"",'MRA Full Assessment'!C188)</f>
        <v/>
      </c>
      <c r="C39" s="82" t="str">
        <f>IF(ISBLANK('MRA Full Assessment'!D188),"",'MRA Full Assessment'!D188)</f>
        <v/>
      </c>
      <c r="D39" s="83" t="str">
        <f>IF(ISBLANK('MRA Full Assessment'!$U$188),"",'MRA Full Assessment'!$U$188)</f>
        <v/>
      </c>
      <c r="E39" s="84" t="str">
        <f>'MRA Full Assessment'!$X$190</f>
        <v/>
      </c>
      <c r="F39" s="84" t="str">
        <f>'MRA Full Assessment'!$X$188</f>
        <v/>
      </c>
      <c r="G39" s="83" t="str">
        <f>IF(ISBLANK('MRA Full Assessment'!$Y$188),"",'MRA Full Assessment'!$Y$188)</f>
        <v/>
      </c>
      <c r="H39" s="170"/>
      <c r="I39" s="171"/>
      <c r="J39" s="172"/>
      <c r="K39" s="172"/>
      <c r="L39" s="173"/>
    </row>
    <row r="40" spans="1:12" ht="199.95" customHeight="1" thickBot="1">
      <c r="A40" s="121">
        <f>IF(ISBLANK('MRA Full Assessment'!B193),"",'MRA Full Assessment'!B193)</f>
        <v>38</v>
      </c>
      <c r="B40" s="82" t="str">
        <f>IF(ISBLANK('MRA Full Assessment'!C193),"",'MRA Full Assessment'!C193)</f>
        <v/>
      </c>
      <c r="C40" s="82" t="str">
        <f>IF(ISBLANK('MRA Full Assessment'!D193),"",'MRA Full Assessment'!D193)</f>
        <v/>
      </c>
      <c r="D40" s="83" t="str">
        <f>IF(ISBLANK('MRA Full Assessment'!$U$193),"",'MRA Full Assessment'!$U$193)</f>
        <v/>
      </c>
      <c r="E40" s="84" t="str">
        <f>'MRA Full Assessment'!$X$195</f>
        <v/>
      </c>
      <c r="F40" s="84" t="str">
        <f>'MRA Full Assessment'!$X$193</f>
        <v/>
      </c>
      <c r="G40" s="83" t="str">
        <f>IF(ISBLANK('MRA Full Assessment'!$Y$193),"",'MRA Full Assessment'!$Y$193)</f>
        <v/>
      </c>
      <c r="H40" s="170"/>
      <c r="I40" s="171"/>
      <c r="J40" s="172"/>
      <c r="K40" s="172"/>
      <c r="L40" s="173"/>
    </row>
    <row r="41" spans="1:12" ht="199.95" customHeight="1" thickBot="1">
      <c r="A41" s="121">
        <f>IF(ISBLANK('MRA Full Assessment'!B198),"",'MRA Full Assessment'!B198)</f>
        <v>39</v>
      </c>
      <c r="B41" s="82" t="str">
        <f>IF(ISBLANK('MRA Full Assessment'!C198),"",'MRA Full Assessment'!C198)</f>
        <v/>
      </c>
      <c r="C41" s="82" t="str">
        <f>IF(ISBLANK('MRA Full Assessment'!D198),"",'MRA Full Assessment'!D198)</f>
        <v/>
      </c>
      <c r="D41" s="83" t="str">
        <f>IF(ISBLANK('MRA Full Assessment'!$U$198),"",'MRA Full Assessment'!$U$198)</f>
        <v/>
      </c>
      <c r="E41" s="84" t="str">
        <f>'MRA Full Assessment'!$X$200</f>
        <v/>
      </c>
      <c r="F41" s="84" t="str">
        <f>'MRA Full Assessment'!$X$198</f>
        <v/>
      </c>
      <c r="G41" s="83" t="str">
        <f>IF(ISBLANK('MRA Full Assessment'!$Y$198),"",'MRA Full Assessment'!$Y$198)</f>
        <v/>
      </c>
      <c r="H41" s="170"/>
      <c r="I41" s="171"/>
      <c r="J41" s="172"/>
      <c r="K41" s="172"/>
      <c r="L41" s="173"/>
    </row>
    <row r="42" spans="1:12" ht="199.95" customHeight="1" thickBot="1">
      <c r="A42" s="121">
        <f>IF(ISBLANK('MRA Full Assessment'!B203),"",'MRA Full Assessment'!B203)</f>
        <v>40</v>
      </c>
      <c r="B42" s="82" t="str">
        <f>IF(ISBLANK('MRA Full Assessment'!C203),"",'MRA Full Assessment'!C203)</f>
        <v/>
      </c>
      <c r="C42" s="82" t="str">
        <f>IF(ISBLANK('MRA Full Assessment'!D203),"",'MRA Full Assessment'!D203)</f>
        <v/>
      </c>
      <c r="D42" s="83" t="str">
        <f>IF(ISBLANK('MRA Full Assessment'!$U$203),"",'MRA Full Assessment'!$U$203)</f>
        <v/>
      </c>
      <c r="E42" s="84" t="str">
        <f>'MRA Full Assessment'!$X$205</f>
        <v/>
      </c>
      <c r="F42" s="84" t="str">
        <f>'MRA Full Assessment'!$X$203</f>
        <v/>
      </c>
      <c r="G42" s="83" t="str">
        <f>IF(ISBLANK('MRA Full Assessment'!$Y$203),"",'MRA Full Assessment'!$Y$203)</f>
        <v/>
      </c>
      <c r="H42" s="170"/>
      <c r="I42" s="171"/>
      <c r="J42" s="172"/>
      <c r="K42" s="172"/>
      <c r="L42" s="173"/>
    </row>
    <row r="43" spans="1:12" ht="199.95" customHeight="1" thickBot="1">
      <c r="A43" s="121">
        <f>IF(ISBLANK('MRA Full Assessment'!B208),"",'MRA Full Assessment'!B208)</f>
        <v>41</v>
      </c>
      <c r="B43" s="82" t="str">
        <f>IF(ISBLANK('MRA Full Assessment'!C208),"",'MRA Full Assessment'!C208)</f>
        <v/>
      </c>
      <c r="C43" s="82" t="str">
        <f>IF(ISBLANK('MRA Full Assessment'!D208),"",'MRA Full Assessment'!D208)</f>
        <v/>
      </c>
      <c r="D43" s="83" t="str">
        <f>IF(ISBLANK('MRA Full Assessment'!$U$208),"",'MRA Full Assessment'!$U$208)</f>
        <v/>
      </c>
      <c r="E43" s="84" t="str">
        <f>'MRA Full Assessment'!$X$210</f>
        <v/>
      </c>
      <c r="F43" s="84" t="str">
        <f>'MRA Full Assessment'!$X$208</f>
        <v/>
      </c>
      <c r="G43" s="83" t="str">
        <f>IF(ISBLANK('MRA Full Assessment'!$Y$208),"",'MRA Full Assessment'!$Y$208)</f>
        <v/>
      </c>
      <c r="H43" s="170"/>
      <c r="I43" s="171"/>
      <c r="J43" s="172"/>
      <c r="K43" s="172"/>
      <c r="L43" s="173"/>
    </row>
    <row r="44" spans="1:12" ht="199.95" customHeight="1" thickBot="1">
      <c r="A44" s="121">
        <f>IF(ISBLANK('MRA Full Assessment'!B213),"",'MRA Full Assessment'!B213)</f>
        <v>42</v>
      </c>
      <c r="B44" s="82" t="str">
        <f>IF(ISBLANK('MRA Full Assessment'!C213),"",'MRA Full Assessment'!C213)</f>
        <v/>
      </c>
      <c r="C44" s="82" t="str">
        <f>IF(ISBLANK('MRA Full Assessment'!D213),"",'MRA Full Assessment'!D213)</f>
        <v/>
      </c>
      <c r="D44" s="83" t="str">
        <f>IF(ISBLANK('MRA Full Assessment'!$U$213),"",'MRA Full Assessment'!$U$213)</f>
        <v/>
      </c>
      <c r="E44" s="84" t="str">
        <f>'MRA Full Assessment'!$X$215</f>
        <v/>
      </c>
      <c r="F44" s="84" t="str">
        <f>'MRA Full Assessment'!$X$213</f>
        <v/>
      </c>
      <c r="G44" s="83" t="str">
        <f>IF(ISBLANK('MRA Full Assessment'!$Y$213),"",'MRA Full Assessment'!$Y$213)</f>
        <v/>
      </c>
      <c r="H44" s="170"/>
      <c r="I44" s="171"/>
      <c r="J44" s="172"/>
      <c r="K44" s="172"/>
      <c r="L44" s="173"/>
    </row>
    <row r="45" spans="1:12" ht="199.95" customHeight="1" thickBot="1">
      <c r="A45" s="121">
        <f>IF(ISBLANK('MRA Full Assessment'!B218),"",'MRA Full Assessment'!B218)</f>
        <v>43</v>
      </c>
      <c r="B45" s="82" t="str">
        <f>IF(ISBLANK('MRA Full Assessment'!C218),"",'MRA Full Assessment'!C218)</f>
        <v/>
      </c>
      <c r="C45" s="82" t="str">
        <f>IF(ISBLANK('MRA Full Assessment'!D218),"",'MRA Full Assessment'!D218)</f>
        <v/>
      </c>
      <c r="D45" s="83" t="str">
        <f>IF(ISBLANK('MRA Full Assessment'!$U$218),"",'MRA Full Assessment'!$U$218)</f>
        <v/>
      </c>
      <c r="E45" s="84" t="str">
        <f>'MRA Full Assessment'!$X$220</f>
        <v/>
      </c>
      <c r="F45" s="84" t="str">
        <f>'MRA Full Assessment'!$X$218</f>
        <v/>
      </c>
      <c r="G45" s="83" t="str">
        <f>IF(ISBLANK('MRA Full Assessment'!$Y$218),"",'MRA Full Assessment'!$Y$218)</f>
        <v/>
      </c>
      <c r="H45" s="170"/>
      <c r="I45" s="171"/>
      <c r="J45" s="172"/>
      <c r="K45" s="172"/>
      <c r="L45" s="173"/>
    </row>
    <row r="46" spans="1:12" ht="199.95" customHeight="1" thickBot="1">
      <c r="A46" s="121">
        <f>IF(ISBLANK('MRA Full Assessment'!B223),"",'MRA Full Assessment'!B223)</f>
        <v>44</v>
      </c>
      <c r="B46" s="82" t="str">
        <f>IF(ISBLANK('MRA Full Assessment'!C223),"",'MRA Full Assessment'!C223)</f>
        <v/>
      </c>
      <c r="C46" s="82" t="str">
        <f>IF(ISBLANK('MRA Full Assessment'!D223),"",'MRA Full Assessment'!D223)</f>
        <v/>
      </c>
      <c r="D46" s="83" t="str">
        <f>IF(ISBLANK('MRA Full Assessment'!$U$223),"",'MRA Full Assessment'!$U$223)</f>
        <v/>
      </c>
      <c r="E46" s="84" t="str">
        <f>'MRA Full Assessment'!$X$225</f>
        <v/>
      </c>
      <c r="F46" s="84" t="str">
        <f>'MRA Full Assessment'!$X$223</f>
        <v/>
      </c>
      <c r="G46" s="83" t="str">
        <f>IF(ISBLANK('MRA Full Assessment'!$Y$223),"",'MRA Full Assessment'!$Y$223)</f>
        <v/>
      </c>
      <c r="H46" s="170"/>
      <c r="I46" s="171"/>
      <c r="J46" s="172"/>
      <c r="K46" s="172"/>
      <c r="L46" s="173"/>
    </row>
    <row r="47" spans="1:12" ht="199.95" customHeight="1" thickBot="1">
      <c r="A47" s="121">
        <f>IF(ISBLANK('MRA Full Assessment'!B228),"",'MRA Full Assessment'!B228)</f>
        <v>45</v>
      </c>
      <c r="B47" s="82" t="str">
        <f>IF(ISBLANK('MRA Full Assessment'!C228),"",'MRA Full Assessment'!C228)</f>
        <v/>
      </c>
      <c r="C47" s="82" t="str">
        <f>IF(ISBLANK('MRA Full Assessment'!D228),"",'MRA Full Assessment'!D228)</f>
        <v/>
      </c>
      <c r="D47" s="83" t="str">
        <f>IF(ISBLANK('MRA Full Assessment'!$U$228),"",'MRA Full Assessment'!$U$228)</f>
        <v/>
      </c>
      <c r="E47" s="84" t="str">
        <f>'MRA Full Assessment'!$X$230</f>
        <v/>
      </c>
      <c r="F47" s="84" t="str">
        <f>'MRA Full Assessment'!$X$228</f>
        <v/>
      </c>
      <c r="G47" s="83" t="str">
        <f>IF(ISBLANK('MRA Full Assessment'!$Y$228),"",'MRA Full Assessment'!$Y$228)</f>
        <v/>
      </c>
      <c r="H47" s="170"/>
      <c r="I47" s="171"/>
      <c r="J47" s="172"/>
      <c r="K47" s="172"/>
      <c r="L47" s="173"/>
    </row>
    <row r="48" spans="1:12" ht="199.95" customHeight="1" thickBot="1">
      <c r="A48" s="121">
        <f>IF(ISBLANK('MRA Full Assessment'!B233),"",'MRA Full Assessment'!B233)</f>
        <v>46</v>
      </c>
      <c r="B48" s="82" t="str">
        <f>IF(ISBLANK('MRA Full Assessment'!C233),"",'MRA Full Assessment'!C233)</f>
        <v/>
      </c>
      <c r="C48" s="82" t="str">
        <f>IF(ISBLANK('MRA Full Assessment'!D233),"",'MRA Full Assessment'!D233)</f>
        <v/>
      </c>
      <c r="D48" s="83" t="str">
        <f>IF(ISBLANK('MRA Full Assessment'!$U$233),"",'MRA Full Assessment'!$U$233)</f>
        <v/>
      </c>
      <c r="E48" s="84" t="str">
        <f>'MRA Full Assessment'!$X$235</f>
        <v/>
      </c>
      <c r="F48" s="84" t="str">
        <f>'MRA Full Assessment'!$X$233</f>
        <v/>
      </c>
      <c r="G48" s="83" t="str">
        <f>IF(ISBLANK('MRA Full Assessment'!$Y$233),"",'MRA Full Assessment'!$Y$233)</f>
        <v/>
      </c>
      <c r="H48" s="170"/>
      <c r="I48" s="171"/>
      <c r="J48" s="172"/>
      <c r="K48" s="172"/>
      <c r="L48" s="173"/>
    </row>
    <row r="49" spans="1:12" ht="199.95" customHeight="1" thickBot="1">
      <c r="A49" s="121">
        <f>IF(ISBLANK('MRA Full Assessment'!B238),"",'MRA Full Assessment'!B238)</f>
        <v>47</v>
      </c>
      <c r="B49" s="82" t="str">
        <f>IF(ISBLANK('MRA Full Assessment'!C238),"",'MRA Full Assessment'!C238)</f>
        <v/>
      </c>
      <c r="C49" s="82" t="str">
        <f>IF(ISBLANK('MRA Full Assessment'!D238),"",'MRA Full Assessment'!D238)</f>
        <v/>
      </c>
      <c r="D49" s="83" t="str">
        <f>IF(ISBLANK('MRA Full Assessment'!$U$238),"",'MRA Full Assessment'!$U$238)</f>
        <v/>
      </c>
      <c r="E49" s="84" t="str">
        <f>'MRA Full Assessment'!$X$240</f>
        <v/>
      </c>
      <c r="F49" s="84" t="str">
        <f>'MRA Full Assessment'!$X$238</f>
        <v/>
      </c>
      <c r="G49" s="83" t="str">
        <f>IF(ISBLANK('MRA Full Assessment'!$Y$238),"",'MRA Full Assessment'!$Y$238)</f>
        <v/>
      </c>
      <c r="H49" s="170"/>
      <c r="I49" s="171"/>
      <c r="J49" s="172"/>
      <c r="K49" s="172"/>
      <c r="L49" s="173"/>
    </row>
    <row r="50" spans="1:12" ht="199.95" customHeight="1" thickBot="1">
      <c r="A50" s="121">
        <f>IF(ISBLANK('MRA Full Assessment'!B243),"",'MRA Full Assessment'!B243)</f>
        <v>48</v>
      </c>
      <c r="B50" s="82" t="str">
        <f>IF(ISBLANK('MRA Full Assessment'!C243),"",'MRA Full Assessment'!C243)</f>
        <v/>
      </c>
      <c r="C50" s="82" t="str">
        <f>IF(ISBLANK('MRA Full Assessment'!D243),"",'MRA Full Assessment'!D243)</f>
        <v/>
      </c>
      <c r="D50" s="83" t="str">
        <f>IF(ISBLANK('MRA Full Assessment'!$U$243),"",'MRA Full Assessment'!$U$243)</f>
        <v/>
      </c>
      <c r="E50" s="84" t="str">
        <f>'MRA Full Assessment'!$X$245</f>
        <v/>
      </c>
      <c r="F50" s="84" t="str">
        <f>'MRA Full Assessment'!$X$243</f>
        <v/>
      </c>
      <c r="G50" s="83" t="str">
        <f>IF(ISBLANK('MRA Full Assessment'!$Y$243),"",'MRA Full Assessment'!$Y$243)</f>
        <v/>
      </c>
      <c r="H50" s="170"/>
      <c r="I50" s="171"/>
      <c r="J50" s="172"/>
      <c r="K50" s="172"/>
      <c r="L50" s="173"/>
    </row>
    <row r="51" spans="1:12" ht="199.95" customHeight="1" thickBot="1">
      <c r="A51" s="121">
        <f>IF(ISBLANK('MRA Full Assessment'!B248),"",'MRA Full Assessment'!B248)</f>
        <v>49</v>
      </c>
      <c r="B51" s="82" t="str">
        <f>IF(ISBLANK('MRA Full Assessment'!C248),"",'MRA Full Assessment'!C248)</f>
        <v/>
      </c>
      <c r="C51" s="82" t="str">
        <f>IF(ISBLANK('MRA Full Assessment'!D248),"",'MRA Full Assessment'!D248)</f>
        <v/>
      </c>
      <c r="D51" s="83" t="str">
        <f>IF(ISBLANK('MRA Full Assessment'!$U$248),"",'MRA Full Assessment'!$U$248)</f>
        <v/>
      </c>
      <c r="E51" s="84" t="str">
        <f>'MRA Full Assessment'!$X$250</f>
        <v/>
      </c>
      <c r="F51" s="84" t="str">
        <f>'MRA Full Assessment'!$X$248</f>
        <v/>
      </c>
      <c r="G51" s="83" t="str">
        <f>IF(ISBLANK('MRA Full Assessment'!$Y$248),"",'MRA Full Assessment'!$Y$248)</f>
        <v/>
      </c>
      <c r="H51" s="170"/>
      <c r="I51" s="171"/>
      <c r="J51" s="172"/>
      <c r="K51" s="172"/>
      <c r="L51" s="173"/>
    </row>
    <row r="52" spans="1:12" ht="199.95" customHeight="1" thickBot="1">
      <c r="A52" s="121">
        <f>IF(ISBLANK('MRA Full Assessment'!B253),"",'MRA Full Assessment'!B253)</f>
        <v>50</v>
      </c>
      <c r="B52" s="82" t="str">
        <f>IF(ISBLANK('MRA Full Assessment'!C253),"",'MRA Full Assessment'!C253)</f>
        <v/>
      </c>
      <c r="C52" s="82" t="str">
        <f>IF(ISBLANK('MRA Full Assessment'!D253),"",'MRA Full Assessment'!D253)</f>
        <v/>
      </c>
      <c r="D52" s="83" t="str">
        <f>IF(ISBLANK('MRA Full Assessment'!$U$253),"",'MRA Full Assessment'!$U$253)</f>
        <v/>
      </c>
      <c r="E52" s="84" t="str">
        <f>'MRA Full Assessment'!$X$255</f>
        <v/>
      </c>
      <c r="F52" s="84" t="str">
        <f>'MRA Full Assessment'!$X$253</f>
        <v/>
      </c>
      <c r="G52" s="83" t="str">
        <f>IF(ISBLANK('MRA Full Assessment'!$Y$253),"",'MRA Full Assessment'!$Y$253)</f>
        <v/>
      </c>
      <c r="H52" s="170"/>
      <c r="I52" s="171"/>
      <c r="J52" s="172"/>
      <c r="K52" s="172"/>
      <c r="L52" s="173"/>
    </row>
    <row r="53" spans="1:12" ht="199.95" customHeight="1" thickBot="1">
      <c r="A53" s="121">
        <f>IF(ISBLANK('MRA Full Assessment'!B258),"",'MRA Full Assessment'!B258)</f>
        <v>51</v>
      </c>
      <c r="B53" s="82" t="str">
        <f>IF(ISBLANK('MRA Full Assessment'!C258),"",'MRA Full Assessment'!C258)</f>
        <v/>
      </c>
      <c r="C53" s="82" t="str">
        <f>IF(ISBLANK('MRA Full Assessment'!D258),"",'MRA Full Assessment'!D258)</f>
        <v/>
      </c>
      <c r="D53" s="83" t="str">
        <f>IF(ISBLANK('MRA Full Assessment'!$U$258),"",'MRA Full Assessment'!$U$258)</f>
        <v/>
      </c>
      <c r="E53" s="84" t="str">
        <f>'MRA Full Assessment'!$X$260</f>
        <v/>
      </c>
      <c r="F53" s="84" t="str">
        <f>'MRA Full Assessment'!$X$258</f>
        <v/>
      </c>
      <c r="G53" s="83" t="str">
        <f>IF(ISBLANK('MRA Full Assessment'!$Y$258),"",'MRA Full Assessment'!$Y$258)</f>
        <v/>
      </c>
      <c r="H53" s="170"/>
      <c r="I53" s="171"/>
      <c r="J53" s="172"/>
      <c r="K53" s="172"/>
      <c r="L53" s="173"/>
    </row>
    <row r="54" spans="1:12" ht="199.95" customHeight="1" thickBot="1">
      <c r="A54" s="121">
        <f>IF(ISBLANK('MRA Full Assessment'!B263),"",'MRA Full Assessment'!B263)</f>
        <v>52</v>
      </c>
      <c r="B54" s="82" t="str">
        <f>IF(ISBLANK('MRA Full Assessment'!C263),"",'MRA Full Assessment'!C263)</f>
        <v/>
      </c>
      <c r="C54" s="82" t="str">
        <f>IF(ISBLANK('MRA Full Assessment'!D263),"",'MRA Full Assessment'!D263)</f>
        <v/>
      </c>
      <c r="D54" s="83" t="str">
        <f>IF(ISBLANK('MRA Full Assessment'!$U$263),"",'MRA Full Assessment'!$U$263)</f>
        <v/>
      </c>
      <c r="E54" s="84" t="str">
        <f>'MRA Full Assessment'!$X$265</f>
        <v/>
      </c>
      <c r="F54" s="84" t="str">
        <f>'MRA Full Assessment'!$X$263</f>
        <v/>
      </c>
      <c r="G54" s="83" t="str">
        <f>IF(ISBLANK('MRA Full Assessment'!$Y$263),"",'MRA Full Assessment'!$Y$263)</f>
        <v/>
      </c>
      <c r="H54" s="170"/>
      <c r="I54" s="171"/>
      <c r="J54" s="172"/>
      <c r="K54" s="172"/>
      <c r="L54" s="173"/>
    </row>
    <row r="55" spans="1:12" ht="199.95" customHeight="1" thickBot="1">
      <c r="A55" s="121">
        <f>IF(ISBLANK('MRA Full Assessment'!B268),"",'MRA Full Assessment'!B268)</f>
        <v>53</v>
      </c>
      <c r="B55" s="82" t="str">
        <f>IF(ISBLANK('MRA Full Assessment'!C268),"",'MRA Full Assessment'!C268)</f>
        <v/>
      </c>
      <c r="C55" s="82" t="str">
        <f>IF(ISBLANK('MRA Full Assessment'!D268),"",'MRA Full Assessment'!D268)</f>
        <v/>
      </c>
      <c r="D55" s="83" t="str">
        <f>IF(ISBLANK('MRA Full Assessment'!$U$268),"",'MRA Full Assessment'!$U$268)</f>
        <v/>
      </c>
      <c r="E55" s="84" t="str">
        <f>'MRA Full Assessment'!$X$270</f>
        <v/>
      </c>
      <c r="F55" s="84" t="str">
        <f>'MRA Full Assessment'!$X$268</f>
        <v/>
      </c>
      <c r="G55" s="83" t="str">
        <f>IF(ISBLANK('MRA Full Assessment'!$Y$268),"",'MRA Full Assessment'!$Y$268)</f>
        <v/>
      </c>
      <c r="H55" s="170"/>
      <c r="I55" s="171"/>
      <c r="J55" s="172"/>
      <c r="K55" s="172"/>
      <c r="L55" s="173"/>
    </row>
    <row r="56" spans="1:12" ht="199.95" customHeight="1" thickBot="1">
      <c r="A56" s="121">
        <f>IF(ISBLANK('MRA Full Assessment'!B273),"",'MRA Full Assessment'!B273)</f>
        <v>54</v>
      </c>
      <c r="B56" s="82" t="str">
        <f>IF(ISBLANK('MRA Full Assessment'!C273),"",'MRA Full Assessment'!C273)</f>
        <v/>
      </c>
      <c r="C56" s="82" t="str">
        <f>IF(ISBLANK('MRA Full Assessment'!D273),"",'MRA Full Assessment'!D273)</f>
        <v/>
      </c>
      <c r="D56" s="83" t="str">
        <f>IF(ISBLANK('MRA Full Assessment'!$U$273),"",'MRA Full Assessment'!$U$273)</f>
        <v/>
      </c>
      <c r="E56" s="84" t="str">
        <f>'MRA Full Assessment'!$X$275</f>
        <v/>
      </c>
      <c r="F56" s="84" t="str">
        <f>'MRA Full Assessment'!$X$273</f>
        <v/>
      </c>
      <c r="G56" s="83" t="str">
        <f>IF(ISBLANK('MRA Full Assessment'!$Y$273),"",'MRA Full Assessment'!$Y$273)</f>
        <v/>
      </c>
      <c r="H56" s="170"/>
      <c r="I56" s="174"/>
      <c r="J56" s="172"/>
      <c r="K56" s="172"/>
      <c r="L56" s="173"/>
    </row>
    <row r="57" spans="1:12" ht="199.95" customHeight="1" thickBot="1">
      <c r="A57" s="121">
        <f>IF(ISBLANK('MRA Full Assessment'!B278),"",'MRA Full Assessment'!B278)</f>
        <v>55</v>
      </c>
      <c r="B57" s="82" t="str">
        <f>IF(ISBLANK('MRA Full Assessment'!C278),"",'MRA Full Assessment'!C278)</f>
        <v/>
      </c>
      <c r="C57" s="82" t="str">
        <f>IF(ISBLANK('MRA Full Assessment'!D278),"",'MRA Full Assessment'!D278)</f>
        <v/>
      </c>
      <c r="D57" s="83" t="str">
        <f>IF(ISBLANK('MRA Full Assessment'!$U$278),"",'MRA Full Assessment'!$U$278)</f>
        <v/>
      </c>
      <c r="E57" s="84" t="str">
        <f>'MRA Full Assessment'!$X$280</f>
        <v/>
      </c>
      <c r="F57" s="84" t="str">
        <f>'MRA Full Assessment'!$X$278</f>
        <v/>
      </c>
      <c r="G57" s="83" t="str">
        <f>IF(ISBLANK('MRA Full Assessment'!$Y$278),"",'MRA Full Assessment'!$Y$278)</f>
        <v/>
      </c>
      <c r="H57" s="170"/>
      <c r="I57" s="171"/>
      <c r="J57" s="172"/>
      <c r="K57" s="172"/>
      <c r="L57" s="173"/>
    </row>
    <row r="58" spans="1:12" ht="199.95" customHeight="1" thickBot="1">
      <c r="A58" s="121">
        <f>IF(ISBLANK('MRA Full Assessment'!B283),"",'MRA Full Assessment'!B283)</f>
        <v>56</v>
      </c>
      <c r="B58" s="82" t="str">
        <f>IF(ISBLANK('MRA Full Assessment'!C283),"",'MRA Full Assessment'!C283)</f>
        <v/>
      </c>
      <c r="C58" s="82" t="str">
        <f>IF(ISBLANK('MRA Full Assessment'!D283),"",'MRA Full Assessment'!D283)</f>
        <v/>
      </c>
      <c r="D58" s="83" t="str">
        <f>IF(ISBLANK('MRA Full Assessment'!$U$283),"",'MRA Full Assessment'!$U$283)</f>
        <v/>
      </c>
      <c r="E58" s="84" t="str">
        <f>'MRA Full Assessment'!$X$285</f>
        <v/>
      </c>
      <c r="F58" s="84" t="str">
        <f>'MRA Full Assessment'!$X$283</f>
        <v/>
      </c>
      <c r="G58" s="83" t="str">
        <f>IF(ISBLANK('MRA Full Assessment'!$Y$283),"",'MRA Full Assessment'!$Y$283)</f>
        <v/>
      </c>
      <c r="H58" s="170"/>
      <c r="I58" s="171"/>
      <c r="J58" s="172"/>
      <c r="K58" s="172"/>
      <c r="L58" s="173"/>
    </row>
    <row r="59" spans="1:12" ht="199.95" customHeight="1" thickBot="1">
      <c r="A59" s="121">
        <f>IF(ISBLANK('MRA Full Assessment'!B288),"",'MRA Full Assessment'!B288)</f>
        <v>57</v>
      </c>
      <c r="B59" s="82" t="str">
        <f>IF(ISBLANK('MRA Full Assessment'!C288),"",'MRA Full Assessment'!C288)</f>
        <v/>
      </c>
      <c r="C59" s="82" t="str">
        <f>IF(ISBLANK('MRA Full Assessment'!D288),"",'MRA Full Assessment'!D288)</f>
        <v/>
      </c>
      <c r="D59" s="83" t="str">
        <f>IF(ISBLANK('MRA Full Assessment'!$U$288),"",'MRA Full Assessment'!$U$288)</f>
        <v/>
      </c>
      <c r="E59" s="84" t="str">
        <f>'MRA Full Assessment'!$X$290</f>
        <v/>
      </c>
      <c r="F59" s="84" t="str">
        <f>'MRA Full Assessment'!$X$288</f>
        <v/>
      </c>
      <c r="G59" s="83" t="str">
        <f>IF(ISBLANK('MRA Full Assessment'!$Y$288),"",'MRA Full Assessment'!$Y$288)</f>
        <v/>
      </c>
      <c r="H59" s="170"/>
      <c r="I59" s="171"/>
      <c r="J59" s="172"/>
      <c r="K59" s="172"/>
      <c r="L59" s="173"/>
    </row>
    <row r="60" spans="1:12" ht="199.95" customHeight="1" thickBot="1">
      <c r="A60" s="121">
        <f>IF(ISBLANK('MRA Full Assessment'!B293),"",'MRA Full Assessment'!B293)</f>
        <v>58</v>
      </c>
      <c r="B60" s="82" t="str">
        <f>IF(ISBLANK('MRA Full Assessment'!C293),"",'MRA Full Assessment'!C293)</f>
        <v/>
      </c>
      <c r="C60" s="82" t="str">
        <f>IF(ISBLANK('MRA Full Assessment'!D293),"",'MRA Full Assessment'!D293)</f>
        <v/>
      </c>
      <c r="D60" s="83" t="str">
        <f>IF(ISBLANK('MRA Full Assessment'!$U$293),"",'MRA Full Assessment'!$U$293)</f>
        <v/>
      </c>
      <c r="E60" s="84" t="str">
        <f>'MRA Full Assessment'!$X$295</f>
        <v/>
      </c>
      <c r="F60" s="84" t="str">
        <f>'MRA Full Assessment'!$X$293</f>
        <v/>
      </c>
      <c r="G60" s="83" t="str">
        <f>IF(ISBLANK('MRA Full Assessment'!$Y$293),"",'MRA Full Assessment'!$Y$293)</f>
        <v/>
      </c>
      <c r="H60" s="170"/>
      <c r="I60" s="171"/>
      <c r="J60" s="172"/>
      <c r="K60" s="172"/>
      <c r="L60" s="173"/>
    </row>
    <row r="61" spans="1:12" ht="199.95" customHeight="1" thickBot="1">
      <c r="A61" s="121">
        <f>IF(ISBLANK('MRA Full Assessment'!B298),"",'MRA Full Assessment'!B298)</f>
        <v>59</v>
      </c>
      <c r="B61" s="82" t="str">
        <f>IF(ISBLANK('MRA Full Assessment'!C298),"",'MRA Full Assessment'!C298)</f>
        <v/>
      </c>
      <c r="C61" s="82" t="str">
        <f>IF(ISBLANK('MRA Full Assessment'!D298),"",'MRA Full Assessment'!D298)</f>
        <v/>
      </c>
      <c r="D61" s="83" t="str">
        <f>IF(ISBLANK('MRA Full Assessment'!$U$298),"",'MRA Full Assessment'!$U$298)</f>
        <v/>
      </c>
      <c r="E61" s="84" t="str">
        <f>'MRA Full Assessment'!$X$300</f>
        <v/>
      </c>
      <c r="F61" s="84" t="str">
        <f>'MRA Full Assessment'!$X$298</f>
        <v/>
      </c>
      <c r="G61" s="83" t="str">
        <f>IF(ISBLANK('MRA Full Assessment'!$Y$298),"",'MRA Full Assessment'!$Y$298)</f>
        <v/>
      </c>
      <c r="H61" s="170"/>
      <c r="I61" s="171"/>
      <c r="J61" s="172"/>
      <c r="K61" s="172"/>
      <c r="L61" s="173"/>
    </row>
    <row r="62" spans="1:12" ht="199.95" customHeight="1" thickBot="1">
      <c r="A62" s="121">
        <f>IF(ISBLANK('MRA Full Assessment'!B303),"",'MRA Full Assessment'!B303)</f>
        <v>60</v>
      </c>
      <c r="B62" s="82" t="str">
        <f>IF(ISBLANK('MRA Full Assessment'!C303),"",'MRA Full Assessment'!C303)</f>
        <v/>
      </c>
      <c r="C62" s="82" t="str">
        <f>IF(ISBLANK('MRA Full Assessment'!D303),"",'MRA Full Assessment'!D303)</f>
        <v/>
      </c>
      <c r="D62" s="83" t="str">
        <f>IF(ISBLANK('MRA Full Assessment'!$U$303),"",'MRA Full Assessment'!$U$303)</f>
        <v/>
      </c>
      <c r="E62" s="84" t="str">
        <f>'MRA Full Assessment'!$X$305</f>
        <v/>
      </c>
      <c r="F62" s="84" t="str">
        <f>'MRA Full Assessment'!$X$303</f>
        <v/>
      </c>
      <c r="G62" s="83" t="str">
        <f>IF(ISBLANK('MRA Full Assessment'!$Y$303),"",'MRA Full Assessment'!$Y$303)</f>
        <v/>
      </c>
      <c r="H62" s="170"/>
      <c r="I62" s="171"/>
      <c r="J62" s="172"/>
      <c r="K62" s="172"/>
      <c r="L62" s="173"/>
    </row>
    <row r="63" spans="1:12" ht="199.95" customHeight="1" thickBot="1">
      <c r="A63" s="121">
        <f>IF(ISBLANK('MRA Full Assessment'!B308),"",'MRA Full Assessment'!B308)</f>
        <v>61</v>
      </c>
      <c r="B63" s="82" t="str">
        <f>IF(ISBLANK('MRA Full Assessment'!C308),"",'MRA Full Assessment'!C308)</f>
        <v/>
      </c>
      <c r="C63" s="82" t="str">
        <f>IF(ISBLANK('MRA Full Assessment'!D308),"",'MRA Full Assessment'!D308)</f>
        <v/>
      </c>
      <c r="D63" s="83" t="str">
        <f>IF(ISBLANK('MRA Full Assessment'!$U$308),"",'MRA Full Assessment'!$U$308)</f>
        <v/>
      </c>
      <c r="E63" s="84" t="str">
        <f>'MRA Full Assessment'!$X$310</f>
        <v/>
      </c>
      <c r="F63" s="84" t="str">
        <f>'MRA Full Assessment'!$X$308</f>
        <v/>
      </c>
      <c r="G63" s="83" t="str">
        <f>IF(ISBLANK('MRA Full Assessment'!$Y$308),"",'MRA Full Assessment'!$Y$308)</f>
        <v/>
      </c>
      <c r="H63" s="170"/>
      <c r="I63" s="171"/>
      <c r="J63" s="172"/>
      <c r="K63" s="172"/>
      <c r="L63" s="173"/>
    </row>
    <row r="64" spans="1:12" ht="199.95" customHeight="1" thickBot="1">
      <c r="A64" s="121">
        <f>IF(ISBLANK('MRA Full Assessment'!B313),"",'MRA Full Assessment'!B313)</f>
        <v>62</v>
      </c>
      <c r="B64" s="82" t="str">
        <f>IF(ISBLANK('MRA Full Assessment'!C313),"",'MRA Full Assessment'!C313)</f>
        <v/>
      </c>
      <c r="C64" s="82" t="str">
        <f>IF(ISBLANK('MRA Full Assessment'!D313),"",'MRA Full Assessment'!D313)</f>
        <v/>
      </c>
      <c r="D64" s="83" t="str">
        <f>IF(ISBLANK('MRA Full Assessment'!$U$313),"",'MRA Full Assessment'!$U$313)</f>
        <v/>
      </c>
      <c r="E64" s="84" t="str">
        <f>'MRA Full Assessment'!$X$315</f>
        <v/>
      </c>
      <c r="F64" s="84" t="str">
        <f>'MRA Full Assessment'!$X$313</f>
        <v/>
      </c>
      <c r="G64" s="83" t="str">
        <f>IF(ISBLANK('MRA Full Assessment'!$Y$313),"",'MRA Full Assessment'!$Y$313)</f>
        <v/>
      </c>
      <c r="H64" s="170"/>
      <c r="I64" s="171"/>
      <c r="J64" s="172"/>
      <c r="K64" s="172"/>
      <c r="L64" s="173"/>
    </row>
    <row r="65" spans="1:12" ht="199.95" customHeight="1" thickBot="1">
      <c r="A65" s="121">
        <f>IF(ISBLANK('MRA Full Assessment'!B318),"",'MRA Full Assessment'!B318)</f>
        <v>63</v>
      </c>
      <c r="B65" s="96" t="str">
        <f>IF(ISBLANK('MRA Full Assessment'!C318),"",'MRA Full Assessment'!C318)</f>
        <v/>
      </c>
      <c r="C65" s="82" t="str">
        <f>IF(ISBLANK('MRA Full Assessment'!D318),"",'MRA Full Assessment'!D318)</f>
        <v/>
      </c>
      <c r="D65" s="83" t="str">
        <f>IF(ISBLANK('MRA Full Assessment'!$U$318),"",'MRA Full Assessment'!$U$318)</f>
        <v/>
      </c>
      <c r="E65" s="84" t="str">
        <f>'MRA Full Assessment'!$X$320</f>
        <v/>
      </c>
      <c r="F65" s="84" t="str">
        <f>'MRA Full Assessment'!$X$318</f>
        <v/>
      </c>
      <c r="G65" s="83" t="str">
        <f>IF(ISBLANK('MRA Full Assessment'!$Y$318),"",'MRA Full Assessment'!$Y$318)</f>
        <v/>
      </c>
      <c r="H65" s="170"/>
      <c r="I65" s="171"/>
      <c r="J65" s="172"/>
      <c r="K65" s="172"/>
      <c r="L65" s="173"/>
    </row>
    <row r="66" spans="1:12" ht="199.95" customHeight="1" thickBot="1">
      <c r="A66" s="121">
        <f>IF(ISBLANK('MRA Full Assessment'!B323),"",'MRA Full Assessment'!B323)</f>
        <v>64</v>
      </c>
      <c r="B66" s="96" t="str">
        <f>IF(ISBLANK('MRA Full Assessment'!C323),"",'MRA Full Assessment'!C323)</f>
        <v/>
      </c>
      <c r="C66" s="82" t="str">
        <f>IF(ISBLANK('MRA Full Assessment'!D323),"",'MRA Full Assessment'!D323)</f>
        <v/>
      </c>
      <c r="D66" s="83" t="str">
        <f>IF(ISBLANK('MRA Full Assessment'!$U$323),"",'MRA Full Assessment'!$U$323)</f>
        <v/>
      </c>
      <c r="E66" s="84" t="str">
        <f>'MRA Full Assessment'!$X$325</f>
        <v/>
      </c>
      <c r="F66" s="84" t="str">
        <f>'MRA Full Assessment'!$X$323</f>
        <v/>
      </c>
      <c r="G66" s="83" t="str">
        <f>IF(ISBLANK('MRA Full Assessment'!$Y$323),"",'MRA Full Assessment'!$Y$323)</f>
        <v/>
      </c>
      <c r="H66" s="170"/>
      <c r="I66" s="171"/>
      <c r="J66" s="172"/>
      <c r="K66" s="172"/>
      <c r="L66" s="173"/>
    </row>
    <row r="67" spans="1:12" ht="199.95" customHeight="1" thickBot="1">
      <c r="A67" s="121">
        <f>IF(ISBLANK('MRA Full Assessment'!B328),"",'MRA Full Assessment'!B328)</f>
        <v>65</v>
      </c>
      <c r="B67" s="96" t="str">
        <f>IF(ISBLANK('MRA Full Assessment'!C328),"",'MRA Full Assessment'!C328)</f>
        <v/>
      </c>
      <c r="C67" s="82" t="str">
        <f>IF(ISBLANK('MRA Full Assessment'!D328),"",'MRA Full Assessment'!D328)</f>
        <v/>
      </c>
      <c r="D67" s="83" t="str">
        <f>IF(ISBLANK('MRA Full Assessment'!$U$328),"",'MRA Full Assessment'!$U$328)</f>
        <v/>
      </c>
      <c r="E67" s="84" t="str">
        <f>'MRA Full Assessment'!$X$330</f>
        <v/>
      </c>
      <c r="F67" s="84" t="str">
        <f>'MRA Full Assessment'!$X$328</f>
        <v/>
      </c>
      <c r="G67" s="83" t="str">
        <f>IF(ISBLANK('MRA Full Assessment'!$Y$328),"",'MRA Full Assessment'!$Y$328)</f>
        <v/>
      </c>
      <c r="H67" s="170"/>
      <c r="I67" s="171"/>
      <c r="J67" s="172"/>
      <c r="K67" s="172"/>
      <c r="L67" s="173"/>
    </row>
    <row r="68" spans="1:12" ht="199.95" customHeight="1" thickBot="1">
      <c r="A68" s="121">
        <f>IF(ISBLANK('MRA Full Assessment'!B333),"",'MRA Full Assessment'!B333)</f>
        <v>66</v>
      </c>
      <c r="B68" s="96" t="str">
        <f>IF(ISBLANK('MRA Full Assessment'!C333),"",'MRA Full Assessment'!C333)</f>
        <v/>
      </c>
      <c r="C68" s="82" t="str">
        <f>IF(ISBLANK('MRA Full Assessment'!D333),"",'MRA Full Assessment'!D333)</f>
        <v/>
      </c>
      <c r="D68" s="83">
        <f>'MRA Full Assessment'!$U$333</f>
        <v>0</v>
      </c>
      <c r="E68" s="84" t="str">
        <f>'MRA Full Assessment'!$X$335</f>
        <v/>
      </c>
      <c r="F68" s="84" t="str">
        <f>'MRA Full Assessment'!$X$333</f>
        <v/>
      </c>
      <c r="G68" s="83" t="str">
        <f>IF(ISBLANK('MRA Full Assessment'!$Y$333),"",'MRA Full Assessment'!$Y$333)</f>
        <v/>
      </c>
      <c r="H68" s="170"/>
      <c r="I68" s="171"/>
      <c r="J68" s="172"/>
      <c r="K68" s="172"/>
      <c r="L68" s="173"/>
    </row>
    <row r="69" spans="1:12" ht="199.95" customHeight="1" thickBot="1">
      <c r="A69" s="121">
        <f>IF(ISBLANK('MRA Full Assessment'!B338),"",'MRA Full Assessment'!B338)</f>
        <v>67</v>
      </c>
      <c r="B69" s="96" t="str">
        <f>IF(ISBLANK('MRA Full Assessment'!C338),"",'MRA Full Assessment'!C338)</f>
        <v/>
      </c>
      <c r="C69" s="82" t="str">
        <f>IF(ISBLANK('MRA Full Assessment'!D338),"",'MRA Full Assessment'!D338)</f>
        <v/>
      </c>
      <c r="D69" s="83">
        <f>'MRA Full Assessment'!$U$338</f>
        <v>0</v>
      </c>
      <c r="E69" s="84" t="str">
        <f>'MRA Full Assessment'!$X$340</f>
        <v/>
      </c>
      <c r="F69" s="84" t="str">
        <f>'MRA Full Assessment'!$X$338</f>
        <v/>
      </c>
      <c r="G69" s="83" t="str">
        <f>IF(ISBLANK('MRA Full Assessment'!$Y$338),"",'MRA Full Assessment'!$Y$338)</f>
        <v/>
      </c>
      <c r="H69" s="170"/>
      <c r="I69" s="171"/>
      <c r="J69" s="172"/>
      <c r="K69" s="172"/>
      <c r="L69" s="173"/>
    </row>
    <row r="70" spans="1:12" ht="199.95" customHeight="1" thickBot="1">
      <c r="A70" s="121">
        <f>IF(ISBLANK('MRA Full Assessment'!B343),"",'MRA Full Assessment'!B343)</f>
        <v>68</v>
      </c>
      <c r="B70" s="96" t="str">
        <f>IF(ISBLANK('MRA Full Assessment'!C343),"",'MRA Full Assessment'!C343)</f>
        <v/>
      </c>
      <c r="C70" s="82" t="str">
        <f>IF(ISBLANK('MRA Full Assessment'!D343),"",'MRA Full Assessment'!D343)</f>
        <v/>
      </c>
      <c r="D70" s="83">
        <f>'MRA Full Assessment'!$U$343</f>
        <v>0</v>
      </c>
      <c r="E70" s="84" t="str">
        <f>'MRA Full Assessment'!$X$345</f>
        <v/>
      </c>
      <c r="F70" s="84" t="str">
        <f>'MRA Full Assessment'!$X$343</f>
        <v/>
      </c>
      <c r="G70" s="83" t="str">
        <f>IF(ISBLANK('MRA Full Assessment'!$Y$343),"",'MRA Full Assessment'!$Y$343)</f>
        <v/>
      </c>
      <c r="H70" s="170"/>
      <c r="I70" s="171"/>
      <c r="J70" s="172"/>
      <c r="K70" s="172"/>
      <c r="L70" s="173"/>
    </row>
    <row r="71" spans="1:12" ht="199.95" customHeight="1" thickBot="1">
      <c r="A71" s="121">
        <f>IF(ISBLANK('MRA Full Assessment'!B348),"",'MRA Full Assessment'!B348)</f>
        <v>69</v>
      </c>
      <c r="B71" s="97" t="str">
        <f>IF(ISBLANK('MRA Full Assessment'!C348),"",'MRA Full Assessment'!C348)</f>
        <v/>
      </c>
      <c r="C71" s="83" t="str">
        <f>IF(ISBLANK('MRA Full Assessment'!D348),"",'MRA Full Assessment'!D348)</f>
        <v/>
      </c>
      <c r="D71" s="83" t="str">
        <f>IF(ISBLANK('MRA Full Assessment'!$U$348),"",'MRA Full Assessment'!$U$348)</f>
        <v/>
      </c>
      <c r="E71" s="84" t="str">
        <f>'MRA Full Assessment'!$X$350</f>
        <v/>
      </c>
      <c r="F71" s="84" t="str">
        <f>'MRA Full Assessment'!$X$348</f>
        <v/>
      </c>
      <c r="G71" s="83" t="str">
        <f>IF(ISBLANK('MRA Full Assessment'!$Y$348),"",'MRA Full Assessment'!$Y$348)</f>
        <v/>
      </c>
      <c r="H71" s="170"/>
      <c r="I71" s="171"/>
      <c r="J71" s="172"/>
      <c r="K71" s="172"/>
      <c r="L71" s="173"/>
    </row>
    <row r="72" spans="1:12" ht="199.95" customHeight="1" thickBot="1">
      <c r="A72" s="121">
        <f>IF(ISBLANK('MRA Full Assessment'!B353),"",'MRA Full Assessment'!B353)</f>
        <v>70</v>
      </c>
      <c r="B72" s="97" t="str">
        <f>IF(ISBLANK('MRA Full Assessment'!C353),"",'MRA Full Assessment'!C353)</f>
        <v/>
      </c>
      <c r="C72" s="83" t="str">
        <f>IF(ISBLANK('MRA Full Assessment'!D353),"",'MRA Full Assessment'!D353)</f>
        <v/>
      </c>
      <c r="D72" s="83" t="str">
        <f>IF(ISBLANK('MRA Full Assessment'!$U$353),"",'MRA Full Assessment'!$U$353)</f>
        <v/>
      </c>
      <c r="E72" s="84" t="str">
        <f>'MRA Full Assessment'!$X$355</f>
        <v/>
      </c>
      <c r="F72" s="84" t="str">
        <f>'MRA Full Assessment'!$X$353</f>
        <v/>
      </c>
      <c r="G72" s="83" t="str">
        <f>IF(ISBLANK('MRA Full Assessment'!$Y$353),"",'MRA Full Assessment'!$Y$353)</f>
        <v/>
      </c>
      <c r="H72" s="170"/>
      <c r="I72" s="171"/>
      <c r="J72" s="172"/>
      <c r="K72" s="172"/>
      <c r="L72" s="173"/>
    </row>
    <row r="73" spans="1:12" ht="199.95" customHeight="1" thickBot="1">
      <c r="A73" s="121">
        <f>IF(ISBLANK('MRA Full Assessment'!B358),"",'MRA Full Assessment'!B358)</f>
        <v>71</v>
      </c>
      <c r="B73" s="82" t="str">
        <f>IF(ISBLANK('MRA Full Assessment'!C358),"",'MRA Full Assessment'!C358)</f>
        <v/>
      </c>
      <c r="C73" s="82" t="str">
        <f>IF(ISBLANK('MRA Full Assessment'!D358),"",'MRA Full Assessment'!D358)</f>
        <v/>
      </c>
      <c r="D73" s="83" t="str">
        <f>IF(ISBLANK('MRA Full Assessment'!$U$353),"",'MRA Full Assessment'!$U$353)</f>
        <v/>
      </c>
      <c r="E73" s="84" t="str">
        <f>'MRA Full Assessment'!$X$360</f>
        <v/>
      </c>
      <c r="F73" s="84" t="str">
        <f>'MRA Full Assessment'!$X$358</f>
        <v/>
      </c>
      <c r="G73" s="83" t="str">
        <f>IF(ISBLANK('MRA Full Assessment'!$Y$358),"",'MRA Full Assessment'!$Y$358)</f>
        <v/>
      </c>
      <c r="H73" s="170"/>
      <c r="I73" s="171"/>
      <c r="J73" s="172"/>
      <c r="K73" s="172"/>
      <c r="L73" s="173"/>
    </row>
    <row r="74" spans="1:12" ht="199.95" customHeight="1" thickBot="1">
      <c r="A74" s="121">
        <f>IF(ISBLANK('MRA Full Assessment'!B363),"",'MRA Full Assessment'!B363)</f>
        <v>72</v>
      </c>
      <c r="B74" s="82" t="str">
        <f>IF(ISBLANK('MRA Full Assessment'!C363),"",'MRA Full Assessment'!C363)</f>
        <v/>
      </c>
      <c r="C74" s="82" t="str">
        <f>IF(ISBLANK('MRA Full Assessment'!D363),"",'MRA Full Assessment'!D363)</f>
        <v/>
      </c>
      <c r="D74" s="82" t="str">
        <f>IF(ISBLANK('MRA Full Assessment'!$U$353),"",'MRA Full Assessment'!$U$353)</f>
        <v/>
      </c>
      <c r="E74" s="84" t="str">
        <f>'MRA Full Assessment'!$X$365</f>
        <v/>
      </c>
      <c r="F74" s="84" t="str">
        <f>'MRA Full Assessment'!$X$363</f>
        <v/>
      </c>
      <c r="G74" s="82" t="str">
        <f>IF(ISBLANK('MRA Full Assessment'!$Y$363),"",'MRA Full Assessment'!$Y$363)</f>
        <v/>
      </c>
      <c r="H74" s="170"/>
      <c r="I74" s="171"/>
      <c r="J74" s="172"/>
      <c r="K74" s="172"/>
      <c r="L74" s="173"/>
    </row>
    <row r="75" spans="1:12" ht="199.95" customHeight="1" thickBot="1">
      <c r="A75" s="121">
        <f>IF(ISBLANK('MRA Full Assessment'!B368),"",'MRA Full Assessment'!B368)</f>
        <v>73</v>
      </c>
      <c r="B75" s="82" t="str">
        <f>IF(ISBLANK('MRA Full Assessment'!C368),"",'MRA Full Assessment'!C368)</f>
        <v/>
      </c>
      <c r="C75" s="82" t="str">
        <f>IF(ISBLANK('MRA Full Assessment'!D368),"",'MRA Full Assessment'!D368)</f>
        <v/>
      </c>
      <c r="D75" s="82" t="str">
        <f>IF(ISBLANK('MRA Full Assessment'!$U$353),"",'MRA Full Assessment'!$U$353)</f>
        <v/>
      </c>
      <c r="E75" s="84" t="str">
        <f>'MRA Full Assessment'!$X$370</f>
        <v/>
      </c>
      <c r="F75" s="84" t="str">
        <f>'MRA Full Assessment'!$X$368</f>
        <v/>
      </c>
      <c r="G75" s="82" t="str">
        <f>IF(ISBLANK('MRA Full Assessment'!$Y$368),"",'MRA Full Assessment'!$Y$368)</f>
        <v/>
      </c>
      <c r="H75" s="170"/>
      <c r="I75" s="171"/>
      <c r="J75" s="172"/>
      <c r="K75" s="172"/>
      <c r="L75" s="173"/>
    </row>
    <row r="76" spans="1:12" ht="199.95" customHeight="1" thickBot="1">
      <c r="A76" s="121">
        <f>IF(ISBLANK('MRA Full Assessment'!B373),"",'MRA Full Assessment'!B373)</f>
        <v>74</v>
      </c>
      <c r="B76" s="82" t="str">
        <f>IF(ISBLANK('MRA Full Assessment'!C373),"",'MRA Full Assessment'!C373)</f>
        <v/>
      </c>
      <c r="C76" s="82" t="str">
        <f>IF(ISBLANK('MRA Full Assessment'!D373),"",'MRA Full Assessment'!D373)</f>
        <v/>
      </c>
      <c r="D76" s="82" t="str">
        <f>IF(ISBLANK('MRA Full Assessment'!$U$353),"",'MRA Full Assessment'!$U$353)</f>
        <v/>
      </c>
      <c r="E76" s="84" t="str">
        <f>'MRA Full Assessment'!$X$375</f>
        <v/>
      </c>
      <c r="F76" s="84" t="str">
        <f>'MRA Full Assessment'!$X$373</f>
        <v/>
      </c>
      <c r="G76" s="82" t="str">
        <f>IF(ISBLANK('MRA Full Assessment'!$Y$373),"",'MRA Full Assessment'!$Y$373)</f>
        <v/>
      </c>
      <c r="H76" s="170"/>
      <c r="I76" s="171"/>
      <c r="J76" s="172"/>
      <c r="K76" s="172"/>
      <c r="L76" s="173"/>
    </row>
    <row r="77" spans="1:12" ht="199.95" customHeight="1" thickBot="1">
      <c r="A77" s="121">
        <f>IF(ISBLANK('MRA Full Assessment'!B378),"",'MRA Full Assessment'!B378)</f>
        <v>75</v>
      </c>
      <c r="B77" s="82" t="str">
        <f>IF(ISBLANK('MRA Full Assessment'!C378),"",'MRA Full Assessment'!C378)</f>
        <v/>
      </c>
      <c r="C77" s="82" t="str">
        <f>IF(ISBLANK('MRA Full Assessment'!D378),"",'MRA Full Assessment'!D378)</f>
        <v/>
      </c>
      <c r="D77" s="82" t="str">
        <f>IF(ISBLANK('MRA Full Assessment'!$U$353),"",'MRA Full Assessment'!$U$353)</f>
        <v/>
      </c>
      <c r="E77" s="84" t="str">
        <f>'MRA Full Assessment'!$X$380</f>
        <v/>
      </c>
      <c r="F77" s="84" t="str">
        <f>'MRA Full Assessment'!$X$378</f>
        <v/>
      </c>
      <c r="G77" s="82" t="str">
        <f>IF(ISBLANK('MRA Full Assessment'!$Y$378),"",'MRA Full Assessment'!$Y$378)</f>
        <v/>
      </c>
      <c r="H77" s="170"/>
      <c r="I77" s="171"/>
      <c r="J77" s="172"/>
      <c r="K77" s="172"/>
      <c r="L77" s="173"/>
    </row>
    <row r="78" spans="1:12" ht="199.95" customHeight="1" thickBot="1">
      <c r="A78" s="121">
        <f>IF(ISBLANK('MRA Full Assessment'!B383),"",'MRA Full Assessment'!B383)</f>
        <v>76</v>
      </c>
      <c r="B78" s="82" t="str">
        <f>IF(ISBLANK('MRA Full Assessment'!C383),"",'MRA Full Assessment'!C383)</f>
        <v/>
      </c>
      <c r="C78" s="82" t="str">
        <f>IF(ISBLANK('MRA Full Assessment'!D383),"",'MRA Full Assessment'!D383)</f>
        <v/>
      </c>
      <c r="D78" s="82" t="str">
        <f>IF(ISBLANK('MRA Full Assessment'!$U$353),"",'MRA Full Assessment'!$U$353)</f>
        <v/>
      </c>
      <c r="E78" s="84" t="str">
        <f>'MRA Full Assessment'!$X$385</f>
        <v/>
      </c>
      <c r="F78" s="84" t="str">
        <f>'MRA Full Assessment'!$X$383</f>
        <v/>
      </c>
      <c r="G78" s="82" t="str">
        <f>IF(ISBLANK('MRA Full Assessment'!$Y$383),"",'MRA Full Assessment'!$Y$383)</f>
        <v/>
      </c>
      <c r="H78" s="170"/>
      <c r="I78" s="171"/>
      <c r="J78" s="172"/>
      <c r="K78" s="172"/>
      <c r="L78" s="173"/>
    </row>
    <row r="79" spans="1:12" ht="199.95" customHeight="1" thickBot="1">
      <c r="A79" s="121">
        <f>IF(ISBLANK('MRA Full Assessment'!B388),"",'MRA Full Assessment'!B388)</f>
        <v>77</v>
      </c>
      <c r="B79" s="82" t="str">
        <f>IF(ISBLANK('MRA Full Assessment'!C388),"",'MRA Full Assessment'!C388)</f>
        <v/>
      </c>
      <c r="C79" s="82" t="str">
        <f>IF(ISBLANK('MRA Full Assessment'!D388),"",'MRA Full Assessment'!D388)</f>
        <v/>
      </c>
      <c r="D79" s="82" t="str">
        <f>IF(ISBLANK('MRA Full Assessment'!$U$353),"",'MRA Full Assessment'!$U$353)</f>
        <v/>
      </c>
      <c r="E79" s="84" t="str">
        <f>'MRA Full Assessment'!$X$390</f>
        <v/>
      </c>
      <c r="F79" s="84" t="str">
        <f>'MRA Full Assessment'!$X$388</f>
        <v/>
      </c>
      <c r="G79" s="82" t="str">
        <f>IF(ISBLANK('MRA Full Assessment'!$Y$388),"",'MRA Full Assessment'!$Y$388)</f>
        <v/>
      </c>
      <c r="H79" s="170"/>
      <c r="I79" s="171"/>
      <c r="J79" s="172"/>
      <c r="K79" s="172"/>
      <c r="L79" s="173"/>
    </row>
    <row r="80" spans="1:12" ht="199.95" customHeight="1" thickBot="1">
      <c r="A80" s="121">
        <f>IF(ISBLANK('MRA Full Assessment'!B393),"",'MRA Full Assessment'!B393)</f>
        <v>78</v>
      </c>
      <c r="B80" s="82" t="str">
        <f>IF(ISBLANK('MRA Full Assessment'!C393),"",'MRA Full Assessment'!C393)</f>
        <v/>
      </c>
      <c r="C80" s="82" t="str">
        <f>IF(ISBLANK('MRA Full Assessment'!D393),"",'MRA Full Assessment'!D393)</f>
        <v/>
      </c>
      <c r="D80" s="82" t="str">
        <f>IF(ISBLANK('MRA Full Assessment'!$U$353),"",'MRA Full Assessment'!$U$353)</f>
        <v/>
      </c>
      <c r="E80" s="84" t="str">
        <f>'MRA Full Assessment'!$X$395</f>
        <v/>
      </c>
      <c r="F80" s="84" t="str">
        <f>'MRA Full Assessment'!$X$393</f>
        <v/>
      </c>
      <c r="G80" s="82" t="str">
        <f>IF(ISBLANK('MRA Full Assessment'!$Y$393),"",'MRA Full Assessment'!$Y$393)</f>
        <v/>
      </c>
      <c r="H80" s="170"/>
      <c r="I80" s="171"/>
      <c r="J80" s="172"/>
      <c r="K80" s="172"/>
      <c r="L80" s="173"/>
    </row>
    <row r="81" spans="1:12" ht="199.95" customHeight="1" thickBot="1">
      <c r="A81" s="121">
        <f>IF(ISBLANK('MRA Full Assessment'!B398),"",'MRA Full Assessment'!B398)</f>
        <v>79</v>
      </c>
      <c r="B81" s="82" t="str">
        <f>IF(ISBLANK('MRA Full Assessment'!C398),"",'MRA Full Assessment'!C398)</f>
        <v/>
      </c>
      <c r="C81" s="82" t="str">
        <f>IF(ISBLANK('MRA Full Assessment'!D398),"",'MRA Full Assessment'!D398)</f>
        <v/>
      </c>
      <c r="D81" s="82" t="str">
        <f>IF(ISBLANK('MRA Full Assessment'!$U$353),"",'MRA Full Assessment'!$U$353)</f>
        <v/>
      </c>
      <c r="E81" s="84" t="str">
        <f>'MRA Full Assessment'!$X$400</f>
        <v/>
      </c>
      <c r="F81" s="84" t="str">
        <f>'MRA Full Assessment'!$X$398</f>
        <v/>
      </c>
      <c r="G81" s="82" t="str">
        <f>IF(ISBLANK('MRA Full Assessment'!$Y$398),"",'MRA Full Assessment'!$Y$398)</f>
        <v/>
      </c>
      <c r="H81" s="170"/>
      <c r="I81" s="171"/>
      <c r="J81" s="172"/>
      <c r="K81" s="172"/>
      <c r="L81" s="173"/>
    </row>
    <row r="82" spans="1:12" ht="199.95" customHeight="1" thickBot="1">
      <c r="A82" s="121">
        <f>IF(ISBLANK('MRA Full Assessment'!B403),"",'MRA Full Assessment'!B403)</f>
        <v>80</v>
      </c>
      <c r="B82" s="82" t="str">
        <f>IF(ISBLANK('MRA Full Assessment'!C403),"",'MRA Full Assessment'!C403)</f>
        <v/>
      </c>
      <c r="C82" s="82" t="str">
        <f>IF(ISBLANK('MRA Full Assessment'!D403),"",'MRA Full Assessment'!D403)</f>
        <v/>
      </c>
      <c r="D82" s="82" t="str">
        <f>IF(ISBLANK('MRA Full Assessment'!$U$353),"",'MRA Full Assessment'!$U$353)</f>
        <v/>
      </c>
      <c r="E82" s="84" t="str">
        <f>'MRA Full Assessment'!$X$405</f>
        <v/>
      </c>
      <c r="F82" s="84" t="str">
        <f>'MRA Full Assessment'!$X$403</f>
        <v/>
      </c>
      <c r="G82" s="82" t="str">
        <f>IF(ISBLANK('MRA Full Assessment'!$Y$403),"",'MRA Full Assessment'!$Y$403)</f>
        <v/>
      </c>
      <c r="H82" s="170"/>
      <c r="I82" s="171"/>
      <c r="J82" s="172"/>
      <c r="K82" s="172"/>
      <c r="L82" s="173"/>
    </row>
    <row r="83" spans="1:12" ht="199.95" customHeight="1" thickBot="1">
      <c r="A83" s="121">
        <f>IF(ISBLANK('MRA Full Assessment'!B408),"",'MRA Full Assessment'!B408)</f>
        <v>81</v>
      </c>
      <c r="B83" s="82" t="str">
        <f>IF(ISBLANK('MRA Full Assessment'!C408),"",'MRA Full Assessment'!C408)</f>
        <v/>
      </c>
      <c r="C83" s="82" t="str">
        <f>IF(ISBLANK('MRA Full Assessment'!D408),"",'MRA Full Assessment'!D408)</f>
        <v/>
      </c>
      <c r="D83" s="82" t="str">
        <f>IF(ISBLANK('MRA Full Assessment'!$U$353),"",'MRA Full Assessment'!$U$353)</f>
        <v/>
      </c>
      <c r="E83" s="84" t="str">
        <f>'MRA Full Assessment'!$X$410</f>
        <v/>
      </c>
      <c r="F83" s="84" t="str">
        <f>'MRA Full Assessment'!$X$408</f>
        <v/>
      </c>
      <c r="G83" s="82" t="str">
        <f>IF(ISBLANK('MRA Full Assessment'!$Y$408),"",'MRA Full Assessment'!$Y$408)</f>
        <v/>
      </c>
      <c r="H83" s="170"/>
      <c r="I83" s="171"/>
      <c r="J83" s="172"/>
      <c r="K83" s="172"/>
      <c r="L83" s="173"/>
    </row>
    <row r="84" spans="1:12" ht="199.95" customHeight="1" thickBot="1">
      <c r="A84" s="121">
        <f>IF(ISBLANK('MRA Full Assessment'!B413),"",'MRA Full Assessment'!B413)</f>
        <v>82</v>
      </c>
      <c r="B84" s="82" t="str">
        <f>IF(ISBLANK('MRA Full Assessment'!C413),"",'MRA Full Assessment'!C413)</f>
        <v/>
      </c>
      <c r="C84" s="82" t="str">
        <f>IF(ISBLANK('MRA Full Assessment'!D413),"",'MRA Full Assessment'!D413)</f>
        <v/>
      </c>
      <c r="D84" s="82" t="str">
        <f>IF(ISBLANK('MRA Full Assessment'!$U$353),"",'MRA Full Assessment'!$U$353)</f>
        <v/>
      </c>
      <c r="E84" s="84" t="str">
        <f>'MRA Full Assessment'!$X$415</f>
        <v/>
      </c>
      <c r="F84" s="84" t="str">
        <f>'MRA Full Assessment'!$X$413</f>
        <v/>
      </c>
      <c r="G84" s="82" t="str">
        <f>IF(ISBLANK('MRA Full Assessment'!$Y$413),"",'MRA Full Assessment'!$Y$413)</f>
        <v/>
      </c>
      <c r="H84" s="170"/>
      <c r="I84" s="171"/>
      <c r="J84" s="172"/>
      <c r="K84" s="172"/>
      <c r="L84" s="173"/>
    </row>
    <row r="85" spans="1:12" ht="199.95" customHeight="1" thickBot="1">
      <c r="A85" s="121">
        <f>IF(ISBLANK('MRA Full Assessment'!B418),"",'MRA Full Assessment'!B418)</f>
        <v>83</v>
      </c>
      <c r="B85" s="82" t="str">
        <f>IF(ISBLANK('MRA Full Assessment'!C418),"",'MRA Full Assessment'!C418)</f>
        <v/>
      </c>
      <c r="C85" s="82" t="str">
        <f>IF(ISBLANK('MRA Full Assessment'!D418),"",'MRA Full Assessment'!D418)</f>
        <v/>
      </c>
      <c r="D85" s="82" t="str">
        <f>IF(ISBLANK('MRA Full Assessment'!$U$353),"",'MRA Full Assessment'!$U$353)</f>
        <v/>
      </c>
      <c r="E85" s="84" t="str">
        <f>'MRA Full Assessment'!$X$420</f>
        <v/>
      </c>
      <c r="F85" s="84" t="str">
        <f>'MRA Full Assessment'!$X$418</f>
        <v/>
      </c>
      <c r="G85" s="82" t="str">
        <f>IF(ISBLANK('MRA Full Assessment'!$Y$418),"",'MRA Full Assessment'!$Y$418)</f>
        <v/>
      </c>
      <c r="H85" s="170"/>
      <c r="I85" s="171"/>
      <c r="J85" s="172"/>
      <c r="K85" s="172"/>
      <c r="L85" s="173"/>
    </row>
    <row r="86" spans="1:12" ht="199.95" customHeight="1" thickBot="1">
      <c r="A86" s="121">
        <f>IF(ISBLANK('MRA Full Assessment'!B423),"",'MRA Full Assessment'!B423)</f>
        <v>84</v>
      </c>
      <c r="B86" s="82" t="str">
        <f>IF(ISBLANK('MRA Full Assessment'!C423),"",'MRA Full Assessment'!C423)</f>
        <v/>
      </c>
      <c r="C86" s="82" t="str">
        <f>IF(ISBLANK('MRA Full Assessment'!D423),"",'MRA Full Assessment'!D423)</f>
        <v/>
      </c>
      <c r="D86" s="82" t="str">
        <f>IF(ISBLANK('MRA Full Assessment'!$U$353),"",'MRA Full Assessment'!$U$353)</f>
        <v/>
      </c>
      <c r="E86" s="84" t="str">
        <f>'MRA Full Assessment'!$X$425</f>
        <v/>
      </c>
      <c r="F86" s="84" t="str">
        <f>'MRA Full Assessment'!$X$423</f>
        <v/>
      </c>
      <c r="G86" s="82" t="str">
        <f>IF(ISBLANK('MRA Full Assessment'!$Y$423),"",'MRA Full Assessment'!$Y$423)</f>
        <v/>
      </c>
      <c r="H86" s="170"/>
      <c r="I86" s="171"/>
      <c r="J86" s="172"/>
      <c r="K86" s="172"/>
      <c r="L86" s="173"/>
    </row>
    <row r="87" spans="1:12" ht="199.95" customHeight="1" thickBot="1">
      <c r="A87" s="121">
        <f>IF(ISBLANK('MRA Full Assessment'!B428),"",'MRA Full Assessment'!B428)</f>
        <v>85</v>
      </c>
      <c r="B87" s="82" t="str">
        <f>IF(ISBLANK('MRA Full Assessment'!C428),"",'MRA Full Assessment'!C428)</f>
        <v/>
      </c>
      <c r="C87" s="82" t="str">
        <f>IF(ISBLANK('MRA Full Assessment'!D428),"",'MRA Full Assessment'!D428)</f>
        <v/>
      </c>
      <c r="D87" s="82" t="str">
        <f>IF(ISBLANK('MRA Full Assessment'!$U$353),"",'MRA Full Assessment'!$U$353)</f>
        <v/>
      </c>
      <c r="E87" s="84" t="str">
        <f>'MRA Full Assessment'!$X$430</f>
        <v/>
      </c>
      <c r="F87" s="84" t="str">
        <f>'MRA Full Assessment'!$X$428</f>
        <v/>
      </c>
      <c r="G87" s="82" t="str">
        <f>IF(ISBLANK('MRA Full Assessment'!$Y$428),"",'MRA Full Assessment'!$Y$428)</f>
        <v/>
      </c>
      <c r="H87" s="170"/>
      <c r="I87" s="171"/>
      <c r="J87" s="172"/>
      <c r="K87" s="172"/>
      <c r="L87" s="173"/>
    </row>
    <row r="88" spans="1:12" ht="199.95" customHeight="1" thickBot="1">
      <c r="A88" s="121">
        <f>IF(ISBLANK('MRA Full Assessment'!B433),"",'MRA Full Assessment'!B433)</f>
        <v>86</v>
      </c>
      <c r="B88" s="82" t="str">
        <f>IF(ISBLANK('MRA Full Assessment'!C433),"",'MRA Full Assessment'!C433)</f>
        <v/>
      </c>
      <c r="C88" s="82" t="str">
        <f>IF(ISBLANK('MRA Full Assessment'!D433),"",'MRA Full Assessment'!D433)</f>
        <v/>
      </c>
      <c r="D88" s="82" t="str">
        <f>IF(ISBLANK('MRA Full Assessment'!$U$353),"",'MRA Full Assessment'!$U$353)</f>
        <v/>
      </c>
      <c r="E88" s="84" t="str">
        <f>'MRA Full Assessment'!$X$435</f>
        <v/>
      </c>
      <c r="F88" s="84" t="str">
        <f>'MRA Full Assessment'!$X$433</f>
        <v/>
      </c>
      <c r="G88" s="82" t="str">
        <f>IF(ISBLANK('MRA Full Assessment'!$Y$433),"",'MRA Full Assessment'!$Y$433)</f>
        <v/>
      </c>
      <c r="H88" s="170"/>
      <c r="I88" s="171"/>
      <c r="J88" s="172"/>
      <c r="K88" s="172"/>
      <c r="L88" s="173"/>
    </row>
    <row r="89" spans="1:12" ht="199.95" customHeight="1" thickBot="1">
      <c r="A89" s="121">
        <f>IF(ISBLANK('MRA Full Assessment'!B438),"",'MRA Full Assessment'!B438)</f>
        <v>87</v>
      </c>
      <c r="B89" s="82" t="str">
        <f>IF(ISBLANK('MRA Full Assessment'!C438),"",'MRA Full Assessment'!C438)</f>
        <v/>
      </c>
      <c r="C89" s="82" t="str">
        <f>IF(ISBLANK('MRA Full Assessment'!D438),"",'MRA Full Assessment'!D438)</f>
        <v/>
      </c>
      <c r="D89" s="82" t="str">
        <f>IF(ISBLANK('MRA Full Assessment'!$U$353),"",'MRA Full Assessment'!$U$353)</f>
        <v/>
      </c>
      <c r="E89" s="84" t="str">
        <f>'MRA Full Assessment'!$X$440</f>
        <v/>
      </c>
      <c r="F89" s="84" t="str">
        <f>'MRA Full Assessment'!$X$438</f>
        <v/>
      </c>
      <c r="G89" s="82" t="str">
        <f>IF(ISBLANK('MRA Full Assessment'!$Y$438),"",'MRA Full Assessment'!$Y$438)</f>
        <v/>
      </c>
      <c r="H89" s="170"/>
      <c r="I89" s="171"/>
      <c r="J89" s="172"/>
      <c r="K89" s="172"/>
      <c r="L89" s="173"/>
    </row>
    <row r="90" spans="1:12" ht="199.95" customHeight="1" thickBot="1">
      <c r="A90" s="121">
        <f>IF(ISBLANK('MRA Full Assessment'!B443),"",'MRA Full Assessment'!B443)</f>
        <v>88</v>
      </c>
      <c r="B90" s="82" t="str">
        <f>IF(ISBLANK('MRA Full Assessment'!C443),"",'MRA Full Assessment'!C443)</f>
        <v/>
      </c>
      <c r="C90" s="82" t="str">
        <f>IF(ISBLANK('MRA Full Assessment'!D443),"",'MRA Full Assessment'!D443)</f>
        <v/>
      </c>
      <c r="D90" s="82" t="str">
        <f>IF(ISBLANK('MRA Full Assessment'!$U$353),"",'MRA Full Assessment'!$U$353)</f>
        <v/>
      </c>
      <c r="E90" s="84" t="str">
        <f>'MRA Full Assessment'!$X$445</f>
        <v/>
      </c>
      <c r="F90" s="84" t="str">
        <f>'MRA Full Assessment'!$X$443</f>
        <v/>
      </c>
      <c r="G90" s="82" t="str">
        <f>IF(ISBLANK('MRA Full Assessment'!$Y$443),"",'MRA Full Assessment'!$Y$443)</f>
        <v/>
      </c>
      <c r="H90" s="170"/>
      <c r="I90" s="171"/>
      <c r="J90" s="172"/>
      <c r="K90" s="172"/>
      <c r="L90" s="173"/>
    </row>
    <row r="91" spans="1:12" ht="199.95" customHeight="1" thickBot="1">
      <c r="A91" s="121">
        <f>IF(ISBLANK('MRA Full Assessment'!B448),"",'MRA Full Assessment'!B448)</f>
        <v>89</v>
      </c>
      <c r="B91" s="82" t="str">
        <f>IF(ISBLANK('MRA Full Assessment'!C448),"",'MRA Full Assessment'!C448)</f>
        <v/>
      </c>
      <c r="C91" s="82" t="str">
        <f>IF(ISBLANK('MRA Full Assessment'!D448),"",'MRA Full Assessment'!D448)</f>
        <v/>
      </c>
      <c r="D91" s="82" t="str">
        <f>IF(ISBLANK('MRA Full Assessment'!$U$353),"",'MRA Full Assessment'!$U$353)</f>
        <v/>
      </c>
      <c r="E91" s="84" t="str">
        <f>'MRA Full Assessment'!$X$450</f>
        <v/>
      </c>
      <c r="F91" s="84" t="str">
        <f>'MRA Full Assessment'!$X$448</f>
        <v/>
      </c>
      <c r="G91" s="82" t="str">
        <f>IF(ISBLANK('MRA Full Assessment'!$Y$448),"",'MRA Full Assessment'!$Y$448)</f>
        <v/>
      </c>
      <c r="H91" s="170"/>
      <c r="I91" s="171"/>
      <c r="J91" s="172"/>
      <c r="K91" s="172"/>
      <c r="L91" s="173"/>
    </row>
    <row r="92" spans="1:12" ht="199.95" customHeight="1" thickBot="1">
      <c r="A92" s="121">
        <f>IF(ISBLANK('MRA Full Assessment'!B453),"",'MRA Full Assessment'!B453)</f>
        <v>90</v>
      </c>
      <c r="B92" s="82" t="str">
        <f>IF(ISBLANK('MRA Full Assessment'!C453),"",'MRA Full Assessment'!C453)</f>
        <v/>
      </c>
      <c r="C92" s="82" t="str">
        <f>IF(ISBLANK('MRA Full Assessment'!D453),"",'MRA Full Assessment'!D453)</f>
        <v/>
      </c>
      <c r="D92" s="82" t="str">
        <f>IF(ISBLANK('MRA Full Assessment'!$U$353),"",'MRA Full Assessment'!$U$353)</f>
        <v/>
      </c>
      <c r="E92" s="84" t="str">
        <f>'MRA Full Assessment'!$X$455</f>
        <v/>
      </c>
      <c r="F92" s="84" t="str">
        <f>'MRA Full Assessment'!$X$453</f>
        <v/>
      </c>
      <c r="G92" s="82" t="str">
        <f>IF(ISBLANK('MRA Full Assessment'!$Y$453),"",'MRA Full Assessment'!$Y$453)</f>
        <v/>
      </c>
      <c r="H92" s="170"/>
      <c r="I92" s="171"/>
      <c r="J92" s="172"/>
      <c r="K92" s="172"/>
      <c r="L92" s="173"/>
    </row>
    <row r="93" spans="1:12" ht="199.95" customHeight="1" thickBot="1">
      <c r="A93" s="121">
        <f>IF(ISBLANK('MRA Full Assessment'!B458),"",'MRA Full Assessment'!B458)</f>
        <v>91</v>
      </c>
      <c r="B93" s="82" t="str">
        <f>IF(ISBLANK('MRA Full Assessment'!C458),"",'MRA Full Assessment'!C458)</f>
        <v/>
      </c>
      <c r="C93" s="82" t="str">
        <f>IF(ISBLANK('MRA Full Assessment'!D458),"",'MRA Full Assessment'!D458)</f>
        <v/>
      </c>
      <c r="D93" s="82" t="str">
        <f>IF(ISBLANK('MRA Full Assessment'!$U$353),"",'MRA Full Assessment'!$U$353)</f>
        <v/>
      </c>
      <c r="E93" s="84" t="str">
        <f>'MRA Full Assessment'!$X$460</f>
        <v/>
      </c>
      <c r="F93" s="84" t="str">
        <f>'MRA Full Assessment'!$X$458</f>
        <v/>
      </c>
      <c r="G93" s="82" t="str">
        <f>IF(ISBLANK('MRA Full Assessment'!$Y$458),"",'MRA Full Assessment'!$Y$458)</f>
        <v/>
      </c>
      <c r="H93" s="170"/>
      <c r="I93" s="171"/>
      <c r="J93" s="172"/>
      <c r="K93" s="172"/>
      <c r="L93" s="173"/>
    </row>
    <row r="94" spans="1:12" ht="199.95" customHeight="1" thickBot="1">
      <c r="A94" s="121">
        <f>IF(ISBLANK('MRA Full Assessment'!B463),"",'MRA Full Assessment'!B463)</f>
        <v>92</v>
      </c>
      <c r="B94" s="82" t="str">
        <f>IF(ISBLANK('MRA Full Assessment'!C463),"",'MRA Full Assessment'!C463)</f>
        <v/>
      </c>
      <c r="C94" s="82" t="str">
        <f>IF(ISBLANK('MRA Full Assessment'!D463),"",'MRA Full Assessment'!D463)</f>
        <v/>
      </c>
      <c r="D94" s="82" t="str">
        <f>IF(ISBLANK('MRA Full Assessment'!$U$353),"",'MRA Full Assessment'!$U$353)</f>
        <v/>
      </c>
      <c r="E94" s="84" t="str">
        <f>'MRA Full Assessment'!$X$465</f>
        <v/>
      </c>
      <c r="F94" s="84" t="str">
        <f>'MRA Full Assessment'!$X$463</f>
        <v/>
      </c>
      <c r="G94" s="82" t="str">
        <f>IF(ISBLANK('MRA Full Assessment'!$Y$463),"",'MRA Full Assessment'!$Y$463)</f>
        <v/>
      </c>
      <c r="H94" s="170"/>
      <c r="I94" s="171"/>
      <c r="J94" s="172"/>
      <c r="K94" s="172"/>
      <c r="L94" s="173"/>
    </row>
    <row r="95" spans="1:12" ht="199.95" customHeight="1" thickBot="1">
      <c r="A95" s="121">
        <f>IF(ISBLANK('MRA Full Assessment'!B468),"",'MRA Full Assessment'!B468)</f>
        <v>93</v>
      </c>
      <c r="B95" s="82" t="str">
        <f>IF(ISBLANK('MRA Full Assessment'!C468),"",'MRA Full Assessment'!C468)</f>
        <v/>
      </c>
      <c r="C95" s="82" t="str">
        <f>IF(ISBLANK('MRA Full Assessment'!D468),"",'MRA Full Assessment'!D468)</f>
        <v/>
      </c>
      <c r="D95" s="82" t="str">
        <f>IF(ISBLANK('MRA Full Assessment'!$U$353),"",'MRA Full Assessment'!$U$353)</f>
        <v/>
      </c>
      <c r="E95" s="84" t="str">
        <f>'MRA Full Assessment'!$X$470</f>
        <v/>
      </c>
      <c r="F95" s="84" t="str">
        <f>'MRA Full Assessment'!$X$468</f>
        <v/>
      </c>
      <c r="G95" s="82" t="str">
        <f>IF(ISBLANK('MRA Full Assessment'!$Y$468),"",'MRA Full Assessment'!$Y$468)</f>
        <v/>
      </c>
      <c r="H95" s="170"/>
      <c r="I95" s="171"/>
      <c r="J95" s="172"/>
      <c r="K95" s="172"/>
      <c r="L95" s="173"/>
    </row>
    <row r="96" spans="1:12" ht="199.95" customHeight="1" thickBot="1">
      <c r="A96" s="121">
        <f>IF(ISBLANK('MRA Full Assessment'!B473),"",'MRA Full Assessment'!B473)</f>
        <v>94</v>
      </c>
      <c r="B96" s="82" t="str">
        <f>IF(ISBLANK('MRA Full Assessment'!C473),"",'MRA Full Assessment'!C473)</f>
        <v/>
      </c>
      <c r="C96" s="82" t="str">
        <f>IF(ISBLANK('MRA Full Assessment'!D473),"",'MRA Full Assessment'!D473)</f>
        <v/>
      </c>
      <c r="D96" s="82" t="str">
        <f>IF(ISBLANK('MRA Full Assessment'!$U$353),"",'MRA Full Assessment'!$U$353)</f>
        <v/>
      </c>
      <c r="E96" s="84" t="str">
        <f>'MRA Full Assessment'!$X$475</f>
        <v/>
      </c>
      <c r="F96" s="84" t="str">
        <f>'MRA Full Assessment'!$X$473</f>
        <v/>
      </c>
      <c r="G96" s="82" t="str">
        <f>IF(ISBLANK('MRA Full Assessment'!$Y$473),"",'MRA Full Assessment'!$Y$473)</f>
        <v/>
      </c>
      <c r="H96" s="170"/>
      <c r="I96" s="171"/>
      <c r="J96" s="172"/>
      <c r="K96" s="172"/>
      <c r="L96" s="173"/>
    </row>
    <row r="97" spans="1:12" ht="199.95" customHeight="1" thickBot="1">
      <c r="A97" s="121">
        <f>IF(ISBLANK('MRA Full Assessment'!B478),"",'MRA Full Assessment'!B478)</f>
        <v>95</v>
      </c>
      <c r="B97" s="82" t="str">
        <f>IF(ISBLANK('MRA Full Assessment'!C478),"",'MRA Full Assessment'!C478)</f>
        <v/>
      </c>
      <c r="C97" s="82" t="str">
        <f>IF(ISBLANK('MRA Full Assessment'!D478),"",'MRA Full Assessment'!D478)</f>
        <v/>
      </c>
      <c r="D97" s="82" t="str">
        <f>IF(ISBLANK('MRA Full Assessment'!$U$353),"",'MRA Full Assessment'!$U$353)</f>
        <v/>
      </c>
      <c r="E97" s="84" t="str">
        <f>'MRA Full Assessment'!$X$480</f>
        <v/>
      </c>
      <c r="F97" s="84" t="str">
        <f>'MRA Full Assessment'!$X$478</f>
        <v/>
      </c>
      <c r="G97" s="82" t="str">
        <f>IF(ISBLANK('MRA Full Assessment'!$Y$478),"",'MRA Full Assessment'!$Y$478)</f>
        <v/>
      </c>
      <c r="H97" s="170"/>
      <c r="I97" s="171"/>
      <c r="J97" s="172"/>
      <c r="K97" s="172"/>
      <c r="L97" s="173"/>
    </row>
    <row r="98" spans="1:12" ht="199.95" customHeight="1" thickBot="1">
      <c r="A98" s="121">
        <f>IF(ISBLANK('MRA Full Assessment'!B483),"",'MRA Full Assessment'!B483)</f>
        <v>96</v>
      </c>
      <c r="B98" s="82" t="str">
        <f>IF(ISBLANK('MRA Full Assessment'!C483),"",'MRA Full Assessment'!C483)</f>
        <v/>
      </c>
      <c r="C98" s="82" t="str">
        <f>IF(ISBLANK('MRA Full Assessment'!D483),"",'MRA Full Assessment'!D483)</f>
        <v/>
      </c>
      <c r="D98" s="82" t="str">
        <f>IF(ISBLANK('MRA Full Assessment'!$U$353),"",'MRA Full Assessment'!$U$353)</f>
        <v/>
      </c>
      <c r="E98" s="84" t="str">
        <f>'MRA Full Assessment'!$X$485</f>
        <v/>
      </c>
      <c r="F98" s="84" t="str">
        <f>'MRA Full Assessment'!$X$483</f>
        <v/>
      </c>
      <c r="G98" s="82" t="str">
        <f>IF(ISBLANK('MRA Full Assessment'!$Y$483),"",'MRA Full Assessment'!$Y$483)</f>
        <v/>
      </c>
      <c r="H98" s="170"/>
      <c r="I98" s="171"/>
      <c r="J98" s="172"/>
      <c r="K98" s="172"/>
      <c r="L98" s="173"/>
    </row>
    <row r="99" spans="1:12" ht="199.95" customHeight="1" thickBot="1">
      <c r="A99" s="121">
        <f>IF(ISBLANK('MRA Full Assessment'!B488),"",'MRA Full Assessment'!B488)</f>
        <v>97</v>
      </c>
      <c r="B99" s="82" t="str">
        <f>IF(ISBLANK('MRA Full Assessment'!C488),"",'MRA Full Assessment'!C488)</f>
        <v/>
      </c>
      <c r="C99" s="82" t="str">
        <f>IF(ISBLANK('MRA Full Assessment'!D488),"",'MRA Full Assessment'!D488)</f>
        <v/>
      </c>
      <c r="D99" s="82" t="str">
        <f>IF(ISBLANK('MRA Full Assessment'!$U$353),"",'MRA Full Assessment'!$U$353)</f>
        <v/>
      </c>
      <c r="E99" s="84" t="str">
        <f>'MRA Full Assessment'!$X$490</f>
        <v/>
      </c>
      <c r="F99" s="84" t="str">
        <f>'MRA Full Assessment'!$X$488</f>
        <v/>
      </c>
      <c r="G99" s="82" t="str">
        <f>IF(ISBLANK('MRA Full Assessment'!$Y$488),"",'MRA Full Assessment'!$Y$488)</f>
        <v/>
      </c>
      <c r="H99" s="170"/>
      <c r="I99" s="171"/>
      <c r="J99" s="172"/>
      <c r="K99" s="172"/>
      <c r="L99" s="173"/>
    </row>
    <row r="100" spans="1:12" ht="199.95" customHeight="1" thickBot="1">
      <c r="A100" s="121">
        <f>IF(ISBLANK('MRA Full Assessment'!B493),"",'MRA Full Assessment'!B493)</f>
        <v>98</v>
      </c>
      <c r="B100" s="82" t="str">
        <f>IF(ISBLANK('MRA Full Assessment'!C493),"",'MRA Full Assessment'!C493)</f>
        <v/>
      </c>
      <c r="C100" s="82" t="str">
        <f>IF(ISBLANK('MRA Full Assessment'!D493),"",'MRA Full Assessment'!D493)</f>
        <v/>
      </c>
      <c r="D100" s="82" t="str">
        <f>IF(ISBLANK('MRA Full Assessment'!$U$353),"",'MRA Full Assessment'!$U$353)</f>
        <v/>
      </c>
      <c r="E100" s="84" t="str">
        <f>'MRA Full Assessment'!$X$495</f>
        <v/>
      </c>
      <c r="F100" s="84" t="str">
        <f>'MRA Full Assessment'!$X$493</f>
        <v/>
      </c>
      <c r="G100" s="82" t="str">
        <f>IF(ISBLANK('MRA Full Assessment'!$Y$493),"",'MRA Full Assessment'!$Y$493)</f>
        <v/>
      </c>
      <c r="H100" s="170"/>
      <c r="I100" s="171"/>
      <c r="J100" s="172"/>
      <c r="K100" s="172"/>
      <c r="L100" s="173"/>
    </row>
    <row r="101" spans="1:12" ht="199.95" customHeight="1" thickBot="1">
      <c r="A101" s="121">
        <f>IF(ISBLANK('MRA Full Assessment'!B498),"",'MRA Full Assessment'!B498)</f>
        <v>99</v>
      </c>
      <c r="B101" s="82" t="str">
        <f>IF(ISBLANK('MRA Full Assessment'!C498),"",'MRA Full Assessment'!C498)</f>
        <v/>
      </c>
      <c r="C101" s="82" t="str">
        <f>IF(ISBLANK('MRA Full Assessment'!D498),"",'MRA Full Assessment'!D498)</f>
        <v/>
      </c>
      <c r="D101" s="82" t="str">
        <f>IF(ISBLANK('MRA Full Assessment'!$U$353),"",'MRA Full Assessment'!$U$353)</f>
        <v/>
      </c>
      <c r="E101" s="84" t="str">
        <f>'MRA Full Assessment'!$X$500</f>
        <v/>
      </c>
      <c r="F101" s="84" t="str">
        <f>'MRA Full Assessment'!$X$498</f>
        <v/>
      </c>
      <c r="G101" s="82" t="str">
        <f>IF(ISBLANK('MRA Full Assessment'!$Y$498),"",'MRA Full Assessment'!$Y$498)</f>
        <v/>
      </c>
      <c r="H101" s="170"/>
      <c r="I101" s="171"/>
      <c r="J101" s="172"/>
      <c r="K101" s="172"/>
      <c r="L101" s="173"/>
    </row>
    <row r="102" spans="1:12" ht="199.95" customHeight="1" thickBot="1">
      <c r="A102" s="121">
        <f>IF(ISBLANK('MRA Full Assessment'!B503),"",'MRA Full Assessment'!B503)</f>
        <v>100</v>
      </c>
      <c r="B102" s="82" t="str">
        <f>IF(ISBLANK('MRA Full Assessment'!C503),"",'MRA Full Assessment'!C503)</f>
        <v/>
      </c>
      <c r="C102" s="82" t="str">
        <f>IF(ISBLANK('MRA Full Assessment'!D503),"",'MRA Full Assessment'!D503)</f>
        <v/>
      </c>
      <c r="D102" s="82" t="str">
        <f>IF(ISBLANK('MRA Full Assessment'!$U$353),"",'MRA Full Assessment'!$U$353)</f>
        <v/>
      </c>
      <c r="E102" s="84" t="str">
        <f>'MRA Full Assessment'!$X$505</f>
        <v/>
      </c>
      <c r="F102" s="84" t="str">
        <f>'MRA Full Assessment'!$X$503</f>
        <v/>
      </c>
      <c r="G102" s="82" t="str">
        <f>IF(ISBLANK('MRA Full Assessment'!$Y$503),"",'MRA Full Assessment'!$Y$503)</f>
        <v/>
      </c>
      <c r="H102" s="170"/>
      <c r="I102" s="171"/>
      <c r="J102" s="172"/>
      <c r="K102" s="172"/>
      <c r="L102" s="173"/>
    </row>
    <row r="103" spans="1:12" ht="199.95" customHeight="1" thickBot="1">
      <c r="A103" s="121">
        <f>IF(ISBLANK('MRA Full Assessment'!B508),"",'MRA Full Assessment'!B508)</f>
        <v>101</v>
      </c>
      <c r="B103" s="82" t="str">
        <f>IF(ISBLANK('MRA Full Assessment'!C508),"",'MRA Full Assessment'!C508)</f>
        <v/>
      </c>
      <c r="C103" s="82" t="str">
        <f>IF(ISBLANK('MRA Full Assessment'!D508),"",'MRA Full Assessment'!D508)</f>
        <v/>
      </c>
      <c r="D103" s="82" t="str">
        <f>IF(ISBLANK('MRA Full Assessment'!$U$353),"",'MRA Full Assessment'!$U$353)</f>
        <v/>
      </c>
      <c r="E103" s="84" t="str">
        <f>'MRA Full Assessment'!$X$510</f>
        <v/>
      </c>
      <c r="F103" s="84" t="str">
        <f>'MRA Full Assessment'!$X$508</f>
        <v/>
      </c>
      <c r="G103" s="82" t="str">
        <f>IF(ISBLANK('MRA Full Assessment'!$Y$508),"",'MRA Full Assessment'!$Y$508)</f>
        <v/>
      </c>
      <c r="H103" s="170"/>
      <c r="I103" s="171"/>
      <c r="J103" s="172"/>
      <c r="K103" s="172"/>
      <c r="L103" s="173"/>
    </row>
    <row r="104" spans="1:12" ht="199.95" customHeight="1" thickBot="1">
      <c r="A104" s="121">
        <f>IF(ISBLANK('MRA Full Assessment'!B513),"",'MRA Full Assessment'!B513)</f>
        <v>102</v>
      </c>
      <c r="B104" s="82" t="str">
        <f>IF(ISBLANK('MRA Full Assessment'!C513),"",'MRA Full Assessment'!C513)</f>
        <v/>
      </c>
      <c r="C104" s="82" t="str">
        <f>IF(ISBLANK('MRA Full Assessment'!D513),"",'MRA Full Assessment'!D513)</f>
        <v/>
      </c>
      <c r="D104" s="82" t="str">
        <f>IF(ISBLANK('MRA Full Assessment'!$U$353),"",'MRA Full Assessment'!$U$353)</f>
        <v/>
      </c>
      <c r="E104" s="84" t="str">
        <f>'MRA Full Assessment'!$X$515</f>
        <v/>
      </c>
      <c r="F104" s="84" t="str">
        <f>'MRA Full Assessment'!$X$513</f>
        <v/>
      </c>
      <c r="G104" s="82" t="str">
        <f>IF(ISBLANK('MRA Full Assessment'!$Y$513),"",'MRA Full Assessment'!$Y$513)</f>
        <v/>
      </c>
      <c r="H104" s="170"/>
      <c r="I104" s="171"/>
      <c r="J104" s="172"/>
      <c r="K104" s="172"/>
      <c r="L104" s="173"/>
    </row>
    <row r="105" spans="1:12" ht="199.95" customHeight="1" thickBot="1">
      <c r="A105" s="121">
        <f>IF(ISBLANK('MRA Full Assessment'!B518),"",'MRA Full Assessment'!B518)</f>
        <v>103</v>
      </c>
      <c r="B105" s="82" t="str">
        <f>IF(ISBLANK('MRA Full Assessment'!C518),"",'MRA Full Assessment'!C518)</f>
        <v/>
      </c>
      <c r="C105" s="82" t="str">
        <f>IF(ISBLANK('MRA Full Assessment'!D518),"",'MRA Full Assessment'!D518)</f>
        <v/>
      </c>
      <c r="D105" s="82" t="str">
        <f>IF(ISBLANK('MRA Full Assessment'!$U$353),"",'MRA Full Assessment'!$U$353)</f>
        <v/>
      </c>
      <c r="E105" s="84" t="str">
        <f>'MRA Full Assessment'!$X$520</f>
        <v/>
      </c>
      <c r="F105" s="84" t="str">
        <f>'MRA Full Assessment'!$X$518</f>
        <v/>
      </c>
      <c r="G105" s="82" t="str">
        <f>IF(ISBLANK('MRA Full Assessment'!$Y$518),"",'MRA Full Assessment'!$Y$518)</f>
        <v/>
      </c>
      <c r="H105" s="170"/>
      <c r="I105" s="171"/>
      <c r="J105" s="172"/>
      <c r="K105" s="172"/>
      <c r="L105" s="173"/>
    </row>
    <row r="106" spans="1:12" ht="199.95" customHeight="1" thickBot="1">
      <c r="A106" s="121">
        <f>IF(ISBLANK('MRA Full Assessment'!B523),"",'MRA Full Assessment'!B523)</f>
        <v>104</v>
      </c>
      <c r="B106" s="82" t="str">
        <f>IF(ISBLANK('MRA Full Assessment'!C523),"",'MRA Full Assessment'!C523)</f>
        <v/>
      </c>
      <c r="C106" s="82" t="str">
        <f>IF(ISBLANK('MRA Full Assessment'!D523),"",'MRA Full Assessment'!D523)</f>
        <v/>
      </c>
      <c r="D106" s="82" t="str">
        <f>IF(ISBLANK('MRA Full Assessment'!$U$353),"",'MRA Full Assessment'!$U$353)</f>
        <v/>
      </c>
      <c r="E106" s="84" t="str">
        <f>'MRA Full Assessment'!$X$525</f>
        <v/>
      </c>
      <c r="F106" s="84" t="str">
        <f>'MRA Full Assessment'!$X$523</f>
        <v/>
      </c>
      <c r="G106" s="82" t="str">
        <f>IF(ISBLANK('MRA Full Assessment'!$Y$523),"",'MRA Full Assessment'!$Y$523)</f>
        <v/>
      </c>
      <c r="H106" s="170"/>
      <c r="I106" s="171"/>
      <c r="J106" s="172"/>
      <c r="K106" s="172"/>
      <c r="L106" s="173"/>
    </row>
    <row r="107" spans="1:12" ht="199.95" customHeight="1" thickBot="1">
      <c r="A107" s="121">
        <f>IF(ISBLANK('MRA Full Assessment'!B528),"",'MRA Full Assessment'!B528)</f>
        <v>105</v>
      </c>
      <c r="B107" s="82" t="str">
        <f>IF(ISBLANK('MRA Full Assessment'!C528),"",'MRA Full Assessment'!C528)</f>
        <v/>
      </c>
      <c r="C107" s="82" t="str">
        <f>IF(ISBLANK('MRA Full Assessment'!D528),"",'MRA Full Assessment'!D528)</f>
        <v/>
      </c>
      <c r="D107" s="82" t="str">
        <f>IF(ISBLANK('MRA Full Assessment'!$U$353),"",'MRA Full Assessment'!$U$353)</f>
        <v/>
      </c>
      <c r="E107" s="84" t="str">
        <f>'MRA Full Assessment'!$X$530</f>
        <v/>
      </c>
      <c r="F107" s="84" t="str">
        <f>'MRA Full Assessment'!$X$528</f>
        <v/>
      </c>
      <c r="G107" s="82" t="str">
        <f>IF(ISBLANK('MRA Full Assessment'!$Y$528),"",'MRA Full Assessment'!$Y$528)</f>
        <v/>
      </c>
      <c r="H107" s="170"/>
      <c r="I107" s="171"/>
      <c r="J107" s="172"/>
      <c r="K107" s="172"/>
      <c r="L107" s="173"/>
    </row>
    <row r="108" spans="1:12" ht="199.95" customHeight="1" thickBot="1">
      <c r="A108" s="121">
        <f>IF(ISBLANK('MRA Full Assessment'!B533),"",'MRA Full Assessment'!B533)</f>
        <v>106</v>
      </c>
      <c r="B108" s="82" t="str">
        <f>IF(ISBLANK('MRA Full Assessment'!C533),"",'MRA Full Assessment'!C533)</f>
        <v/>
      </c>
      <c r="C108" s="82" t="str">
        <f>IF(ISBLANK('MRA Full Assessment'!D533),"",'MRA Full Assessment'!D533)</f>
        <v/>
      </c>
      <c r="D108" s="82" t="str">
        <f>IF(ISBLANK('MRA Full Assessment'!$U$353),"",'MRA Full Assessment'!$U$353)</f>
        <v/>
      </c>
      <c r="E108" s="84" t="str">
        <f>'MRA Full Assessment'!$X$535</f>
        <v/>
      </c>
      <c r="F108" s="84" t="str">
        <f>'MRA Full Assessment'!$X$533</f>
        <v/>
      </c>
      <c r="G108" s="82" t="str">
        <f>IF(ISBLANK('MRA Full Assessment'!$Y$533),"",'MRA Full Assessment'!$Y$533)</f>
        <v/>
      </c>
      <c r="H108" s="170"/>
      <c r="I108" s="171"/>
      <c r="J108" s="172"/>
      <c r="K108" s="172"/>
      <c r="L108" s="173"/>
    </row>
    <row r="109" spans="1:12" ht="199.95" customHeight="1" thickBot="1">
      <c r="A109" s="121">
        <f>IF(ISBLANK('MRA Full Assessment'!B538),"",'MRA Full Assessment'!B538)</f>
        <v>107</v>
      </c>
      <c r="B109" s="82" t="str">
        <f>IF(ISBLANK('MRA Full Assessment'!C538),"",'MRA Full Assessment'!C538)</f>
        <v/>
      </c>
      <c r="C109" s="82" t="str">
        <f>IF(ISBLANK('MRA Full Assessment'!D538),"",'MRA Full Assessment'!D538)</f>
        <v/>
      </c>
      <c r="D109" s="82" t="str">
        <f>IF(ISBLANK('MRA Full Assessment'!$U$353),"",'MRA Full Assessment'!$U$353)</f>
        <v/>
      </c>
      <c r="E109" s="84" t="str">
        <f>'MRA Full Assessment'!$X$540</f>
        <v/>
      </c>
      <c r="F109" s="84" t="str">
        <f>'MRA Full Assessment'!$X$538</f>
        <v/>
      </c>
      <c r="G109" s="82" t="str">
        <f>IF(ISBLANK('MRA Full Assessment'!$Y$538),"",'MRA Full Assessment'!$Y$538)</f>
        <v/>
      </c>
      <c r="H109" s="170"/>
      <c r="I109" s="171"/>
      <c r="J109" s="172"/>
      <c r="K109" s="172"/>
      <c r="L109" s="173"/>
    </row>
    <row r="110" spans="1:12" ht="199.95" customHeight="1" thickBot="1">
      <c r="A110" s="121">
        <f>IF(ISBLANK('MRA Full Assessment'!B543),"",'MRA Full Assessment'!B543)</f>
        <v>108</v>
      </c>
      <c r="B110" s="82" t="str">
        <f>IF(ISBLANK('MRA Full Assessment'!C543),"",'MRA Full Assessment'!C543)</f>
        <v/>
      </c>
      <c r="C110" s="82" t="str">
        <f>IF(ISBLANK('MRA Full Assessment'!D543),"",'MRA Full Assessment'!D543)</f>
        <v/>
      </c>
      <c r="D110" s="82" t="str">
        <f>IF(ISBLANK('MRA Full Assessment'!$U$353),"",'MRA Full Assessment'!$U$353)</f>
        <v/>
      </c>
      <c r="E110" s="84" t="str">
        <f>'MRA Full Assessment'!$X$545</f>
        <v/>
      </c>
      <c r="F110" s="84" t="str">
        <f>'MRA Full Assessment'!$X$543</f>
        <v/>
      </c>
      <c r="G110" s="82" t="str">
        <f>IF(ISBLANK('MRA Full Assessment'!$Y$543),"",'MRA Full Assessment'!$Y$543)</f>
        <v/>
      </c>
      <c r="H110" s="170"/>
      <c r="I110" s="171"/>
      <c r="J110" s="172"/>
      <c r="K110" s="172"/>
      <c r="L110" s="173"/>
    </row>
    <row r="111" spans="1:12" ht="199.95" customHeight="1" thickBot="1">
      <c r="A111" s="121">
        <f>IF(ISBLANK('MRA Full Assessment'!B548),"",'MRA Full Assessment'!B548)</f>
        <v>109</v>
      </c>
      <c r="B111" s="82" t="str">
        <f>IF(ISBLANK('MRA Full Assessment'!C548),"",'MRA Full Assessment'!C548)</f>
        <v/>
      </c>
      <c r="C111" s="82" t="str">
        <f>IF(ISBLANK('MRA Full Assessment'!D548),"",'MRA Full Assessment'!D548)</f>
        <v/>
      </c>
      <c r="D111" s="82" t="str">
        <f>IF(ISBLANK('MRA Full Assessment'!$U$353),"",'MRA Full Assessment'!$U$353)</f>
        <v/>
      </c>
      <c r="E111" s="84" t="str">
        <f>'MRA Full Assessment'!$X$550</f>
        <v/>
      </c>
      <c r="F111" s="84" t="str">
        <f>'MRA Full Assessment'!$X$548</f>
        <v/>
      </c>
      <c r="G111" s="82" t="str">
        <f>IF(ISBLANK('MRA Full Assessment'!$Y$548),"",'MRA Full Assessment'!$Y$548)</f>
        <v/>
      </c>
      <c r="H111" s="170"/>
      <c r="I111" s="171"/>
      <c r="J111" s="172"/>
      <c r="K111" s="172"/>
      <c r="L111" s="173"/>
    </row>
    <row r="112" spans="1:12" ht="199.95" customHeight="1" thickBot="1">
      <c r="A112" s="121">
        <f>IF(ISBLANK('MRA Full Assessment'!B553),"",'MRA Full Assessment'!B553)</f>
        <v>110</v>
      </c>
      <c r="B112" s="82" t="str">
        <f>IF(ISBLANK('MRA Full Assessment'!C553),"",'MRA Full Assessment'!C553)</f>
        <v/>
      </c>
      <c r="C112" s="82" t="str">
        <f>IF(ISBLANK('MRA Full Assessment'!D553),"",'MRA Full Assessment'!D553)</f>
        <v/>
      </c>
      <c r="D112" s="82" t="str">
        <f>IF(ISBLANK('MRA Full Assessment'!$U$353),"",'MRA Full Assessment'!$U$353)</f>
        <v/>
      </c>
      <c r="E112" s="84" t="str">
        <f>'MRA Full Assessment'!$X$555</f>
        <v/>
      </c>
      <c r="F112" s="84" t="str">
        <f>'MRA Full Assessment'!$X$553</f>
        <v/>
      </c>
      <c r="G112" s="82" t="str">
        <f>IF(ISBLANK('MRA Full Assessment'!$Y$553),"",'MRA Full Assessment'!$Y$553)</f>
        <v/>
      </c>
      <c r="H112" s="170"/>
      <c r="I112" s="171"/>
      <c r="J112" s="172"/>
      <c r="K112" s="172"/>
      <c r="L112" s="173"/>
    </row>
    <row r="113" spans="1:12" ht="199.95" customHeight="1" thickBot="1">
      <c r="A113" s="121">
        <f>IF(ISBLANK('MRA Full Assessment'!B558),"",'MRA Full Assessment'!B558)</f>
        <v>111</v>
      </c>
      <c r="B113" s="82" t="str">
        <f>IF(ISBLANK('MRA Full Assessment'!C558),"",'MRA Full Assessment'!C558)</f>
        <v/>
      </c>
      <c r="C113" s="82" t="str">
        <f>IF(ISBLANK('MRA Full Assessment'!D558),"",'MRA Full Assessment'!D558)</f>
        <v/>
      </c>
      <c r="D113" s="82" t="str">
        <f>IF(ISBLANK('MRA Full Assessment'!$U$353),"",'MRA Full Assessment'!$U$353)</f>
        <v/>
      </c>
      <c r="E113" s="84" t="str">
        <f>'MRA Full Assessment'!$X$560</f>
        <v/>
      </c>
      <c r="F113" s="84" t="str">
        <f>'MRA Full Assessment'!$X$558</f>
        <v/>
      </c>
      <c r="G113" s="82" t="str">
        <f>IF(ISBLANK('MRA Full Assessment'!$Y$558),"",'MRA Full Assessment'!$Y$558)</f>
        <v/>
      </c>
      <c r="H113" s="170"/>
      <c r="I113" s="171"/>
      <c r="J113" s="172"/>
      <c r="K113" s="172"/>
      <c r="L113" s="173"/>
    </row>
    <row r="114" spans="1:12" ht="199.95" customHeight="1" thickBot="1">
      <c r="A114" s="121">
        <f>IF(ISBLANK('MRA Full Assessment'!B563),"",'MRA Full Assessment'!B563)</f>
        <v>112</v>
      </c>
      <c r="B114" s="82" t="str">
        <f>IF(ISBLANK('MRA Full Assessment'!C563),"",'MRA Full Assessment'!C563)</f>
        <v/>
      </c>
      <c r="C114" s="82" t="str">
        <f>IF(ISBLANK('MRA Full Assessment'!D563),"",'MRA Full Assessment'!D563)</f>
        <v/>
      </c>
      <c r="D114" s="82" t="str">
        <f>IF(ISBLANK('MRA Full Assessment'!$U$353),"",'MRA Full Assessment'!$U$353)</f>
        <v/>
      </c>
      <c r="E114" s="84" t="str">
        <f>'MRA Full Assessment'!$X$565</f>
        <v/>
      </c>
      <c r="F114" s="84" t="str">
        <f>'MRA Full Assessment'!$X$563</f>
        <v/>
      </c>
      <c r="G114" s="82" t="str">
        <f>IF(ISBLANK('MRA Full Assessment'!$Y$563),"",'MRA Full Assessment'!$Y$563)</f>
        <v/>
      </c>
      <c r="H114" s="170"/>
      <c r="I114" s="171"/>
      <c r="J114" s="172"/>
      <c r="K114" s="172"/>
      <c r="L114" s="173"/>
    </row>
    <row r="115" spans="1:12" ht="199.95" customHeight="1" thickBot="1">
      <c r="A115" s="121">
        <f>IF(ISBLANK('MRA Full Assessment'!B568),"",'MRA Full Assessment'!B568)</f>
        <v>113</v>
      </c>
      <c r="B115" s="82" t="str">
        <f>IF(ISBLANK('MRA Full Assessment'!C568),"",'MRA Full Assessment'!C568)</f>
        <v/>
      </c>
      <c r="C115" s="82" t="str">
        <f>IF(ISBLANK('MRA Full Assessment'!D568),"",'MRA Full Assessment'!D568)</f>
        <v/>
      </c>
      <c r="D115" s="82" t="str">
        <f>IF(ISBLANK('MRA Full Assessment'!$U$353),"",'MRA Full Assessment'!$U$353)</f>
        <v/>
      </c>
      <c r="E115" s="84" t="str">
        <f>'MRA Full Assessment'!$X$570</f>
        <v/>
      </c>
      <c r="F115" s="84" t="str">
        <f>'MRA Full Assessment'!$X$568</f>
        <v/>
      </c>
      <c r="G115" s="82" t="str">
        <f>IF(ISBLANK('MRA Full Assessment'!$Y$568),"",'MRA Full Assessment'!$Y$568)</f>
        <v/>
      </c>
      <c r="H115" s="170"/>
      <c r="I115" s="171"/>
      <c r="J115" s="172"/>
      <c r="K115" s="172"/>
      <c r="L115" s="173"/>
    </row>
    <row r="116" spans="1:12" ht="199.95" customHeight="1" thickBot="1">
      <c r="A116" s="121">
        <f>IF(ISBLANK('MRA Full Assessment'!B573),"",'MRA Full Assessment'!B573)</f>
        <v>114</v>
      </c>
      <c r="B116" s="82" t="str">
        <f>IF(ISBLANK('MRA Full Assessment'!C573),"",'MRA Full Assessment'!C573)</f>
        <v/>
      </c>
      <c r="C116" s="82" t="str">
        <f>IF(ISBLANK('MRA Full Assessment'!D573),"",'MRA Full Assessment'!D573)</f>
        <v/>
      </c>
      <c r="D116" s="82" t="str">
        <f>IF(ISBLANK('MRA Full Assessment'!$U$353),"",'MRA Full Assessment'!$U$353)</f>
        <v/>
      </c>
      <c r="E116" s="84" t="str">
        <f>'MRA Full Assessment'!$X$575</f>
        <v/>
      </c>
      <c r="F116" s="84" t="str">
        <f>'MRA Full Assessment'!$X$573</f>
        <v/>
      </c>
      <c r="G116" s="82" t="str">
        <f>IF(ISBLANK('MRA Full Assessment'!$Y$573),"",'MRA Full Assessment'!$Y$573)</f>
        <v/>
      </c>
      <c r="H116" s="170"/>
      <c r="I116" s="171"/>
      <c r="J116" s="172"/>
      <c r="K116" s="172"/>
      <c r="L116" s="173"/>
    </row>
    <row r="117" spans="1:12" ht="199.95" customHeight="1" thickBot="1">
      <c r="A117" s="121">
        <f>IF(ISBLANK('MRA Full Assessment'!B578),"",'MRA Full Assessment'!B578)</f>
        <v>115</v>
      </c>
      <c r="B117" s="82" t="str">
        <f>IF(ISBLANK('MRA Full Assessment'!C578),"",'MRA Full Assessment'!C578)</f>
        <v/>
      </c>
      <c r="C117" s="82" t="str">
        <f>IF(ISBLANK('MRA Full Assessment'!D578),"",'MRA Full Assessment'!D578)</f>
        <v/>
      </c>
      <c r="D117" s="82" t="str">
        <f>IF(ISBLANK('MRA Full Assessment'!$U$353),"",'MRA Full Assessment'!$U$353)</f>
        <v/>
      </c>
      <c r="E117" s="84" t="str">
        <f>'MRA Full Assessment'!$X$580</f>
        <v/>
      </c>
      <c r="F117" s="84" t="str">
        <f>'MRA Full Assessment'!$X$578</f>
        <v/>
      </c>
      <c r="G117" s="82" t="str">
        <f>IF(ISBLANK('MRA Full Assessment'!$Y$578),"",'MRA Full Assessment'!$Y$578)</f>
        <v/>
      </c>
      <c r="H117" s="170"/>
      <c r="I117" s="171"/>
      <c r="J117" s="172"/>
      <c r="K117" s="172"/>
      <c r="L117" s="173"/>
    </row>
    <row r="118" spans="1:12" ht="199.95" customHeight="1" thickBot="1">
      <c r="A118" s="121">
        <f>IF(ISBLANK('MRA Full Assessment'!B583),"",'MRA Full Assessment'!B583)</f>
        <v>116</v>
      </c>
      <c r="B118" s="82" t="str">
        <f>IF(ISBLANK('MRA Full Assessment'!C583),"",'MRA Full Assessment'!C583)</f>
        <v/>
      </c>
      <c r="C118" s="82" t="str">
        <f>IF(ISBLANK('MRA Full Assessment'!D583),"",'MRA Full Assessment'!D583)</f>
        <v/>
      </c>
      <c r="D118" s="82" t="str">
        <f>IF(ISBLANK('MRA Full Assessment'!$U$353),"",'MRA Full Assessment'!$U$353)</f>
        <v/>
      </c>
      <c r="E118" s="84" t="str">
        <f>'MRA Full Assessment'!$X$585</f>
        <v/>
      </c>
      <c r="F118" s="84" t="str">
        <f>'MRA Full Assessment'!$X$583</f>
        <v/>
      </c>
      <c r="G118" s="82" t="str">
        <f>IF(ISBLANK('MRA Full Assessment'!$Y$583),"",'MRA Full Assessment'!$Y$583)</f>
        <v/>
      </c>
      <c r="H118" s="170"/>
      <c r="I118" s="171"/>
      <c r="J118" s="172"/>
      <c r="K118" s="172"/>
      <c r="L118" s="173"/>
    </row>
    <row r="119" spans="1:12" ht="199.95" customHeight="1" thickBot="1">
      <c r="A119" s="121">
        <f>IF(ISBLANK('MRA Full Assessment'!B588),"",'MRA Full Assessment'!B588)</f>
        <v>117</v>
      </c>
      <c r="B119" s="82" t="str">
        <f>IF(ISBLANK('MRA Full Assessment'!C588),"",'MRA Full Assessment'!C588)</f>
        <v/>
      </c>
      <c r="C119" s="82" t="str">
        <f>IF(ISBLANK('MRA Full Assessment'!D588),"",'MRA Full Assessment'!D588)</f>
        <v/>
      </c>
      <c r="D119" s="82" t="str">
        <f>IF(ISBLANK('MRA Full Assessment'!$U$353),"",'MRA Full Assessment'!$U$353)</f>
        <v/>
      </c>
      <c r="E119" s="84" t="str">
        <f>'MRA Full Assessment'!$X$590</f>
        <v/>
      </c>
      <c r="F119" s="84" t="str">
        <f>'MRA Full Assessment'!$X$588</f>
        <v/>
      </c>
      <c r="G119" s="82" t="str">
        <f>IF(ISBLANK('MRA Full Assessment'!$Y$588),"",'MRA Full Assessment'!$Y$588)</f>
        <v/>
      </c>
      <c r="H119" s="170"/>
      <c r="I119" s="171"/>
      <c r="J119" s="172"/>
      <c r="K119" s="172"/>
      <c r="L119" s="173"/>
    </row>
    <row r="120" spans="1:12" ht="199.95" customHeight="1" thickBot="1">
      <c r="A120" s="121">
        <f>IF(ISBLANK('MRA Full Assessment'!B593),"",'MRA Full Assessment'!B593)</f>
        <v>118</v>
      </c>
      <c r="B120" s="82" t="str">
        <f>IF(ISBLANK('MRA Full Assessment'!C593),"",'MRA Full Assessment'!C593)</f>
        <v/>
      </c>
      <c r="C120" s="82" t="str">
        <f>IF(ISBLANK('MRA Full Assessment'!D593),"",'MRA Full Assessment'!D593)</f>
        <v/>
      </c>
      <c r="D120" s="82" t="str">
        <f>IF(ISBLANK('MRA Full Assessment'!$U$353),"",'MRA Full Assessment'!$U$353)</f>
        <v/>
      </c>
      <c r="E120" s="84" t="str">
        <f>'MRA Full Assessment'!$X$595</f>
        <v/>
      </c>
      <c r="F120" s="84" t="str">
        <f>'MRA Full Assessment'!$X$593</f>
        <v/>
      </c>
      <c r="G120" s="82" t="str">
        <f>IF(ISBLANK('MRA Full Assessment'!$Y$593),"",'MRA Full Assessment'!$Y$593)</f>
        <v/>
      </c>
      <c r="H120" s="170"/>
      <c r="I120" s="171"/>
      <c r="J120" s="172"/>
      <c r="K120" s="172"/>
      <c r="L120" s="173"/>
    </row>
    <row r="121" spans="1:12" ht="199.95" customHeight="1" thickBot="1">
      <c r="A121" s="121">
        <f>IF(ISBLANK('MRA Full Assessment'!B598),"",'MRA Full Assessment'!B598)</f>
        <v>119</v>
      </c>
      <c r="B121" s="82" t="str">
        <f>IF(ISBLANK('MRA Full Assessment'!C598),"",'MRA Full Assessment'!C598)</f>
        <v/>
      </c>
      <c r="C121" s="82" t="str">
        <f>IF(ISBLANK('MRA Full Assessment'!D598),"",'MRA Full Assessment'!D598)</f>
        <v/>
      </c>
      <c r="D121" s="82" t="str">
        <f>IF(ISBLANK('MRA Full Assessment'!$U$353),"",'MRA Full Assessment'!$U$353)</f>
        <v/>
      </c>
      <c r="E121" s="84" t="str">
        <f>'MRA Full Assessment'!$X$600</f>
        <v/>
      </c>
      <c r="F121" s="84" t="str">
        <f>'MRA Full Assessment'!$X$598</f>
        <v/>
      </c>
      <c r="G121" s="82" t="str">
        <f>IF(ISBLANK('MRA Full Assessment'!$Y$598),"",'MRA Full Assessment'!$Y$598)</f>
        <v/>
      </c>
      <c r="H121" s="170"/>
      <c r="I121" s="171"/>
      <c r="J121" s="172"/>
      <c r="K121" s="172"/>
      <c r="L121" s="173"/>
    </row>
    <row r="122" spans="1:12" ht="199.95" customHeight="1" thickBot="1">
      <c r="A122" s="121">
        <f>IF(ISBLANK('MRA Full Assessment'!B603),"",'MRA Full Assessment'!B603)</f>
        <v>120</v>
      </c>
      <c r="B122" s="82" t="str">
        <f>IF(ISBLANK('MRA Full Assessment'!C603),"",'MRA Full Assessment'!C603)</f>
        <v/>
      </c>
      <c r="C122" s="82" t="str">
        <f>IF(ISBLANK('MRA Full Assessment'!D603),"",'MRA Full Assessment'!D603)</f>
        <v/>
      </c>
      <c r="D122" s="82" t="str">
        <f>IF(ISBLANK('MRA Full Assessment'!E603),"",'MRA Full Assessment'!E603)</f>
        <v/>
      </c>
      <c r="E122" s="84" t="str">
        <f>'MRA Full Assessment'!$X$605</f>
        <v/>
      </c>
      <c r="F122" s="84" t="str">
        <f>'MRA Full Assessment'!$X$603</f>
        <v/>
      </c>
      <c r="G122" s="82" t="str">
        <f>IF(ISBLANK('MRA Full Assessment'!$Y$603),"",'MRA Full Assessment'!$Y$603)</f>
        <v/>
      </c>
      <c r="H122" s="170"/>
      <c r="I122" s="171"/>
      <c r="J122" s="172"/>
      <c r="K122" s="172"/>
      <c r="L122" s="173"/>
    </row>
    <row r="123" spans="1:12" ht="199.95" customHeight="1" thickBot="1">
      <c r="A123" s="121">
        <f>IF(ISBLANK('MRA Full Assessment'!B608),"",'MRA Full Assessment'!B608)</f>
        <v>121</v>
      </c>
      <c r="B123" s="82" t="str">
        <f>IF(ISBLANK('MRA Full Assessment'!C608),"",'MRA Full Assessment'!C608)</f>
        <v/>
      </c>
      <c r="C123" s="82" t="str">
        <f>IF(ISBLANK('MRA Full Assessment'!D608),"",'MRA Full Assessment'!D608)</f>
        <v/>
      </c>
      <c r="D123" s="82" t="str">
        <f>IF(ISBLANK('MRA Full Assessment'!$U$353),"",'MRA Full Assessment'!$U$353)</f>
        <v/>
      </c>
      <c r="E123" s="84" t="str">
        <f>'MRA Full Assessment'!$X$610</f>
        <v/>
      </c>
      <c r="F123" s="84" t="str">
        <f>'MRA Full Assessment'!$X$608</f>
        <v/>
      </c>
      <c r="G123" s="82" t="str">
        <f>IF(ISBLANK('MRA Full Assessment'!$Y$608),"",'MRA Full Assessment'!$Y$608)</f>
        <v/>
      </c>
      <c r="H123" s="170"/>
      <c r="I123" s="171"/>
      <c r="J123" s="172"/>
      <c r="K123" s="172"/>
      <c r="L123" s="173"/>
    </row>
    <row r="124" spans="1:12" ht="199.95" customHeight="1" thickBot="1">
      <c r="A124" s="121">
        <f>IF(ISBLANK('MRA Full Assessment'!B613),"",'MRA Full Assessment'!B613)</f>
        <v>122</v>
      </c>
      <c r="B124" s="82" t="str">
        <f>IF(ISBLANK('MRA Full Assessment'!C613),"",'MRA Full Assessment'!C613)</f>
        <v/>
      </c>
      <c r="C124" s="82" t="str">
        <f>IF(ISBLANK('MRA Full Assessment'!D613),"",'MRA Full Assessment'!D613)</f>
        <v/>
      </c>
      <c r="D124" s="82" t="str">
        <f>IF(ISBLANK('MRA Full Assessment'!$U$353),"",'MRA Full Assessment'!$U$353)</f>
        <v/>
      </c>
      <c r="E124" s="84" t="str">
        <f>'MRA Full Assessment'!$X$615</f>
        <v/>
      </c>
      <c r="F124" s="84" t="str">
        <f>'MRA Full Assessment'!$X$613</f>
        <v/>
      </c>
      <c r="G124" s="82" t="str">
        <f>IF(ISBLANK('MRA Full Assessment'!$Y$613),"",'MRA Full Assessment'!$Y$613)</f>
        <v/>
      </c>
      <c r="H124" s="170"/>
      <c r="I124" s="171"/>
      <c r="J124" s="172"/>
      <c r="K124" s="172"/>
      <c r="L124" s="173"/>
    </row>
    <row r="125" spans="1:12" ht="199.95" customHeight="1" thickBot="1">
      <c r="A125" s="121">
        <f>IF(ISBLANK('MRA Full Assessment'!B618),"",'MRA Full Assessment'!B618)</f>
        <v>123</v>
      </c>
      <c r="B125" s="82" t="str">
        <f>IF(ISBLANK('MRA Full Assessment'!C618),"",'MRA Full Assessment'!C618)</f>
        <v/>
      </c>
      <c r="C125" s="82" t="str">
        <f>IF(ISBLANK('MRA Full Assessment'!D618),"",'MRA Full Assessment'!D618)</f>
        <v/>
      </c>
      <c r="D125" s="82" t="str">
        <f>IF(ISBLANK('MRA Full Assessment'!$U$353),"",'MRA Full Assessment'!$U$353)</f>
        <v/>
      </c>
      <c r="E125" s="84" t="str">
        <f>'MRA Full Assessment'!$X$620</f>
        <v/>
      </c>
      <c r="F125" s="84" t="str">
        <f>'MRA Full Assessment'!$X$618</f>
        <v/>
      </c>
      <c r="G125" s="82" t="str">
        <f>IF(ISBLANK('MRA Full Assessment'!$Y$618),"",'MRA Full Assessment'!$Y$618)</f>
        <v/>
      </c>
      <c r="H125" s="170"/>
      <c r="I125" s="171"/>
      <c r="J125" s="172"/>
      <c r="K125" s="172"/>
      <c r="L125" s="173"/>
    </row>
    <row r="126" spans="1:12" ht="199.95" customHeight="1" thickBot="1">
      <c r="A126" s="121">
        <f>IF(ISBLANK('MRA Full Assessment'!B623),"",'MRA Full Assessment'!B623)</f>
        <v>124</v>
      </c>
      <c r="B126" s="82" t="str">
        <f>IF(ISBLANK('MRA Full Assessment'!C623),"",'MRA Full Assessment'!C623)</f>
        <v/>
      </c>
      <c r="C126" s="82" t="str">
        <f>IF(ISBLANK('MRA Full Assessment'!D623),"",'MRA Full Assessment'!D623)</f>
        <v/>
      </c>
      <c r="D126" s="82" t="str">
        <f>IF(ISBLANK('MRA Full Assessment'!$U$353),"",'MRA Full Assessment'!$U$353)</f>
        <v/>
      </c>
      <c r="E126" s="84" t="str">
        <f>'MRA Full Assessment'!$X$625</f>
        <v/>
      </c>
      <c r="F126" s="84" t="str">
        <f>'MRA Full Assessment'!$X$623</f>
        <v/>
      </c>
      <c r="G126" s="82" t="str">
        <f>IF(ISBLANK('MRA Full Assessment'!$Y$623),"",'MRA Full Assessment'!$Y$623)</f>
        <v/>
      </c>
      <c r="H126" s="170"/>
      <c r="I126" s="171"/>
      <c r="J126" s="172"/>
      <c r="K126" s="172"/>
      <c r="L126" s="173"/>
    </row>
    <row r="127" spans="1:12" ht="199.95" customHeight="1" thickBot="1">
      <c r="A127" s="121">
        <f>IF(ISBLANK('MRA Full Assessment'!B628),"",'MRA Full Assessment'!B628)</f>
        <v>125</v>
      </c>
      <c r="B127" s="82" t="str">
        <f>IF(ISBLANK('MRA Full Assessment'!C628),"",'MRA Full Assessment'!C628)</f>
        <v/>
      </c>
      <c r="C127" s="82" t="str">
        <f>IF(ISBLANK('MRA Full Assessment'!D628),"",'MRA Full Assessment'!D628)</f>
        <v/>
      </c>
      <c r="D127" s="82" t="str">
        <f>IF(ISBLANK('MRA Full Assessment'!$U$353),"",'MRA Full Assessment'!$U$353)</f>
        <v/>
      </c>
      <c r="E127" s="84" t="str">
        <f>'MRA Full Assessment'!$X$630</f>
        <v/>
      </c>
      <c r="F127" s="84" t="str">
        <f>'MRA Full Assessment'!$X$628</f>
        <v/>
      </c>
      <c r="G127" s="82" t="str">
        <f>IF(ISBLANK('MRA Full Assessment'!$Y$628),"",'MRA Full Assessment'!$Y$628)</f>
        <v/>
      </c>
      <c r="H127" s="170"/>
      <c r="I127" s="171"/>
      <c r="J127" s="172"/>
      <c r="K127" s="172"/>
      <c r="L127" s="173"/>
    </row>
    <row r="128" spans="1:12" ht="199.95" customHeight="1" thickBot="1">
      <c r="A128" s="121">
        <f>IF(ISBLANK('MRA Full Assessment'!B633),"",'MRA Full Assessment'!B633)</f>
        <v>126</v>
      </c>
      <c r="B128" s="82" t="str">
        <f>IF(ISBLANK('MRA Full Assessment'!C633),"",'MRA Full Assessment'!C633)</f>
        <v/>
      </c>
      <c r="C128" s="82" t="str">
        <f>IF(ISBLANK('MRA Full Assessment'!D633),"",'MRA Full Assessment'!D633)</f>
        <v/>
      </c>
      <c r="D128" s="82" t="str">
        <f>IF(ISBLANK('MRA Full Assessment'!$U$353),"",'MRA Full Assessment'!$U$353)</f>
        <v/>
      </c>
      <c r="E128" s="84" t="str">
        <f>'MRA Full Assessment'!$X$635</f>
        <v/>
      </c>
      <c r="F128" s="84" t="str">
        <f>'MRA Full Assessment'!$X$633</f>
        <v/>
      </c>
      <c r="G128" s="82" t="str">
        <f>IF(ISBLANK('MRA Full Assessment'!$Y$633),"",'MRA Full Assessment'!$Y$633)</f>
        <v/>
      </c>
      <c r="H128" s="170"/>
      <c r="I128" s="171"/>
      <c r="J128" s="172"/>
      <c r="K128" s="172"/>
      <c r="L128" s="173"/>
    </row>
    <row r="129" spans="1:12" ht="199.95" customHeight="1" thickBot="1">
      <c r="A129" s="121">
        <f>IF(ISBLANK('MRA Full Assessment'!B638),"",'MRA Full Assessment'!B638)</f>
        <v>127</v>
      </c>
      <c r="B129" s="82" t="str">
        <f>IF(ISBLANK('MRA Full Assessment'!C638),"",'MRA Full Assessment'!C638)</f>
        <v/>
      </c>
      <c r="C129" s="82" t="str">
        <f>IF(ISBLANK('MRA Full Assessment'!D638),"",'MRA Full Assessment'!D638)</f>
        <v/>
      </c>
      <c r="D129" s="82" t="str">
        <f>IF(ISBLANK('MRA Full Assessment'!$U$353),"",'MRA Full Assessment'!$U$353)</f>
        <v/>
      </c>
      <c r="E129" s="84" t="str">
        <f>'MRA Full Assessment'!$X$640</f>
        <v/>
      </c>
      <c r="F129" s="84" t="str">
        <f>'MRA Full Assessment'!$X$638</f>
        <v/>
      </c>
      <c r="G129" s="82" t="str">
        <f>IF(ISBLANK('MRA Full Assessment'!$Y$638),"",'MRA Full Assessment'!$Y$638)</f>
        <v/>
      </c>
      <c r="H129" s="170"/>
      <c r="I129" s="171"/>
      <c r="J129" s="172"/>
      <c r="K129" s="172"/>
      <c r="L129" s="173"/>
    </row>
    <row r="130" spans="1:12" ht="199.95" customHeight="1" thickBot="1">
      <c r="A130" s="121">
        <f>IF(ISBLANK('MRA Full Assessment'!B643),"",'MRA Full Assessment'!B643)</f>
        <v>128</v>
      </c>
      <c r="B130" s="82" t="str">
        <f>IF(ISBLANK('MRA Full Assessment'!C643),"",'MRA Full Assessment'!C643)</f>
        <v/>
      </c>
      <c r="C130" s="82" t="str">
        <f>IF(ISBLANK('MRA Full Assessment'!D643),"",'MRA Full Assessment'!D643)</f>
        <v/>
      </c>
      <c r="D130" s="82" t="str">
        <f>IF(ISBLANK('MRA Full Assessment'!$U$353),"",'MRA Full Assessment'!$U$353)</f>
        <v/>
      </c>
      <c r="E130" s="84" t="str">
        <f>'MRA Full Assessment'!$X$645</f>
        <v/>
      </c>
      <c r="F130" s="84" t="str">
        <f>'MRA Full Assessment'!$X$643</f>
        <v/>
      </c>
      <c r="G130" s="82" t="str">
        <f>IF(ISBLANK('MRA Full Assessment'!$Y$643),"",'MRA Full Assessment'!$Y$643)</f>
        <v/>
      </c>
      <c r="H130" s="170"/>
      <c r="I130" s="171"/>
      <c r="J130" s="172"/>
      <c r="K130" s="172"/>
      <c r="L130" s="173"/>
    </row>
    <row r="131" spans="1:12" ht="199.95" customHeight="1" thickBot="1">
      <c r="A131" s="121">
        <f>IF(ISBLANK('MRA Full Assessment'!B648),"",'MRA Full Assessment'!B648)</f>
        <v>129</v>
      </c>
      <c r="B131" s="82" t="str">
        <f>IF(ISBLANK('MRA Full Assessment'!C648),"",'MRA Full Assessment'!C648)</f>
        <v/>
      </c>
      <c r="C131" s="82" t="str">
        <f>IF(ISBLANK('MRA Full Assessment'!D648),"",'MRA Full Assessment'!D648)</f>
        <v/>
      </c>
      <c r="D131" s="82" t="str">
        <f>IF(ISBLANK('MRA Full Assessment'!$U$353),"",'MRA Full Assessment'!$U$353)</f>
        <v/>
      </c>
      <c r="E131" s="84" t="str">
        <f>'MRA Full Assessment'!$X$650</f>
        <v/>
      </c>
      <c r="F131" s="84" t="str">
        <f>'MRA Full Assessment'!$X$648</f>
        <v/>
      </c>
      <c r="G131" s="82" t="str">
        <f>IF(ISBLANK('MRA Full Assessment'!$Y$648),"",'MRA Full Assessment'!$Y$648)</f>
        <v/>
      </c>
      <c r="H131" s="170"/>
      <c r="I131" s="171"/>
      <c r="J131" s="172"/>
      <c r="K131" s="172"/>
      <c r="L131" s="173"/>
    </row>
    <row r="132" spans="1:12" ht="199.95" customHeight="1" thickBot="1">
      <c r="A132" s="121">
        <f>IF(ISBLANK('MRA Full Assessment'!B653),"",'MRA Full Assessment'!B653)</f>
        <v>130</v>
      </c>
      <c r="B132" s="82" t="str">
        <f>IF(ISBLANK('MRA Full Assessment'!C653),"",'MRA Full Assessment'!C653)</f>
        <v/>
      </c>
      <c r="C132" s="82" t="str">
        <f>IF(ISBLANK('MRA Full Assessment'!D653),"",'MRA Full Assessment'!D653)</f>
        <v/>
      </c>
      <c r="D132" s="82" t="str">
        <f>IF(ISBLANK('MRA Full Assessment'!$U$353),"",'MRA Full Assessment'!$U$353)</f>
        <v/>
      </c>
      <c r="E132" s="84" t="str">
        <f>'MRA Full Assessment'!$X$655</f>
        <v/>
      </c>
      <c r="F132" s="84" t="str">
        <f>'MRA Full Assessment'!$X$653</f>
        <v/>
      </c>
      <c r="G132" s="82" t="str">
        <f>IF(ISBLANK('MRA Full Assessment'!$Y$653),"",'MRA Full Assessment'!$Y$653)</f>
        <v/>
      </c>
      <c r="H132" s="170"/>
      <c r="I132" s="171"/>
      <c r="J132" s="172"/>
      <c r="K132" s="172"/>
      <c r="L132" s="173"/>
    </row>
    <row r="133" spans="1:12" ht="199.95" customHeight="1" thickBot="1">
      <c r="A133" s="121">
        <f>IF(ISBLANK('MRA Full Assessment'!B658),"",'MRA Full Assessment'!B658)</f>
        <v>131</v>
      </c>
      <c r="B133" s="82" t="str">
        <f>IF(ISBLANK('MRA Full Assessment'!C658),"",'MRA Full Assessment'!C658)</f>
        <v/>
      </c>
      <c r="C133" s="82" t="str">
        <f>IF(ISBLANK('MRA Full Assessment'!D658),"",'MRA Full Assessment'!D658)</f>
        <v/>
      </c>
      <c r="D133" s="82" t="str">
        <f>IF(ISBLANK('MRA Full Assessment'!$U$353),"",'MRA Full Assessment'!$U$353)</f>
        <v/>
      </c>
      <c r="E133" s="84" t="str">
        <f>'MRA Full Assessment'!$X$660</f>
        <v/>
      </c>
      <c r="F133" s="84" t="str">
        <f>'MRA Full Assessment'!$X$658</f>
        <v/>
      </c>
      <c r="G133" s="82" t="str">
        <f>IF(ISBLANK('MRA Full Assessment'!$Y$658),"",'MRA Full Assessment'!$Y$658)</f>
        <v/>
      </c>
      <c r="H133" s="170"/>
      <c r="I133" s="171"/>
      <c r="J133" s="172"/>
      <c r="K133" s="172"/>
      <c r="L133" s="173"/>
    </row>
    <row r="134" spans="1:12" ht="199.95" customHeight="1" thickBot="1">
      <c r="A134" s="121">
        <f>IF(ISBLANK('MRA Full Assessment'!B663),"",'MRA Full Assessment'!B663)</f>
        <v>132</v>
      </c>
      <c r="B134" s="82" t="str">
        <f>IF(ISBLANK('MRA Full Assessment'!C663),"",'MRA Full Assessment'!C663)</f>
        <v/>
      </c>
      <c r="C134" s="82" t="str">
        <f>IF(ISBLANK('MRA Full Assessment'!D663),"",'MRA Full Assessment'!D663)</f>
        <v/>
      </c>
      <c r="D134" s="82" t="str">
        <f>IF(ISBLANK('MRA Full Assessment'!$U$353),"",'MRA Full Assessment'!$U$353)</f>
        <v/>
      </c>
      <c r="E134" s="84" t="str">
        <f>'MRA Full Assessment'!$X$665</f>
        <v/>
      </c>
      <c r="F134" s="84" t="str">
        <f>'MRA Full Assessment'!$X$663</f>
        <v/>
      </c>
      <c r="G134" s="82" t="str">
        <f>IF(ISBLANK('MRA Full Assessment'!$Y$663),"",'MRA Full Assessment'!$Y$663)</f>
        <v/>
      </c>
      <c r="H134" s="170"/>
      <c r="I134" s="171"/>
      <c r="J134" s="172"/>
      <c r="K134" s="172"/>
      <c r="L134" s="173"/>
    </row>
    <row r="135" spans="1:12" ht="199.95" customHeight="1" thickBot="1">
      <c r="A135" s="121">
        <f>IF(ISBLANK('MRA Full Assessment'!B668),"",'MRA Full Assessment'!B668)</f>
        <v>133</v>
      </c>
      <c r="B135" s="82" t="str">
        <f>IF(ISBLANK('MRA Full Assessment'!C668),"",'MRA Full Assessment'!C668)</f>
        <v/>
      </c>
      <c r="C135" s="82" t="str">
        <f>IF(ISBLANK('MRA Full Assessment'!D668),"",'MRA Full Assessment'!D668)</f>
        <v/>
      </c>
      <c r="D135" s="82" t="str">
        <f>IF(ISBLANK('MRA Full Assessment'!$U$353),"",'MRA Full Assessment'!$U$353)</f>
        <v/>
      </c>
      <c r="E135" s="84" t="str">
        <f>'MRA Full Assessment'!$X$670</f>
        <v/>
      </c>
      <c r="F135" s="84" t="str">
        <f>'MRA Full Assessment'!$X$668</f>
        <v/>
      </c>
      <c r="G135" s="82" t="str">
        <f>IF(ISBLANK('MRA Full Assessment'!$Y$668),"",'MRA Full Assessment'!$Y$668)</f>
        <v/>
      </c>
      <c r="H135" s="170"/>
      <c r="I135" s="171"/>
      <c r="J135" s="172"/>
      <c r="K135" s="172"/>
      <c r="L135" s="173"/>
    </row>
    <row r="136" spans="1:12" ht="199.95" customHeight="1" thickBot="1">
      <c r="A136" s="121">
        <f>IF(ISBLANK('MRA Full Assessment'!B673),"",'MRA Full Assessment'!B673)</f>
        <v>134</v>
      </c>
      <c r="B136" s="82" t="str">
        <f>IF(ISBLANK('MRA Full Assessment'!C673),"",'MRA Full Assessment'!C673)</f>
        <v/>
      </c>
      <c r="C136" s="82" t="str">
        <f>IF(ISBLANK('MRA Full Assessment'!D673),"",'MRA Full Assessment'!D673)</f>
        <v/>
      </c>
      <c r="D136" s="82" t="str">
        <f>IF(ISBLANK('MRA Full Assessment'!$U$353),"",'MRA Full Assessment'!$U$353)</f>
        <v/>
      </c>
      <c r="E136" s="84" t="str">
        <f>'MRA Full Assessment'!$X$675</f>
        <v/>
      </c>
      <c r="F136" s="84" t="str">
        <f>'MRA Full Assessment'!$X$673</f>
        <v/>
      </c>
      <c r="G136" s="82" t="str">
        <f>IF(ISBLANK('MRA Full Assessment'!I673),"",'MRA Full Assessment'!I673)</f>
        <v/>
      </c>
      <c r="H136" s="170"/>
      <c r="I136" s="171"/>
      <c r="J136" s="172"/>
      <c r="K136" s="172"/>
      <c r="L136" s="173"/>
    </row>
    <row r="137" spans="1:12" ht="199.95" customHeight="1" thickBot="1">
      <c r="A137" s="121">
        <f>IF(ISBLANK('MRA Full Assessment'!B678),"",'MRA Full Assessment'!B678)</f>
        <v>135</v>
      </c>
      <c r="B137" s="82" t="str">
        <f>IF(ISBLANK('MRA Full Assessment'!C678),"",'MRA Full Assessment'!C678)</f>
        <v/>
      </c>
      <c r="C137" s="82" t="str">
        <f>IF(ISBLANK('MRA Full Assessment'!D678),"",'MRA Full Assessment'!D678)</f>
        <v/>
      </c>
      <c r="D137" s="82" t="str">
        <f>IF(ISBLANK('MRA Full Assessment'!$U$353),"",'MRA Full Assessment'!$U$353)</f>
        <v/>
      </c>
      <c r="E137" s="84" t="str">
        <f>'MRA Full Assessment'!$X$680</f>
        <v/>
      </c>
      <c r="F137" s="84" t="str">
        <f>'MRA Full Assessment'!$X$678</f>
        <v/>
      </c>
      <c r="G137" s="82" t="str">
        <f>IF(ISBLANK('MRA Full Assessment'!$Y$678),"",'MRA Full Assessment'!$Y$678)</f>
        <v/>
      </c>
      <c r="H137" s="170"/>
      <c r="I137" s="171"/>
      <c r="J137" s="172"/>
      <c r="K137" s="172"/>
      <c r="L137" s="173"/>
    </row>
    <row r="138" spans="1:12" ht="199.95" customHeight="1" thickBot="1">
      <c r="A138" s="121">
        <f>IF(ISBLANK('MRA Full Assessment'!B683),"",'MRA Full Assessment'!B683)</f>
        <v>136</v>
      </c>
      <c r="B138" s="82" t="str">
        <f>IF(ISBLANK('MRA Full Assessment'!C683),"",'MRA Full Assessment'!C683)</f>
        <v/>
      </c>
      <c r="C138" s="82" t="str">
        <f>IF(ISBLANK('MRA Full Assessment'!D683),"",'MRA Full Assessment'!D683)</f>
        <v/>
      </c>
      <c r="D138" s="82" t="str">
        <f>IF(ISBLANK('MRA Full Assessment'!$U$353),"",'MRA Full Assessment'!$U$353)</f>
        <v/>
      </c>
      <c r="E138" s="84" t="str">
        <f>'MRA Full Assessment'!$X$685</f>
        <v/>
      </c>
      <c r="F138" s="84" t="str">
        <f>'MRA Full Assessment'!$X$683</f>
        <v/>
      </c>
      <c r="G138" s="82" t="str">
        <f>IF(ISBLANK('MRA Full Assessment'!$Y$683),"",'MRA Full Assessment'!$Y$683)</f>
        <v/>
      </c>
      <c r="H138" s="170"/>
      <c r="I138" s="171"/>
      <c r="J138" s="172"/>
      <c r="K138" s="172"/>
      <c r="L138" s="173"/>
    </row>
    <row r="139" spans="1:12" ht="199.95" customHeight="1" thickBot="1">
      <c r="A139" s="121">
        <f>IF(ISBLANK('MRA Full Assessment'!B688),"",'MRA Full Assessment'!B688)</f>
        <v>137</v>
      </c>
      <c r="B139" s="82" t="str">
        <f>IF(ISBLANK('MRA Full Assessment'!C688),"",'MRA Full Assessment'!C688)</f>
        <v/>
      </c>
      <c r="C139" s="82" t="str">
        <f>IF(ISBLANK('MRA Full Assessment'!D688),"",'MRA Full Assessment'!D688)</f>
        <v/>
      </c>
      <c r="D139" s="82" t="str">
        <f>IF(ISBLANK('MRA Full Assessment'!$U$353),"",'MRA Full Assessment'!$U$353)</f>
        <v/>
      </c>
      <c r="E139" s="84" t="str">
        <f>'MRA Full Assessment'!$X$690</f>
        <v/>
      </c>
      <c r="F139" s="84" t="str">
        <f>'MRA Full Assessment'!$X$688</f>
        <v/>
      </c>
      <c r="G139" s="82" t="str">
        <f>IF(ISBLANK('MRA Full Assessment'!$Y$688),"",'MRA Full Assessment'!$Y$688)</f>
        <v/>
      </c>
      <c r="H139" s="170"/>
      <c r="I139" s="171"/>
      <c r="J139" s="172"/>
      <c r="K139" s="172"/>
      <c r="L139" s="173"/>
    </row>
    <row r="140" spans="1:12" ht="199.95" customHeight="1" thickBot="1">
      <c r="A140" s="121">
        <f>IF(ISBLANK('MRA Full Assessment'!B693),"",'MRA Full Assessment'!B693)</f>
        <v>138</v>
      </c>
      <c r="B140" s="82" t="str">
        <f>IF(ISBLANK('MRA Full Assessment'!C693),"",'MRA Full Assessment'!C693)</f>
        <v/>
      </c>
      <c r="C140" s="82" t="str">
        <f>IF(ISBLANK('MRA Full Assessment'!D693),"",'MRA Full Assessment'!D693)</f>
        <v/>
      </c>
      <c r="D140" s="82" t="str">
        <f>IF(ISBLANK('MRA Full Assessment'!$U$353),"",'MRA Full Assessment'!$U$353)</f>
        <v/>
      </c>
      <c r="E140" s="84" t="str">
        <f>'MRA Full Assessment'!$X$695</f>
        <v/>
      </c>
      <c r="F140" s="84" t="str">
        <f>'MRA Full Assessment'!$X$693</f>
        <v/>
      </c>
      <c r="G140" s="82" t="str">
        <f>IF(ISBLANK('MRA Full Assessment'!$Y$693),"",'MRA Full Assessment'!$Y$693)</f>
        <v/>
      </c>
      <c r="H140" s="170"/>
      <c r="I140" s="171"/>
      <c r="J140" s="172"/>
      <c r="K140" s="172"/>
      <c r="L140" s="173"/>
    </row>
    <row r="141" spans="1:12" ht="199.95" customHeight="1" thickBot="1">
      <c r="A141" s="121">
        <f>IF(ISBLANK('MRA Full Assessment'!B698),"",'MRA Full Assessment'!B698)</f>
        <v>139</v>
      </c>
      <c r="B141" s="82" t="str">
        <f>IF(ISBLANK('MRA Full Assessment'!C698),"",'MRA Full Assessment'!C698)</f>
        <v/>
      </c>
      <c r="C141" s="82" t="str">
        <f>IF(ISBLANK('MRA Full Assessment'!D698),"",'MRA Full Assessment'!D698)</f>
        <v/>
      </c>
      <c r="D141" s="82" t="str">
        <f>IF(ISBLANK('MRA Full Assessment'!$U$353),"",'MRA Full Assessment'!$U$353)</f>
        <v/>
      </c>
      <c r="E141" s="84" t="str">
        <f>'MRA Full Assessment'!$X$700</f>
        <v/>
      </c>
      <c r="F141" s="84" t="str">
        <f>'MRA Full Assessment'!$X$698</f>
        <v/>
      </c>
      <c r="G141" s="82" t="str">
        <f>IF(ISBLANK('MRA Full Assessment'!$Y$698),"",'MRA Full Assessment'!$Y$698)</f>
        <v/>
      </c>
      <c r="H141" s="170"/>
      <c r="I141" s="171"/>
      <c r="J141" s="172"/>
      <c r="K141" s="172"/>
      <c r="L141" s="173"/>
    </row>
    <row r="142" spans="1:12" ht="199.95" customHeight="1" thickBot="1">
      <c r="A142" s="121">
        <f>IF(ISBLANK('MRA Full Assessment'!B703),"",'MRA Full Assessment'!B703)</f>
        <v>140</v>
      </c>
      <c r="B142" s="82" t="str">
        <f>IF(ISBLANK('MRA Full Assessment'!C703),"",'MRA Full Assessment'!C703)</f>
        <v/>
      </c>
      <c r="C142" s="82" t="str">
        <f>IF(ISBLANK('MRA Full Assessment'!D703),"",'MRA Full Assessment'!D703)</f>
        <v/>
      </c>
      <c r="D142" s="82" t="str">
        <f>IF(ISBLANK('MRA Full Assessment'!$U$353),"",'MRA Full Assessment'!$U$353)</f>
        <v/>
      </c>
      <c r="E142" s="84" t="str">
        <f>'MRA Full Assessment'!$X$705</f>
        <v/>
      </c>
      <c r="F142" s="84" t="str">
        <f>'MRA Full Assessment'!$X$703</f>
        <v/>
      </c>
      <c r="G142" s="82" t="str">
        <f>IF(ISBLANK('MRA Full Assessment'!$Y$703),"",'MRA Full Assessment'!$Y$703)</f>
        <v/>
      </c>
      <c r="H142" s="170"/>
      <c r="I142" s="171"/>
      <c r="J142" s="172"/>
      <c r="K142" s="172"/>
      <c r="L142" s="173"/>
    </row>
    <row r="143" spans="1:12" ht="199.95" customHeight="1" thickBot="1">
      <c r="A143" s="121">
        <f>IF(ISBLANK('MRA Full Assessment'!B708),"",'MRA Full Assessment'!B708)</f>
        <v>141</v>
      </c>
      <c r="B143" s="82" t="str">
        <f>IF(ISBLANK('MRA Full Assessment'!C708),"",'MRA Full Assessment'!C708)</f>
        <v/>
      </c>
      <c r="C143" s="82" t="str">
        <f>IF(ISBLANK('MRA Full Assessment'!D708),"",'MRA Full Assessment'!D708)</f>
        <v/>
      </c>
      <c r="D143" s="82" t="str">
        <f>IF(ISBLANK('MRA Full Assessment'!$U$353),"",'MRA Full Assessment'!$U$353)</f>
        <v/>
      </c>
      <c r="E143" s="84" t="str">
        <f>'MRA Full Assessment'!$X$710</f>
        <v/>
      </c>
      <c r="F143" s="84" t="str">
        <f>'MRA Full Assessment'!$X$708</f>
        <v/>
      </c>
      <c r="G143" s="82" t="str">
        <f>IF(ISBLANK('MRA Full Assessment'!$Y$708),"",'MRA Full Assessment'!$Y$708)</f>
        <v/>
      </c>
      <c r="H143" s="170"/>
      <c r="I143" s="171"/>
      <c r="J143" s="172"/>
      <c r="K143" s="172"/>
      <c r="L143" s="173"/>
    </row>
    <row r="144" spans="1:12" ht="199.95" customHeight="1" thickBot="1">
      <c r="A144" s="121">
        <f>IF(ISBLANK('MRA Full Assessment'!B713),"",'MRA Full Assessment'!B713)</f>
        <v>142</v>
      </c>
      <c r="B144" s="82" t="str">
        <f>IF(ISBLANK('MRA Full Assessment'!C713),"",'MRA Full Assessment'!C713)</f>
        <v/>
      </c>
      <c r="C144" s="82" t="str">
        <f>IF(ISBLANK('MRA Full Assessment'!D713),"",'MRA Full Assessment'!D713)</f>
        <v/>
      </c>
      <c r="D144" s="82" t="str">
        <f>IF(ISBLANK('MRA Full Assessment'!$U$353),"",'MRA Full Assessment'!$U$353)</f>
        <v/>
      </c>
      <c r="E144" s="84" t="str">
        <f>'MRA Full Assessment'!$X$715</f>
        <v/>
      </c>
      <c r="F144" s="84" t="str">
        <f>'MRA Full Assessment'!$X$713</f>
        <v/>
      </c>
      <c r="G144" s="82" t="str">
        <f>IF(ISBLANK('MRA Full Assessment'!$Y$713),"",'MRA Full Assessment'!$Y$713)</f>
        <v/>
      </c>
      <c r="H144" s="170"/>
      <c r="I144" s="171"/>
      <c r="J144" s="172"/>
      <c r="K144" s="172"/>
      <c r="L144" s="173"/>
    </row>
    <row r="145" spans="1:12" ht="199.95" customHeight="1" thickBot="1">
      <c r="A145" s="121">
        <f>IF(ISBLANK('MRA Full Assessment'!B718),"",'MRA Full Assessment'!B718)</f>
        <v>143</v>
      </c>
      <c r="B145" s="82" t="str">
        <f>IF(ISBLANK('MRA Full Assessment'!C718),"",'MRA Full Assessment'!C718)</f>
        <v/>
      </c>
      <c r="C145" s="82" t="str">
        <f>IF(ISBLANK('MRA Full Assessment'!D718),"",'MRA Full Assessment'!D718)</f>
        <v/>
      </c>
      <c r="D145" s="82" t="str">
        <f>IF(ISBLANK('MRA Full Assessment'!$U$353),"",'MRA Full Assessment'!$U$353)</f>
        <v/>
      </c>
      <c r="E145" s="84" t="str">
        <f>'MRA Full Assessment'!$X$720</f>
        <v/>
      </c>
      <c r="F145" s="84" t="str">
        <f>'MRA Full Assessment'!$X$718</f>
        <v/>
      </c>
      <c r="G145" s="82" t="str">
        <f>IF(ISBLANK('MRA Full Assessment'!$Y$718),"",'MRA Full Assessment'!$Y$718)</f>
        <v/>
      </c>
      <c r="H145" s="170"/>
      <c r="I145" s="171"/>
      <c r="J145" s="172"/>
      <c r="K145" s="172"/>
      <c r="L145" s="173"/>
    </row>
    <row r="146" spans="1:12" ht="199.95" customHeight="1" thickBot="1">
      <c r="A146" s="121">
        <f>IF(ISBLANK('MRA Full Assessment'!B723),"",'MRA Full Assessment'!B723)</f>
        <v>144</v>
      </c>
      <c r="B146" s="82" t="str">
        <f>IF(ISBLANK('MRA Full Assessment'!C723),"",'MRA Full Assessment'!C723)</f>
        <v/>
      </c>
      <c r="C146" s="82" t="str">
        <f>IF(ISBLANK('MRA Full Assessment'!D723),"",'MRA Full Assessment'!D723)</f>
        <v/>
      </c>
      <c r="D146" s="82" t="str">
        <f>IF(ISBLANK('MRA Full Assessment'!$U$353),"",'MRA Full Assessment'!$U$353)</f>
        <v/>
      </c>
      <c r="E146" s="84" t="str">
        <f>'MRA Full Assessment'!$X$725</f>
        <v/>
      </c>
      <c r="F146" s="84" t="str">
        <f>'MRA Full Assessment'!$X$723</f>
        <v/>
      </c>
      <c r="G146" s="82" t="str">
        <f>IF(ISBLANK('MRA Full Assessment'!$Y$723),"",'MRA Full Assessment'!$Y$723)</f>
        <v/>
      </c>
      <c r="H146" s="170"/>
      <c r="I146" s="171"/>
      <c r="J146" s="172"/>
      <c r="K146" s="172"/>
      <c r="L146" s="173"/>
    </row>
    <row r="147" spans="1:12" ht="199.95" customHeight="1" thickBot="1">
      <c r="A147" s="121">
        <f>IF(ISBLANK('MRA Full Assessment'!B728),"",'MRA Full Assessment'!B728)</f>
        <v>145</v>
      </c>
      <c r="B147" s="82" t="str">
        <f>IF(ISBLANK('MRA Full Assessment'!C728),"",'MRA Full Assessment'!C728)</f>
        <v/>
      </c>
      <c r="C147" s="82" t="str">
        <f>IF(ISBLANK('MRA Full Assessment'!D728),"",'MRA Full Assessment'!D728)</f>
        <v/>
      </c>
      <c r="D147" s="82" t="str">
        <f>IF(ISBLANK('MRA Full Assessment'!$U$353),"",'MRA Full Assessment'!$U$353)</f>
        <v/>
      </c>
      <c r="E147" s="84" t="str">
        <f>'MRA Full Assessment'!$X$730</f>
        <v/>
      </c>
      <c r="F147" s="84" t="str">
        <f>'MRA Full Assessment'!$X$728</f>
        <v/>
      </c>
      <c r="G147" s="82" t="str">
        <f>IF(ISBLANK('MRA Full Assessment'!$Y$728),"",'MRA Full Assessment'!$Y$728)</f>
        <v/>
      </c>
      <c r="H147" s="170"/>
      <c r="I147" s="171"/>
      <c r="J147" s="172"/>
      <c r="K147" s="172"/>
      <c r="L147" s="173"/>
    </row>
    <row r="148" spans="1:12" ht="199.95" customHeight="1" thickBot="1">
      <c r="A148" s="121">
        <f>IF(ISBLANK('MRA Full Assessment'!B733),"",'MRA Full Assessment'!B733)</f>
        <v>146</v>
      </c>
      <c r="B148" s="82" t="str">
        <f>IF(ISBLANK('MRA Full Assessment'!C733),"",'MRA Full Assessment'!C733)</f>
        <v/>
      </c>
      <c r="C148" s="82" t="str">
        <f>IF(ISBLANK('MRA Full Assessment'!D733),"",'MRA Full Assessment'!D733)</f>
        <v/>
      </c>
      <c r="D148" s="82" t="str">
        <f>IF(ISBLANK('MRA Full Assessment'!$U$353),"",'MRA Full Assessment'!$U$353)</f>
        <v/>
      </c>
      <c r="E148" s="84" t="str">
        <f>'MRA Full Assessment'!$X$735</f>
        <v/>
      </c>
      <c r="F148" s="84" t="str">
        <f>'MRA Full Assessment'!$X$733</f>
        <v/>
      </c>
      <c r="G148" s="82" t="str">
        <f>IF(ISBLANK('MRA Full Assessment'!$Y$733),"",'MRA Full Assessment'!$Y$733)</f>
        <v/>
      </c>
      <c r="H148" s="170"/>
      <c r="I148" s="171"/>
      <c r="J148" s="172"/>
      <c r="K148" s="172"/>
      <c r="L148" s="173"/>
    </row>
    <row r="149" spans="1:12" ht="199.95" customHeight="1" thickBot="1">
      <c r="A149" s="121">
        <f>IF(ISBLANK('MRA Full Assessment'!B738),"",'MRA Full Assessment'!B738)</f>
        <v>147</v>
      </c>
      <c r="B149" s="82" t="str">
        <f>IF(ISBLANK('MRA Full Assessment'!C738),"",'MRA Full Assessment'!C738)</f>
        <v/>
      </c>
      <c r="C149" s="82" t="str">
        <f>IF(ISBLANK('MRA Full Assessment'!D738),"",'MRA Full Assessment'!D738)</f>
        <v/>
      </c>
      <c r="D149" s="82" t="str">
        <f>IF(ISBLANK('MRA Full Assessment'!$U$353),"",'MRA Full Assessment'!$U$353)</f>
        <v/>
      </c>
      <c r="E149" s="84" t="str">
        <f>'MRA Full Assessment'!$X$740</f>
        <v/>
      </c>
      <c r="F149" s="84" t="str">
        <f>'MRA Full Assessment'!$X$738</f>
        <v/>
      </c>
      <c r="G149" s="82" t="str">
        <f>IF(ISBLANK('MRA Full Assessment'!$Y$738),"",'MRA Full Assessment'!$Y$738)</f>
        <v/>
      </c>
      <c r="H149" s="170"/>
      <c r="I149" s="171"/>
      <c r="J149" s="172"/>
      <c r="K149" s="172"/>
      <c r="L149" s="173"/>
    </row>
    <row r="150" spans="1:12" ht="199.95" customHeight="1" thickBot="1">
      <c r="A150" s="121">
        <f>IF(ISBLANK('MRA Full Assessment'!B743),"",'MRA Full Assessment'!B743)</f>
        <v>148</v>
      </c>
      <c r="B150" s="82" t="str">
        <f>IF(ISBLANK('MRA Full Assessment'!C743),"",'MRA Full Assessment'!C743)</f>
        <v/>
      </c>
      <c r="C150" s="82" t="str">
        <f>IF(ISBLANK('MRA Full Assessment'!D743),"",'MRA Full Assessment'!D743)</f>
        <v/>
      </c>
      <c r="D150" s="82" t="str">
        <f>IF(ISBLANK('MRA Full Assessment'!$U$353),"",'MRA Full Assessment'!$U$353)</f>
        <v/>
      </c>
      <c r="E150" s="84" t="str">
        <f>'MRA Full Assessment'!$X$745</f>
        <v/>
      </c>
      <c r="F150" s="84" t="str">
        <f>'MRA Full Assessment'!$X$743</f>
        <v/>
      </c>
      <c r="G150" s="82" t="str">
        <f>IF(ISBLANK('MRA Full Assessment'!$Y$743),"",'MRA Full Assessment'!$Y$743)</f>
        <v/>
      </c>
      <c r="H150" s="170"/>
      <c r="I150" s="171"/>
      <c r="J150" s="172"/>
      <c r="K150" s="172"/>
      <c r="L150" s="173"/>
    </row>
    <row r="151" spans="1:12" ht="199.95" customHeight="1" thickBot="1">
      <c r="A151" s="121">
        <f>IF(ISBLANK('MRA Full Assessment'!B748),"",'MRA Full Assessment'!B748)</f>
        <v>149</v>
      </c>
      <c r="B151" s="82" t="str">
        <f>IF(ISBLANK('MRA Full Assessment'!C748),"",'MRA Full Assessment'!C748)</f>
        <v/>
      </c>
      <c r="C151" s="82" t="str">
        <f>IF(ISBLANK('MRA Full Assessment'!D748),"",'MRA Full Assessment'!D748)</f>
        <v/>
      </c>
      <c r="D151" s="82" t="str">
        <f>IF(ISBLANK('MRA Full Assessment'!$U$353),"",'MRA Full Assessment'!$U$353)</f>
        <v/>
      </c>
      <c r="E151" s="84" t="str">
        <f>'MRA Full Assessment'!$X$750</f>
        <v/>
      </c>
      <c r="F151" s="84" t="str">
        <f>'MRA Full Assessment'!$X$748</f>
        <v/>
      </c>
      <c r="G151" s="82" t="str">
        <f>IF(ISBLANK('MRA Full Assessment'!$Y$748),"",'MRA Full Assessment'!$Y$748)</f>
        <v/>
      </c>
      <c r="H151" s="170"/>
      <c r="I151" s="171"/>
      <c r="J151" s="172"/>
      <c r="K151" s="172"/>
      <c r="L151" s="173"/>
    </row>
    <row r="152" spans="1:12" ht="199.95" customHeight="1" thickBot="1">
      <c r="A152" s="121">
        <f>IF(ISBLANK('MRA Full Assessment'!B753),"",'MRA Full Assessment'!B753)</f>
        <v>150</v>
      </c>
      <c r="B152" s="82" t="str">
        <f>IF(ISBLANK('MRA Full Assessment'!C753),"",'MRA Full Assessment'!C753)</f>
        <v/>
      </c>
      <c r="C152" s="82" t="str">
        <f>IF(ISBLANK('MRA Full Assessment'!D753),"",'MRA Full Assessment'!D753)</f>
        <v/>
      </c>
      <c r="D152" s="82" t="str">
        <f>IF(ISBLANK('MRA Full Assessment'!$U$353),"",'MRA Full Assessment'!$U$353)</f>
        <v/>
      </c>
      <c r="E152" s="84" t="str">
        <f>'MRA Full Assessment'!$X$755</f>
        <v/>
      </c>
      <c r="F152" s="84" t="str">
        <f>'MRA Full Assessment'!$X$753</f>
        <v/>
      </c>
      <c r="G152" s="82" t="str">
        <f>IF(ISBLANK('MRA Full Assessment'!$Y$753),"",'MRA Full Assessment'!$Y$753)</f>
        <v/>
      </c>
      <c r="H152" s="170"/>
      <c r="I152" s="171"/>
      <c r="J152" s="172"/>
      <c r="K152" s="172"/>
      <c r="L152" s="173"/>
    </row>
    <row r="153" spans="1:12" ht="199.95" customHeight="1" thickBot="1">
      <c r="A153" s="121">
        <f>IF(ISBLANK('MRA Full Assessment'!B758),"",'MRA Full Assessment'!B758)</f>
        <v>151</v>
      </c>
      <c r="B153" s="82" t="str">
        <f>IF(ISBLANK('MRA Full Assessment'!C758),"",'MRA Full Assessment'!C758)</f>
        <v/>
      </c>
      <c r="C153" s="82" t="str">
        <f>IF(ISBLANK('MRA Full Assessment'!D758),"",'MRA Full Assessment'!D758)</f>
        <v/>
      </c>
      <c r="D153" s="82" t="str">
        <f>IF(ISBLANK('MRA Full Assessment'!$U$353),"",'MRA Full Assessment'!$U$353)</f>
        <v/>
      </c>
      <c r="E153" s="84" t="str">
        <f>'MRA Full Assessment'!$X$760</f>
        <v/>
      </c>
      <c r="F153" s="84" t="str">
        <f>'MRA Full Assessment'!$X$758</f>
        <v/>
      </c>
      <c r="G153" s="82" t="str">
        <f>IF(ISBLANK('MRA Full Assessment'!$Y$758),"",'MRA Full Assessment'!$Y$758)</f>
        <v/>
      </c>
      <c r="H153" s="170"/>
      <c r="I153" s="171"/>
      <c r="J153" s="172"/>
      <c r="K153" s="172"/>
      <c r="L153" s="173"/>
    </row>
    <row r="154" spans="1:12" ht="199.95" customHeight="1" thickBot="1">
      <c r="A154" s="121">
        <f>IF(ISBLANK('MRA Full Assessment'!B763),"",'MRA Full Assessment'!B763)</f>
        <v>152</v>
      </c>
      <c r="B154" s="82" t="str">
        <f>IF(ISBLANK('MRA Full Assessment'!C763),"",'MRA Full Assessment'!C763)</f>
        <v/>
      </c>
      <c r="C154" s="82" t="str">
        <f>IF(ISBLANK('MRA Full Assessment'!D763),"",'MRA Full Assessment'!D763)</f>
        <v/>
      </c>
      <c r="D154" s="82" t="str">
        <f>IF(ISBLANK('MRA Full Assessment'!$U$353),"",'MRA Full Assessment'!$U$353)</f>
        <v/>
      </c>
      <c r="E154" s="84" t="str">
        <f>'MRA Full Assessment'!$X$765</f>
        <v/>
      </c>
      <c r="F154" s="84" t="str">
        <f>'MRA Full Assessment'!$X$763</f>
        <v/>
      </c>
      <c r="G154" s="82" t="str">
        <f>IF(ISBLANK('MRA Full Assessment'!$Y$763),"",'MRA Full Assessment'!$Y$763)</f>
        <v/>
      </c>
      <c r="H154" s="170"/>
      <c r="I154" s="171"/>
      <c r="J154" s="172"/>
      <c r="K154" s="172"/>
      <c r="L154" s="173"/>
    </row>
    <row r="155" spans="1:12" ht="199.95" customHeight="1" thickBot="1">
      <c r="A155" s="121">
        <f>IF(ISBLANK('MRA Full Assessment'!B768),"",'MRA Full Assessment'!B768)</f>
        <v>153</v>
      </c>
      <c r="B155" s="82" t="str">
        <f>IF(ISBLANK('MRA Full Assessment'!C768),"",'MRA Full Assessment'!C768)</f>
        <v/>
      </c>
      <c r="C155" s="82" t="str">
        <f>IF(ISBLANK('MRA Full Assessment'!D768),"",'MRA Full Assessment'!D768)</f>
        <v/>
      </c>
      <c r="D155" s="82" t="str">
        <f>IF(ISBLANK('MRA Full Assessment'!$U$353),"",'MRA Full Assessment'!$U$353)</f>
        <v/>
      </c>
      <c r="E155" s="84" t="str">
        <f>'MRA Full Assessment'!$X$770</f>
        <v/>
      </c>
      <c r="F155" s="84" t="str">
        <f>'MRA Full Assessment'!$X$768</f>
        <v/>
      </c>
      <c r="G155" s="82" t="str">
        <f>IF(ISBLANK('MRA Full Assessment'!$Y$768),"",'MRA Full Assessment'!$Y$768)</f>
        <v/>
      </c>
      <c r="H155" s="170"/>
      <c r="I155" s="171"/>
      <c r="J155" s="172"/>
      <c r="K155" s="172"/>
      <c r="L155" s="173"/>
    </row>
    <row r="156" spans="1:12" ht="199.95" customHeight="1" thickBot="1">
      <c r="A156" s="121">
        <f>IF(ISBLANK('MRA Full Assessment'!B773),"",'MRA Full Assessment'!B773)</f>
        <v>154</v>
      </c>
      <c r="B156" s="82" t="str">
        <f>IF(ISBLANK('MRA Full Assessment'!C773),"",'MRA Full Assessment'!C773)</f>
        <v/>
      </c>
      <c r="C156" s="82" t="str">
        <f>IF(ISBLANK('MRA Full Assessment'!D773),"",'MRA Full Assessment'!D773)</f>
        <v/>
      </c>
      <c r="D156" s="82" t="str">
        <f>IF(ISBLANK('MRA Full Assessment'!$U$353),"",'MRA Full Assessment'!$U$353)</f>
        <v/>
      </c>
      <c r="E156" s="84" t="str">
        <f>'MRA Full Assessment'!$X$775</f>
        <v/>
      </c>
      <c r="F156" s="84" t="str">
        <f>'MRA Full Assessment'!$X$773</f>
        <v/>
      </c>
      <c r="G156" s="82" t="str">
        <f>IF(ISBLANK('MRA Full Assessment'!$Y$773),"",'MRA Full Assessment'!$Y$773)</f>
        <v/>
      </c>
      <c r="H156" s="170"/>
      <c r="I156" s="171"/>
      <c r="J156" s="172"/>
      <c r="K156" s="172"/>
      <c r="L156" s="173"/>
    </row>
    <row r="157" spans="1:12" ht="199.95" customHeight="1" thickBot="1">
      <c r="A157" s="121">
        <f>IF(ISBLANK('MRA Full Assessment'!B778),"",'MRA Full Assessment'!B778)</f>
        <v>155</v>
      </c>
      <c r="B157" s="82" t="str">
        <f>IF(ISBLANK('MRA Full Assessment'!C778),"",'MRA Full Assessment'!C778)</f>
        <v/>
      </c>
      <c r="C157" s="82" t="str">
        <f>IF(ISBLANK('MRA Full Assessment'!D778),"",'MRA Full Assessment'!D778)</f>
        <v/>
      </c>
      <c r="D157" s="82" t="str">
        <f>IF(ISBLANK('MRA Full Assessment'!$U$353),"",'MRA Full Assessment'!$U$353)</f>
        <v/>
      </c>
      <c r="E157" s="84" t="str">
        <f>'MRA Full Assessment'!$X$780</f>
        <v/>
      </c>
      <c r="F157" s="84" t="str">
        <f>'MRA Full Assessment'!$X$778</f>
        <v/>
      </c>
      <c r="G157" s="82" t="str">
        <f>IF(ISBLANK('MRA Full Assessment'!$Y$778),"",'MRA Full Assessment'!$Y$778)</f>
        <v/>
      </c>
      <c r="H157" s="170"/>
      <c r="I157" s="171"/>
      <c r="J157" s="172"/>
      <c r="K157" s="172"/>
      <c r="L157" s="173"/>
    </row>
    <row r="158" spans="1:12" ht="199.95" customHeight="1" thickBot="1">
      <c r="A158" s="121">
        <f>IF(ISBLANK('MRA Full Assessment'!B783),"",'MRA Full Assessment'!B783)</f>
        <v>156</v>
      </c>
      <c r="B158" s="82" t="str">
        <f>IF(ISBLANK('MRA Full Assessment'!C783),"",'MRA Full Assessment'!C783)</f>
        <v/>
      </c>
      <c r="C158" s="82" t="str">
        <f>IF(ISBLANK('MRA Full Assessment'!D783),"",'MRA Full Assessment'!D783)</f>
        <v/>
      </c>
      <c r="D158" s="82" t="str">
        <f>IF(ISBLANK('MRA Full Assessment'!$U$353),"",'MRA Full Assessment'!$U$353)</f>
        <v/>
      </c>
      <c r="E158" s="84" t="str">
        <f>'MRA Full Assessment'!$X$785</f>
        <v/>
      </c>
      <c r="F158" s="84" t="str">
        <f>'MRA Full Assessment'!$X$783</f>
        <v/>
      </c>
      <c r="G158" s="82" t="str">
        <f>IF(ISBLANK('MRA Full Assessment'!$Y$783),"",'MRA Full Assessment'!$Y$783)</f>
        <v/>
      </c>
      <c r="H158" s="170"/>
      <c r="I158" s="171"/>
      <c r="J158" s="172"/>
      <c r="K158" s="172"/>
      <c r="L158" s="173"/>
    </row>
    <row r="159" spans="1:12" ht="199.95" customHeight="1" thickBot="1">
      <c r="A159" s="121">
        <f>IF(ISBLANK('MRA Full Assessment'!B788),"",'MRA Full Assessment'!B788)</f>
        <v>157</v>
      </c>
      <c r="B159" s="82" t="str">
        <f>IF(ISBLANK('MRA Full Assessment'!C788),"",'MRA Full Assessment'!C788)</f>
        <v/>
      </c>
      <c r="C159" s="82" t="str">
        <f>IF(ISBLANK('MRA Full Assessment'!D788),"",'MRA Full Assessment'!D788)</f>
        <v/>
      </c>
      <c r="D159" s="82" t="str">
        <f>IF(ISBLANK('MRA Full Assessment'!$U$353),"",'MRA Full Assessment'!$U$353)</f>
        <v/>
      </c>
      <c r="E159" s="84" t="str">
        <f>'MRA Full Assessment'!$X$790</f>
        <v/>
      </c>
      <c r="F159" s="84" t="str">
        <f>'MRA Full Assessment'!$X$788</f>
        <v/>
      </c>
      <c r="G159" s="82" t="str">
        <f>IF(ISBLANK('MRA Full Assessment'!$Y$788),"",'MRA Full Assessment'!$Y$788)</f>
        <v/>
      </c>
      <c r="H159" s="170"/>
      <c r="I159" s="171"/>
      <c r="J159" s="172"/>
      <c r="K159" s="172"/>
      <c r="L159" s="173"/>
    </row>
    <row r="160" spans="1:12" ht="199.95" customHeight="1" thickBot="1">
      <c r="A160" s="121">
        <f>IF(ISBLANK('MRA Full Assessment'!B793),"",'MRA Full Assessment'!B793)</f>
        <v>158</v>
      </c>
      <c r="B160" s="82" t="str">
        <f>IF(ISBLANK('MRA Full Assessment'!C793),"",'MRA Full Assessment'!C793)</f>
        <v/>
      </c>
      <c r="C160" s="82" t="str">
        <f>IF(ISBLANK('MRA Full Assessment'!D793),"",'MRA Full Assessment'!D793)</f>
        <v/>
      </c>
      <c r="D160" s="82" t="str">
        <f>IF(ISBLANK('MRA Full Assessment'!$U$353),"",'MRA Full Assessment'!$U$353)</f>
        <v/>
      </c>
      <c r="E160" s="84" t="str">
        <f>'MRA Full Assessment'!$X$795</f>
        <v/>
      </c>
      <c r="F160" s="84" t="str">
        <f>'MRA Full Assessment'!$X$793</f>
        <v/>
      </c>
      <c r="G160" s="82" t="str">
        <f>IF(ISBLANK('MRA Full Assessment'!$Y$793),"",'MRA Full Assessment'!$Y$793)</f>
        <v/>
      </c>
      <c r="H160" s="170"/>
      <c r="I160" s="171"/>
      <c r="J160" s="172"/>
      <c r="K160" s="172"/>
      <c r="L160" s="173"/>
    </row>
    <row r="161" spans="1:12" ht="199.95" customHeight="1" thickBot="1">
      <c r="A161" s="121">
        <f>IF(ISBLANK('MRA Full Assessment'!B798),"",'MRA Full Assessment'!B798)</f>
        <v>159</v>
      </c>
      <c r="B161" s="82" t="str">
        <f>IF(ISBLANK('MRA Full Assessment'!C798),"",'MRA Full Assessment'!C798)</f>
        <v/>
      </c>
      <c r="C161" s="82" t="str">
        <f>IF(ISBLANK('MRA Full Assessment'!D798),"",'MRA Full Assessment'!D798)</f>
        <v/>
      </c>
      <c r="D161" s="82" t="str">
        <f>IF(ISBLANK('MRA Full Assessment'!$U$353),"",'MRA Full Assessment'!$U$353)</f>
        <v/>
      </c>
      <c r="E161" s="84" t="str">
        <f>'MRA Full Assessment'!$X$800</f>
        <v/>
      </c>
      <c r="F161" s="84" t="str">
        <f>'MRA Full Assessment'!$X$798</f>
        <v/>
      </c>
      <c r="G161" s="82" t="str">
        <f>IF(ISBLANK('MRA Full Assessment'!$Y$798),"",'MRA Full Assessment'!$Y$798)</f>
        <v/>
      </c>
      <c r="H161" s="170"/>
      <c r="I161" s="171"/>
      <c r="J161" s="172"/>
      <c r="K161" s="172"/>
      <c r="L161" s="173"/>
    </row>
    <row r="162" spans="1:12" ht="199.95" customHeight="1" thickBot="1">
      <c r="A162" s="121">
        <f>IF(ISBLANK('MRA Full Assessment'!B803),"",'MRA Full Assessment'!B803)</f>
        <v>160</v>
      </c>
      <c r="B162" s="82" t="str">
        <f>IF(ISBLANK('MRA Full Assessment'!C803),"",'MRA Full Assessment'!C803)</f>
        <v/>
      </c>
      <c r="C162" s="82" t="str">
        <f>IF(ISBLANK('MRA Full Assessment'!D803),"",'MRA Full Assessment'!D803)</f>
        <v/>
      </c>
      <c r="D162" s="82" t="str">
        <f>IF(ISBLANK('MRA Full Assessment'!$U$353),"",'MRA Full Assessment'!$U$353)</f>
        <v/>
      </c>
      <c r="E162" s="84" t="str">
        <f>'MRA Full Assessment'!$X$805</f>
        <v/>
      </c>
      <c r="F162" s="84" t="str">
        <f>'MRA Full Assessment'!$X$803</f>
        <v/>
      </c>
      <c r="G162" s="82" t="str">
        <f>IF(ISBLANK('MRA Full Assessment'!$Y$803),"",'MRA Full Assessment'!$Y$803)</f>
        <v/>
      </c>
      <c r="H162" s="170"/>
      <c r="I162" s="171"/>
      <c r="J162" s="172"/>
      <c r="K162" s="172"/>
      <c r="L162" s="173"/>
    </row>
    <row r="163" spans="1:12" ht="199.95" customHeight="1" thickBot="1">
      <c r="A163" s="121">
        <f>IF(ISBLANK('MRA Full Assessment'!B808),"",'MRA Full Assessment'!B808)</f>
        <v>161</v>
      </c>
      <c r="B163" s="82" t="str">
        <f>IF(ISBLANK('MRA Full Assessment'!C808),"",'MRA Full Assessment'!C808)</f>
        <v/>
      </c>
      <c r="C163" s="82" t="str">
        <f>IF(ISBLANK('MRA Full Assessment'!D808),"",'MRA Full Assessment'!D808)</f>
        <v/>
      </c>
      <c r="D163" s="82" t="str">
        <f>IF(ISBLANK('MRA Full Assessment'!$U$353),"",'MRA Full Assessment'!$U$353)</f>
        <v/>
      </c>
      <c r="E163" s="84" t="str">
        <f>'MRA Full Assessment'!$X$810</f>
        <v/>
      </c>
      <c r="F163" s="84" t="str">
        <f>'MRA Full Assessment'!$X$808</f>
        <v/>
      </c>
      <c r="G163" s="82" t="str">
        <f>IF(ISBLANK('MRA Full Assessment'!$Y$808),"",'MRA Full Assessment'!$Y$808)</f>
        <v/>
      </c>
      <c r="H163" s="170"/>
      <c r="I163" s="171"/>
      <c r="J163" s="172"/>
      <c r="K163" s="172"/>
      <c r="L163" s="173"/>
    </row>
    <row r="164" spans="1:12" ht="199.95" customHeight="1" thickBot="1">
      <c r="A164" s="121">
        <f>IF(ISBLANK('MRA Full Assessment'!B813),"",'MRA Full Assessment'!B813)</f>
        <v>162</v>
      </c>
      <c r="B164" s="82" t="str">
        <f>IF(ISBLANK('MRA Full Assessment'!C813),"",'MRA Full Assessment'!C813)</f>
        <v/>
      </c>
      <c r="C164" s="82" t="str">
        <f>IF(ISBLANK('MRA Full Assessment'!D813),"",'MRA Full Assessment'!D813)</f>
        <v/>
      </c>
      <c r="D164" s="82" t="str">
        <f>IF(ISBLANK('MRA Full Assessment'!$U$353),"",'MRA Full Assessment'!$U$353)</f>
        <v/>
      </c>
      <c r="E164" s="84" t="str">
        <f>'MRA Full Assessment'!$X$815</f>
        <v/>
      </c>
      <c r="F164" s="84" t="str">
        <f>'MRA Full Assessment'!$X$813</f>
        <v/>
      </c>
      <c r="G164" s="82" t="str">
        <f>IF(ISBLANK('MRA Full Assessment'!$Y$813),"",'MRA Full Assessment'!$Y$813)</f>
        <v/>
      </c>
      <c r="H164" s="170"/>
      <c r="I164" s="171"/>
      <c r="J164" s="172"/>
      <c r="K164" s="172"/>
      <c r="L164" s="173"/>
    </row>
    <row r="165" spans="1:12" ht="199.95" customHeight="1" thickBot="1">
      <c r="A165" s="121">
        <f>IF(ISBLANK('MRA Full Assessment'!B818),"",'MRA Full Assessment'!B818)</f>
        <v>163</v>
      </c>
      <c r="B165" s="82" t="str">
        <f>IF(ISBLANK('MRA Full Assessment'!C818),"",'MRA Full Assessment'!C818)</f>
        <v/>
      </c>
      <c r="C165" s="82" t="str">
        <f>IF(ISBLANK('MRA Full Assessment'!D818),"",'MRA Full Assessment'!D818)</f>
        <v/>
      </c>
      <c r="D165" s="82" t="str">
        <f>IF(ISBLANK('MRA Full Assessment'!$U$353),"",'MRA Full Assessment'!$U$353)</f>
        <v/>
      </c>
      <c r="E165" s="84" t="str">
        <f>'MRA Full Assessment'!$X$820</f>
        <v/>
      </c>
      <c r="F165" s="84" t="str">
        <f>'MRA Full Assessment'!$X$818</f>
        <v/>
      </c>
      <c r="G165" s="82" t="str">
        <f>IF(ISBLANK('MRA Full Assessment'!$Y$818),"",'MRA Full Assessment'!$Y$818)</f>
        <v/>
      </c>
      <c r="H165" s="170"/>
      <c r="I165" s="171"/>
      <c r="J165" s="172"/>
      <c r="K165" s="172"/>
      <c r="L165" s="173"/>
    </row>
    <row r="166" spans="1:12" ht="199.95" customHeight="1" thickBot="1">
      <c r="A166" s="121">
        <f>IF(ISBLANK('MRA Full Assessment'!B823),"",'MRA Full Assessment'!B823)</f>
        <v>164</v>
      </c>
      <c r="B166" s="82" t="str">
        <f>IF(ISBLANK('MRA Full Assessment'!C823),"",'MRA Full Assessment'!C823)</f>
        <v/>
      </c>
      <c r="C166" s="82" t="str">
        <f>IF(ISBLANK('MRA Full Assessment'!D823),"",'MRA Full Assessment'!D823)</f>
        <v/>
      </c>
      <c r="D166" s="82" t="str">
        <f>IF(ISBLANK('MRA Full Assessment'!$U$353),"",'MRA Full Assessment'!$U$353)</f>
        <v/>
      </c>
      <c r="E166" s="84" t="str">
        <f>'MRA Full Assessment'!$X$825</f>
        <v/>
      </c>
      <c r="F166" s="84" t="str">
        <f>'MRA Full Assessment'!$X$823</f>
        <v/>
      </c>
      <c r="G166" s="82" t="str">
        <f>IF(ISBLANK('MRA Full Assessment'!$Y$823),"",'MRA Full Assessment'!$Y$823)</f>
        <v/>
      </c>
      <c r="H166" s="170"/>
      <c r="I166" s="171"/>
      <c r="J166" s="172"/>
      <c r="K166" s="172"/>
      <c r="L166" s="173"/>
    </row>
    <row r="167" spans="1:12" ht="199.95" customHeight="1" thickBot="1">
      <c r="A167" s="121">
        <f>IF(ISBLANK('MRA Full Assessment'!B828),"",'MRA Full Assessment'!B828)</f>
        <v>165</v>
      </c>
      <c r="B167" s="82" t="str">
        <f>IF(ISBLANK('MRA Full Assessment'!C828),"",'MRA Full Assessment'!C828)</f>
        <v/>
      </c>
      <c r="C167" s="82" t="str">
        <f>IF(ISBLANK('MRA Full Assessment'!D828),"",'MRA Full Assessment'!D828)</f>
        <v/>
      </c>
      <c r="D167" s="82" t="str">
        <f>IF(ISBLANK('MRA Full Assessment'!$U$353),"",'MRA Full Assessment'!$U$353)</f>
        <v/>
      </c>
      <c r="E167" s="84" t="str">
        <f>'MRA Full Assessment'!$X$830</f>
        <v/>
      </c>
      <c r="F167" s="84" t="str">
        <f>'MRA Full Assessment'!$X$828</f>
        <v/>
      </c>
      <c r="G167" s="82" t="str">
        <f>IF(ISBLANK('MRA Full Assessment'!$Y$828),"",'MRA Full Assessment'!$Y$828)</f>
        <v/>
      </c>
      <c r="H167" s="170"/>
      <c r="I167" s="171"/>
      <c r="J167" s="172"/>
      <c r="K167" s="172"/>
      <c r="L167" s="173"/>
    </row>
    <row r="168" spans="1:12" ht="199.95" customHeight="1" thickBot="1">
      <c r="A168" s="121">
        <f>IF(ISBLANK('MRA Full Assessment'!B833),"",'MRA Full Assessment'!B833)</f>
        <v>166</v>
      </c>
      <c r="B168" s="82" t="str">
        <f>IF(ISBLANK('MRA Full Assessment'!C833),"",'MRA Full Assessment'!C833)</f>
        <v/>
      </c>
      <c r="C168" s="82" t="str">
        <f>IF(ISBLANK('MRA Full Assessment'!D833),"",'MRA Full Assessment'!D833)</f>
        <v/>
      </c>
      <c r="D168" s="82" t="str">
        <f>IF(ISBLANK('MRA Full Assessment'!$U$353),"",'MRA Full Assessment'!$U$353)</f>
        <v/>
      </c>
      <c r="E168" s="84" t="str">
        <f>'MRA Full Assessment'!$X$835</f>
        <v/>
      </c>
      <c r="F168" s="84" t="str">
        <f>'MRA Full Assessment'!$X$833</f>
        <v/>
      </c>
      <c r="G168" s="82" t="str">
        <f>IF(ISBLANK('MRA Full Assessment'!$Y$833),"",'MRA Full Assessment'!$Y$833)</f>
        <v/>
      </c>
      <c r="H168" s="170"/>
      <c r="I168" s="171"/>
      <c r="J168" s="172"/>
      <c r="K168" s="172"/>
      <c r="L168" s="173"/>
    </row>
    <row r="169" spans="1:12" ht="199.95" customHeight="1" thickBot="1">
      <c r="A169" s="121">
        <f>IF(ISBLANK('MRA Full Assessment'!B838),"",'MRA Full Assessment'!B838)</f>
        <v>167</v>
      </c>
      <c r="B169" s="82" t="str">
        <f>IF(ISBLANK('MRA Full Assessment'!C838),"",'MRA Full Assessment'!C838)</f>
        <v/>
      </c>
      <c r="C169" s="82" t="str">
        <f>IF(ISBLANK('MRA Full Assessment'!D838),"",'MRA Full Assessment'!D838)</f>
        <v/>
      </c>
      <c r="D169" s="82" t="str">
        <f>IF(ISBLANK('MRA Full Assessment'!$U$353),"",'MRA Full Assessment'!$U$353)</f>
        <v/>
      </c>
      <c r="E169" s="84" t="str">
        <f>'MRA Full Assessment'!$X$840</f>
        <v/>
      </c>
      <c r="F169" s="84" t="str">
        <f>'MRA Full Assessment'!$X$838</f>
        <v/>
      </c>
      <c r="G169" s="82" t="str">
        <f>IF(ISBLANK('MRA Full Assessment'!$Y$838),"",'MRA Full Assessment'!$Y$838)</f>
        <v/>
      </c>
      <c r="H169" s="170"/>
      <c r="I169" s="171"/>
      <c r="J169" s="172"/>
      <c r="K169" s="172"/>
      <c r="L169" s="173"/>
    </row>
    <row r="170" spans="1:12" ht="199.95" customHeight="1" thickBot="1">
      <c r="A170" s="121">
        <f>IF(ISBLANK('MRA Full Assessment'!B843),"",'MRA Full Assessment'!B843)</f>
        <v>168</v>
      </c>
      <c r="B170" s="82" t="str">
        <f>IF(ISBLANK('MRA Full Assessment'!C843),"",'MRA Full Assessment'!C843)</f>
        <v/>
      </c>
      <c r="C170" s="82" t="str">
        <f>IF(ISBLANK('MRA Full Assessment'!D843),"",'MRA Full Assessment'!D843)</f>
        <v/>
      </c>
      <c r="D170" s="82" t="str">
        <f>IF(ISBLANK('MRA Full Assessment'!$U$353),"",'MRA Full Assessment'!$U$353)</f>
        <v/>
      </c>
      <c r="E170" s="84" t="str">
        <f>'MRA Full Assessment'!$X$845</f>
        <v/>
      </c>
      <c r="F170" s="84" t="str">
        <f>'MRA Full Assessment'!$X$843</f>
        <v/>
      </c>
      <c r="G170" s="82" t="str">
        <f>IF(ISBLANK('MRA Full Assessment'!$Y$843),"",'MRA Full Assessment'!$Y$843)</f>
        <v/>
      </c>
      <c r="H170" s="170"/>
      <c r="I170" s="171"/>
      <c r="J170" s="172"/>
      <c r="K170" s="172"/>
      <c r="L170" s="173"/>
    </row>
    <row r="171" spans="1:12" ht="199.95" customHeight="1" thickBot="1">
      <c r="A171" s="121">
        <f>IF(ISBLANK('MRA Full Assessment'!B848),"",'MRA Full Assessment'!B848)</f>
        <v>169</v>
      </c>
      <c r="B171" s="82" t="str">
        <f>IF(ISBLANK('MRA Full Assessment'!C848),"",'MRA Full Assessment'!C848)</f>
        <v/>
      </c>
      <c r="C171" s="82" t="str">
        <f>IF(ISBLANK('MRA Full Assessment'!D848),"",'MRA Full Assessment'!D848)</f>
        <v/>
      </c>
      <c r="D171" s="82" t="str">
        <f>IF(ISBLANK('MRA Full Assessment'!$U$353),"",'MRA Full Assessment'!$U$353)</f>
        <v/>
      </c>
      <c r="E171" s="84" t="str">
        <f>'MRA Full Assessment'!$X$850</f>
        <v/>
      </c>
      <c r="F171" s="84" t="str">
        <f>'MRA Full Assessment'!$X$848</f>
        <v/>
      </c>
      <c r="G171" s="82" t="str">
        <f>IF(ISBLANK('MRA Full Assessment'!$Y$848),"",'MRA Full Assessment'!$Y$848)</f>
        <v/>
      </c>
      <c r="H171" s="170"/>
      <c r="I171" s="171"/>
      <c r="J171" s="172"/>
      <c r="K171" s="172"/>
      <c r="L171" s="173"/>
    </row>
    <row r="172" spans="1:12" ht="199.95" customHeight="1" thickBot="1">
      <c r="A172" s="121">
        <f>IF(ISBLANK('MRA Full Assessment'!B853),"",'MRA Full Assessment'!B853)</f>
        <v>170</v>
      </c>
      <c r="B172" s="82" t="str">
        <f>IF(ISBLANK('MRA Full Assessment'!C853),"",'MRA Full Assessment'!C853)</f>
        <v/>
      </c>
      <c r="C172" s="82" t="str">
        <f>IF(ISBLANK('MRA Full Assessment'!D853),"",'MRA Full Assessment'!D853)</f>
        <v/>
      </c>
      <c r="D172" s="82" t="str">
        <f>IF(ISBLANK('MRA Full Assessment'!$U$353),"",'MRA Full Assessment'!$U$353)</f>
        <v/>
      </c>
      <c r="E172" s="84" t="str">
        <f>'MRA Full Assessment'!$X$855</f>
        <v/>
      </c>
      <c r="F172" s="84" t="str">
        <f>'MRA Full Assessment'!$X$853</f>
        <v/>
      </c>
      <c r="G172" s="82" t="str">
        <f>IF(ISBLANK('MRA Full Assessment'!$Y$853),"",'MRA Full Assessment'!$Y$853)</f>
        <v/>
      </c>
      <c r="H172" s="170"/>
      <c r="I172" s="171"/>
      <c r="J172" s="172"/>
      <c r="K172" s="172"/>
      <c r="L172" s="173"/>
    </row>
    <row r="173" spans="1:12" ht="199.95" customHeight="1" thickBot="1">
      <c r="A173" s="121">
        <f>IF(ISBLANK('MRA Full Assessment'!B858),"",'MRA Full Assessment'!B858)</f>
        <v>171</v>
      </c>
      <c r="B173" s="82" t="str">
        <f>IF(ISBLANK('MRA Full Assessment'!C858),"",'MRA Full Assessment'!C858)</f>
        <v/>
      </c>
      <c r="C173" s="82" t="str">
        <f>IF(ISBLANK('MRA Full Assessment'!D858),"",'MRA Full Assessment'!D858)</f>
        <v/>
      </c>
      <c r="D173" s="82" t="str">
        <f>IF(ISBLANK('MRA Full Assessment'!$U$353),"",'MRA Full Assessment'!$U$353)</f>
        <v/>
      </c>
      <c r="E173" s="84" t="str">
        <f>'MRA Full Assessment'!$X$860</f>
        <v/>
      </c>
      <c r="F173" s="84" t="str">
        <f>'MRA Full Assessment'!$X$858</f>
        <v/>
      </c>
      <c r="G173" s="82" t="str">
        <f>IF(ISBLANK('MRA Full Assessment'!$Y$858),"",'MRA Full Assessment'!$Y$858)</f>
        <v/>
      </c>
      <c r="H173" s="170"/>
      <c r="I173" s="171"/>
      <c r="J173" s="172"/>
      <c r="K173" s="172"/>
      <c r="L173" s="173"/>
    </row>
    <row r="174" spans="1:12" ht="199.95" customHeight="1" thickBot="1">
      <c r="A174" s="121">
        <f>IF(ISBLANK('MRA Full Assessment'!B863),"",'MRA Full Assessment'!B863)</f>
        <v>172</v>
      </c>
      <c r="B174" s="82" t="str">
        <f>IF(ISBLANK('MRA Full Assessment'!C863),"",'MRA Full Assessment'!C863)</f>
        <v/>
      </c>
      <c r="C174" s="82" t="str">
        <f>IF(ISBLANK('MRA Full Assessment'!D863),"",'MRA Full Assessment'!D863)</f>
        <v/>
      </c>
      <c r="D174" s="82" t="str">
        <f>IF(ISBLANK('MRA Full Assessment'!$U$353),"",'MRA Full Assessment'!$U$353)</f>
        <v/>
      </c>
      <c r="E174" s="84" t="str">
        <f>'MRA Full Assessment'!$X$865</f>
        <v/>
      </c>
      <c r="F174" s="84" t="str">
        <f>'MRA Full Assessment'!$X$863</f>
        <v/>
      </c>
      <c r="G174" s="82" t="str">
        <f>IF(ISBLANK('MRA Full Assessment'!$Y$863),"",'MRA Full Assessment'!$Y$863)</f>
        <v/>
      </c>
      <c r="H174" s="170"/>
      <c r="I174" s="171"/>
      <c r="J174" s="172"/>
      <c r="K174" s="172"/>
      <c r="L174" s="173"/>
    </row>
    <row r="175" spans="1:12" ht="199.95" customHeight="1" thickBot="1">
      <c r="A175" s="121">
        <f>IF(ISBLANK('MRA Full Assessment'!B868),"",'MRA Full Assessment'!B868)</f>
        <v>173</v>
      </c>
      <c r="B175" s="82" t="str">
        <f>IF(ISBLANK('MRA Full Assessment'!C868),"",'MRA Full Assessment'!C868)</f>
        <v/>
      </c>
      <c r="C175" s="82" t="str">
        <f>IF(ISBLANK('MRA Full Assessment'!D868),"",'MRA Full Assessment'!D868)</f>
        <v/>
      </c>
      <c r="D175" s="82" t="str">
        <f>IF(ISBLANK('MRA Full Assessment'!$U$353),"",'MRA Full Assessment'!$U$353)</f>
        <v/>
      </c>
      <c r="E175" s="84" t="str">
        <f>'MRA Full Assessment'!$X$870</f>
        <v/>
      </c>
      <c r="F175" s="84" t="str">
        <f>'MRA Full Assessment'!$X$868</f>
        <v/>
      </c>
      <c r="G175" s="82" t="str">
        <f>IF(ISBLANK('MRA Full Assessment'!$Y$868),"",'MRA Full Assessment'!$Y$868)</f>
        <v/>
      </c>
      <c r="H175" s="170"/>
      <c r="I175" s="171"/>
      <c r="J175" s="172"/>
      <c r="K175" s="172"/>
      <c r="L175" s="173"/>
    </row>
    <row r="176" spans="1:12" ht="199.95" customHeight="1" thickBot="1">
      <c r="A176" s="121">
        <f>IF(ISBLANK('MRA Full Assessment'!B873),"",'MRA Full Assessment'!B873)</f>
        <v>174</v>
      </c>
      <c r="B176" s="82" t="str">
        <f>IF(ISBLANK('MRA Full Assessment'!C873),"",'MRA Full Assessment'!C873)</f>
        <v/>
      </c>
      <c r="C176" s="82" t="str">
        <f>IF(ISBLANK('MRA Full Assessment'!D873),"",'MRA Full Assessment'!D873)</f>
        <v/>
      </c>
      <c r="D176" s="82" t="str">
        <f>IF(ISBLANK('MRA Full Assessment'!$U$353),"",'MRA Full Assessment'!$U$353)</f>
        <v/>
      </c>
      <c r="E176" s="84" t="str">
        <f>'MRA Full Assessment'!$X$875</f>
        <v/>
      </c>
      <c r="F176" s="84" t="str">
        <f>'MRA Full Assessment'!$X$873</f>
        <v/>
      </c>
      <c r="G176" s="82" t="str">
        <f>IF(ISBLANK('MRA Full Assessment'!$Y$873),"",'MRA Full Assessment'!$Y$873)</f>
        <v/>
      </c>
      <c r="H176" s="170"/>
      <c r="I176" s="171"/>
      <c r="J176" s="172"/>
      <c r="K176" s="172"/>
      <c r="L176" s="173"/>
    </row>
    <row r="177" spans="1:12" ht="199.95" customHeight="1" thickBot="1">
      <c r="A177" s="121">
        <f>IF(ISBLANK('MRA Full Assessment'!B878),"",'MRA Full Assessment'!B878)</f>
        <v>175</v>
      </c>
      <c r="B177" s="82" t="str">
        <f>IF(ISBLANK('MRA Full Assessment'!C878),"",'MRA Full Assessment'!C878)</f>
        <v/>
      </c>
      <c r="C177" s="82" t="str">
        <f>IF(ISBLANK('MRA Full Assessment'!D878),"",'MRA Full Assessment'!D878)</f>
        <v/>
      </c>
      <c r="D177" s="82" t="str">
        <f>IF(ISBLANK('MRA Full Assessment'!$U$353),"",'MRA Full Assessment'!$U$353)</f>
        <v/>
      </c>
      <c r="E177" s="84" t="str">
        <f>'MRA Full Assessment'!$X$880</f>
        <v/>
      </c>
      <c r="F177" s="84" t="str">
        <f>'MRA Full Assessment'!$X$878</f>
        <v/>
      </c>
      <c r="G177" s="82" t="str">
        <f>IF(ISBLANK('MRA Full Assessment'!$Y$878),"",'MRA Full Assessment'!$Y$878)</f>
        <v/>
      </c>
      <c r="H177" s="170"/>
      <c r="I177" s="171"/>
      <c r="J177" s="172"/>
      <c r="K177" s="172"/>
      <c r="L177" s="173"/>
    </row>
    <row r="178" spans="1:12" ht="199.95" customHeight="1" thickBot="1">
      <c r="A178" s="121">
        <f>IF(ISBLANK('MRA Full Assessment'!B883),"",'MRA Full Assessment'!B883)</f>
        <v>176</v>
      </c>
      <c r="B178" s="82" t="str">
        <f>IF(ISBLANK('MRA Full Assessment'!C883),"",'MRA Full Assessment'!C883)</f>
        <v/>
      </c>
      <c r="C178" s="82" t="str">
        <f>IF(ISBLANK('MRA Full Assessment'!D883),"",'MRA Full Assessment'!D883)</f>
        <v/>
      </c>
      <c r="D178" s="82" t="str">
        <f>IF(ISBLANK('MRA Full Assessment'!$U$353),"",'MRA Full Assessment'!$U$353)</f>
        <v/>
      </c>
      <c r="E178" s="84" t="str">
        <f>'MRA Full Assessment'!$X$885</f>
        <v/>
      </c>
      <c r="F178" s="84" t="str">
        <f>'MRA Full Assessment'!$X$883</f>
        <v/>
      </c>
      <c r="G178" s="82" t="str">
        <f>IF(ISBLANK('MRA Full Assessment'!$Y$883),"",'MRA Full Assessment'!$Y$883)</f>
        <v/>
      </c>
      <c r="H178" s="170"/>
      <c r="I178" s="171"/>
      <c r="J178" s="172"/>
      <c r="K178" s="172"/>
      <c r="L178" s="173"/>
    </row>
    <row r="179" spans="1:12" ht="199.95" customHeight="1" thickBot="1">
      <c r="A179" s="121">
        <f>IF(ISBLANK('MRA Full Assessment'!B888),"",'MRA Full Assessment'!B888)</f>
        <v>177</v>
      </c>
      <c r="B179" s="82" t="str">
        <f>IF(ISBLANK('MRA Full Assessment'!C888),"",'MRA Full Assessment'!C888)</f>
        <v/>
      </c>
      <c r="C179" s="82" t="str">
        <f>IF(ISBLANK('MRA Full Assessment'!D888),"",'MRA Full Assessment'!D888)</f>
        <v/>
      </c>
      <c r="D179" s="82" t="str">
        <f>IF(ISBLANK('MRA Full Assessment'!$U$353),"",'MRA Full Assessment'!$U$353)</f>
        <v/>
      </c>
      <c r="E179" s="84" t="str">
        <f>'MRA Full Assessment'!$X$890</f>
        <v/>
      </c>
      <c r="F179" s="84" t="str">
        <f>'MRA Full Assessment'!$X$888</f>
        <v/>
      </c>
      <c r="G179" s="82" t="str">
        <f>IF(ISBLANK('MRA Full Assessment'!$Y$888),"",'MRA Full Assessment'!$Y$888)</f>
        <v/>
      </c>
      <c r="H179" s="170"/>
      <c r="I179" s="171"/>
      <c r="J179" s="172"/>
      <c r="K179" s="172"/>
      <c r="L179" s="173"/>
    </row>
    <row r="180" spans="1:12" ht="199.95" customHeight="1" thickBot="1">
      <c r="A180" s="121">
        <f>IF(ISBLANK('MRA Full Assessment'!B893),"",'MRA Full Assessment'!B893)</f>
        <v>178</v>
      </c>
      <c r="B180" s="82" t="str">
        <f>IF(ISBLANK('MRA Full Assessment'!C893),"",'MRA Full Assessment'!C893)</f>
        <v/>
      </c>
      <c r="C180" s="82" t="str">
        <f>IF(ISBLANK('MRA Full Assessment'!D893),"",'MRA Full Assessment'!D893)</f>
        <v/>
      </c>
      <c r="D180" s="82" t="str">
        <f>IF(ISBLANK('MRA Full Assessment'!$U$353),"",'MRA Full Assessment'!$U$353)</f>
        <v/>
      </c>
      <c r="E180" s="84" t="str">
        <f>'MRA Full Assessment'!$X$895</f>
        <v/>
      </c>
      <c r="F180" s="84" t="str">
        <f>'MRA Full Assessment'!$X$893</f>
        <v/>
      </c>
      <c r="G180" s="82" t="str">
        <f>IF(ISBLANK('MRA Full Assessment'!$Y$893),"",'MRA Full Assessment'!$Y$893)</f>
        <v/>
      </c>
      <c r="H180" s="170"/>
      <c r="I180" s="171"/>
      <c r="J180" s="172"/>
      <c r="K180" s="172"/>
      <c r="L180" s="173"/>
    </row>
    <row r="181" spans="1:12" ht="199.95" customHeight="1" thickBot="1">
      <c r="A181" s="121">
        <f>IF(ISBLANK('MRA Full Assessment'!B898),"",'MRA Full Assessment'!B898)</f>
        <v>179</v>
      </c>
      <c r="B181" s="82" t="str">
        <f>IF(ISBLANK('MRA Full Assessment'!C898),"",'MRA Full Assessment'!C898)</f>
        <v/>
      </c>
      <c r="C181" s="82" t="str">
        <f>IF(ISBLANK('MRA Full Assessment'!D898),"",'MRA Full Assessment'!D898)</f>
        <v/>
      </c>
      <c r="D181" s="82" t="str">
        <f>IF(ISBLANK('MRA Full Assessment'!$U$353),"",'MRA Full Assessment'!$U$353)</f>
        <v/>
      </c>
      <c r="E181" s="84" t="str">
        <f>'MRA Full Assessment'!$X$900</f>
        <v/>
      </c>
      <c r="F181" s="84" t="str">
        <f>'MRA Full Assessment'!$X$898</f>
        <v/>
      </c>
      <c r="G181" s="82" t="str">
        <f>IF(ISBLANK('MRA Full Assessment'!$Y$898),"",'MRA Full Assessment'!$Y$898)</f>
        <v/>
      </c>
      <c r="H181" s="170"/>
      <c r="I181" s="171"/>
      <c r="J181" s="172"/>
      <c r="K181" s="172"/>
      <c r="L181" s="173"/>
    </row>
    <row r="182" spans="1:12" ht="199.95" customHeight="1" thickBot="1">
      <c r="A182" s="121">
        <f>IF(ISBLANK('MRA Full Assessment'!B903),"",'MRA Full Assessment'!B903)</f>
        <v>180</v>
      </c>
      <c r="B182" s="82" t="str">
        <f>IF(ISBLANK('MRA Full Assessment'!C903),"",'MRA Full Assessment'!C903)</f>
        <v/>
      </c>
      <c r="C182" s="82" t="str">
        <f>IF(ISBLANK('MRA Full Assessment'!D903),"",'MRA Full Assessment'!D903)</f>
        <v/>
      </c>
      <c r="D182" s="82" t="str">
        <f>IF(ISBLANK('MRA Full Assessment'!$U$353),"",'MRA Full Assessment'!$U$353)</f>
        <v/>
      </c>
      <c r="E182" s="84" t="str">
        <f>'MRA Full Assessment'!$X$905</f>
        <v/>
      </c>
      <c r="F182" s="84" t="str">
        <f>'MRA Full Assessment'!$X$903</f>
        <v/>
      </c>
      <c r="G182" s="82" t="str">
        <f>IF(ISBLANK('MRA Full Assessment'!$Y$903),"",'MRA Full Assessment'!$Y$903)</f>
        <v/>
      </c>
      <c r="H182" s="170"/>
      <c r="I182" s="171"/>
      <c r="J182" s="172"/>
      <c r="K182" s="172"/>
      <c r="L182" s="173"/>
    </row>
    <row r="183" spans="1:12" ht="199.95" customHeight="1" thickBot="1">
      <c r="A183" s="121">
        <f>IF(ISBLANK('MRA Full Assessment'!B908),"",'MRA Full Assessment'!B908)</f>
        <v>181</v>
      </c>
      <c r="B183" s="82" t="str">
        <f>IF(ISBLANK('MRA Full Assessment'!C908),"",'MRA Full Assessment'!C908)</f>
        <v/>
      </c>
      <c r="C183" s="82" t="str">
        <f>IF(ISBLANK('MRA Full Assessment'!D908),"",'MRA Full Assessment'!D908)</f>
        <v/>
      </c>
      <c r="D183" s="82" t="str">
        <f>IF(ISBLANK('MRA Full Assessment'!$U$353),"",'MRA Full Assessment'!$U$353)</f>
        <v/>
      </c>
      <c r="E183" s="84" t="str">
        <f>'MRA Full Assessment'!$X$910</f>
        <v/>
      </c>
      <c r="F183" s="84" t="str">
        <f>'MRA Full Assessment'!$X$908</f>
        <v/>
      </c>
      <c r="G183" s="82" t="str">
        <f>IF(ISBLANK('MRA Full Assessment'!$Y$908),"",'MRA Full Assessment'!$Y$908)</f>
        <v/>
      </c>
      <c r="H183" s="170"/>
      <c r="I183" s="171"/>
      <c r="J183" s="172"/>
      <c r="K183" s="172"/>
      <c r="L183" s="173"/>
    </row>
    <row r="184" spans="1:12" ht="199.95" customHeight="1" thickBot="1">
      <c r="A184" s="121">
        <f>IF(ISBLANK('MRA Full Assessment'!B913),"",'MRA Full Assessment'!B913)</f>
        <v>182</v>
      </c>
      <c r="B184" s="82" t="str">
        <f>IF(ISBLANK('MRA Full Assessment'!C913),"",'MRA Full Assessment'!C913)</f>
        <v/>
      </c>
      <c r="C184" s="82" t="str">
        <f>IF(ISBLANK('MRA Full Assessment'!D913),"",'MRA Full Assessment'!D913)</f>
        <v/>
      </c>
      <c r="D184" s="82" t="str">
        <f>IF(ISBLANK('MRA Full Assessment'!$U$353),"",'MRA Full Assessment'!$U$353)</f>
        <v/>
      </c>
      <c r="E184" s="84" t="str">
        <f>'MRA Full Assessment'!$X$915</f>
        <v/>
      </c>
      <c r="F184" s="84" t="str">
        <f>'MRA Full Assessment'!$X$913</f>
        <v/>
      </c>
      <c r="G184" s="82" t="str">
        <f>IF(ISBLANK('MRA Full Assessment'!$Y$913),"",'MRA Full Assessment'!$Y$913)</f>
        <v/>
      </c>
      <c r="H184" s="170"/>
      <c r="I184" s="171"/>
      <c r="J184" s="172"/>
      <c r="K184" s="172"/>
      <c r="L184" s="173"/>
    </row>
    <row r="185" spans="1:12" ht="199.95" customHeight="1" thickBot="1">
      <c r="A185" s="121">
        <f>IF(ISBLANK('MRA Full Assessment'!B918),"",'MRA Full Assessment'!B918)</f>
        <v>183</v>
      </c>
      <c r="B185" s="82" t="str">
        <f>IF(ISBLANK('MRA Full Assessment'!C918),"",'MRA Full Assessment'!C918)</f>
        <v/>
      </c>
      <c r="C185" s="82" t="str">
        <f>IF(ISBLANK('MRA Full Assessment'!D918),"",'MRA Full Assessment'!D918)</f>
        <v/>
      </c>
      <c r="D185" s="82" t="str">
        <f>IF(ISBLANK('MRA Full Assessment'!$U$353),"",'MRA Full Assessment'!$U$353)</f>
        <v/>
      </c>
      <c r="E185" s="84" t="str">
        <f>'MRA Full Assessment'!$X$920</f>
        <v/>
      </c>
      <c r="F185" s="84" t="str">
        <f>'MRA Full Assessment'!$X$918</f>
        <v/>
      </c>
      <c r="G185" s="82" t="str">
        <f>IF(ISBLANK('MRA Full Assessment'!$Y$918),"",'MRA Full Assessment'!$Y$918)</f>
        <v/>
      </c>
      <c r="H185" s="170"/>
      <c r="I185" s="171"/>
      <c r="J185" s="172"/>
      <c r="K185" s="172"/>
      <c r="L185" s="173"/>
    </row>
    <row r="186" spans="1:12" ht="199.95" customHeight="1" thickBot="1">
      <c r="A186" s="121">
        <f>IF(ISBLANK('MRA Full Assessment'!B923),"",'MRA Full Assessment'!B923)</f>
        <v>184</v>
      </c>
      <c r="B186" s="82" t="str">
        <f>IF(ISBLANK('MRA Full Assessment'!C923),"",'MRA Full Assessment'!C923)</f>
        <v/>
      </c>
      <c r="C186" s="82" t="str">
        <f>IF(ISBLANK('MRA Full Assessment'!D923),"",'MRA Full Assessment'!D923)</f>
        <v/>
      </c>
      <c r="D186" s="82" t="str">
        <f>IF(ISBLANK('MRA Full Assessment'!$U$353),"",'MRA Full Assessment'!$U$353)</f>
        <v/>
      </c>
      <c r="E186" s="84" t="str">
        <f>'MRA Full Assessment'!$X$925</f>
        <v/>
      </c>
      <c r="F186" s="84" t="str">
        <f>'MRA Full Assessment'!$X$923</f>
        <v/>
      </c>
      <c r="G186" s="82" t="str">
        <f>IF(ISBLANK('MRA Full Assessment'!$Y$923),"",'MRA Full Assessment'!$Y$923)</f>
        <v/>
      </c>
      <c r="H186" s="170"/>
      <c r="I186" s="171"/>
      <c r="J186" s="172"/>
      <c r="K186" s="172"/>
      <c r="L186" s="173"/>
    </row>
    <row r="187" spans="1:12" ht="199.95" customHeight="1" thickBot="1">
      <c r="A187" s="121">
        <f>IF(ISBLANK('MRA Full Assessment'!B928),"",'MRA Full Assessment'!B928)</f>
        <v>185</v>
      </c>
      <c r="B187" s="82" t="str">
        <f>IF(ISBLANK('MRA Full Assessment'!C928),"",'MRA Full Assessment'!C928)</f>
        <v/>
      </c>
      <c r="C187" s="82" t="str">
        <f>IF(ISBLANK('MRA Full Assessment'!D928),"",'MRA Full Assessment'!D928)</f>
        <v/>
      </c>
      <c r="D187" s="82" t="str">
        <f>IF(ISBLANK('MRA Full Assessment'!$U$353),"",'MRA Full Assessment'!$U$353)</f>
        <v/>
      </c>
      <c r="E187" s="84" t="str">
        <f>'MRA Full Assessment'!$X$930</f>
        <v/>
      </c>
      <c r="F187" s="84" t="str">
        <f>'MRA Full Assessment'!$X$928</f>
        <v/>
      </c>
      <c r="G187" s="82" t="str">
        <f>IF(ISBLANK('MRA Full Assessment'!$Y$928),"",'MRA Full Assessment'!$Y$928)</f>
        <v/>
      </c>
      <c r="H187" s="170"/>
      <c r="I187" s="171"/>
      <c r="J187" s="172"/>
      <c r="K187" s="172"/>
      <c r="L187" s="173"/>
    </row>
    <row r="188" spans="1:12" ht="199.95" customHeight="1" thickBot="1">
      <c r="A188" s="121">
        <f>IF(ISBLANK('MRA Full Assessment'!B933),"",'MRA Full Assessment'!B933)</f>
        <v>186</v>
      </c>
      <c r="B188" s="82" t="str">
        <f>IF(ISBLANK('MRA Full Assessment'!C933),"",'MRA Full Assessment'!C933)</f>
        <v/>
      </c>
      <c r="C188" s="82" t="str">
        <f>IF(ISBLANK('MRA Full Assessment'!D933),"",'MRA Full Assessment'!D933)</f>
        <v/>
      </c>
      <c r="D188" s="82" t="str">
        <f>IF(ISBLANK('MRA Full Assessment'!$U$353),"",'MRA Full Assessment'!$U$353)</f>
        <v/>
      </c>
      <c r="E188" s="84" t="str">
        <f>'MRA Full Assessment'!$X$935</f>
        <v/>
      </c>
      <c r="F188" s="84" t="str">
        <f>'MRA Full Assessment'!$X$933</f>
        <v/>
      </c>
      <c r="G188" s="82" t="str">
        <f>IF(ISBLANK('MRA Full Assessment'!$Y$933),"",'MRA Full Assessment'!$Y$933)</f>
        <v/>
      </c>
      <c r="H188" s="170"/>
      <c r="I188" s="171"/>
      <c r="J188" s="172"/>
      <c r="K188" s="172"/>
      <c r="L188" s="173"/>
    </row>
    <row r="189" spans="1:12" ht="199.95" customHeight="1" thickBot="1">
      <c r="A189" s="121">
        <f>IF(ISBLANK('MRA Full Assessment'!B938),"",'MRA Full Assessment'!B938)</f>
        <v>187</v>
      </c>
      <c r="B189" s="82" t="str">
        <f>IF(ISBLANK('MRA Full Assessment'!C938),"",'MRA Full Assessment'!C938)</f>
        <v/>
      </c>
      <c r="C189" s="82" t="str">
        <f>IF(ISBLANK('MRA Full Assessment'!D938),"",'MRA Full Assessment'!D938)</f>
        <v/>
      </c>
      <c r="D189" s="82" t="str">
        <f>IF(ISBLANK('MRA Full Assessment'!$U$353),"",'MRA Full Assessment'!$U$353)</f>
        <v/>
      </c>
      <c r="E189" s="84" t="str">
        <f>'MRA Full Assessment'!$X$940</f>
        <v/>
      </c>
      <c r="F189" s="84" t="str">
        <f>'MRA Full Assessment'!$X$938</f>
        <v/>
      </c>
      <c r="G189" s="82" t="str">
        <f>IF(ISBLANK('MRA Full Assessment'!$Y$938),"",'MRA Full Assessment'!$Y$938)</f>
        <v/>
      </c>
      <c r="H189" s="170"/>
      <c r="I189" s="171"/>
      <c r="J189" s="172"/>
      <c r="K189" s="172"/>
      <c r="L189" s="173"/>
    </row>
    <row r="190" spans="1:12" ht="199.95" customHeight="1" thickBot="1">
      <c r="A190" s="121">
        <f>IF(ISBLANK('MRA Full Assessment'!B943),"",'MRA Full Assessment'!B943)</f>
        <v>188</v>
      </c>
      <c r="B190" s="82" t="str">
        <f>IF(ISBLANK('MRA Full Assessment'!C943),"",'MRA Full Assessment'!C943)</f>
        <v/>
      </c>
      <c r="C190" s="82" t="str">
        <f>IF(ISBLANK('MRA Full Assessment'!D943),"",'MRA Full Assessment'!D943)</f>
        <v/>
      </c>
      <c r="D190" s="82" t="str">
        <f>IF(ISBLANK('MRA Full Assessment'!$U$353),"",'MRA Full Assessment'!$U$353)</f>
        <v/>
      </c>
      <c r="E190" s="84" t="str">
        <f>'MRA Full Assessment'!$X$945</f>
        <v/>
      </c>
      <c r="F190" s="84" t="str">
        <f>'MRA Full Assessment'!$X$943</f>
        <v/>
      </c>
      <c r="G190" s="82" t="str">
        <f>IF(ISBLANK('MRA Full Assessment'!$Y$943),"",'MRA Full Assessment'!$Y$943)</f>
        <v/>
      </c>
      <c r="H190" s="170"/>
      <c r="I190" s="171"/>
      <c r="J190" s="172"/>
      <c r="K190" s="172"/>
      <c r="L190" s="173"/>
    </row>
    <row r="191" spans="1:12" ht="199.95" customHeight="1" thickBot="1">
      <c r="A191" s="121">
        <f>IF(ISBLANK('MRA Full Assessment'!B948),"",'MRA Full Assessment'!B948)</f>
        <v>189</v>
      </c>
      <c r="B191" s="82" t="str">
        <f>IF(ISBLANK('MRA Full Assessment'!C948),"",'MRA Full Assessment'!C948)</f>
        <v/>
      </c>
      <c r="C191" s="82" t="str">
        <f>IF(ISBLANK('MRA Full Assessment'!D948),"",'MRA Full Assessment'!D948)</f>
        <v/>
      </c>
      <c r="D191" s="82" t="str">
        <f>IF(ISBLANK('MRA Full Assessment'!$U$353),"",'MRA Full Assessment'!$U$353)</f>
        <v/>
      </c>
      <c r="E191" s="84" t="str">
        <f>'MRA Full Assessment'!$X$950</f>
        <v/>
      </c>
      <c r="F191" s="84" t="str">
        <f>'MRA Full Assessment'!$X$948</f>
        <v/>
      </c>
      <c r="G191" s="82" t="str">
        <f>IF(ISBLANK('MRA Full Assessment'!$Y$948),"",'MRA Full Assessment'!$Y$948)</f>
        <v/>
      </c>
      <c r="H191" s="170"/>
      <c r="I191" s="171"/>
      <c r="J191" s="172"/>
      <c r="K191" s="172"/>
      <c r="L191" s="173"/>
    </row>
    <row r="192" spans="1:12" ht="199.95" customHeight="1" thickBot="1">
      <c r="A192" s="121">
        <f>IF(ISBLANK('MRA Full Assessment'!B953),"",'MRA Full Assessment'!B953)</f>
        <v>190</v>
      </c>
      <c r="B192" s="82" t="str">
        <f>IF(ISBLANK('MRA Full Assessment'!C953),"",'MRA Full Assessment'!C953)</f>
        <v/>
      </c>
      <c r="C192" s="82" t="str">
        <f>IF(ISBLANK('MRA Full Assessment'!D953),"",'MRA Full Assessment'!D953)</f>
        <v/>
      </c>
      <c r="D192" s="82" t="str">
        <f>IF(ISBLANK('MRA Full Assessment'!$U$353),"",'MRA Full Assessment'!$U$353)</f>
        <v/>
      </c>
      <c r="E192" s="84" t="str">
        <f>'MRA Full Assessment'!$X$955</f>
        <v/>
      </c>
      <c r="F192" s="84" t="str">
        <f>'MRA Full Assessment'!$X$953</f>
        <v/>
      </c>
      <c r="G192" s="82" t="str">
        <f>IF(ISBLANK('MRA Full Assessment'!$Y$953),"",'MRA Full Assessment'!$Y$953)</f>
        <v/>
      </c>
      <c r="H192" s="170"/>
      <c r="I192" s="171"/>
      <c r="J192" s="172"/>
      <c r="K192" s="172"/>
      <c r="L192" s="173"/>
    </row>
    <row r="193" spans="1:12" ht="199.95" customHeight="1" thickBot="1">
      <c r="A193" s="121">
        <f>IF(ISBLANK('MRA Full Assessment'!B958),"",'MRA Full Assessment'!B958)</f>
        <v>191</v>
      </c>
      <c r="B193" s="82" t="str">
        <f>IF(ISBLANK('MRA Full Assessment'!C958),"",'MRA Full Assessment'!C958)</f>
        <v/>
      </c>
      <c r="C193" s="82" t="str">
        <f>IF(ISBLANK('MRA Full Assessment'!D958),"",'MRA Full Assessment'!D958)</f>
        <v/>
      </c>
      <c r="D193" s="82" t="str">
        <f>IF(ISBLANK('MRA Full Assessment'!$U$353),"",'MRA Full Assessment'!$U$353)</f>
        <v/>
      </c>
      <c r="E193" s="84" t="str">
        <f>'MRA Full Assessment'!$X$960</f>
        <v/>
      </c>
      <c r="F193" s="84" t="str">
        <f>'MRA Full Assessment'!$X$958</f>
        <v/>
      </c>
      <c r="G193" s="82" t="str">
        <f>IF(ISBLANK('MRA Full Assessment'!$Y$958),"",'MRA Full Assessment'!$Y$958)</f>
        <v/>
      </c>
      <c r="H193" s="170"/>
      <c r="I193" s="171"/>
      <c r="J193" s="172"/>
      <c r="K193" s="172"/>
      <c r="L193" s="173"/>
    </row>
    <row r="194" spans="1:12" ht="199.95" customHeight="1" thickBot="1">
      <c r="A194" s="121">
        <f>IF(ISBLANK('MRA Full Assessment'!B963),"",'MRA Full Assessment'!B963)</f>
        <v>192</v>
      </c>
      <c r="B194" s="82" t="str">
        <f>IF(ISBLANK('MRA Full Assessment'!C963),"",'MRA Full Assessment'!C963)</f>
        <v/>
      </c>
      <c r="C194" s="82" t="str">
        <f>IF(ISBLANK('MRA Full Assessment'!D963),"",'MRA Full Assessment'!D963)</f>
        <v/>
      </c>
      <c r="D194" s="82" t="str">
        <f>IF(ISBLANK('MRA Full Assessment'!$U$353),"",'MRA Full Assessment'!$U$353)</f>
        <v/>
      </c>
      <c r="E194" s="84" t="str">
        <f>'MRA Full Assessment'!$X$965</f>
        <v/>
      </c>
      <c r="F194" s="84" t="str">
        <f>'MRA Full Assessment'!$X$963</f>
        <v/>
      </c>
      <c r="G194" s="82" t="str">
        <f>IF(ISBLANK('MRA Full Assessment'!$Y$963),"",'MRA Full Assessment'!$Y$963)</f>
        <v/>
      </c>
      <c r="H194" s="170"/>
      <c r="I194" s="171"/>
      <c r="J194" s="172"/>
      <c r="K194" s="172"/>
      <c r="L194" s="173"/>
    </row>
    <row r="195" spans="1:12" ht="199.95" customHeight="1" thickBot="1">
      <c r="A195" s="121">
        <f>IF(ISBLANK('MRA Full Assessment'!B968),"",'MRA Full Assessment'!B968)</f>
        <v>193</v>
      </c>
      <c r="B195" s="82" t="str">
        <f>IF(ISBLANK('MRA Full Assessment'!C968),"",'MRA Full Assessment'!C968)</f>
        <v/>
      </c>
      <c r="C195" s="82" t="str">
        <f>IF(ISBLANK('MRA Full Assessment'!D968),"",'MRA Full Assessment'!D968)</f>
        <v/>
      </c>
      <c r="D195" s="82" t="str">
        <f>IF(ISBLANK('MRA Full Assessment'!$U$353),"",'MRA Full Assessment'!$U$353)</f>
        <v/>
      </c>
      <c r="E195" s="84" t="str">
        <f>'MRA Full Assessment'!$X$970</f>
        <v/>
      </c>
      <c r="F195" s="84" t="str">
        <f>'MRA Full Assessment'!$X$968</f>
        <v/>
      </c>
      <c r="G195" s="82" t="str">
        <f>IF(ISBLANK('MRA Full Assessment'!$Y$968),"",'MRA Full Assessment'!$Y$968)</f>
        <v/>
      </c>
      <c r="H195" s="170"/>
      <c r="I195" s="171"/>
      <c r="J195" s="172"/>
      <c r="K195" s="172"/>
      <c r="L195" s="173"/>
    </row>
    <row r="196" spans="1:12" ht="199.95" customHeight="1" thickBot="1">
      <c r="A196" s="121">
        <f>IF(ISBLANK('MRA Full Assessment'!B973),"",'MRA Full Assessment'!B973)</f>
        <v>194</v>
      </c>
      <c r="B196" s="82" t="str">
        <f>IF(ISBLANK('MRA Full Assessment'!C973),"",'MRA Full Assessment'!C973)</f>
        <v/>
      </c>
      <c r="C196" s="82" t="str">
        <f>IF(ISBLANK('MRA Full Assessment'!D973),"",'MRA Full Assessment'!D973)</f>
        <v/>
      </c>
      <c r="D196" s="82" t="str">
        <f>IF(ISBLANK('MRA Full Assessment'!$U$353),"",'MRA Full Assessment'!$U$353)</f>
        <v/>
      </c>
      <c r="E196" s="84" t="str">
        <f>'MRA Full Assessment'!$X$975</f>
        <v/>
      </c>
      <c r="F196" s="84" t="str">
        <f>'MRA Full Assessment'!$X$973</f>
        <v/>
      </c>
      <c r="G196" s="82" t="str">
        <f>IF(ISBLANK('MRA Full Assessment'!$Y$973),"",'MRA Full Assessment'!$Y$973)</f>
        <v/>
      </c>
      <c r="H196" s="170"/>
      <c r="I196" s="171"/>
      <c r="J196" s="172"/>
      <c r="K196" s="172"/>
      <c r="L196" s="173"/>
    </row>
    <row r="197" spans="1:12" ht="199.95" customHeight="1" thickBot="1">
      <c r="A197" s="121">
        <f>IF(ISBLANK('MRA Full Assessment'!B978),"",'MRA Full Assessment'!B978)</f>
        <v>195</v>
      </c>
      <c r="B197" s="82" t="str">
        <f>IF(ISBLANK('MRA Full Assessment'!C978),"",'MRA Full Assessment'!C978)</f>
        <v/>
      </c>
      <c r="C197" s="82" t="str">
        <f>IF(ISBLANK('MRA Full Assessment'!D978),"",'MRA Full Assessment'!D978)</f>
        <v/>
      </c>
      <c r="D197" s="82" t="str">
        <f>IF(ISBLANK('MRA Full Assessment'!$U$353),"",'MRA Full Assessment'!$U$353)</f>
        <v/>
      </c>
      <c r="E197" s="84" t="str">
        <f>'MRA Full Assessment'!$X$980</f>
        <v/>
      </c>
      <c r="F197" s="84" t="str">
        <f>'MRA Full Assessment'!$X$978</f>
        <v/>
      </c>
      <c r="G197" s="82" t="str">
        <f>IF(ISBLANK('MRA Full Assessment'!$Y$978),"",'MRA Full Assessment'!$Y$978)</f>
        <v/>
      </c>
      <c r="H197" s="170"/>
      <c r="I197" s="171"/>
      <c r="J197" s="172"/>
      <c r="K197" s="172"/>
      <c r="L197" s="173"/>
    </row>
    <row r="198" spans="1:12" ht="199.95" customHeight="1" thickBot="1">
      <c r="A198" s="121">
        <f>IF(ISBLANK('MRA Full Assessment'!B983),"",'MRA Full Assessment'!B983)</f>
        <v>196</v>
      </c>
      <c r="B198" s="82" t="str">
        <f>IF(ISBLANK('MRA Full Assessment'!C983),"",'MRA Full Assessment'!C983)</f>
        <v/>
      </c>
      <c r="C198" s="82" t="str">
        <f>IF(ISBLANK('MRA Full Assessment'!D983),"",'MRA Full Assessment'!D983)</f>
        <v/>
      </c>
      <c r="D198" s="82" t="str">
        <f>IF(ISBLANK('MRA Full Assessment'!$U$353),"",'MRA Full Assessment'!$U$353)</f>
        <v/>
      </c>
      <c r="E198" s="84" t="str">
        <f>'MRA Full Assessment'!$X$985</f>
        <v/>
      </c>
      <c r="F198" s="84" t="str">
        <f>'MRA Full Assessment'!$X$983</f>
        <v/>
      </c>
      <c r="G198" s="82" t="str">
        <f>IF(ISBLANK('MRA Full Assessment'!$Y$983),"",'MRA Full Assessment'!$Y$983)</f>
        <v/>
      </c>
      <c r="H198" s="170"/>
      <c r="I198" s="171"/>
      <c r="J198" s="172"/>
      <c r="K198" s="172"/>
      <c r="L198" s="173"/>
    </row>
    <row r="199" spans="1:12" ht="199.95" customHeight="1" thickBot="1">
      <c r="A199" s="121">
        <f>IF(ISBLANK('MRA Full Assessment'!B988),"",'MRA Full Assessment'!B988)</f>
        <v>197</v>
      </c>
      <c r="B199" s="82" t="str">
        <f>IF(ISBLANK('MRA Full Assessment'!C988),"",'MRA Full Assessment'!C988)</f>
        <v/>
      </c>
      <c r="C199" s="82" t="str">
        <f>IF(ISBLANK('MRA Full Assessment'!D988),"",'MRA Full Assessment'!D988)</f>
        <v/>
      </c>
      <c r="D199" s="82" t="str">
        <f>IF(ISBLANK('MRA Full Assessment'!$U$353),"",'MRA Full Assessment'!$U$353)</f>
        <v/>
      </c>
      <c r="E199" s="84" t="str">
        <f>'MRA Full Assessment'!$X$990</f>
        <v/>
      </c>
      <c r="F199" s="84" t="str">
        <f>'MRA Full Assessment'!$X$988</f>
        <v/>
      </c>
      <c r="G199" s="82" t="str">
        <f>IF(ISBLANK('MRA Full Assessment'!$Y$988),"",'MRA Full Assessment'!$Y$988)</f>
        <v/>
      </c>
      <c r="H199" s="170"/>
      <c r="I199" s="171"/>
      <c r="J199" s="172"/>
      <c r="K199" s="172"/>
      <c r="L199" s="173"/>
    </row>
    <row r="200" spans="1:12" ht="199.95" customHeight="1" thickBot="1">
      <c r="A200" s="121">
        <f>IF(ISBLANK('MRA Full Assessment'!B993),"",'MRA Full Assessment'!B993)</f>
        <v>198</v>
      </c>
      <c r="B200" s="82" t="str">
        <f>IF(ISBLANK('MRA Full Assessment'!C993),"",'MRA Full Assessment'!C993)</f>
        <v/>
      </c>
      <c r="C200" s="82" t="str">
        <f>IF(ISBLANK('MRA Full Assessment'!D993),"",'MRA Full Assessment'!D993)</f>
        <v/>
      </c>
      <c r="D200" s="82" t="str">
        <f>IF(ISBLANK('MRA Full Assessment'!$U$353),"",'MRA Full Assessment'!$U$353)</f>
        <v/>
      </c>
      <c r="E200" s="84" t="str">
        <f>'MRA Full Assessment'!$X$995</f>
        <v/>
      </c>
      <c r="F200" s="84" t="str">
        <f>'MRA Full Assessment'!$X$993</f>
        <v/>
      </c>
      <c r="G200" s="82" t="str">
        <f>IF(ISBLANK('MRA Full Assessment'!$Y$993),"",'MRA Full Assessment'!$Y$993)</f>
        <v/>
      </c>
      <c r="H200" s="170"/>
      <c r="I200" s="171"/>
      <c r="J200" s="172"/>
      <c r="K200" s="172"/>
      <c r="L200" s="173"/>
    </row>
    <row r="201" spans="1:12" ht="199.95" customHeight="1" thickBot="1">
      <c r="A201" s="121">
        <f>IF(ISBLANK('MRA Full Assessment'!B998),"",'MRA Full Assessment'!B998)</f>
        <v>199</v>
      </c>
      <c r="B201" s="82" t="str">
        <f>IF(ISBLANK('MRA Full Assessment'!C998),"",'MRA Full Assessment'!C998)</f>
        <v/>
      </c>
      <c r="C201" s="82" t="str">
        <f>IF(ISBLANK('MRA Full Assessment'!D998),"",'MRA Full Assessment'!D998)</f>
        <v/>
      </c>
      <c r="D201" s="82" t="str">
        <f>IF(ISBLANK('MRA Full Assessment'!$U$353),"",'MRA Full Assessment'!$U$353)</f>
        <v/>
      </c>
      <c r="E201" s="84" t="str">
        <f>'MRA Full Assessment'!$X$1000</f>
        <v/>
      </c>
      <c r="F201" s="84" t="str">
        <f>'MRA Full Assessment'!$X$998</f>
        <v/>
      </c>
      <c r="G201" s="82" t="str">
        <f>IF(ISBLANK('MRA Full Assessment'!$Y$998),"",'MRA Full Assessment'!$Y$998)</f>
        <v/>
      </c>
      <c r="H201" s="170"/>
      <c r="I201" s="171"/>
      <c r="J201" s="172"/>
      <c r="K201" s="172"/>
      <c r="L201" s="173"/>
    </row>
    <row r="202" spans="1:12" ht="199.95" customHeight="1" thickBot="1">
      <c r="A202" s="121">
        <f>IF(ISBLANK('MRA Full Assessment'!B1003),"",'MRA Full Assessment'!B1003)</f>
        <v>200</v>
      </c>
      <c r="B202" s="82" t="str">
        <f>IF(ISBLANK('MRA Full Assessment'!C1003),"",'MRA Full Assessment'!C1003)</f>
        <v/>
      </c>
      <c r="C202" s="82" t="str">
        <f>IF(ISBLANK('MRA Full Assessment'!D1003),"",'MRA Full Assessment'!D1003)</f>
        <v/>
      </c>
      <c r="D202" s="82" t="str">
        <f>IF(ISBLANK('MRA Full Assessment'!$U$353),"",'MRA Full Assessment'!$U$353)</f>
        <v/>
      </c>
      <c r="E202" s="84" t="str">
        <f>'MRA Full Assessment'!$X$1005</f>
        <v/>
      </c>
      <c r="F202" s="84" t="str">
        <f>'MRA Full Assessment'!$X$1003</f>
        <v/>
      </c>
      <c r="G202" s="82" t="str">
        <f>IF(ISBLANK('MRA Full Assessment'!$Y$1003),"",'MRA Full Assessment'!$Y$1003)</f>
        <v/>
      </c>
      <c r="H202" s="170"/>
      <c r="I202" s="171"/>
      <c r="J202" s="172"/>
      <c r="K202" s="172"/>
      <c r="L202" s="173"/>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4815" priority="199" stopIfTrue="1" operator="equal">
      <formula>""</formula>
    </cfRule>
    <cfRule type="cellIs" dxfId="4814" priority="200" operator="greaterThan">
      <formula>500</formula>
    </cfRule>
    <cfRule type="cellIs" dxfId="4813" priority="201" operator="greaterThan">
      <formula>50</formula>
    </cfRule>
    <cfRule type="cellIs" dxfId="4812" priority="202" operator="greaterThan">
      <formula>25</formula>
    </cfRule>
    <cfRule type="cellIs" dxfId="4811" priority="203" operator="greaterThan">
      <formula>5</formula>
    </cfRule>
    <cfRule type="cellIs" dxfId="4810"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231" t="s">
        <v>348</v>
      </c>
      <c r="I1" s="236"/>
      <c r="J1" s="154" t="s">
        <v>76</v>
      </c>
      <c r="K1" s="231" t="s">
        <v>349</v>
      </c>
      <c r="L1" s="232"/>
      <c r="M1" s="233"/>
      <c r="N1" s="234" t="s">
        <v>350</v>
      </c>
      <c r="O1" s="235"/>
      <c r="P1" s="235"/>
      <c r="Q1" s="229" t="s">
        <v>352</v>
      </c>
      <c r="R1" s="230"/>
      <c r="S1" s="230"/>
    </row>
    <row r="2" spans="1:19" ht="153.75" customHeight="1" thickTop="1" thickBot="1">
      <c r="A2" s="78" t="s">
        <v>332</v>
      </c>
      <c r="B2" s="223" t="s">
        <v>364</v>
      </c>
      <c r="C2" s="223" t="s">
        <v>334</v>
      </c>
      <c r="D2" s="78" t="s">
        <v>20</v>
      </c>
      <c r="E2" s="78" t="s">
        <v>340</v>
      </c>
      <c r="F2" s="78" t="s">
        <v>21</v>
      </c>
      <c r="G2" s="78" t="s">
        <v>342</v>
      </c>
      <c r="H2" s="78" t="s">
        <v>365</v>
      </c>
      <c r="I2" s="78" t="s">
        <v>366</v>
      </c>
      <c r="J2" s="78" t="s">
        <v>131</v>
      </c>
      <c r="K2" s="81" t="s">
        <v>355</v>
      </c>
      <c r="L2" s="78" t="s">
        <v>356</v>
      </c>
      <c r="M2" s="78" t="s">
        <v>357</v>
      </c>
      <c r="N2" s="81" t="s">
        <v>358</v>
      </c>
      <c r="O2" s="78" t="s">
        <v>367</v>
      </c>
      <c r="P2" s="78" t="s">
        <v>368</v>
      </c>
      <c r="Q2" s="81" t="s">
        <v>36</v>
      </c>
      <c r="R2" s="78" t="s">
        <v>37</v>
      </c>
      <c r="S2" s="78" t="s">
        <v>38</v>
      </c>
    </row>
    <row r="3" spans="1:19" ht="55.2" customHeight="1" thickBot="1">
      <c r="A3" s="82">
        <f>IF(ISBLANK('MRA Full Assessment'!B8),"",'MRA Full Assessment'!B8)</f>
        <v>1</v>
      </c>
      <c r="B3" s="97" t="s">
        <v>315</v>
      </c>
      <c r="C3" s="82" t="str">
        <f>IF(ISBLANK('MRA Full Assessment'!D8),"",'MRA Full Assessment'!D8)</f>
        <v/>
      </c>
      <c r="D3" s="82" t="str">
        <f>IF(ISBLANK('MRA Full Assessment'!G8),"",'MRA Full Assessment'!G8)</f>
        <v/>
      </c>
      <c r="E3" s="82" t="str">
        <f>IF(ISBLANK('MRA Full Assessment'!H8),"",'MRA Full Assessment'!H8)</f>
        <v/>
      </c>
      <c r="F3" s="82" t="str">
        <f>IF(ISBLANK('MRA Full Assessment'!I8),"",'MRA Full Assessment'!I8)</f>
        <v/>
      </c>
      <c r="G3" s="82" t="str">
        <f>IF(ISBLANK('MRA Full Assessment'!J8),"",'MRA Full Assessment'!J8)</f>
        <v/>
      </c>
      <c r="H3" s="84" t="str">
        <f>'MRA Full Assessment'!$M$10</f>
        <v/>
      </c>
      <c r="I3" s="84" t="str">
        <f>'MRA Full Assessment'!$M$8</f>
        <v/>
      </c>
      <c r="J3" s="84" t="str">
        <f>'MRA Full Assessment'!$T$10</f>
        <v/>
      </c>
      <c r="K3" s="83" t="str">
        <f>IF(ISBLANK('MRA Full Assessment'!$U$8),"",'MRA Full Assessment'!$U$8)</f>
        <v/>
      </c>
      <c r="L3" s="84" t="str">
        <f>'MRA Full Assessment'!$X$10</f>
        <v/>
      </c>
      <c r="M3" s="84" t="str">
        <f>'MRA Full Assessment'!$X$8</f>
        <v/>
      </c>
      <c r="N3" s="83" t="str">
        <f>IF(ISBLANK('MRA Full Assessment'!$Y$8),"",'MRA Full Assessment'!$Y$8)</f>
        <v/>
      </c>
      <c r="O3" s="84" t="str">
        <f>'MRA Full Assessment'!$AB$10</f>
        <v/>
      </c>
      <c r="P3" s="84" t="str">
        <f>'MRA Full Assessment'!$AB$8</f>
        <v/>
      </c>
      <c r="Q3" s="92" t="str">
        <f>IF(ISBLANK('MRA Full Assessment'!$AC$8),"",'MRA Full Assessment'!$AC$8)</f>
        <v/>
      </c>
      <c r="R3" s="84" t="str">
        <f>'MRA Full Assessment'!$AG$10</f>
        <v/>
      </c>
      <c r="S3" s="84" t="str">
        <f>IF(ISBLANK('MRA Full Assessment'!$AG$8),"",'MRA Full Assessment'!$AG$8)</f>
        <v/>
      </c>
    </row>
    <row r="4" spans="1:19" ht="55.2" customHeight="1" thickBot="1">
      <c r="A4" s="82">
        <f>IF(ISBLANK('MRA Full Assessment'!B13),"",'MRA Full Assessment'!B13)</f>
        <v>2</v>
      </c>
      <c r="B4" s="97" t="str">
        <f>IF(ISBLANK('MRA Full Assessment'!C13),"",'MRA Full Assessment'!C13)</f>
        <v/>
      </c>
      <c r="C4" s="82" t="str">
        <f>IF(ISBLANK('MRA Full Assessment'!D13),"",'MRA Full Assessment'!D13)</f>
        <v/>
      </c>
      <c r="D4" s="82" t="str">
        <f>IF(ISBLANK('MRA Full Assessment'!G13),"",'MRA Full Assessment'!G13)</f>
        <v/>
      </c>
      <c r="E4" s="82" t="str">
        <f>IF(ISBLANK('MRA Full Assessment'!H13),"",'MRA Full Assessment'!H13)</f>
        <v/>
      </c>
      <c r="F4" s="82" t="str">
        <f>IF(ISBLANK('MRA Full Assessment'!I13),"",'MRA Full Assessment'!I13)</f>
        <v/>
      </c>
      <c r="G4" s="82" t="str">
        <f>IF(ISBLANK('MRA Full Assessment'!J13),"",'MRA Full Assessment'!J13)</f>
        <v/>
      </c>
      <c r="H4" s="84" t="str">
        <f>'MRA Full Assessment'!$M$15</f>
        <v/>
      </c>
      <c r="I4" s="84" t="str">
        <f>'MRA Full Assessment'!$M$13</f>
        <v/>
      </c>
      <c r="J4" s="84" t="str">
        <f>'MRA Full Assessment'!$T$15</f>
        <v/>
      </c>
      <c r="K4" s="83" t="str">
        <f>IF(ISBLANK('MRA Full Assessment'!$U$13),"",'MRA Full Assessment'!$U$13)</f>
        <v/>
      </c>
      <c r="L4" s="84" t="str">
        <f>'MRA Full Assessment'!$X$15</f>
        <v/>
      </c>
      <c r="M4" s="84" t="str">
        <f>'MRA Full Assessment'!$X$13</f>
        <v/>
      </c>
      <c r="N4" s="83" t="str">
        <f>IF(ISBLANK('MRA Full Assessment'!$Y$13),"",'MRA Full Assessment'!$Y$13)</f>
        <v/>
      </c>
      <c r="O4" s="84" t="str">
        <f>'MRA Full Assessment'!$AB$15</f>
        <v/>
      </c>
      <c r="P4" s="84" t="str">
        <f>'MRA Full Assessment'!$AB$13</f>
        <v/>
      </c>
      <c r="Q4" s="92" t="str">
        <f>IF(ISBLANK('MRA Full Assessment'!$AC$13),"",'MRA Full Assessment'!$AC$13)</f>
        <v/>
      </c>
      <c r="R4" s="84" t="str">
        <f>'MRA Full Assessment'!$AG$15</f>
        <v/>
      </c>
      <c r="S4" s="84" t="str">
        <f>IF(ISBLANK('MRA Full Assessment'!$AG$13),"",'MRA Full Assessment'!$AG$13)</f>
        <v/>
      </c>
    </row>
    <row r="5" spans="1:19" ht="55.2" customHeight="1" thickBot="1">
      <c r="A5" s="82">
        <f>IF(ISBLANK('MRA Full Assessment'!B18),"",'MRA Full Assessment'!B18)</f>
        <v>3</v>
      </c>
      <c r="B5" s="97" t="str">
        <f>IF(ISBLANK('MRA Full Assessment'!C18),"",'MRA Full Assessment'!C18)</f>
        <v/>
      </c>
      <c r="C5" s="82" t="str">
        <f>IF(ISBLANK('MRA Full Assessment'!D18),"",'MRA Full Assessment'!D18)</f>
        <v/>
      </c>
      <c r="D5" s="82" t="str">
        <f>IF(ISBLANK('MRA Full Assessment'!G18),"",'MRA Full Assessment'!G18)</f>
        <v/>
      </c>
      <c r="E5" s="82" t="str">
        <f>IF(ISBLANK('MRA Full Assessment'!H18),"",'MRA Full Assessment'!H18)</f>
        <v/>
      </c>
      <c r="F5" s="82" t="str">
        <f>IF(ISBLANK('MRA Full Assessment'!I18),"",'MRA Full Assessment'!I18)</f>
        <v/>
      </c>
      <c r="G5" s="82" t="str">
        <f>IF(ISBLANK('MRA Full Assessment'!J18),"",'MRA Full Assessment'!J18)</f>
        <v/>
      </c>
      <c r="H5" s="84" t="str">
        <f>'MRA Full Assessment'!$M$20</f>
        <v/>
      </c>
      <c r="I5" s="84" t="str">
        <f>'MRA Full Assessment'!$M$18</f>
        <v/>
      </c>
      <c r="J5" s="84" t="str">
        <f>'MRA Full Assessment'!$T$20</f>
        <v/>
      </c>
      <c r="K5" s="83" t="str">
        <f>IF(ISBLANK('MRA Full Assessment'!$U$18),"",'MRA Full Assessment'!$U$18)</f>
        <v/>
      </c>
      <c r="L5" s="84" t="str">
        <f>'MRA Full Assessment'!$X$20</f>
        <v/>
      </c>
      <c r="M5" s="84" t="str">
        <f>'MRA Full Assessment'!$X$18</f>
        <v/>
      </c>
      <c r="N5" s="83" t="str">
        <f>IF(ISBLANK('MRA Full Assessment'!$Y$18),"",'MRA Full Assessment'!$Y$18)</f>
        <v/>
      </c>
      <c r="O5" s="84" t="str">
        <f>'MRA Full Assessment'!$AB$20</f>
        <v/>
      </c>
      <c r="P5" s="84" t="str">
        <f>'MRA Full Assessment'!$AB$18</f>
        <v/>
      </c>
      <c r="Q5" s="92" t="str">
        <f>IF(ISBLANK('MRA Full Assessment'!$AC$18),"",'MRA Full Assessment'!$AC$18)</f>
        <v/>
      </c>
      <c r="R5" s="84" t="str">
        <f>'MRA Full Assessment'!$AG$20</f>
        <v/>
      </c>
      <c r="S5" s="84" t="str">
        <f>IF(ISBLANK('MRA Full Assessment'!$AG$18),"",'MRA Full Assessment'!$AG$18)</f>
        <v/>
      </c>
    </row>
    <row r="6" spans="1:19" ht="55.2" customHeight="1" thickBot="1">
      <c r="A6" s="82">
        <f>IF(ISBLANK('MRA Full Assessment'!B23),"",'MRA Full Assessment'!B23)</f>
        <v>4</v>
      </c>
      <c r="B6" s="97" t="str">
        <f>IF(ISBLANK('MRA Full Assessment'!C23),"",'MRA Full Assessment'!C23)</f>
        <v/>
      </c>
      <c r="C6" s="82" t="str">
        <f>IF(ISBLANK('MRA Full Assessment'!D23),"",'MRA Full Assessment'!D23)</f>
        <v/>
      </c>
      <c r="D6" s="82" t="str">
        <f>IF(ISBLANK('MRA Full Assessment'!G23),"",'MRA Full Assessment'!G23)</f>
        <v/>
      </c>
      <c r="E6" s="82" t="str">
        <f>IF(ISBLANK('MRA Full Assessment'!H23),"",'MRA Full Assessment'!H23)</f>
        <v/>
      </c>
      <c r="F6" s="82" t="str">
        <f>IF(ISBLANK('MRA Full Assessment'!I23),"",'MRA Full Assessment'!I23)</f>
        <v/>
      </c>
      <c r="G6" s="82" t="str">
        <f>IF(ISBLANK('MRA Full Assessment'!J23),"",'MRA Full Assessment'!J23)</f>
        <v/>
      </c>
      <c r="H6" s="84" t="str">
        <f>'MRA Full Assessment'!$M$25</f>
        <v/>
      </c>
      <c r="I6" s="84" t="str">
        <f>'MRA Full Assessment'!$M$23</f>
        <v/>
      </c>
      <c r="J6" s="84" t="str">
        <f>'MRA Full Assessment'!$T$25</f>
        <v/>
      </c>
      <c r="K6" s="83" t="str">
        <f>IF(ISBLANK('MRA Full Assessment'!$U$23),"",'MRA Full Assessment'!$U$23)</f>
        <v/>
      </c>
      <c r="L6" s="84" t="str">
        <f>'MRA Full Assessment'!$X$25</f>
        <v/>
      </c>
      <c r="M6" s="84" t="str">
        <f>'MRA Full Assessment'!$X$23</f>
        <v/>
      </c>
      <c r="N6" s="83" t="str">
        <f>IF(ISBLANK('MRA Full Assessment'!$Y$23),"",'MRA Full Assessment'!$Y$23)</f>
        <v/>
      </c>
      <c r="O6" s="84" t="str">
        <f>'MRA Full Assessment'!$AB$25</f>
        <v/>
      </c>
      <c r="P6" s="84" t="str">
        <f>'MRA Full Assessment'!$AB$23</f>
        <v/>
      </c>
      <c r="Q6" s="92" t="str">
        <f>IF(ISBLANK('MRA Full Assessment'!$AC$23),"",'MRA Full Assessment'!$AC$23)</f>
        <v/>
      </c>
      <c r="R6" s="84" t="str">
        <f>'MRA Full Assessment'!$AG$25</f>
        <v/>
      </c>
      <c r="S6" s="84" t="str">
        <f>IF(ISBLANK('MRA Full Assessment'!$AG$23),"",'MRA Full Assessment'!$AG$23)</f>
        <v/>
      </c>
    </row>
    <row r="7" spans="1:19" ht="55.2" customHeight="1" thickBot="1">
      <c r="A7" s="82">
        <f>IF(ISBLANK('MRA Full Assessment'!B28),"",'MRA Full Assessment'!B28)</f>
        <v>5</v>
      </c>
      <c r="B7" s="97" t="str">
        <f>IF(ISBLANK('MRA Full Assessment'!C28),"",'MRA Full Assessment'!C28)</f>
        <v/>
      </c>
      <c r="C7" s="82" t="str">
        <f>IF(ISBLANK('MRA Full Assessment'!D28),"",'MRA Full Assessment'!D28)</f>
        <v/>
      </c>
      <c r="D7" s="82" t="str">
        <f>IF(ISBLANK('MRA Full Assessment'!G28),"",'MRA Full Assessment'!G28)</f>
        <v/>
      </c>
      <c r="E7" s="82" t="str">
        <f>IF(ISBLANK('MRA Full Assessment'!H28),"",'MRA Full Assessment'!H28)</f>
        <v/>
      </c>
      <c r="F7" s="82" t="str">
        <f>IF(ISBLANK('MRA Full Assessment'!I28),"",'MRA Full Assessment'!I28)</f>
        <v/>
      </c>
      <c r="G7" s="82" t="str">
        <f>IF(ISBLANK('MRA Full Assessment'!J28),"",'MRA Full Assessment'!J28)</f>
        <v/>
      </c>
      <c r="H7" s="84" t="str">
        <f>'MRA Full Assessment'!$M$30</f>
        <v/>
      </c>
      <c r="I7" s="84" t="str">
        <f>'MRA Full Assessment'!$M$28</f>
        <v/>
      </c>
      <c r="J7" s="84" t="str">
        <f>'MRA Full Assessment'!$T$30</f>
        <v/>
      </c>
      <c r="K7" s="83" t="str">
        <f>IF(ISBLANK('MRA Full Assessment'!$U$28),"",'MRA Full Assessment'!$U$28)</f>
        <v/>
      </c>
      <c r="L7" s="84" t="str">
        <f>'MRA Full Assessment'!$X$30</f>
        <v/>
      </c>
      <c r="M7" s="84" t="str">
        <f>'MRA Full Assessment'!$X$28</f>
        <v/>
      </c>
      <c r="N7" s="83" t="str">
        <f>IF(ISBLANK('MRA Full Assessment'!$Y$28),"",'MRA Full Assessment'!$Y$28)</f>
        <v/>
      </c>
      <c r="O7" s="84" t="str">
        <f>'MRA Full Assessment'!$AB$30</f>
        <v/>
      </c>
      <c r="P7" s="84" t="str">
        <f>'MRA Full Assessment'!$AB$28</f>
        <v/>
      </c>
      <c r="Q7" s="92" t="str">
        <f>IF(ISBLANK('MRA Full Assessment'!$AC$28),"",'MRA Full Assessment'!$AC$28)</f>
        <v/>
      </c>
      <c r="R7" s="84" t="str">
        <f>'MRA Full Assessment'!$AG$30</f>
        <v/>
      </c>
      <c r="S7" s="84" t="str">
        <f>IF(ISBLANK('MRA Full Assessment'!$AG$28),"",'MRA Full Assessment'!$AG$28)</f>
        <v/>
      </c>
    </row>
    <row r="8" spans="1:19" ht="55.2" customHeight="1" thickBot="1">
      <c r="A8" s="82">
        <f>IF(ISBLANK('MRA Full Assessment'!B33),"",'MRA Full Assessment'!B33)</f>
        <v>6</v>
      </c>
      <c r="B8" s="97" t="str">
        <f>IF(ISBLANK('MRA Full Assessment'!C33),"",'MRA Full Assessment'!C33)</f>
        <v/>
      </c>
      <c r="C8" s="82" t="str">
        <f>IF(ISBLANK('MRA Full Assessment'!D33),"",'MRA Full Assessment'!D33)</f>
        <v/>
      </c>
      <c r="D8" s="82" t="str">
        <f>IF(ISBLANK('MRA Full Assessment'!G33),"",'MRA Full Assessment'!G33)</f>
        <v/>
      </c>
      <c r="E8" s="82" t="str">
        <f>IF(ISBLANK('MRA Full Assessment'!H33),"",'MRA Full Assessment'!H33)</f>
        <v/>
      </c>
      <c r="F8" s="82" t="str">
        <f>IF(ISBLANK('MRA Full Assessment'!I33),"",'MRA Full Assessment'!I33)</f>
        <v/>
      </c>
      <c r="G8" s="82" t="str">
        <f>IF(ISBLANK('MRA Full Assessment'!J33),"",'MRA Full Assessment'!J33)</f>
        <v/>
      </c>
      <c r="H8" s="84" t="str">
        <f>'MRA Full Assessment'!$M$35</f>
        <v/>
      </c>
      <c r="I8" s="84" t="str">
        <f>'MRA Full Assessment'!$M$33</f>
        <v/>
      </c>
      <c r="J8" s="84" t="str">
        <f>'MRA Full Assessment'!$T$35</f>
        <v/>
      </c>
      <c r="K8" s="83" t="str">
        <f>IF(ISBLANK('MRA Full Assessment'!$U$33),"",'MRA Full Assessment'!$U$33)</f>
        <v/>
      </c>
      <c r="L8" s="84" t="str">
        <f>'MRA Full Assessment'!$X$35</f>
        <v/>
      </c>
      <c r="M8" s="84" t="str">
        <f>'MRA Full Assessment'!$X$33</f>
        <v/>
      </c>
      <c r="N8" s="83" t="str">
        <f>IF(ISBLANK('MRA Full Assessment'!$Y$33),"",'MRA Full Assessment'!$Y$33)</f>
        <v/>
      </c>
      <c r="O8" s="84" t="str">
        <f>'MRA Full Assessment'!$AB$35</f>
        <v/>
      </c>
      <c r="P8" s="84" t="str">
        <f>'MRA Full Assessment'!$AB$33</f>
        <v/>
      </c>
      <c r="Q8" s="224"/>
      <c r="R8" s="84" t="str">
        <f>'MRA Full Assessment'!$AG$35</f>
        <v/>
      </c>
      <c r="S8" s="84" t="str">
        <f>IF(ISBLANK('MRA Full Assessment'!$AG$33),"",'MRA Full Assessment'!$AG$33)</f>
        <v/>
      </c>
    </row>
    <row r="9" spans="1:19" ht="55.2" customHeight="1" thickBot="1">
      <c r="A9" s="82">
        <f>IF(ISBLANK('MRA Full Assessment'!B38),"",'MRA Full Assessment'!B38)</f>
        <v>7</v>
      </c>
      <c r="B9" s="97" t="str">
        <f>IF(ISBLANK('MRA Full Assessment'!C38),"",'MRA Full Assessment'!C38)</f>
        <v/>
      </c>
      <c r="C9" s="82" t="str">
        <f>IF(ISBLANK('MRA Full Assessment'!D38),"",'MRA Full Assessment'!D38)</f>
        <v/>
      </c>
      <c r="D9" s="82" t="str">
        <f>IF(ISBLANK('MRA Full Assessment'!G38),"",'MRA Full Assessment'!G38)</f>
        <v/>
      </c>
      <c r="E9" s="82" t="str">
        <f>IF(ISBLANK('MRA Full Assessment'!H38),"",'MRA Full Assessment'!H38)</f>
        <v/>
      </c>
      <c r="F9" s="82" t="str">
        <f>IF(ISBLANK('MRA Full Assessment'!I38),"",'MRA Full Assessment'!I38)</f>
        <v/>
      </c>
      <c r="G9" s="82" t="str">
        <f>IF(ISBLANK('MRA Full Assessment'!J38),"",'MRA Full Assessment'!J38)</f>
        <v/>
      </c>
      <c r="H9" s="84" t="str">
        <f>'MRA Full Assessment'!$M$40</f>
        <v/>
      </c>
      <c r="I9" s="84" t="str">
        <f>'MRA Full Assessment'!$M$38</f>
        <v/>
      </c>
      <c r="J9" s="84" t="str">
        <f>'MRA Full Assessment'!$T$40</f>
        <v/>
      </c>
      <c r="K9" s="83" t="str">
        <f>IF(ISBLANK('MRA Full Assessment'!$U$38),"",'MRA Full Assessment'!$U$38)</f>
        <v/>
      </c>
      <c r="L9" s="84" t="str">
        <f>'MRA Full Assessment'!$X$40</f>
        <v/>
      </c>
      <c r="M9" s="84" t="str">
        <f>'MRA Full Assessment'!$X$38</f>
        <v/>
      </c>
      <c r="N9" s="83" t="str">
        <f>IF(ISBLANK('MRA Full Assessment'!$Y$38),"",'MRA Full Assessment'!$Y$38)</f>
        <v/>
      </c>
      <c r="O9" s="84" t="str">
        <f>'MRA Full Assessment'!$AB$40</f>
        <v/>
      </c>
      <c r="P9" s="84" t="str">
        <f>'MRA Full Assessment'!$AB$38</f>
        <v/>
      </c>
      <c r="Q9" s="92" t="str">
        <f>IF(ISBLANK('MRA Full Assessment'!$AC$38),"",'MRA Full Assessment'!$AC$38)</f>
        <v/>
      </c>
      <c r="R9" s="84" t="str">
        <f>'MRA Full Assessment'!$AG$40</f>
        <v/>
      </c>
      <c r="S9" s="84" t="str">
        <f>IF(ISBLANK('MRA Full Assessment'!$AG$38),"",'MRA Full Assessment'!$AG$38)</f>
        <v/>
      </c>
    </row>
    <row r="10" spans="1:19" ht="55.2" customHeight="1" thickBot="1">
      <c r="A10" s="82">
        <f>IF(ISBLANK('MRA Full Assessment'!B43),"",'MRA Full Assessment'!B43)</f>
        <v>8</v>
      </c>
      <c r="B10" s="97" t="str">
        <f>IF(ISBLANK('MRA Full Assessment'!C43),"",'MRA Full Assessment'!C43)</f>
        <v/>
      </c>
      <c r="C10" s="82" t="str">
        <f>IF(ISBLANK('MRA Full Assessment'!D43),"",'MRA Full Assessment'!D43)</f>
        <v/>
      </c>
      <c r="D10" s="82" t="str">
        <f>IF(ISBLANK('MRA Full Assessment'!G43),"",'MRA Full Assessment'!G43)</f>
        <v/>
      </c>
      <c r="E10" s="82" t="str">
        <f>IF(ISBLANK('MRA Full Assessment'!H43),"",'MRA Full Assessment'!H43)</f>
        <v/>
      </c>
      <c r="F10" s="82" t="str">
        <f>IF(ISBLANK('MRA Full Assessment'!I43),"",'MRA Full Assessment'!I43)</f>
        <v/>
      </c>
      <c r="G10" s="82" t="str">
        <f>IF(ISBLANK('MRA Full Assessment'!J43),"",'MRA Full Assessment'!J43)</f>
        <v/>
      </c>
      <c r="H10" s="84" t="str">
        <f>'MRA Full Assessment'!$M$45</f>
        <v/>
      </c>
      <c r="I10" s="84" t="str">
        <f>'MRA Full Assessment'!$M$43</f>
        <v/>
      </c>
      <c r="J10" s="84" t="str">
        <f>'MRA Full Assessment'!$T$45</f>
        <v/>
      </c>
      <c r="K10" s="83" t="str">
        <f>IF(ISBLANK('MRA Full Assessment'!$U$43),"",'MRA Full Assessment'!$U$43)</f>
        <v/>
      </c>
      <c r="L10" s="84" t="str">
        <f>'MRA Full Assessment'!$X$45</f>
        <v/>
      </c>
      <c r="M10" s="84" t="str">
        <f>'MRA Full Assessment'!$X$43</f>
        <v/>
      </c>
      <c r="N10" s="83" t="str">
        <f>IF(ISBLANK('MRA Full Assessment'!$Y$43),"",'MRA Full Assessment'!$Y$43)</f>
        <v/>
      </c>
      <c r="O10" s="84" t="str">
        <f>'MRA Full Assessment'!$AB$45</f>
        <v/>
      </c>
      <c r="P10" s="84" t="str">
        <f>'MRA Full Assessment'!$AB$43</f>
        <v/>
      </c>
      <c r="Q10" s="92" t="str">
        <f>IF(ISBLANK('MRA Full Assessment'!$AC$43),"",'MRA Full Assessment'!$AC$43)</f>
        <v/>
      </c>
      <c r="R10" s="84" t="str">
        <f>'MRA Full Assessment'!$AG$45</f>
        <v/>
      </c>
      <c r="S10" s="84" t="str">
        <f>IF(ISBLANK('MRA Full Assessment'!$AG$38),"",'MRA Full Assessment'!$AG$38)</f>
        <v/>
      </c>
    </row>
    <row r="11" spans="1:19" ht="55.2" customHeight="1" thickBot="1">
      <c r="A11" s="82">
        <f>IF(ISBLANK('MRA Full Assessment'!B48),"",'MRA Full Assessment'!B48)</f>
        <v>9</v>
      </c>
      <c r="B11" s="83" t="str">
        <f>IF(ISBLANK('MRA Full Assessment'!C48),"",'MRA Full Assessment'!C48)</f>
        <v/>
      </c>
      <c r="C11" s="82" t="str">
        <f>IF(ISBLANK('MRA Full Assessment'!D48),"",'MRA Full Assessment'!D48)</f>
        <v/>
      </c>
      <c r="D11" s="82" t="str">
        <f>IF(ISBLANK('MRA Full Assessment'!G48),"",'MRA Full Assessment'!G48)</f>
        <v/>
      </c>
      <c r="E11" s="82" t="str">
        <f>IF(ISBLANK('MRA Full Assessment'!H48),"",'MRA Full Assessment'!H48)</f>
        <v/>
      </c>
      <c r="F11" s="82" t="str">
        <f>IF(ISBLANK('MRA Full Assessment'!I48),"",'MRA Full Assessment'!I48)</f>
        <v/>
      </c>
      <c r="G11" s="82" t="str">
        <f>IF(ISBLANK('MRA Full Assessment'!J48),"",'MRA Full Assessment'!J48)</f>
        <v/>
      </c>
      <c r="H11" s="84" t="str">
        <f>'MRA Full Assessment'!$M$50</f>
        <v/>
      </c>
      <c r="I11" s="84" t="str">
        <f>'MRA Full Assessment'!$M$48</f>
        <v/>
      </c>
      <c r="J11" s="84" t="str">
        <f>'MRA Full Assessment'!$T$50</f>
        <v/>
      </c>
      <c r="K11" s="83" t="str">
        <f>IF(ISBLANK('MRA Full Assessment'!$U$48),"",'MRA Full Assessment'!$U$48)</f>
        <v/>
      </c>
      <c r="L11" s="84" t="str">
        <f>'MRA Full Assessment'!$X$50</f>
        <v/>
      </c>
      <c r="M11" s="84" t="str">
        <f>'MRA Full Assessment'!$X$48</f>
        <v/>
      </c>
      <c r="N11" s="83" t="str">
        <f>IF(ISBLANK('MRA Full Assessment'!$Y$48),"",'MRA Full Assessment'!$Y$48)</f>
        <v/>
      </c>
      <c r="O11" s="84" t="str">
        <f>'MRA Full Assessment'!$AB$50</f>
        <v/>
      </c>
      <c r="P11" s="84" t="str">
        <f>'MRA Full Assessment'!$AB$48</f>
        <v/>
      </c>
      <c r="Q11" s="92" t="str">
        <f>IF(ISBLANK('MRA Full Assessment'!$AC$48),"",'MRA Full Assessment'!$AC$38)</f>
        <v/>
      </c>
      <c r="R11" s="84" t="str">
        <f>'MRA Full Assessment'!$AG$50</f>
        <v/>
      </c>
      <c r="S11" s="84" t="str">
        <f>IF(ISBLANK('MRA Full Assessment'!$AG$48),"",'MRA Full Assessment'!$AG$48)</f>
        <v/>
      </c>
    </row>
    <row r="12" spans="1:19" ht="55.2" customHeight="1" thickBot="1">
      <c r="A12" s="82">
        <f>IF(ISBLANK('MRA Full Assessment'!B53),"",'MRA Full Assessment'!B53)</f>
        <v>10</v>
      </c>
      <c r="B12" s="83" t="str">
        <f>IF(ISBLANK('MRA Full Assessment'!C53),"",'MRA Full Assessment'!C53)</f>
        <v/>
      </c>
      <c r="C12" s="82" t="str">
        <f>IF(ISBLANK('MRA Full Assessment'!D53),"",'MRA Full Assessment'!D53)</f>
        <v/>
      </c>
      <c r="D12" s="82" t="str">
        <f>IF(ISBLANK('MRA Full Assessment'!G53),"",'MRA Full Assessment'!G53)</f>
        <v/>
      </c>
      <c r="E12" s="82" t="str">
        <f>IF(ISBLANK('MRA Full Assessment'!H53),"",'MRA Full Assessment'!H53)</f>
        <v/>
      </c>
      <c r="F12" s="82" t="str">
        <f>IF(ISBLANK('MRA Full Assessment'!I53),"",'MRA Full Assessment'!I53)</f>
        <v/>
      </c>
      <c r="G12" s="82" t="str">
        <f>IF(ISBLANK('MRA Full Assessment'!J53),"",'MRA Full Assessment'!J53)</f>
        <v/>
      </c>
      <c r="H12" s="84" t="str">
        <f>'MRA Full Assessment'!$M$55</f>
        <v/>
      </c>
      <c r="I12" s="84" t="str">
        <f>'MRA Full Assessment'!$M$53</f>
        <v/>
      </c>
      <c r="J12" s="84" t="str">
        <f>'MRA Full Assessment'!$T$55</f>
        <v/>
      </c>
      <c r="K12" s="83" t="str">
        <f>IF(ISBLANK('MRA Full Assessment'!$U$53),"",'MRA Full Assessment'!$U$53)</f>
        <v/>
      </c>
      <c r="L12" s="84" t="str">
        <f>'MRA Full Assessment'!$X$55</f>
        <v/>
      </c>
      <c r="M12" s="84" t="str">
        <f>'MRA Full Assessment'!$X$53</f>
        <v/>
      </c>
      <c r="N12" s="83" t="str">
        <f>IF(ISBLANK('MRA Full Assessment'!$Y$53),"",'MRA Full Assessment'!$Y$53)</f>
        <v/>
      </c>
      <c r="O12" s="84" t="str">
        <f>'MRA Full Assessment'!$AB$55</f>
        <v/>
      </c>
      <c r="P12" s="84" t="str">
        <f>'MRA Full Assessment'!$AB$53</f>
        <v/>
      </c>
      <c r="Q12" s="92" t="str">
        <f>IF(ISBLANK('MRA Full Assessment'!$AC$53),"",'MRA Full Assessment'!$AC$53)</f>
        <v/>
      </c>
      <c r="R12" s="84" t="str">
        <f>'MRA Full Assessment'!$AG$55</f>
        <v/>
      </c>
      <c r="S12" s="84" t="str">
        <f>IF(ISBLANK('MRA Full Assessment'!$AG$53),"",'MRA Full Assessment'!$AG$53)</f>
        <v/>
      </c>
    </row>
    <row r="13" spans="1:19" ht="55.2" customHeight="1" thickBot="1">
      <c r="A13" s="82">
        <f>IF(ISBLANK('MRA Full Assessment'!B58),"",'MRA Full Assessment'!B58)</f>
        <v>11</v>
      </c>
      <c r="B13" s="83" t="str">
        <f>IF(ISBLANK('MRA Full Assessment'!C58),"",'MRA Full Assessment'!C58)</f>
        <v/>
      </c>
      <c r="C13" s="82" t="str">
        <f>IF(ISBLANK('MRA Full Assessment'!D58),"",'MRA Full Assessment'!D58)</f>
        <v/>
      </c>
      <c r="D13" s="82" t="str">
        <f>IF(ISBLANK('MRA Full Assessment'!G58),"",'MRA Full Assessment'!G58)</f>
        <v/>
      </c>
      <c r="E13" s="82" t="str">
        <f>IF(ISBLANK('MRA Full Assessment'!H58),"",'MRA Full Assessment'!H58)</f>
        <v/>
      </c>
      <c r="F13" s="82" t="str">
        <f>IF(ISBLANK('MRA Full Assessment'!I58),"",'MRA Full Assessment'!I58)</f>
        <v/>
      </c>
      <c r="G13" s="82" t="str">
        <f>IF(ISBLANK('MRA Full Assessment'!J58),"",'MRA Full Assessment'!J58)</f>
        <v/>
      </c>
      <c r="H13" s="84" t="str">
        <f>'MRA Full Assessment'!$M$60</f>
        <v/>
      </c>
      <c r="I13" s="84" t="str">
        <f>'MRA Full Assessment'!$M$58</f>
        <v/>
      </c>
      <c r="J13" s="84" t="str">
        <f>'MRA Full Assessment'!$T$60</f>
        <v/>
      </c>
      <c r="K13" s="83" t="str">
        <f>IF(ISBLANK('MRA Full Assessment'!$U$53),"",'MRA Full Assessment'!$U$53)</f>
        <v/>
      </c>
      <c r="L13" s="84" t="str">
        <f>'MRA Full Assessment'!$X$60</f>
        <v/>
      </c>
      <c r="M13" s="84" t="str">
        <f>'MRA Full Assessment'!$X$58</f>
        <v/>
      </c>
      <c r="N13" s="83" t="str">
        <f>IF(ISBLANK('MRA Full Assessment'!$Y$53),"",'MRA Full Assessment'!$Y$53)</f>
        <v/>
      </c>
      <c r="O13" s="84" t="str">
        <f>'MRA Full Assessment'!$AB$60</f>
        <v/>
      </c>
      <c r="P13" s="84" t="str">
        <f>'MRA Full Assessment'!$AB$58</f>
        <v/>
      </c>
      <c r="Q13" s="92" t="str">
        <f>IF(ISBLANK('MRA Full Assessment'!$AC$58),"",'MRA Full Assessment'!$AC$58)</f>
        <v/>
      </c>
      <c r="R13" s="84" t="str">
        <f>'MRA Full Assessment'!$AG$60</f>
        <v/>
      </c>
      <c r="S13" s="84" t="str">
        <f>IF(ISBLANK('MRA Full Assessment'!$AG$58),"",'MRA Full Assessment'!$AG$58)</f>
        <v/>
      </c>
    </row>
    <row r="14" spans="1:19" ht="55.2" customHeight="1" thickBot="1">
      <c r="A14" s="82">
        <f>IF(ISBLANK('MRA Full Assessment'!B63),"",'MRA Full Assessment'!B63)</f>
        <v>12</v>
      </c>
      <c r="B14" s="97" t="str">
        <f>IF(ISBLANK('MRA Full Assessment'!C63),"",'MRA Full Assessment'!C63)</f>
        <v/>
      </c>
      <c r="C14" s="82" t="str">
        <f>IF(ISBLANK('MRA Full Assessment'!D63),"",'MRA Full Assessment'!D63)</f>
        <v/>
      </c>
      <c r="D14" s="82" t="str">
        <f>IF(ISBLANK('MRA Full Assessment'!G63),"",'MRA Full Assessment'!G63)</f>
        <v/>
      </c>
      <c r="E14" s="82" t="str">
        <f>IF(ISBLANK('MRA Full Assessment'!H63),"",'MRA Full Assessment'!H63)</f>
        <v/>
      </c>
      <c r="F14" s="82" t="str">
        <f>IF(ISBLANK('MRA Full Assessment'!I63),"",'MRA Full Assessment'!I63)</f>
        <v/>
      </c>
      <c r="G14" s="82" t="str">
        <f>IF(ISBLANK('MRA Full Assessment'!J63),"",'MRA Full Assessment'!J63)</f>
        <v/>
      </c>
      <c r="H14" s="84" t="str">
        <f>'MRA Full Assessment'!$M$65</f>
        <v/>
      </c>
      <c r="I14" s="84" t="str">
        <f>'MRA Full Assessment'!$M$63</f>
        <v/>
      </c>
      <c r="J14" s="84" t="str">
        <f>'MRA Full Assessment'!$T$65</f>
        <v/>
      </c>
      <c r="K14" s="83" t="str">
        <f>IF(ISBLANK('MRA Full Assessment'!$U$63),"",'MRA Full Assessment'!$U$63)</f>
        <v/>
      </c>
      <c r="L14" s="84" t="str">
        <f>'MRA Full Assessment'!$X$65</f>
        <v/>
      </c>
      <c r="M14" s="84" t="str">
        <f>'MRA Full Assessment'!$X$63</f>
        <v/>
      </c>
      <c r="N14" s="83" t="str">
        <f>IF(ISBLANK('MRA Full Assessment'!$Y$63),"",'MRA Full Assessment'!$Y$63)</f>
        <v/>
      </c>
      <c r="O14" s="84" t="str">
        <f>'MRA Full Assessment'!$AB$65</f>
        <v/>
      </c>
      <c r="P14" s="84" t="str">
        <f>'MRA Full Assessment'!$AB$63</f>
        <v/>
      </c>
      <c r="Q14" s="92" t="str">
        <f>IF(ISBLANK('MRA Full Assessment'!$AC$63),"",'MRA Full Assessment'!$AC$63)</f>
        <v/>
      </c>
      <c r="R14" s="84" t="str">
        <f>'MRA Full Assessment'!$AG$65</f>
        <v/>
      </c>
      <c r="S14" s="84" t="str">
        <f>IF(ISBLANK('MRA Full Assessment'!$AG$63),"",'MRA Full Assessment'!$AG$63)</f>
        <v/>
      </c>
    </row>
    <row r="15" spans="1:19" ht="55.2" customHeight="1" thickBot="1">
      <c r="A15" s="82">
        <f>IF(ISBLANK('MRA Full Assessment'!B68),"",'MRA Full Assessment'!B68)</f>
        <v>13</v>
      </c>
      <c r="B15" s="97" t="str">
        <f>IF(ISBLANK('MRA Full Assessment'!C68),"",'MRA Full Assessment'!C68)</f>
        <v/>
      </c>
      <c r="C15" s="82" t="str">
        <f>IF(ISBLANK('MRA Full Assessment'!D68),"",'MRA Full Assessment'!D68)</f>
        <v/>
      </c>
      <c r="D15" s="82" t="str">
        <f>IF(ISBLANK('MRA Full Assessment'!G68),"",'MRA Full Assessment'!G68)</f>
        <v/>
      </c>
      <c r="E15" s="82" t="str">
        <f>IF(ISBLANK('MRA Full Assessment'!H68),"",'MRA Full Assessment'!H68)</f>
        <v/>
      </c>
      <c r="F15" s="82" t="str">
        <f>IF(ISBLANK('MRA Full Assessment'!I68),"",'MRA Full Assessment'!I68)</f>
        <v/>
      </c>
      <c r="G15" s="82" t="str">
        <f>IF(ISBLANK('MRA Full Assessment'!J68),"",'MRA Full Assessment'!J68)</f>
        <v/>
      </c>
      <c r="H15" s="84" t="str">
        <f>'MRA Full Assessment'!$M$70</f>
        <v/>
      </c>
      <c r="I15" s="84" t="str">
        <f>'MRA Full Assessment'!$M$68</f>
        <v/>
      </c>
      <c r="J15" s="84" t="str">
        <f>'MRA Full Assessment'!$T$70</f>
        <v/>
      </c>
      <c r="K15" s="83" t="str">
        <f>IF(ISBLANK('MRA Full Assessment'!$U$68),"",'MRA Full Assessment'!$U$68)</f>
        <v/>
      </c>
      <c r="L15" s="84" t="str">
        <f>'MRA Full Assessment'!$X$70</f>
        <v/>
      </c>
      <c r="M15" s="84" t="str">
        <f>'MRA Full Assessment'!$X$68</f>
        <v/>
      </c>
      <c r="N15" s="83" t="str">
        <f>IF(ISBLANK('MRA Full Assessment'!$Y$68),"",'MRA Full Assessment'!$Y$68)</f>
        <v/>
      </c>
      <c r="O15" s="84" t="str">
        <f>'MRA Full Assessment'!$AB$70</f>
        <v/>
      </c>
      <c r="P15" s="84" t="str">
        <f>'MRA Full Assessment'!$AB$68</f>
        <v/>
      </c>
      <c r="Q15" s="92" t="str">
        <f>IF(ISBLANK('MRA Full Assessment'!$AC$68),"",'MRA Full Assessment'!$AC$68)</f>
        <v/>
      </c>
      <c r="R15" s="84" t="str">
        <f>'MRA Full Assessment'!$AG$70</f>
        <v/>
      </c>
      <c r="S15" s="84" t="str">
        <f>IF(ISBLANK('MRA Full Assessment'!$AG$68),"",'MRA Full Assessment'!$AG$68)</f>
        <v/>
      </c>
    </row>
    <row r="16" spans="1:19" ht="55.2" customHeight="1" thickBot="1">
      <c r="A16" s="82">
        <f>IF(ISBLANK('MRA Full Assessment'!B73),"",'MRA Full Assessment'!B73)</f>
        <v>14</v>
      </c>
      <c r="B16" s="97" t="str">
        <f>IF(ISBLANK('MRA Full Assessment'!C73),"",'MRA Full Assessment'!C73)</f>
        <v/>
      </c>
      <c r="C16" s="82" t="str">
        <f>IF(ISBLANK('MRA Full Assessment'!D73),"",'MRA Full Assessment'!D73)</f>
        <v/>
      </c>
      <c r="D16" s="82" t="str">
        <f>IF(ISBLANK('MRA Full Assessment'!G73),"",'MRA Full Assessment'!G73)</f>
        <v/>
      </c>
      <c r="E16" s="82" t="str">
        <f>IF(ISBLANK('MRA Full Assessment'!H73),"",'MRA Full Assessment'!H73)</f>
        <v/>
      </c>
      <c r="F16" s="82" t="str">
        <f>IF(ISBLANK('MRA Full Assessment'!I73),"",'MRA Full Assessment'!I73)</f>
        <v/>
      </c>
      <c r="G16" s="82" t="str">
        <f>IF(ISBLANK('MRA Full Assessment'!J73),"",'MRA Full Assessment'!J73)</f>
        <v/>
      </c>
      <c r="H16" s="84" t="str">
        <f>'MRA Full Assessment'!$M$75</f>
        <v/>
      </c>
      <c r="I16" s="84" t="str">
        <f>'MRA Full Assessment'!$M$73</f>
        <v/>
      </c>
      <c r="J16" s="84" t="str">
        <f>'MRA Full Assessment'!$T$75</f>
        <v/>
      </c>
      <c r="K16" s="83" t="str">
        <f>IF(ISBLANK('MRA Full Assessment'!$U$73),"",'MRA Full Assessment'!$U$73)</f>
        <v/>
      </c>
      <c r="L16" s="84" t="str">
        <f>'MRA Full Assessment'!$X$75</f>
        <v/>
      </c>
      <c r="M16" s="84" t="str">
        <f>'MRA Full Assessment'!$X$73</f>
        <v/>
      </c>
      <c r="N16" s="83" t="str">
        <f>IF(ISBLANK('MRA Full Assessment'!$Y$73),"",'MRA Full Assessment'!$Y$73)</f>
        <v/>
      </c>
      <c r="O16" s="84" t="str">
        <f>'MRA Full Assessment'!$AB$75</f>
        <v/>
      </c>
      <c r="P16" s="84" t="str">
        <f>'MRA Full Assessment'!$AB$73</f>
        <v/>
      </c>
      <c r="Q16" s="92" t="str">
        <f>IF(ISBLANK('MRA Full Assessment'!$AC$73),"",'MRA Full Assessment'!$AC$73)</f>
        <v/>
      </c>
      <c r="R16" s="84" t="str">
        <f>'MRA Full Assessment'!$AG$75</f>
        <v/>
      </c>
      <c r="S16" s="84" t="str">
        <f>IF(ISBLANK('MRA Full Assessment'!$AG$73),"",'MRA Full Assessment'!$AG$73)</f>
        <v/>
      </c>
    </row>
    <row r="17" spans="1:19" ht="55.2" customHeight="1" thickBot="1">
      <c r="A17" s="82">
        <f>IF(ISBLANK('MRA Full Assessment'!B78),"",'MRA Full Assessment'!B78)</f>
        <v>15</v>
      </c>
      <c r="B17" s="97" t="str">
        <f>IF(ISBLANK('MRA Full Assessment'!C78),"",'MRA Full Assessment'!C78)</f>
        <v/>
      </c>
      <c r="C17" s="82" t="str">
        <f>IF(ISBLANK('MRA Full Assessment'!D78),"",'MRA Full Assessment'!D78)</f>
        <v/>
      </c>
      <c r="D17" s="82" t="str">
        <f>IF(ISBLANK('MRA Full Assessment'!G78),"",'MRA Full Assessment'!G78)</f>
        <v/>
      </c>
      <c r="E17" s="82" t="str">
        <f>IF(ISBLANK('MRA Full Assessment'!H78),"",'MRA Full Assessment'!H78)</f>
        <v/>
      </c>
      <c r="F17" s="82" t="str">
        <f>IF(ISBLANK('MRA Full Assessment'!I78),"",'MRA Full Assessment'!I78)</f>
        <v/>
      </c>
      <c r="G17" s="82" t="str">
        <f>IF(ISBLANK('MRA Full Assessment'!J78),"",'MRA Full Assessment'!J78)</f>
        <v/>
      </c>
      <c r="H17" s="84" t="str">
        <f>'MRA Full Assessment'!$M$80</f>
        <v/>
      </c>
      <c r="I17" s="84" t="str">
        <f>'MRA Full Assessment'!$M$78</f>
        <v/>
      </c>
      <c r="J17" s="84" t="str">
        <f>'MRA Full Assessment'!$T$80</f>
        <v/>
      </c>
      <c r="K17" s="83" t="str">
        <f>IF(ISBLANK('MRA Full Assessment'!$U$78),"",'MRA Full Assessment'!$U$78)</f>
        <v/>
      </c>
      <c r="L17" s="84" t="str">
        <f>'MRA Full Assessment'!$X$80</f>
        <v/>
      </c>
      <c r="M17" s="84" t="str">
        <f>'MRA Full Assessment'!$X$78</f>
        <v/>
      </c>
      <c r="N17" s="83" t="str">
        <f>IF(ISBLANK('MRA Full Assessment'!$Y$78),"",'MRA Full Assessment'!$Y$78)</f>
        <v/>
      </c>
      <c r="O17" s="84" t="str">
        <f>'MRA Full Assessment'!$AB$80</f>
        <v/>
      </c>
      <c r="P17" s="84" t="str">
        <f>'MRA Full Assessment'!$AB$78</f>
        <v/>
      </c>
      <c r="Q17" s="92" t="str">
        <f>IF(ISBLANK('MRA Full Assessment'!$AC$78),"",'MRA Full Assessment'!$AC$78)</f>
        <v/>
      </c>
      <c r="R17" s="84" t="str">
        <f>'MRA Full Assessment'!$AG$80</f>
        <v/>
      </c>
      <c r="S17" s="84" t="str">
        <f>IF(ISBLANK('MRA Full Assessment'!$AG$78),"",'MRA Full Assessment'!$AG$78)</f>
        <v/>
      </c>
    </row>
    <row r="18" spans="1:19" ht="55.2" customHeight="1" thickBot="1">
      <c r="A18" s="82">
        <f>IF(ISBLANK('MRA Full Assessment'!B83),"",'MRA Full Assessment'!B83)</f>
        <v>16</v>
      </c>
      <c r="B18" s="97" t="str">
        <f>IF(ISBLANK('MRA Full Assessment'!C83),"",'MRA Full Assessment'!C83)</f>
        <v/>
      </c>
      <c r="C18" s="82" t="str">
        <f>IF(ISBLANK('MRA Full Assessment'!D83),"",'MRA Full Assessment'!D83)</f>
        <v/>
      </c>
      <c r="D18" s="82" t="str">
        <f>IF(ISBLANK('MRA Full Assessment'!G83),"",'MRA Full Assessment'!G83)</f>
        <v/>
      </c>
      <c r="E18" s="82" t="str">
        <f>IF(ISBLANK('MRA Full Assessment'!H83),"",'MRA Full Assessment'!H83)</f>
        <v/>
      </c>
      <c r="F18" s="82" t="str">
        <f>IF(ISBLANK('MRA Full Assessment'!I83),"",'MRA Full Assessment'!I83)</f>
        <v/>
      </c>
      <c r="G18" s="82" t="str">
        <f>IF(ISBLANK('MRA Full Assessment'!J83),"",'MRA Full Assessment'!J83)</f>
        <v/>
      </c>
      <c r="H18" s="84" t="str">
        <f>'MRA Full Assessment'!$M$85</f>
        <v/>
      </c>
      <c r="I18" s="84" t="str">
        <f>'MRA Full Assessment'!$M$83</f>
        <v/>
      </c>
      <c r="J18" s="84" t="str">
        <f>'MRA Full Assessment'!$T$85</f>
        <v/>
      </c>
      <c r="K18" s="83" t="str">
        <f>IF(ISBLANK('MRA Full Assessment'!$U$83),"",'MRA Full Assessment'!$U$83)</f>
        <v/>
      </c>
      <c r="L18" s="84" t="str">
        <f>'MRA Full Assessment'!$X$85</f>
        <v/>
      </c>
      <c r="M18" s="84" t="str">
        <f>'MRA Full Assessment'!$X$83</f>
        <v/>
      </c>
      <c r="N18" s="83" t="str">
        <f>IF(ISBLANK('MRA Full Assessment'!$Y$83),"",'MRA Full Assessment'!$Y$83)</f>
        <v/>
      </c>
      <c r="O18" s="84" t="str">
        <f>'MRA Full Assessment'!$AB$85</f>
        <v/>
      </c>
      <c r="P18" s="84" t="str">
        <f>'MRA Full Assessment'!$AB$83</f>
        <v/>
      </c>
      <c r="Q18" s="92" t="str">
        <f>IF(ISBLANK('MRA Full Assessment'!$AC$83),"",'MRA Full Assessment'!$AC$83)</f>
        <v/>
      </c>
      <c r="R18" s="84" t="str">
        <f>'MRA Full Assessment'!$AG$85</f>
        <v/>
      </c>
      <c r="S18" s="84" t="str">
        <f>IF(ISBLANK('MRA Full Assessment'!$AG$83),"",'MRA Full Assessment'!$AG$83)</f>
        <v/>
      </c>
    </row>
    <row r="19" spans="1:19" ht="55.2" customHeight="1" thickBot="1">
      <c r="A19" s="82">
        <f>IF(ISBLANK('MRA Full Assessment'!B88),"",'MRA Full Assessment'!B88)</f>
        <v>17</v>
      </c>
      <c r="B19" s="97" t="str">
        <f>IF(ISBLANK('MRA Full Assessment'!C88),"",'MRA Full Assessment'!C88)</f>
        <v/>
      </c>
      <c r="C19" s="82" t="str">
        <f>IF(ISBLANK('MRA Full Assessment'!D88),"",'MRA Full Assessment'!D88)</f>
        <v/>
      </c>
      <c r="D19" s="82" t="str">
        <f>IF(ISBLANK('MRA Full Assessment'!G88),"",'MRA Full Assessment'!G88)</f>
        <v/>
      </c>
      <c r="E19" s="82" t="str">
        <f>IF(ISBLANK('MRA Full Assessment'!H88),"",'MRA Full Assessment'!H88)</f>
        <v/>
      </c>
      <c r="F19" s="82" t="str">
        <f>IF(ISBLANK('MRA Full Assessment'!I88),"",'MRA Full Assessment'!I88)</f>
        <v/>
      </c>
      <c r="G19" s="82" t="str">
        <f>IF(ISBLANK('MRA Full Assessment'!J88),"",'MRA Full Assessment'!J88)</f>
        <v/>
      </c>
      <c r="H19" s="84" t="str">
        <f>'MRA Full Assessment'!$M$90</f>
        <v/>
      </c>
      <c r="I19" s="84" t="str">
        <f>'MRA Full Assessment'!$M$88</f>
        <v/>
      </c>
      <c r="J19" s="84" t="str">
        <f>'MRA Full Assessment'!$T$90</f>
        <v/>
      </c>
      <c r="K19" s="83" t="str">
        <f>IF(ISBLANK('MRA Full Assessment'!$U$88),"",'MRA Full Assessment'!$U$88)</f>
        <v/>
      </c>
      <c r="L19" s="84" t="str">
        <f>'MRA Full Assessment'!$X$90</f>
        <v/>
      </c>
      <c r="M19" s="84" t="str">
        <f>'MRA Full Assessment'!$X$88</f>
        <v/>
      </c>
      <c r="N19" s="83" t="str">
        <f>IF(ISBLANK('MRA Full Assessment'!$Y$88),"",'MRA Full Assessment'!$Y$88)</f>
        <v/>
      </c>
      <c r="O19" s="84" t="str">
        <f>'MRA Full Assessment'!$AB$90</f>
        <v/>
      </c>
      <c r="P19" s="84" t="str">
        <f>'MRA Full Assessment'!$AB$88</f>
        <v/>
      </c>
      <c r="Q19" s="92" t="str">
        <f>IF(ISBLANK('MRA Full Assessment'!$AC$88),"",'MRA Full Assessment'!$AC$88)</f>
        <v/>
      </c>
      <c r="R19" s="84" t="str">
        <f>'MRA Full Assessment'!$AG$90</f>
        <v/>
      </c>
      <c r="S19" s="84" t="str">
        <f>IF(ISBLANK('MRA Full Assessment'!$AG$88),"",'MRA Full Assessment'!$AG$88)</f>
        <v/>
      </c>
    </row>
    <row r="20" spans="1:19" ht="55.2" customHeight="1" thickBot="1">
      <c r="A20" s="82">
        <f>IF(ISBLANK('MRA Full Assessment'!B93),"",'MRA Full Assessment'!B93)</f>
        <v>18</v>
      </c>
      <c r="B20" s="97" t="str">
        <f>IF(ISBLANK('MRA Full Assessment'!C93),"",'MRA Full Assessment'!C93)</f>
        <v/>
      </c>
      <c r="C20" s="82" t="str">
        <f>IF(ISBLANK('MRA Full Assessment'!D93),"",'MRA Full Assessment'!D93)</f>
        <v/>
      </c>
      <c r="D20" s="82" t="str">
        <f>IF(ISBLANK('MRA Full Assessment'!G93),"",'MRA Full Assessment'!G93)</f>
        <v/>
      </c>
      <c r="E20" s="82" t="str">
        <f>IF(ISBLANK('MRA Full Assessment'!H93),"",'MRA Full Assessment'!H93)</f>
        <v/>
      </c>
      <c r="F20" s="82" t="str">
        <f>IF(ISBLANK('MRA Full Assessment'!I93),"",'MRA Full Assessment'!I93)</f>
        <v/>
      </c>
      <c r="G20" s="82" t="str">
        <f>IF(ISBLANK('MRA Full Assessment'!J93),"",'MRA Full Assessment'!J93)</f>
        <v/>
      </c>
      <c r="H20" s="84" t="str">
        <f>'MRA Full Assessment'!$M$95</f>
        <v/>
      </c>
      <c r="I20" s="84" t="str">
        <f>'MRA Full Assessment'!$M$93</f>
        <v/>
      </c>
      <c r="J20" s="84" t="str">
        <f>'MRA Full Assessment'!$T$95</f>
        <v/>
      </c>
      <c r="K20" s="83" t="str">
        <f>IF(ISBLANK('MRA Full Assessment'!$U$93),"",'MRA Full Assessment'!$U$93)</f>
        <v/>
      </c>
      <c r="L20" s="84" t="str">
        <f>'MRA Full Assessment'!$X$95</f>
        <v/>
      </c>
      <c r="M20" s="84" t="str">
        <f>'MRA Full Assessment'!$X$93</f>
        <v/>
      </c>
      <c r="N20" s="83" t="str">
        <f>IF(ISBLANK('MRA Full Assessment'!$Y$93),"",'MRA Full Assessment'!$Y$93)</f>
        <v/>
      </c>
      <c r="O20" s="84" t="str">
        <f>'MRA Full Assessment'!$AB$95</f>
        <v/>
      </c>
      <c r="P20" s="84" t="str">
        <f>'MRA Full Assessment'!$AB$93</f>
        <v/>
      </c>
      <c r="Q20" s="92" t="str">
        <f>IF(ISBLANK('MRA Full Assessment'!$AC$93),"",'MRA Full Assessment'!$AC$93)</f>
        <v/>
      </c>
      <c r="R20" s="84" t="str">
        <f>'MRA Full Assessment'!$AG$95</f>
        <v/>
      </c>
      <c r="S20" s="84" t="str">
        <f>IF(ISBLANK('MRA Full Assessment'!$AG$93),"",'MRA Full Assessment'!$AG$93)</f>
        <v/>
      </c>
    </row>
    <row r="21" spans="1:19" ht="55.2" customHeight="1" thickBot="1">
      <c r="A21" s="82">
        <f>IF(ISBLANK('MRA Full Assessment'!B98),"",'MRA Full Assessment'!B98)</f>
        <v>19</v>
      </c>
      <c r="B21" s="97" t="str">
        <f>IF(ISBLANK('MRA Full Assessment'!C98),"",'MRA Full Assessment'!C98)</f>
        <v/>
      </c>
      <c r="C21" s="82" t="str">
        <f>IF(ISBLANK('MRA Full Assessment'!D98),"",'MRA Full Assessment'!D98)</f>
        <v/>
      </c>
      <c r="D21" s="82" t="str">
        <f>IF(ISBLANK('MRA Full Assessment'!H98),"",'MRA Full Assessment'!H98)</f>
        <v/>
      </c>
      <c r="E21" s="82" t="str">
        <f>IF(ISBLANK('MRA Full Assessment'!I98),"",'MRA Full Assessment'!I98)</f>
        <v/>
      </c>
      <c r="F21" s="82" t="str">
        <f>IF(ISBLANK('MRA Full Assessment'!J98),"",'MRA Full Assessment'!J98)</f>
        <v/>
      </c>
      <c r="G21" s="82" t="str">
        <f>IF(ISBLANK('MRA Full Assessment'!J98),"",'MRA Full Assessment'!J98)</f>
        <v/>
      </c>
      <c r="H21" s="84" t="str">
        <f>'MRA Full Assessment'!$M$100</f>
        <v/>
      </c>
      <c r="I21" s="84" t="str">
        <f>'MRA Full Assessment'!$M$98</f>
        <v/>
      </c>
      <c r="J21" s="84" t="str">
        <f>'MRA Full Assessment'!$T$100</f>
        <v/>
      </c>
      <c r="K21" s="83" t="str">
        <f>IF(ISBLANK('MRA Full Assessment'!$U$98),"",'MRA Full Assessment'!$U$98)</f>
        <v/>
      </c>
      <c r="L21" s="84" t="str">
        <f>'MRA Full Assessment'!$X$100</f>
        <v/>
      </c>
      <c r="M21" s="84" t="str">
        <f>'MRA Full Assessment'!$X$98</f>
        <v/>
      </c>
      <c r="N21" s="83" t="str">
        <f>IF(ISBLANK('MRA Full Assessment'!$Y$98),"",'MRA Full Assessment'!$Y$98)</f>
        <v/>
      </c>
      <c r="O21" s="84" t="str">
        <f>'MRA Full Assessment'!$AB$100</f>
        <v/>
      </c>
      <c r="P21" s="84" t="str">
        <f>'MRA Full Assessment'!$AB$98</f>
        <v/>
      </c>
      <c r="Q21" s="92" t="str">
        <f>IF(ISBLANK('MRA Full Assessment'!$AC$98),"",'MRA Full Assessment'!$AC$98)</f>
        <v/>
      </c>
      <c r="R21" s="84" t="str">
        <f>'MRA Full Assessment'!$AG$100</f>
        <v/>
      </c>
      <c r="S21" s="84" t="str">
        <f>IF(ISBLANK('MRA Full Assessment'!$AG$98),"",'MRA Full Assessment'!$AG$98)</f>
        <v/>
      </c>
    </row>
    <row r="22" spans="1:19" ht="55.2" customHeight="1" thickBot="1">
      <c r="A22" s="91">
        <f>IF(ISBLANK('MRA Full Assessment'!B103),"",'MRA Full Assessment'!B103)</f>
        <v>20</v>
      </c>
      <c r="B22" s="98" t="str">
        <f>IF(ISBLANK('MRA Full Assessment'!C103),"",'MRA Full Assessment'!C103)</f>
        <v/>
      </c>
      <c r="C22" s="91" t="str">
        <f>IF(ISBLANK('MRA Full Assessment'!D103),"",'MRA Full Assessment'!D103)</f>
        <v/>
      </c>
      <c r="D22" s="91" t="str">
        <f>IF(ISBLANK('MRA Full Assessment'!G103),"",'MRA Full Assessment'!G103)</f>
        <v/>
      </c>
      <c r="E22" s="91" t="str">
        <f>IF(ISBLANK('MRA Full Assessment'!H103),"",'MRA Full Assessment'!H103)</f>
        <v/>
      </c>
      <c r="F22" s="91" t="str">
        <f>IF(ISBLANK('MRA Full Assessment'!I103),"",'MRA Full Assessment'!I103)</f>
        <v/>
      </c>
      <c r="G22" s="91" t="str">
        <f>IF(ISBLANK('MRA Full Assessment'!J103),"",'MRA Full Assessment'!J103)</f>
        <v/>
      </c>
      <c r="H22" s="84" t="str">
        <f>'MRA Full Assessment'!$M$105</f>
        <v/>
      </c>
      <c r="I22" s="84" t="str">
        <f>'MRA Full Assessment'!$M$103</f>
        <v/>
      </c>
      <c r="J22" s="84" t="str">
        <f>'MRA Full Assessment'!$T$105</f>
        <v/>
      </c>
      <c r="K22" s="83" t="str">
        <f>IF(ISBLANK('MRA Full Assessment'!$U$103),"",'MRA Full Assessment'!$U$103)</f>
        <v/>
      </c>
      <c r="L22" s="84" t="str">
        <f>'MRA Full Assessment'!$X$105</f>
        <v/>
      </c>
      <c r="M22" s="84" t="str">
        <f>'MRA Full Assessment'!$X$103</f>
        <v/>
      </c>
      <c r="N22" s="83" t="str">
        <f>IF(ISBLANK('MRA Full Assessment'!$Y$103),"",'MRA Full Assessment'!$Y$103)</f>
        <v/>
      </c>
      <c r="O22" s="84" t="str">
        <f>'MRA Full Assessment'!$AB$105</f>
        <v/>
      </c>
      <c r="P22" s="84" t="str">
        <f>'MRA Full Assessment'!$AB$103</f>
        <v/>
      </c>
      <c r="Q22" s="92" t="str">
        <f>IF(ISBLANK('MRA Full Assessment'!$AC$103),"",'MRA Full Assessment'!$AC$103)</f>
        <v/>
      </c>
      <c r="R22" s="84" t="str">
        <f>'MRA Full Assessment'!$AG$105</f>
        <v/>
      </c>
      <c r="S22" s="84" t="str">
        <f>IF(ISBLANK('MRA Full Assessment'!$AG$103),"",'MRA Full Assessment'!$AG$103)</f>
        <v/>
      </c>
    </row>
    <row r="23" spans="1:19" ht="55.2" customHeight="1" thickBot="1">
      <c r="A23" s="82">
        <f>IF(ISBLANK('MRA Full Assessment'!B108),"",'MRA Full Assessment'!B108)</f>
        <v>21</v>
      </c>
      <c r="B23" s="97" t="str">
        <f>IF(ISBLANK('MRA Full Assessment'!C108),"",'MRA Full Assessment'!C108)</f>
        <v/>
      </c>
      <c r="C23" s="82" t="str">
        <f>IF(ISBLANK('MRA Full Assessment'!D108),"",'MRA Full Assessment'!D108)</f>
        <v/>
      </c>
      <c r="D23" s="82" t="str">
        <f>IF(ISBLANK('MRA Full Assessment'!G108),"",'MRA Full Assessment'!G108)</f>
        <v/>
      </c>
      <c r="E23" s="82" t="str">
        <f>IF(ISBLANK('MRA Full Assessment'!H108),"",'MRA Full Assessment'!H108)</f>
        <v/>
      </c>
      <c r="F23" s="82" t="str">
        <f>IF(ISBLANK('MRA Full Assessment'!I108),"",'MRA Full Assessment'!I108)</f>
        <v/>
      </c>
      <c r="G23" s="82" t="str">
        <f>IF(ISBLANK('MRA Full Assessment'!J108),"",'MRA Full Assessment'!J108)</f>
        <v/>
      </c>
      <c r="H23" s="84" t="str">
        <f>'MRA Full Assessment'!$M$110</f>
        <v/>
      </c>
      <c r="I23" s="84" t="str">
        <f>'MRA Full Assessment'!$M$108</f>
        <v/>
      </c>
      <c r="J23" s="84" t="str">
        <f>'MRA Full Assessment'!$T$110</f>
        <v/>
      </c>
      <c r="K23" s="83" t="str">
        <f>IF(ISBLANK('MRA Full Assessment'!$U$108),"",'MRA Full Assessment'!$U$108)</f>
        <v/>
      </c>
      <c r="L23" s="84" t="str">
        <f>'MRA Full Assessment'!$X$110</f>
        <v/>
      </c>
      <c r="M23" s="84" t="str">
        <f>'MRA Full Assessment'!$X$108</f>
        <v/>
      </c>
      <c r="N23" s="83" t="str">
        <f>IF(ISBLANK('MRA Full Assessment'!$Y$108),"",'MRA Full Assessment'!$Y$108)</f>
        <v/>
      </c>
      <c r="O23" s="84" t="str">
        <f>'MRA Full Assessment'!$AB$110</f>
        <v/>
      </c>
      <c r="P23" s="84" t="str">
        <f>'MRA Full Assessment'!$AB$108</f>
        <v/>
      </c>
      <c r="Q23" s="92" t="str">
        <f>IF(ISBLANK('MRA Full Assessment'!$AC$108),"",'MRA Full Assessment'!$AC$108)</f>
        <v/>
      </c>
      <c r="R23" s="84" t="str">
        <f>'MRA Full Assessment'!$AG$110</f>
        <v/>
      </c>
      <c r="S23" s="84" t="str">
        <f>IF(ISBLANK('MRA Full Assessment'!$AG$108),"",'MRA Full Assessment'!$AG$108)</f>
        <v/>
      </c>
    </row>
    <row r="24" spans="1:19" ht="55.2" customHeight="1" thickBot="1">
      <c r="A24" s="82">
        <f>IF(ISBLANK('MRA Full Assessment'!B113),"",'MRA Full Assessment'!B113)</f>
        <v>22</v>
      </c>
      <c r="B24" s="82" t="str">
        <f>IF(ISBLANK('MRA Full Assessment'!C113),"",'MRA Full Assessment'!C113)</f>
        <v/>
      </c>
      <c r="C24" s="82" t="str">
        <f>IF(ISBLANK('MRA Full Assessment'!D113),"",'MRA Full Assessment'!D113)</f>
        <v/>
      </c>
      <c r="D24" s="82" t="str">
        <f>IF(ISBLANK('MRA Full Assessment'!G113),"",'MRA Full Assessment'!G113)</f>
        <v/>
      </c>
      <c r="E24" s="82" t="str">
        <f>IF(ISBLANK('MRA Full Assessment'!H113),"",'MRA Full Assessment'!H113)</f>
        <v/>
      </c>
      <c r="F24" s="82" t="str">
        <f>IF(ISBLANK('MRA Full Assessment'!I113),"",'MRA Full Assessment'!I113)</f>
        <v/>
      </c>
      <c r="G24" s="82" t="str">
        <f>IF(ISBLANK('MRA Full Assessment'!J113),"",'MRA Full Assessment'!J113)</f>
        <v/>
      </c>
      <c r="H24" s="84" t="str">
        <f>'MRA Full Assessment'!$M$115</f>
        <v/>
      </c>
      <c r="I24" s="84" t="str">
        <f>'MRA Full Assessment'!$M$113</f>
        <v/>
      </c>
      <c r="J24" s="84" t="str">
        <f>'MRA Full Assessment'!$T$115</f>
        <v/>
      </c>
      <c r="K24" s="83" t="str">
        <f>IF(ISBLANK('MRA Full Assessment'!$U$113),"",'MRA Full Assessment'!$U$113)</f>
        <v/>
      </c>
      <c r="L24" s="84" t="str">
        <f>'MRA Full Assessment'!$X$115</f>
        <v/>
      </c>
      <c r="M24" s="84" t="str">
        <f>'MRA Full Assessment'!$X$113</f>
        <v/>
      </c>
      <c r="N24" s="83" t="str">
        <f>IF(ISBLANK('MRA Full Assessment'!$Y$113),"",'MRA Full Assessment'!$Y$113)</f>
        <v/>
      </c>
      <c r="O24" s="84" t="str">
        <f>'MRA Full Assessment'!$AB$115</f>
        <v/>
      </c>
      <c r="P24" s="84" t="str">
        <f>'MRA Full Assessment'!$AB$113</f>
        <v/>
      </c>
      <c r="Q24" s="92" t="str">
        <f>IF(ISBLANK('MRA Full Assessment'!$AC$113),"",'MRA Full Assessment'!$AC$113)</f>
        <v/>
      </c>
      <c r="R24" s="84" t="str">
        <f>'MRA Full Assessment'!$AG$115</f>
        <v/>
      </c>
      <c r="S24" s="84" t="str">
        <f>IF(ISBLANK('MRA Full Assessment'!$AG$113),"",'MRA Full Assessment'!$AG$113)</f>
        <v/>
      </c>
    </row>
    <row r="25" spans="1:19" ht="55.2" customHeight="1" thickBot="1">
      <c r="A25" s="82">
        <f>IF(ISBLANK('MRA Full Assessment'!B118),"",'MRA Full Assessment'!B118)</f>
        <v>23</v>
      </c>
      <c r="B25" s="97" t="str">
        <f>IF(ISBLANK('MRA Full Assessment'!C118),"",'MRA Full Assessment'!C118)</f>
        <v/>
      </c>
      <c r="C25" s="82" t="str">
        <f>IF(ISBLANK('MRA Full Assessment'!D118),"",'MRA Full Assessment'!D118)</f>
        <v/>
      </c>
      <c r="D25" s="82" t="str">
        <f>IF(ISBLANK('MRA Full Assessment'!G118),"",'MRA Full Assessment'!G118)</f>
        <v/>
      </c>
      <c r="E25" s="82" t="str">
        <f>IF(ISBLANK('MRA Full Assessment'!H118),"",'MRA Full Assessment'!H118)</f>
        <v/>
      </c>
      <c r="F25" s="82" t="str">
        <f>IF(ISBLANK('MRA Full Assessment'!I118),"",'MRA Full Assessment'!I118)</f>
        <v/>
      </c>
      <c r="G25" s="82" t="str">
        <f>IF(ISBLANK('MRA Full Assessment'!J118),"",'MRA Full Assessment'!J118)</f>
        <v/>
      </c>
      <c r="H25" s="84" t="str">
        <f>'MRA Full Assessment'!$M$120</f>
        <v/>
      </c>
      <c r="I25" s="84" t="str">
        <f>'MRA Full Assessment'!$M$118</f>
        <v/>
      </c>
      <c r="J25" s="84" t="str">
        <f>'MRA Full Assessment'!$T$120</f>
        <v/>
      </c>
      <c r="K25" s="83" t="str">
        <f>IF(ISBLANK('MRA Full Assessment'!$U$118),"",'MRA Full Assessment'!$U$118)</f>
        <v/>
      </c>
      <c r="L25" s="84" t="str">
        <f>'MRA Full Assessment'!$X$120</f>
        <v/>
      </c>
      <c r="M25" s="84" t="str">
        <f>'MRA Full Assessment'!$X$118</f>
        <v/>
      </c>
      <c r="N25" s="83" t="str">
        <f>IF(ISBLANK('MRA Full Assessment'!$Y$118),"",'MRA Full Assessment'!$Y$118)</f>
        <v/>
      </c>
      <c r="O25" s="84" t="str">
        <f>'MRA Full Assessment'!$AB$120</f>
        <v/>
      </c>
      <c r="P25" s="84" t="str">
        <f>'MRA Full Assessment'!$AB$118</f>
        <v/>
      </c>
      <c r="Q25" s="92" t="str">
        <f>IF(ISBLANK('MRA Full Assessment'!$AC$118),"",'MRA Full Assessment'!$AC$118)</f>
        <v/>
      </c>
      <c r="R25" s="84" t="str">
        <f>'MRA Full Assessment'!$AG$120</f>
        <v/>
      </c>
      <c r="S25" s="84" t="str">
        <f>IF(ISBLANK('MRA Full Assessment'!$AG$118),"",'MRA Full Assessment'!$AG$118)</f>
        <v/>
      </c>
    </row>
    <row r="26" spans="1:19" ht="55.2" customHeight="1" thickBot="1">
      <c r="A26" s="82">
        <f>IF(ISBLANK('MRA Full Assessment'!B123),"",'MRA Full Assessment'!B123)</f>
        <v>24</v>
      </c>
      <c r="B26" s="83" t="str">
        <f>IF(ISBLANK('MRA Full Assessment'!C123),"",'MRA Full Assessment'!C123)</f>
        <v/>
      </c>
      <c r="C26" s="82" t="str">
        <f>IF(ISBLANK('MRA Full Assessment'!D123),"",'MRA Full Assessment'!D123)</f>
        <v/>
      </c>
      <c r="D26" s="82" t="str">
        <f>IF(ISBLANK('MRA Full Assessment'!G123),"",'MRA Full Assessment'!G123)</f>
        <v/>
      </c>
      <c r="E26" s="82" t="str">
        <f>IF(ISBLANK('MRA Full Assessment'!H123),"",'MRA Full Assessment'!H123)</f>
        <v/>
      </c>
      <c r="F26" s="82" t="str">
        <f>IF(ISBLANK('MRA Full Assessment'!I123),"",'MRA Full Assessment'!I123)</f>
        <v/>
      </c>
      <c r="G26" s="82" t="str">
        <f>IF(ISBLANK('MRA Full Assessment'!J123),"",'MRA Full Assessment'!J123)</f>
        <v/>
      </c>
      <c r="H26" s="84" t="str">
        <f>'MRA Full Assessment'!$M$125</f>
        <v/>
      </c>
      <c r="I26" s="84" t="str">
        <f>'MRA Full Assessment'!$M$123</f>
        <v/>
      </c>
      <c r="J26" s="84" t="str">
        <f>'MRA Full Assessment'!$T$125</f>
        <v/>
      </c>
      <c r="K26" s="83" t="str">
        <f>IF(ISBLANK('MRA Full Assessment'!$U$123),"",'MRA Full Assessment'!$U$123)</f>
        <v/>
      </c>
      <c r="L26" s="84" t="str">
        <f>'MRA Full Assessment'!$X$125</f>
        <v/>
      </c>
      <c r="M26" s="84" t="str">
        <f>'MRA Full Assessment'!$X$123</f>
        <v/>
      </c>
      <c r="N26" s="83" t="str">
        <f>IF(ISBLANK('MRA Full Assessment'!$Y$123),"",'MRA Full Assessment'!$Y$123)</f>
        <v/>
      </c>
      <c r="O26" s="84" t="str">
        <f>'MRA Full Assessment'!$AB$125</f>
        <v/>
      </c>
      <c r="P26" s="84" t="str">
        <f>'MRA Full Assessment'!$AB$123</f>
        <v/>
      </c>
      <c r="Q26" s="92" t="str">
        <f>IF(ISBLANK('MRA Full Assessment'!$AC$123),"",'MRA Full Assessment'!$AC$123)</f>
        <v/>
      </c>
      <c r="R26" s="84" t="str">
        <f>'MRA Full Assessment'!$AG$125</f>
        <v/>
      </c>
      <c r="S26" s="84" t="str">
        <f>IF(ISBLANK('MRA Full Assessment'!$AG$123),"",'MRA Full Assessment'!$AG$123)</f>
        <v/>
      </c>
    </row>
    <row r="27" spans="1:19" ht="55.2" customHeight="1" thickBot="1">
      <c r="A27" s="82">
        <f>IF(ISBLANK('MRA Full Assessment'!B128),"",'MRA Full Assessment'!B128)</f>
        <v>25</v>
      </c>
      <c r="B27" s="97" t="str">
        <f>IF(ISBLANK('MRA Full Assessment'!C128),"",'MRA Full Assessment'!C128)</f>
        <v/>
      </c>
      <c r="C27" s="82" t="str">
        <f>IF(ISBLANK('MRA Full Assessment'!D128),"",'MRA Full Assessment'!D128)</f>
        <v/>
      </c>
      <c r="D27" s="82" t="str">
        <f>IF(ISBLANK('MRA Full Assessment'!G128),"",'MRA Full Assessment'!G128)</f>
        <v/>
      </c>
      <c r="E27" s="82" t="str">
        <f>IF(ISBLANK('MRA Full Assessment'!H128),"",'MRA Full Assessment'!H128)</f>
        <v/>
      </c>
      <c r="F27" s="82" t="str">
        <f>IF(ISBLANK('MRA Full Assessment'!I128),"",'MRA Full Assessment'!I128)</f>
        <v/>
      </c>
      <c r="G27" s="82" t="str">
        <f>IF(ISBLANK('MRA Full Assessment'!J128),"",'MRA Full Assessment'!J128)</f>
        <v/>
      </c>
      <c r="H27" s="84" t="str">
        <f>'MRA Full Assessment'!$M$130</f>
        <v/>
      </c>
      <c r="I27" s="84" t="str">
        <f>'MRA Full Assessment'!$M$128</f>
        <v/>
      </c>
      <c r="J27" s="84" t="str">
        <f>'MRA Full Assessment'!$T$130</f>
        <v/>
      </c>
      <c r="K27" s="83" t="str">
        <f>IF(ISBLANK('MRA Full Assessment'!$U$128),"",'MRA Full Assessment'!$U$128)</f>
        <v/>
      </c>
      <c r="L27" s="84" t="str">
        <f>'MRA Full Assessment'!$X$130</f>
        <v/>
      </c>
      <c r="M27" s="84" t="str">
        <f>'MRA Full Assessment'!$X$128</f>
        <v/>
      </c>
      <c r="N27" s="83" t="str">
        <f>IF(ISBLANK('MRA Full Assessment'!$Y$128),"",'MRA Full Assessment'!$Y$128)</f>
        <v/>
      </c>
      <c r="O27" s="84" t="str">
        <f>'MRA Full Assessment'!$AB$130</f>
        <v/>
      </c>
      <c r="P27" s="84" t="str">
        <f>'MRA Full Assessment'!$AB$128</f>
        <v/>
      </c>
      <c r="Q27" s="92" t="str">
        <f>IF(ISBLANK('MRA Full Assessment'!$AC$128),"",'MRA Full Assessment'!$AC$128)</f>
        <v/>
      </c>
      <c r="R27" s="84" t="str">
        <f>'MRA Full Assessment'!$AG$130</f>
        <v/>
      </c>
      <c r="S27" s="84" t="str">
        <f>IF(ISBLANK('MRA Full Assessment'!$AG$128),"",'MRA Full Assessment'!$AG$128)</f>
        <v/>
      </c>
    </row>
    <row r="28" spans="1:19" ht="55.2" customHeight="1" thickBot="1">
      <c r="A28" s="82">
        <f>IF(ISBLANK('MRA Full Assessment'!B133),"",'MRA Full Assessment'!B133)</f>
        <v>26</v>
      </c>
      <c r="B28" s="82" t="str">
        <f>IF(ISBLANK('MRA Full Assessment'!C133),"",'MRA Full Assessment'!C133)</f>
        <v/>
      </c>
      <c r="C28" s="82" t="str">
        <f>IF(ISBLANK('MRA Full Assessment'!D133),"",'MRA Full Assessment'!D133)</f>
        <v/>
      </c>
      <c r="D28" s="82" t="str">
        <f>IF(ISBLANK('MRA Full Assessment'!G133),"",'MRA Full Assessment'!G133)</f>
        <v/>
      </c>
      <c r="E28" s="82" t="str">
        <f>IF(ISBLANK('MRA Full Assessment'!H133),"",'MRA Full Assessment'!H133)</f>
        <v/>
      </c>
      <c r="F28" s="82" t="str">
        <f>IF(ISBLANK('MRA Full Assessment'!I133),"",'MRA Full Assessment'!I133)</f>
        <v/>
      </c>
      <c r="G28" s="82" t="str">
        <f>IF(ISBLANK('MRA Full Assessment'!J133),"",'MRA Full Assessment'!J133)</f>
        <v/>
      </c>
      <c r="H28" s="84" t="str">
        <f>'MRA Full Assessment'!$M$135</f>
        <v/>
      </c>
      <c r="I28" s="84" t="str">
        <f>'MRA Full Assessment'!$M$133</f>
        <v/>
      </c>
      <c r="J28" s="84" t="str">
        <f>'MRA Full Assessment'!$T$135</f>
        <v/>
      </c>
      <c r="K28" s="83" t="str">
        <f>IF(ISBLANK('MRA Full Assessment'!$U$133),"",'MRA Full Assessment'!$U$133)</f>
        <v/>
      </c>
      <c r="L28" s="84" t="str">
        <f>'MRA Full Assessment'!$X$135</f>
        <v/>
      </c>
      <c r="M28" s="84" t="str">
        <f>'MRA Full Assessment'!$X$133</f>
        <v/>
      </c>
      <c r="N28" s="83" t="str">
        <f>IF(ISBLANK('MRA Full Assessment'!$Y$133),"",'MRA Full Assessment'!$Y$133)</f>
        <v/>
      </c>
      <c r="O28" s="84" t="str">
        <f>'MRA Full Assessment'!$AB$135</f>
        <v/>
      </c>
      <c r="P28" s="84" t="str">
        <f>'MRA Full Assessment'!$AB$133</f>
        <v/>
      </c>
      <c r="Q28" s="92" t="str">
        <f>IF(ISBLANK('MRA Full Assessment'!$AC$133),"",'MRA Full Assessment'!$AC$133)</f>
        <v/>
      </c>
      <c r="R28" s="84" t="str">
        <f>'MRA Full Assessment'!$AG$135</f>
        <v/>
      </c>
      <c r="S28" s="84" t="str">
        <f>IF(ISBLANK('MRA Full Assessment'!$AG$133),"",'MRA Full Assessment'!$AG$133)</f>
        <v/>
      </c>
    </row>
    <row r="29" spans="1:19" ht="55.2" customHeight="1" thickBot="1">
      <c r="A29" s="82">
        <f>IF(ISBLANK('MRA Full Assessment'!B138),"",'MRA Full Assessment'!B138)</f>
        <v>27</v>
      </c>
      <c r="B29" s="82" t="str">
        <f>IF(ISBLANK('MRA Full Assessment'!C138),"",'MRA Full Assessment'!C138)</f>
        <v/>
      </c>
      <c r="C29" s="82" t="str">
        <f>IF(ISBLANK('MRA Full Assessment'!D138),"",'MRA Full Assessment'!D138)</f>
        <v/>
      </c>
      <c r="D29" s="82" t="str">
        <f>IF(ISBLANK('MRA Full Assessment'!G138),"",'MRA Full Assessment'!G138)</f>
        <v/>
      </c>
      <c r="E29" s="82" t="str">
        <f>IF(ISBLANK('MRA Full Assessment'!H138),"",'MRA Full Assessment'!H138)</f>
        <v/>
      </c>
      <c r="F29" s="82" t="str">
        <f>IF(ISBLANK('MRA Full Assessment'!I138),"",'MRA Full Assessment'!I138)</f>
        <v/>
      </c>
      <c r="G29" s="82" t="str">
        <f>IF(ISBLANK('MRA Full Assessment'!J138),"",'MRA Full Assessment'!J138)</f>
        <v/>
      </c>
      <c r="H29" s="84" t="str">
        <f>'MRA Full Assessment'!$M$140</f>
        <v/>
      </c>
      <c r="I29" s="84" t="str">
        <f>'MRA Full Assessment'!$M$138</f>
        <v/>
      </c>
      <c r="J29" s="84" t="str">
        <f>'MRA Full Assessment'!$T$140</f>
        <v/>
      </c>
      <c r="K29" s="83" t="str">
        <f>IF(ISBLANK('MRA Full Assessment'!$U$138),"",'MRA Full Assessment'!$U$138)</f>
        <v/>
      </c>
      <c r="L29" s="84" t="str">
        <f>'MRA Full Assessment'!$X$140</f>
        <v/>
      </c>
      <c r="M29" s="84" t="str">
        <f>'MRA Full Assessment'!$X$138</f>
        <v/>
      </c>
      <c r="N29" s="83" t="str">
        <f>IF(ISBLANK('MRA Full Assessment'!$Y$138),"",'MRA Full Assessment'!$Y$138)</f>
        <v/>
      </c>
      <c r="O29" s="84" t="str">
        <f>'MRA Full Assessment'!$AB$140</f>
        <v/>
      </c>
      <c r="P29" s="84" t="str">
        <f>'MRA Full Assessment'!$AB$138</f>
        <v/>
      </c>
      <c r="Q29" s="92" t="str">
        <f>IF(ISBLANK('MRA Full Assessment'!$AC$138),"",'MRA Full Assessment'!$AC$138)</f>
        <v/>
      </c>
      <c r="R29" s="84" t="str">
        <f>'MRA Full Assessment'!$AG$140</f>
        <v/>
      </c>
      <c r="S29" s="84" t="str">
        <f>IF(ISBLANK('MRA Full Assessment'!$AG$138),"",'MRA Full Assessment'!$AG$138)</f>
        <v/>
      </c>
    </row>
    <row r="30" spans="1:19" ht="55.2" customHeight="1" thickBot="1">
      <c r="A30" s="82">
        <f>IF(ISBLANK('MRA Full Assessment'!B143),"",'MRA Full Assessment'!B143)</f>
        <v>28</v>
      </c>
      <c r="B30" s="82" t="str">
        <f>IF(ISBLANK('MRA Full Assessment'!C143),"",'MRA Full Assessment'!C143)</f>
        <v/>
      </c>
      <c r="C30" s="82" t="str">
        <f>IF(ISBLANK('MRA Full Assessment'!D143),"",'MRA Full Assessment'!D143)</f>
        <v/>
      </c>
      <c r="D30" s="82" t="str">
        <f>IF(ISBLANK('MRA Full Assessment'!G143),"",'MRA Full Assessment'!G143)</f>
        <v/>
      </c>
      <c r="E30" s="82" t="str">
        <f>IF(ISBLANK('MRA Full Assessment'!H143),"",'MRA Full Assessment'!H143)</f>
        <v/>
      </c>
      <c r="F30" s="82" t="str">
        <f>IF(ISBLANK('MRA Full Assessment'!I143),"",'MRA Full Assessment'!I143)</f>
        <v/>
      </c>
      <c r="G30" s="82" t="str">
        <f>IF(ISBLANK('MRA Full Assessment'!J143),"",'MRA Full Assessment'!J143)</f>
        <v/>
      </c>
      <c r="H30" s="84" t="str">
        <f>'MRA Full Assessment'!$M$145</f>
        <v/>
      </c>
      <c r="I30" s="84" t="str">
        <f>'MRA Full Assessment'!$M$143</f>
        <v/>
      </c>
      <c r="J30" s="84" t="str">
        <f>'MRA Full Assessment'!$T$145</f>
        <v/>
      </c>
      <c r="K30" s="83" t="str">
        <f>IF(ISBLANK('MRA Full Assessment'!$U$143),"",'MRA Full Assessment'!$U$143)</f>
        <v/>
      </c>
      <c r="L30" s="84" t="str">
        <f>'MRA Full Assessment'!$X$145</f>
        <v/>
      </c>
      <c r="M30" s="84" t="str">
        <f>'MRA Full Assessment'!$X$143</f>
        <v/>
      </c>
      <c r="N30" s="83" t="str">
        <f>IF(ISBLANK('MRA Full Assessment'!$Y$143),"",'MRA Full Assessment'!$Y$143)</f>
        <v/>
      </c>
      <c r="O30" s="84" t="str">
        <f>'MRA Full Assessment'!$AB$145</f>
        <v/>
      </c>
      <c r="P30" s="84" t="str">
        <f>'MRA Full Assessment'!$AB$143</f>
        <v/>
      </c>
      <c r="Q30" s="92" t="str">
        <f>IF(ISBLANK('MRA Full Assessment'!$AC$143),"",'MRA Full Assessment'!$AC$143)</f>
        <v/>
      </c>
      <c r="R30" s="84" t="str">
        <f>'MRA Full Assessment'!$AG$145</f>
        <v/>
      </c>
      <c r="S30" s="84" t="str">
        <f>IF(ISBLANK('MRA Full Assessment'!$AG$143),"",'MRA Full Assessment'!$AG$143)</f>
        <v/>
      </c>
    </row>
    <row r="31" spans="1:19" ht="55.2" customHeight="1" thickBot="1">
      <c r="A31" s="82">
        <f>IF(ISBLANK('MRA Full Assessment'!B148),"",'MRA Full Assessment'!B148)</f>
        <v>29</v>
      </c>
      <c r="B31" s="82" t="str">
        <f>IF(ISBLANK('MRA Full Assessment'!C148),"",'MRA Full Assessment'!C148)</f>
        <v/>
      </c>
      <c r="C31" s="82" t="str">
        <f>IF(ISBLANK('MRA Full Assessment'!D148),"",'MRA Full Assessment'!D148)</f>
        <v/>
      </c>
      <c r="D31" s="82" t="str">
        <f>IF(ISBLANK('MRA Full Assessment'!G148),"",'MRA Full Assessment'!G148)</f>
        <v/>
      </c>
      <c r="E31" s="82" t="str">
        <f>IF(ISBLANK('MRA Full Assessment'!H148),"",'MRA Full Assessment'!H148)</f>
        <v/>
      </c>
      <c r="F31" s="82" t="str">
        <f>IF(ISBLANK('MRA Full Assessment'!I148),"",'MRA Full Assessment'!I148)</f>
        <v/>
      </c>
      <c r="G31" s="82" t="str">
        <f>IF(ISBLANK('MRA Full Assessment'!J148),"",'MRA Full Assessment'!J148)</f>
        <v/>
      </c>
      <c r="H31" s="84" t="str">
        <f>'MRA Full Assessment'!$M$150</f>
        <v/>
      </c>
      <c r="I31" s="84" t="str">
        <f>'MRA Full Assessment'!$M$148</f>
        <v/>
      </c>
      <c r="J31" s="84" t="str">
        <f>'MRA Full Assessment'!$T$150</f>
        <v/>
      </c>
      <c r="K31" s="83" t="str">
        <f>IF(ISBLANK('MRA Full Assessment'!$U$148),"",'MRA Full Assessment'!$U$148)</f>
        <v/>
      </c>
      <c r="L31" s="84" t="str">
        <f>'MRA Full Assessment'!$X$150</f>
        <v/>
      </c>
      <c r="M31" s="84" t="str">
        <f>'MRA Full Assessment'!$X$148</f>
        <v/>
      </c>
      <c r="N31" s="83" t="str">
        <f>IF(ISBLANK('MRA Full Assessment'!$Y$148),"",'MRA Full Assessment'!$Y$148)</f>
        <v/>
      </c>
      <c r="O31" s="84" t="str">
        <f>'MRA Full Assessment'!$AB$150</f>
        <v/>
      </c>
      <c r="P31" s="84" t="str">
        <f>'MRA Full Assessment'!$AB$148</f>
        <v/>
      </c>
      <c r="Q31" s="92" t="str">
        <f>IF(ISBLANK('MRA Full Assessment'!$AC$148),"",'MRA Full Assessment'!$AC$148)</f>
        <v/>
      </c>
      <c r="R31" s="84" t="str">
        <f>'MRA Full Assessment'!$AG$150</f>
        <v/>
      </c>
      <c r="S31" s="84" t="str">
        <f>IF(ISBLANK('MRA Full Assessment'!$AG$148),"",'MRA Full Assessment'!$AG$148)</f>
        <v/>
      </c>
    </row>
    <row r="32" spans="1:19" ht="55.2" customHeight="1" thickBot="1">
      <c r="A32" s="82">
        <f>IF(ISBLANK('MRA Full Assessment'!B153),"",'MRA Full Assessment'!B153)</f>
        <v>30</v>
      </c>
      <c r="B32" s="82" t="str">
        <f>IF(ISBLANK('MRA Full Assessment'!C153),"",'MRA Full Assessment'!C153)</f>
        <v/>
      </c>
      <c r="C32" s="82" t="str">
        <f>IF(ISBLANK('MRA Full Assessment'!D153),"",'MRA Full Assessment'!D153)</f>
        <v/>
      </c>
      <c r="D32" s="82" t="str">
        <f>IF(ISBLANK('MRA Full Assessment'!G153),"",'MRA Full Assessment'!G153)</f>
        <v/>
      </c>
      <c r="E32" s="82" t="str">
        <f>IF(ISBLANK('MRA Full Assessment'!H153),"",'MRA Full Assessment'!H153)</f>
        <v/>
      </c>
      <c r="F32" s="82" t="str">
        <f>IF(ISBLANK('MRA Full Assessment'!I153),"",'MRA Full Assessment'!I153)</f>
        <v/>
      </c>
      <c r="G32" s="82" t="str">
        <f>IF(ISBLANK('MRA Full Assessment'!J153),"",'MRA Full Assessment'!J153)</f>
        <v/>
      </c>
      <c r="H32" s="84" t="str">
        <f>'MRA Full Assessment'!$M$155</f>
        <v/>
      </c>
      <c r="I32" s="84" t="str">
        <f>'MRA Full Assessment'!$M$153</f>
        <v/>
      </c>
      <c r="J32" s="84" t="str">
        <f>'MRA Full Assessment'!$T$155</f>
        <v/>
      </c>
      <c r="K32" s="83" t="str">
        <f>IF(ISBLANK('MRA Full Assessment'!$U$153),"",'MRA Full Assessment'!$U$153)</f>
        <v/>
      </c>
      <c r="L32" s="84" t="str">
        <f>'MRA Full Assessment'!$X$155</f>
        <v/>
      </c>
      <c r="M32" s="84" t="str">
        <f>'MRA Full Assessment'!$X$153</f>
        <v/>
      </c>
      <c r="N32" s="83" t="str">
        <f>IF(ISBLANK('MRA Full Assessment'!$Y$153),"",'MRA Full Assessment'!$Y$153)</f>
        <v/>
      </c>
      <c r="O32" s="84" t="str">
        <f>'MRA Full Assessment'!$AB$155</f>
        <v/>
      </c>
      <c r="P32" s="84" t="str">
        <f>'MRA Full Assessment'!$AB$153</f>
        <v/>
      </c>
      <c r="Q32" s="92" t="str">
        <f>IF(ISBLANK('MRA Full Assessment'!$AC$153),"",'MRA Full Assessment'!$AC$153)</f>
        <v/>
      </c>
      <c r="R32" s="84" t="str">
        <f>'MRA Full Assessment'!$AG$155</f>
        <v/>
      </c>
      <c r="S32" s="84" t="str">
        <f>IF(ISBLANK('MRA Full Assessment'!$AG$153),"",'MRA Full Assessment'!$AG$153)</f>
        <v/>
      </c>
    </row>
    <row r="33" spans="1:19" ht="55.2" customHeight="1" thickBot="1">
      <c r="A33" s="82">
        <f>IF(ISBLANK('MRA Full Assessment'!B158),"",'MRA Full Assessment'!B158)</f>
        <v>31</v>
      </c>
      <c r="B33" s="82" t="str">
        <f>IF(ISBLANK('MRA Full Assessment'!C158),"",'MRA Full Assessment'!C158)</f>
        <v/>
      </c>
      <c r="C33" s="82" t="str">
        <f>IF(ISBLANK('MRA Full Assessment'!D158),"",'MRA Full Assessment'!D158)</f>
        <v/>
      </c>
      <c r="D33" s="82" t="str">
        <f>IF(ISBLANK('MRA Full Assessment'!G158),"",'MRA Full Assessment'!G158)</f>
        <v/>
      </c>
      <c r="E33" s="82" t="str">
        <f>IF(ISBLANK('MRA Full Assessment'!H158),"",'MRA Full Assessment'!H158)</f>
        <v/>
      </c>
      <c r="F33" s="82" t="str">
        <f>IF(ISBLANK('MRA Full Assessment'!I158),"",'MRA Full Assessment'!I158)</f>
        <v/>
      </c>
      <c r="G33" s="82" t="str">
        <f>IF(ISBLANK('MRA Full Assessment'!J158),"",'MRA Full Assessment'!J158)</f>
        <v/>
      </c>
      <c r="H33" s="84" t="str">
        <f>'MRA Full Assessment'!$M$160</f>
        <v/>
      </c>
      <c r="I33" s="84" t="str">
        <f>'MRA Full Assessment'!$M$158</f>
        <v/>
      </c>
      <c r="J33" s="84" t="str">
        <f>'MRA Full Assessment'!$T$160</f>
        <v/>
      </c>
      <c r="K33" s="83" t="str">
        <f>IF(ISBLANK('MRA Full Assessment'!$U$158),"",'MRA Full Assessment'!$U$158)</f>
        <v/>
      </c>
      <c r="L33" s="84" t="str">
        <f>'MRA Full Assessment'!$X$160</f>
        <v/>
      </c>
      <c r="M33" s="84" t="str">
        <f>'MRA Full Assessment'!$X$158</f>
        <v/>
      </c>
      <c r="N33" s="83" t="str">
        <f>IF(ISBLANK('MRA Full Assessment'!$Y$158),"",'MRA Full Assessment'!$Y$158)</f>
        <v/>
      </c>
      <c r="O33" s="84" t="str">
        <f>'MRA Full Assessment'!$AB$160</f>
        <v/>
      </c>
      <c r="P33" s="84" t="str">
        <f>'MRA Full Assessment'!$AB$158</f>
        <v/>
      </c>
      <c r="Q33" s="92" t="str">
        <f>IF(ISBLANK('MRA Full Assessment'!$AC$158),"",'MRA Full Assessment'!$AC$158)</f>
        <v/>
      </c>
      <c r="R33" s="84" t="str">
        <f>'MRA Full Assessment'!$AG$160</f>
        <v/>
      </c>
      <c r="S33" s="84" t="str">
        <f>IF(ISBLANK('MRA Full Assessment'!$AG$158),"",'MRA Full Assessment'!$AG$158)</f>
        <v/>
      </c>
    </row>
    <row r="34" spans="1:19" ht="55.2" customHeight="1" thickBot="1">
      <c r="A34" s="82">
        <f>IF(ISBLANK('MRA Full Assessment'!B163),"",'MRA Full Assessment'!B163)</f>
        <v>32</v>
      </c>
      <c r="B34" s="82" t="str">
        <f>IF(ISBLANK('MRA Full Assessment'!C163),"",'MRA Full Assessment'!C163)</f>
        <v/>
      </c>
      <c r="C34" s="82" t="str">
        <f>IF(ISBLANK('MRA Full Assessment'!D163),"",'MRA Full Assessment'!D163)</f>
        <v/>
      </c>
      <c r="D34" s="82" t="str">
        <f>IF(ISBLANK('MRA Full Assessment'!G163),"",'MRA Full Assessment'!G163)</f>
        <v/>
      </c>
      <c r="E34" s="82" t="str">
        <f>IF(ISBLANK('MRA Full Assessment'!H163),"",'MRA Full Assessment'!H163)</f>
        <v/>
      </c>
      <c r="F34" s="82" t="str">
        <f>IF(ISBLANK('MRA Full Assessment'!I163),"",'MRA Full Assessment'!I163)</f>
        <v/>
      </c>
      <c r="G34" s="82" t="str">
        <f>IF(ISBLANK('MRA Full Assessment'!J163),"",'MRA Full Assessment'!J163)</f>
        <v/>
      </c>
      <c r="H34" s="84" t="str">
        <f>'MRA Full Assessment'!$M$165</f>
        <v/>
      </c>
      <c r="I34" s="84" t="str">
        <f>'MRA Full Assessment'!$M$163</f>
        <v/>
      </c>
      <c r="J34" s="84" t="str">
        <f>'MRA Full Assessment'!$T$165</f>
        <v/>
      </c>
      <c r="K34" s="83" t="str">
        <f>IF(ISBLANK('MRA Full Assessment'!$U$163),"",'MRA Full Assessment'!$U$163)</f>
        <v/>
      </c>
      <c r="L34" s="84" t="str">
        <f>'MRA Full Assessment'!$X$165</f>
        <v/>
      </c>
      <c r="M34" s="84" t="str">
        <f>'MRA Full Assessment'!$X$163</f>
        <v/>
      </c>
      <c r="N34" s="83" t="str">
        <f>IF(ISBLANK('MRA Full Assessment'!$Y$163),"",'MRA Full Assessment'!$Y$163)</f>
        <v/>
      </c>
      <c r="O34" s="84" t="str">
        <f>'MRA Full Assessment'!$AB$165</f>
        <v/>
      </c>
      <c r="P34" s="84" t="str">
        <f>'MRA Full Assessment'!$AB$163</f>
        <v/>
      </c>
      <c r="Q34" s="92" t="str">
        <f>IF(ISBLANK('MRA Full Assessment'!$AC$163),"",'MRA Full Assessment'!$AC$163)</f>
        <v/>
      </c>
      <c r="R34" s="84" t="str">
        <f>'MRA Full Assessment'!$AG$165</f>
        <v/>
      </c>
      <c r="S34" s="84" t="str">
        <f>IF(ISBLANK('MRA Full Assessment'!$AG$163),"",'MRA Full Assessment'!$AG$163)</f>
        <v/>
      </c>
    </row>
    <row r="35" spans="1:19" ht="55.2" customHeight="1" thickBot="1">
      <c r="A35" s="82">
        <f>IF(ISBLANK('MRA Full Assessment'!B168),"",'MRA Full Assessment'!B168)</f>
        <v>33</v>
      </c>
      <c r="B35" s="82" t="str">
        <f>IF(ISBLANK('MRA Full Assessment'!C168),"",'MRA Full Assessment'!C168)</f>
        <v/>
      </c>
      <c r="C35" s="82" t="str">
        <f>IF(ISBLANK('MRA Full Assessment'!D168),"",'MRA Full Assessment'!D168)</f>
        <v/>
      </c>
      <c r="D35" s="82" t="str">
        <f>IF(ISBLANK('MRA Full Assessment'!G168),"",'MRA Full Assessment'!G168)</f>
        <v/>
      </c>
      <c r="E35" s="82" t="str">
        <f>IF(ISBLANK('MRA Full Assessment'!H168),"",'MRA Full Assessment'!H168)</f>
        <v/>
      </c>
      <c r="F35" s="82" t="str">
        <f>IF(ISBLANK('MRA Full Assessment'!I168),"",'MRA Full Assessment'!I168)</f>
        <v/>
      </c>
      <c r="G35" s="82" t="str">
        <f>IF(ISBLANK('MRA Full Assessment'!J168),"",'MRA Full Assessment'!J168)</f>
        <v/>
      </c>
      <c r="H35" s="84" t="str">
        <f>'MRA Full Assessment'!$M$170</f>
        <v/>
      </c>
      <c r="I35" s="84" t="str">
        <f>'MRA Full Assessment'!$M$168</f>
        <v/>
      </c>
      <c r="J35" s="84" t="str">
        <f>'MRA Full Assessment'!$T$170</f>
        <v/>
      </c>
      <c r="K35" s="83" t="str">
        <f>IF(ISBLANK('MRA Full Assessment'!$U$168),"",'MRA Full Assessment'!$U$168)</f>
        <v/>
      </c>
      <c r="L35" s="84" t="str">
        <f>'MRA Full Assessment'!$X$170</f>
        <v/>
      </c>
      <c r="M35" s="84" t="str">
        <f>'MRA Full Assessment'!$X$168</f>
        <v/>
      </c>
      <c r="N35" s="83" t="str">
        <f>IF(ISBLANK('MRA Full Assessment'!$Y$168),"",'MRA Full Assessment'!$Y$168)</f>
        <v/>
      </c>
      <c r="O35" s="84" t="str">
        <f>'MRA Full Assessment'!$AB$170</f>
        <v/>
      </c>
      <c r="P35" s="84" t="str">
        <f>'MRA Full Assessment'!$AB$168</f>
        <v/>
      </c>
      <c r="Q35" s="92" t="str">
        <f>IF(ISBLANK('MRA Full Assessment'!$AC$168),"",'MRA Full Assessment'!$AC$168)</f>
        <v/>
      </c>
      <c r="R35" s="84" t="str">
        <f>'MRA Full Assessment'!$AG$170</f>
        <v/>
      </c>
      <c r="S35" s="84" t="str">
        <f>IF(ISBLANK('MRA Full Assessment'!$AG$168),"",'MRA Full Assessment'!$AG$168)</f>
        <v/>
      </c>
    </row>
    <row r="36" spans="1:19" ht="55.2" customHeight="1" thickBot="1">
      <c r="A36" s="82">
        <f>IF(ISBLANK('MRA Full Assessment'!B173),"",'MRA Full Assessment'!B173)</f>
        <v>34</v>
      </c>
      <c r="B36" s="82" t="str">
        <f>IF(ISBLANK('MRA Full Assessment'!C173),"",'MRA Full Assessment'!C173)</f>
        <v/>
      </c>
      <c r="C36" s="82" t="str">
        <f>IF(ISBLANK('MRA Full Assessment'!D173),"",'MRA Full Assessment'!D173)</f>
        <v/>
      </c>
      <c r="D36" s="82" t="str">
        <f>IF(ISBLANK('MRA Full Assessment'!G173),"",'MRA Full Assessment'!G173)</f>
        <v/>
      </c>
      <c r="E36" s="82" t="str">
        <f>IF(ISBLANK('MRA Full Assessment'!H173),"",'MRA Full Assessment'!H173)</f>
        <v/>
      </c>
      <c r="F36" s="82" t="str">
        <f>IF(ISBLANK('MRA Full Assessment'!I173),"",'MRA Full Assessment'!I173)</f>
        <v/>
      </c>
      <c r="G36" s="82" t="str">
        <f>IF(ISBLANK('MRA Full Assessment'!J173),"",'MRA Full Assessment'!J173)</f>
        <v/>
      </c>
      <c r="H36" s="84" t="str">
        <f>'MRA Full Assessment'!$M$175</f>
        <v/>
      </c>
      <c r="I36" s="84" t="str">
        <f>'MRA Full Assessment'!$M$173</f>
        <v/>
      </c>
      <c r="J36" s="84" t="str">
        <f>'MRA Full Assessment'!$T$175</f>
        <v/>
      </c>
      <c r="K36" s="83" t="str">
        <f>IF(ISBLANK('MRA Full Assessment'!$U$173),"",'MRA Full Assessment'!$U$173)</f>
        <v/>
      </c>
      <c r="L36" s="84" t="str">
        <f>'MRA Full Assessment'!$X$175</f>
        <v/>
      </c>
      <c r="M36" s="84" t="str">
        <f>'MRA Full Assessment'!$X$173</f>
        <v/>
      </c>
      <c r="N36" s="83" t="str">
        <f>IF(ISBLANK('MRA Full Assessment'!$Y$173),"",'MRA Full Assessment'!$Y$173)</f>
        <v/>
      </c>
      <c r="O36" s="84" t="str">
        <f>'MRA Full Assessment'!$AB$175</f>
        <v/>
      </c>
      <c r="P36" s="84" t="str">
        <f>'MRA Full Assessment'!$AB$173</f>
        <v/>
      </c>
      <c r="Q36" s="92" t="str">
        <f>IF(ISBLANK('MRA Full Assessment'!$AC$173),"",'MRA Full Assessment'!$AC$173)</f>
        <v/>
      </c>
      <c r="R36" s="84" t="str">
        <f>'MRA Full Assessment'!$AG$175</f>
        <v/>
      </c>
      <c r="S36" s="84" t="str">
        <f>IF(ISBLANK('MRA Full Assessment'!$AG$173),"",'MRA Full Assessment'!$AG$173)</f>
        <v/>
      </c>
    </row>
    <row r="37" spans="1:19" ht="55.2" customHeight="1" thickBot="1">
      <c r="A37" s="82">
        <f>IF(ISBLANK('MRA Full Assessment'!B178),"",'MRA Full Assessment'!B178)</f>
        <v>35</v>
      </c>
      <c r="B37" s="82" t="str">
        <f>IF(ISBLANK('MRA Full Assessment'!C178),"",'MRA Full Assessment'!C178)</f>
        <v/>
      </c>
      <c r="C37" s="82" t="str">
        <f>IF(ISBLANK('MRA Full Assessment'!D178),"",'MRA Full Assessment'!D178)</f>
        <v/>
      </c>
      <c r="D37" s="82" t="str">
        <f>IF(ISBLANK('MRA Full Assessment'!G178),"",'MRA Full Assessment'!G178)</f>
        <v/>
      </c>
      <c r="E37" s="82" t="str">
        <f>IF(ISBLANK('MRA Full Assessment'!H178),"",'MRA Full Assessment'!H178)</f>
        <v/>
      </c>
      <c r="F37" s="82" t="str">
        <f>IF(ISBLANK('MRA Full Assessment'!I178),"",'MRA Full Assessment'!I178)</f>
        <v/>
      </c>
      <c r="G37" s="82" t="str">
        <f>IF(ISBLANK('MRA Full Assessment'!J178),"",'MRA Full Assessment'!J178)</f>
        <v/>
      </c>
      <c r="H37" s="84" t="str">
        <f>'MRA Full Assessment'!$M$180</f>
        <v/>
      </c>
      <c r="I37" s="84" t="str">
        <f>'MRA Full Assessment'!$M$178</f>
        <v/>
      </c>
      <c r="J37" s="84" t="str">
        <f>'MRA Full Assessment'!$T$180</f>
        <v/>
      </c>
      <c r="K37" s="83" t="str">
        <f>IF(ISBLANK('MRA Full Assessment'!$U$178),"",'MRA Full Assessment'!$U$178)</f>
        <v/>
      </c>
      <c r="L37" s="84" t="str">
        <f>'MRA Full Assessment'!$X$180</f>
        <v/>
      </c>
      <c r="M37" s="84" t="str">
        <f>'MRA Full Assessment'!$X$178</f>
        <v/>
      </c>
      <c r="N37" s="83" t="str">
        <f>IF(ISBLANK('MRA Full Assessment'!$Y$178),"",'MRA Full Assessment'!$Y$178)</f>
        <v/>
      </c>
      <c r="O37" s="84" t="str">
        <f>'MRA Full Assessment'!$AB$180</f>
        <v/>
      </c>
      <c r="P37" s="84" t="str">
        <f>'MRA Full Assessment'!$AB$178</f>
        <v/>
      </c>
      <c r="Q37" s="92" t="str">
        <f>IF(ISBLANK('MRA Full Assessment'!$AC$178),"",'MRA Full Assessment'!$AC$178)</f>
        <v/>
      </c>
      <c r="R37" s="84" t="str">
        <f>'MRA Full Assessment'!$AG$180</f>
        <v/>
      </c>
      <c r="S37" s="84" t="str">
        <f>IF(ISBLANK('MRA Full Assessment'!$AG$178),"",'MRA Full Assessment'!$AG$178)</f>
        <v/>
      </c>
    </row>
    <row r="38" spans="1:19" ht="55.2" customHeight="1" thickBot="1">
      <c r="A38" s="82">
        <f>IF(ISBLANK('MRA Full Assessment'!B183),"",'MRA Full Assessment'!B183)</f>
        <v>36</v>
      </c>
      <c r="B38" s="82" t="str">
        <f>IF(ISBLANK('MRA Full Assessment'!C183),"",'MRA Full Assessment'!C183)</f>
        <v/>
      </c>
      <c r="C38" s="82" t="str">
        <f>IF(ISBLANK('MRA Full Assessment'!D183),"",'MRA Full Assessment'!D183)</f>
        <v/>
      </c>
      <c r="D38" s="82" t="str">
        <f>IF(ISBLANK('MRA Full Assessment'!G183),"",'MRA Full Assessment'!G183)</f>
        <v/>
      </c>
      <c r="E38" s="82" t="str">
        <f>IF(ISBLANK('MRA Full Assessment'!H183),"",'MRA Full Assessment'!H183)</f>
        <v/>
      </c>
      <c r="F38" s="82" t="str">
        <f>IF(ISBLANK('MRA Full Assessment'!I183),"",'MRA Full Assessment'!I183)</f>
        <v/>
      </c>
      <c r="G38" s="82" t="str">
        <f>IF(ISBLANK('MRA Full Assessment'!J183),"",'MRA Full Assessment'!J183)</f>
        <v/>
      </c>
      <c r="H38" s="84" t="str">
        <f>'MRA Full Assessment'!$M$185</f>
        <v/>
      </c>
      <c r="I38" s="84" t="str">
        <f>'MRA Full Assessment'!$M$183</f>
        <v/>
      </c>
      <c r="J38" s="84" t="str">
        <f>'MRA Full Assessment'!$T$185</f>
        <v/>
      </c>
      <c r="K38" s="83" t="str">
        <f>IF(ISBLANK('MRA Full Assessment'!$U$183),"",'MRA Full Assessment'!$U$183)</f>
        <v/>
      </c>
      <c r="L38" s="84" t="str">
        <f>'MRA Full Assessment'!$X$185</f>
        <v/>
      </c>
      <c r="M38" s="84" t="str">
        <f>'MRA Full Assessment'!$X$183</f>
        <v/>
      </c>
      <c r="N38" s="83" t="str">
        <f>IF(ISBLANK('MRA Full Assessment'!$Y$183),"",'MRA Full Assessment'!$Y$183)</f>
        <v/>
      </c>
      <c r="O38" s="84" t="str">
        <f>'MRA Full Assessment'!$AB$185</f>
        <v/>
      </c>
      <c r="P38" s="84" t="str">
        <f>'MRA Full Assessment'!$AB$183</f>
        <v/>
      </c>
      <c r="Q38" s="92" t="str">
        <f>IF(ISBLANK('MRA Full Assessment'!$AC$183),"",'MRA Full Assessment'!$AC$183)</f>
        <v/>
      </c>
      <c r="R38" s="84" t="str">
        <f>'MRA Full Assessment'!$AG$185</f>
        <v/>
      </c>
      <c r="S38" s="84" t="str">
        <f>IF(ISBLANK('MRA Full Assessment'!$AG$183),"",'MRA Full Assessment'!$AG$183)</f>
        <v/>
      </c>
    </row>
    <row r="39" spans="1:19" ht="55.2" customHeight="1" thickBot="1">
      <c r="A39" s="82">
        <f>IF(ISBLANK('MRA Full Assessment'!B188),"",'MRA Full Assessment'!B188)</f>
        <v>37</v>
      </c>
      <c r="B39" s="82" t="str">
        <f>IF(ISBLANK('MRA Full Assessment'!C188),"",'MRA Full Assessment'!C188)</f>
        <v/>
      </c>
      <c r="C39" s="82" t="str">
        <f>IF(ISBLANK('MRA Full Assessment'!D188),"",'MRA Full Assessment'!D188)</f>
        <v/>
      </c>
      <c r="D39" s="82" t="str">
        <f>IF(ISBLANK('MRA Full Assessment'!G188),"",'MRA Full Assessment'!G188)</f>
        <v/>
      </c>
      <c r="E39" s="82" t="str">
        <f>IF(ISBLANK('MRA Full Assessment'!H188),"",'MRA Full Assessment'!H188)</f>
        <v/>
      </c>
      <c r="F39" s="82" t="str">
        <f>IF(ISBLANK('MRA Full Assessment'!I188),"",'MRA Full Assessment'!I188)</f>
        <v/>
      </c>
      <c r="G39" s="82" t="str">
        <f>IF(ISBLANK('MRA Full Assessment'!J188),"",'MRA Full Assessment'!J188)</f>
        <v/>
      </c>
      <c r="H39" s="84" t="str">
        <f>'MRA Full Assessment'!$M$190</f>
        <v/>
      </c>
      <c r="I39" s="84" t="str">
        <f>'MRA Full Assessment'!$M$188</f>
        <v/>
      </c>
      <c r="J39" s="84" t="str">
        <f>'MRA Full Assessment'!$T$190</f>
        <v/>
      </c>
      <c r="K39" s="83" t="str">
        <f>IF(ISBLANK('MRA Full Assessment'!$U$188),"",'MRA Full Assessment'!$U$188)</f>
        <v/>
      </c>
      <c r="L39" s="84" t="str">
        <f>'MRA Full Assessment'!$X$190</f>
        <v/>
      </c>
      <c r="M39" s="84" t="str">
        <f>'MRA Full Assessment'!$X$188</f>
        <v/>
      </c>
      <c r="N39" s="83" t="str">
        <f>IF(ISBLANK('MRA Full Assessment'!$Y$188),"",'MRA Full Assessment'!$Y$188)</f>
        <v/>
      </c>
      <c r="O39" s="84" t="str">
        <f>'MRA Full Assessment'!$AB$190</f>
        <v/>
      </c>
      <c r="P39" s="84" t="str">
        <f>'MRA Full Assessment'!$AB$188</f>
        <v/>
      </c>
      <c r="Q39" s="92" t="str">
        <f>IF(ISBLANK('MRA Full Assessment'!$AC$188),"",'MRA Full Assessment'!$AC$188)</f>
        <v/>
      </c>
      <c r="R39" s="84" t="str">
        <f>'MRA Full Assessment'!$AG$190</f>
        <v/>
      </c>
      <c r="S39" s="84" t="str">
        <f>IF(ISBLANK('MRA Full Assessment'!$AG$188),"",'MRA Full Assessment'!$AG$188)</f>
        <v/>
      </c>
    </row>
    <row r="40" spans="1:19" ht="55.2" customHeight="1" thickBot="1">
      <c r="A40" s="82">
        <f>IF(ISBLANK('MRA Full Assessment'!B193),"",'MRA Full Assessment'!B193)</f>
        <v>38</v>
      </c>
      <c r="B40" s="82" t="str">
        <f>IF(ISBLANK('MRA Full Assessment'!C193),"",'MRA Full Assessment'!C193)</f>
        <v/>
      </c>
      <c r="C40" s="82" t="str">
        <f>IF(ISBLANK('MRA Full Assessment'!D193),"",'MRA Full Assessment'!D193)</f>
        <v/>
      </c>
      <c r="D40" s="82" t="str">
        <f>IF(ISBLANK('MRA Full Assessment'!G193),"",'MRA Full Assessment'!G193)</f>
        <v/>
      </c>
      <c r="E40" s="82" t="str">
        <f>IF(ISBLANK('MRA Full Assessment'!H193),"",'MRA Full Assessment'!H193)</f>
        <v/>
      </c>
      <c r="F40" s="82" t="str">
        <f>IF(ISBLANK('MRA Full Assessment'!I193),"",'MRA Full Assessment'!I193)</f>
        <v/>
      </c>
      <c r="G40" s="82" t="str">
        <f>IF(ISBLANK('MRA Full Assessment'!J193),"",'MRA Full Assessment'!J193)</f>
        <v/>
      </c>
      <c r="H40" s="84" t="str">
        <f>'MRA Full Assessment'!$M$195</f>
        <v/>
      </c>
      <c r="I40" s="84" t="str">
        <f>'MRA Full Assessment'!$M$193</f>
        <v/>
      </c>
      <c r="J40" s="84" t="str">
        <f>'MRA Full Assessment'!$T$195</f>
        <v/>
      </c>
      <c r="K40" s="83" t="str">
        <f>IF(ISBLANK('MRA Full Assessment'!$U$193),"",'MRA Full Assessment'!$U$193)</f>
        <v/>
      </c>
      <c r="L40" s="84" t="str">
        <f>'MRA Full Assessment'!$X$195</f>
        <v/>
      </c>
      <c r="M40" s="84" t="str">
        <f>'MRA Full Assessment'!$X$193</f>
        <v/>
      </c>
      <c r="N40" s="83" t="str">
        <f>IF(ISBLANK('MRA Full Assessment'!$Y$193),"",'MRA Full Assessment'!$Y$193)</f>
        <v/>
      </c>
      <c r="O40" s="84" t="str">
        <f>'MRA Full Assessment'!$AB$195</f>
        <v/>
      </c>
      <c r="P40" s="84" t="str">
        <f>'MRA Full Assessment'!$AB$193</f>
        <v/>
      </c>
      <c r="Q40" s="92" t="str">
        <f>IF(ISBLANK('MRA Full Assessment'!$AC$193),"",'MRA Full Assessment'!$AC$193)</f>
        <v/>
      </c>
      <c r="R40" s="84" t="str">
        <f>'MRA Full Assessment'!$AG$195</f>
        <v/>
      </c>
      <c r="S40" s="84" t="str">
        <f>IF(ISBLANK('MRA Full Assessment'!$AG$193),"",'MRA Full Assessment'!$AG$193)</f>
        <v/>
      </c>
    </row>
    <row r="41" spans="1:19" ht="55.2" customHeight="1" thickBot="1">
      <c r="A41" s="82">
        <f>IF(ISBLANK('MRA Full Assessment'!B198),"",'MRA Full Assessment'!B198)</f>
        <v>39</v>
      </c>
      <c r="B41" s="82" t="str">
        <f>IF(ISBLANK('MRA Full Assessment'!C198),"",'MRA Full Assessment'!C198)</f>
        <v/>
      </c>
      <c r="C41" s="82" t="str">
        <f>IF(ISBLANK('MRA Full Assessment'!D198),"",'MRA Full Assessment'!D198)</f>
        <v/>
      </c>
      <c r="D41" s="82" t="str">
        <f>IF(ISBLANK('MRA Full Assessment'!G198),"",'MRA Full Assessment'!G198)</f>
        <v/>
      </c>
      <c r="E41" s="82" t="str">
        <f>IF(ISBLANK('MRA Full Assessment'!H198),"",'MRA Full Assessment'!H198)</f>
        <v/>
      </c>
      <c r="F41" s="82" t="str">
        <f>IF(ISBLANK('MRA Full Assessment'!I198),"",'MRA Full Assessment'!I198)</f>
        <v/>
      </c>
      <c r="G41" s="82" t="str">
        <f>IF(ISBLANK('MRA Full Assessment'!J198),"",'MRA Full Assessment'!J198)</f>
        <v/>
      </c>
      <c r="H41" s="84" t="str">
        <f>'MRA Full Assessment'!$M$200</f>
        <v/>
      </c>
      <c r="I41" s="84" t="str">
        <f>'MRA Full Assessment'!$M$198</f>
        <v/>
      </c>
      <c r="J41" s="84" t="str">
        <f>'MRA Full Assessment'!$T$200</f>
        <v/>
      </c>
      <c r="K41" s="83" t="str">
        <f>IF(ISBLANK('MRA Full Assessment'!$U$198),"",'MRA Full Assessment'!$U$198)</f>
        <v/>
      </c>
      <c r="L41" s="84" t="str">
        <f>'MRA Full Assessment'!$X$200</f>
        <v/>
      </c>
      <c r="M41" s="84" t="str">
        <f>'MRA Full Assessment'!$X$198</f>
        <v/>
      </c>
      <c r="N41" s="83" t="str">
        <f>IF(ISBLANK('MRA Full Assessment'!$Y$198),"",'MRA Full Assessment'!$Y$198)</f>
        <v/>
      </c>
      <c r="O41" s="84" t="str">
        <f>'MRA Full Assessment'!$AB$200</f>
        <v/>
      </c>
      <c r="P41" s="84" t="str">
        <f>'MRA Full Assessment'!$AB$198</f>
        <v/>
      </c>
      <c r="Q41" s="92" t="str">
        <f>IF(ISBLANK('MRA Full Assessment'!$AC$198),"",'MRA Full Assessment'!$AC$198)</f>
        <v/>
      </c>
      <c r="R41" s="84" t="str">
        <f>'MRA Full Assessment'!$AG$200</f>
        <v/>
      </c>
      <c r="S41" s="84" t="str">
        <f>IF(ISBLANK('MRA Full Assessment'!$AG$198),"",'MRA Full Assessment'!$AG$198)</f>
        <v/>
      </c>
    </row>
    <row r="42" spans="1:19" ht="55.2" customHeight="1" thickBot="1">
      <c r="A42" s="82">
        <f>IF(ISBLANK('MRA Full Assessment'!B203),"",'MRA Full Assessment'!B203)</f>
        <v>40</v>
      </c>
      <c r="B42" s="82" t="str">
        <f>IF(ISBLANK('MRA Full Assessment'!C203),"",'MRA Full Assessment'!C203)</f>
        <v/>
      </c>
      <c r="C42" s="82" t="str">
        <f>IF(ISBLANK('MRA Full Assessment'!D203),"",'MRA Full Assessment'!D203)</f>
        <v/>
      </c>
      <c r="D42" s="82" t="str">
        <f>IF(ISBLANK('MRA Full Assessment'!G203),"",'MRA Full Assessment'!G203)</f>
        <v/>
      </c>
      <c r="E42" s="82" t="str">
        <f>IF(ISBLANK('MRA Full Assessment'!H203),"",'MRA Full Assessment'!H203)</f>
        <v/>
      </c>
      <c r="F42" s="82" t="str">
        <f>IF(ISBLANK('MRA Full Assessment'!I203),"",'MRA Full Assessment'!I203)</f>
        <v/>
      </c>
      <c r="G42" s="82" t="str">
        <f>IF(ISBLANK('MRA Full Assessment'!J203),"",'MRA Full Assessment'!J203)</f>
        <v/>
      </c>
      <c r="H42" s="84" t="str">
        <f>'MRA Full Assessment'!$M$205</f>
        <v/>
      </c>
      <c r="I42" s="84" t="str">
        <f>'MRA Full Assessment'!$M$203</f>
        <v/>
      </c>
      <c r="J42" s="84" t="str">
        <f>'MRA Full Assessment'!$T$205</f>
        <v/>
      </c>
      <c r="K42" s="83" t="str">
        <f>IF(ISBLANK('MRA Full Assessment'!$U$203),"",'MRA Full Assessment'!$U$203)</f>
        <v/>
      </c>
      <c r="L42" s="84" t="str">
        <f>'MRA Full Assessment'!$X$205</f>
        <v/>
      </c>
      <c r="M42" s="84" t="str">
        <f>'MRA Full Assessment'!$X$203</f>
        <v/>
      </c>
      <c r="N42" s="83" t="str">
        <f>IF(ISBLANK('MRA Full Assessment'!$Y$203),"",'MRA Full Assessment'!$Y$203)</f>
        <v/>
      </c>
      <c r="O42" s="84" t="str">
        <f>'MRA Full Assessment'!$AB$205</f>
        <v/>
      </c>
      <c r="P42" s="84" t="str">
        <f>'MRA Full Assessment'!$AB$203</f>
        <v/>
      </c>
      <c r="Q42" s="92" t="str">
        <f>IF(ISBLANK('MRA Full Assessment'!$AC$203),"",'MRA Full Assessment'!$AC$203)</f>
        <v/>
      </c>
      <c r="R42" s="84" t="str">
        <f>'MRA Full Assessment'!$AG$205</f>
        <v/>
      </c>
      <c r="S42" s="84" t="str">
        <f>IF(ISBLANK('MRA Full Assessment'!$AG$203),"",'MRA Full Assessment'!$AG$203)</f>
        <v/>
      </c>
    </row>
    <row r="43" spans="1:19" ht="55.2" customHeight="1" thickBot="1">
      <c r="A43" s="82">
        <f>IF(ISBLANK('MRA Full Assessment'!B208),"",'MRA Full Assessment'!B208)</f>
        <v>41</v>
      </c>
      <c r="B43" s="82" t="str">
        <f>IF(ISBLANK('MRA Full Assessment'!C208),"",'MRA Full Assessment'!C208)</f>
        <v/>
      </c>
      <c r="C43" s="82" t="str">
        <f>IF(ISBLANK('MRA Full Assessment'!D208),"",'MRA Full Assessment'!D208)</f>
        <v/>
      </c>
      <c r="D43" s="82" t="str">
        <f>IF(ISBLANK('MRA Full Assessment'!G208),"",'MRA Full Assessment'!G208)</f>
        <v/>
      </c>
      <c r="E43" s="82" t="str">
        <f>IF(ISBLANK('MRA Full Assessment'!H208),"",'MRA Full Assessment'!H208)</f>
        <v/>
      </c>
      <c r="F43" s="82" t="str">
        <f>IF(ISBLANK('MRA Full Assessment'!I208),"",'MRA Full Assessment'!I208)</f>
        <v/>
      </c>
      <c r="G43" s="82" t="str">
        <f>IF(ISBLANK('MRA Full Assessment'!J208),"",'MRA Full Assessment'!J208)</f>
        <v/>
      </c>
      <c r="H43" s="84" t="str">
        <f>'MRA Full Assessment'!$M$210</f>
        <v/>
      </c>
      <c r="I43" s="84" t="str">
        <f>'MRA Full Assessment'!$M$208</f>
        <v/>
      </c>
      <c r="J43" s="84" t="str">
        <f>'MRA Full Assessment'!$T$210</f>
        <v/>
      </c>
      <c r="K43" s="83" t="str">
        <f>IF(ISBLANK('MRA Full Assessment'!$U$208),"",'MRA Full Assessment'!$U$208)</f>
        <v/>
      </c>
      <c r="L43" s="84" t="str">
        <f>'MRA Full Assessment'!$X$210</f>
        <v/>
      </c>
      <c r="M43" s="84" t="str">
        <f>'MRA Full Assessment'!$X$208</f>
        <v/>
      </c>
      <c r="N43" s="83" t="str">
        <f>IF(ISBLANK('MRA Full Assessment'!$Y$208),"",'MRA Full Assessment'!$Y$208)</f>
        <v/>
      </c>
      <c r="O43" s="84" t="str">
        <f>'MRA Full Assessment'!$AB$210</f>
        <v/>
      </c>
      <c r="P43" s="84" t="str">
        <f>'MRA Full Assessment'!$AB$208</f>
        <v/>
      </c>
      <c r="Q43" s="92" t="str">
        <f>IF(ISBLANK('MRA Full Assessment'!$AC$208),"",'MRA Full Assessment'!$AC$208)</f>
        <v/>
      </c>
      <c r="R43" s="84" t="str">
        <f>'MRA Full Assessment'!$AG$210</f>
        <v/>
      </c>
      <c r="S43" s="84" t="str">
        <f>IF(ISBLANK('MRA Full Assessment'!$AG$208),"",'MRA Full Assessment'!$AG$208)</f>
        <v/>
      </c>
    </row>
    <row r="44" spans="1:19" ht="55.2" customHeight="1" thickBot="1">
      <c r="A44" s="82">
        <f>IF(ISBLANK('MRA Full Assessment'!B213),"",'MRA Full Assessment'!B213)</f>
        <v>42</v>
      </c>
      <c r="B44" s="82" t="str">
        <f>IF(ISBLANK('MRA Full Assessment'!C213),"",'MRA Full Assessment'!C213)</f>
        <v/>
      </c>
      <c r="C44" s="82" t="str">
        <f>IF(ISBLANK('MRA Full Assessment'!D213),"",'MRA Full Assessment'!D213)</f>
        <v/>
      </c>
      <c r="D44" s="82" t="str">
        <f>IF(ISBLANK('MRA Full Assessment'!G213),"",'MRA Full Assessment'!G213)</f>
        <v/>
      </c>
      <c r="E44" s="82" t="str">
        <f>IF(ISBLANK('MRA Full Assessment'!H213),"",'MRA Full Assessment'!H213)</f>
        <v/>
      </c>
      <c r="F44" s="82" t="str">
        <f>IF(ISBLANK('MRA Full Assessment'!I213),"",'MRA Full Assessment'!I213)</f>
        <v/>
      </c>
      <c r="G44" s="82" t="str">
        <f>IF(ISBLANK('MRA Full Assessment'!J213),"",'MRA Full Assessment'!J213)</f>
        <v/>
      </c>
      <c r="H44" s="84" t="str">
        <f>'MRA Full Assessment'!$M$215</f>
        <v/>
      </c>
      <c r="I44" s="84" t="str">
        <f>'MRA Full Assessment'!$M$213</f>
        <v/>
      </c>
      <c r="J44" s="84" t="str">
        <f>'MRA Full Assessment'!$T$215</f>
        <v/>
      </c>
      <c r="K44" s="83" t="str">
        <f>IF(ISBLANK('MRA Full Assessment'!$U$213),"",'MRA Full Assessment'!$U$213)</f>
        <v/>
      </c>
      <c r="L44" s="84" t="str">
        <f>'MRA Full Assessment'!$X$215</f>
        <v/>
      </c>
      <c r="M44" s="84" t="str">
        <f>'MRA Full Assessment'!$X$213</f>
        <v/>
      </c>
      <c r="N44" s="83" t="str">
        <f>IF(ISBLANK('MRA Full Assessment'!$Y$213),"",'MRA Full Assessment'!$Y$213)</f>
        <v/>
      </c>
      <c r="O44" s="84" t="str">
        <f>'MRA Full Assessment'!$AB$215</f>
        <v/>
      </c>
      <c r="P44" s="84" t="str">
        <f>'MRA Full Assessment'!$AB$213</f>
        <v/>
      </c>
      <c r="Q44" s="92" t="str">
        <f>IF(ISBLANK('MRA Full Assessment'!$AC$213),"",'MRA Full Assessment'!$AC$213)</f>
        <v/>
      </c>
      <c r="R44" s="84" t="str">
        <f>'MRA Full Assessment'!$AG$215</f>
        <v/>
      </c>
      <c r="S44" s="84" t="str">
        <f>IF(ISBLANK('MRA Full Assessment'!$AG$213),"",'MRA Full Assessment'!$AG$213)</f>
        <v/>
      </c>
    </row>
    <row r="45" spans="1:19" ht="55.2" customHeight="1" thickBot="1">
      <c r="A45" s="82">
        <f>IF(ISBLANK('MRA Full Assessment'!B218),"",'MRA Full Assessment'!B218)</f>
        <v>43</v>
      </c>
      <c r="B45" s="82" t="str">
        <f>IF(ISBLANK('MRA Full Assessment'!C218),"",'MRA Full Assessment'!C218)</f>
        <v/>
      </c>
      <c r="C45" s="82" t="str">
        <f>IF(ISBLANK('MRA Full Assessment'!D218),"",'MRA Full Assessment'!D218)</f>
        <v/>
      </c>
      <c r="D45" s="82" t="str">
        <f>IF(ISBLANK('MRA Full Assessment'!G218),"",'MRA Full Assessment'!G218)</f>
        <v/>
      </c>
      <c r="E45" s="82" t="str">
        <f>IF(ISBLANK('MRA Full Assessment'!H218),"",'MRA Full Assessment'!H218)</f>
        <v/>
      </c>
      <c r="F45" s="82" t="str">
        <f>IF(ISBLANK('MRA Full Assessment'!I218),"",'MRA Full Assessment'!I218)</f>
        <v/>
      </c>
      <c r="G45" s="82" t="str">
        <f>IF(ISBLANK('MRA Full Assessment'!J218),"",'MRA Full Assessment'!J218)</f>
        <v/>
      </c>
      <c r="H45" s="84" t="str">
        <f>'MRA Full Assessment'!$M$220</f>
        <v/>
      </c>
      <c r="I45" s="84" t="str">
        <f>'MRA Full Assessment'!$M$218</f>
        <v/>
      </c>
      <c r="J45" s="84" t="str">
        <f>'MRA Full Assessment'!$T$220</f>
        <v/>
      </c>
      <c r="K45" s="83" t="str">
        <f>IF(ISBLANK('MRA Full Assessment'!$U$218),"",'MRA Full Assessment'!$U$218)</f>
        <v/>
      </c>
      <c r="L45" s="84" t="str">
        <f>'MRA Full Assessment'!$X$220</f>
        <v/>
      </c>
      <c r="M45" s="84" t="str">
        <f>'MRA Full Assessment'!$X$218</f>
        <v/>
      </c>
      <c r="N45" s="83" t="str">
        <f>IF(ISBLANK('MRA Full Assessment'!$Y$218),"",'MRA Full Assessment'!$Y$218)</f>
        <v/>
      </c>
      <c r="O45" s="84" t="str">
        <f>'MRA Full Assessment'!$AB$220</f>
        <v/>
      </c>
      <c r="P45" s="84" t="str">
        <f>'MRA Full Assessment'!$AB$218</f>
        <v/>
      </c>
      <c r="Q45" s="92" t="str">
        <f>IF(ISBLANK('MRA Full Assessment'!$AC$218),"",'MRA Full Assessment'!$AC$218)</f>
        <v/>
      </c>
      <c r="R45" s="84" t="str">
        <f>'MRA Full Assessment'!$AG$220</f>
        <v/>
      </c>
      <c r="S45" s="84" t="str">
        <f>IF(ISBLANK('MRA Full Assessment'!$AG$218),"",'MRA Full Assessment'!$AG$218)</f>
        <v/>
      </c>
    </row>
    <row r="46" spans="1:19" ht="55.2" customHeight="1" thickBot="1">
      <c r="A46" s="82">
        <f>IF(ISBLANK('MRA Full Assessment'!B223),"",'MRA Full Assessment'!B223)</f>
        <v>44</v>
      </c>
      <c r="B46" s="82" t="str">
        <f>IF(ISBLANK('MRA Full Assessment'!C223),"",'MRA Full Assessment'!C223)</f>
        <v/>
      </c>
      <c r="C46" s="82" t="str">
        <f>IF(ISBLANK('MRA Full Assessment'!D223),"",'MRA Full Assessment'!D223)</f>
        <v/>
      </c>
      <c r="D46" s="82" t="str">
        <f>IF(ISBLANK('MRA Full Assessment'!G223),"",'MRA Full Assessment'!G223)</f>
        <v/>
      </c>
      <c r="E46" s="82" t="str">
        <f>IF(ISBLANK('MRA Full Assessment'!H223),"",'MRA Full Assessment'!H223)</f>
        <v/>
      </c>
      <c r="F46" s="82" t="str">
        <f>IF(ISBLANK('MRA Full Assessment'!I223),"",'MRA Full Assessment'!I223)</f>
        <v/>
      </c>
      <c r="G46" s="82" t="str">
        <f>IF(ISBLANK('MRA Full Assessment'!J223),"",'MRA Full Assessment'!J223)</f>
        <v/>
      </c>
      <c r="H46" s="84" t="str">
        <f>'MRA Full Assessment'!$M$225</f>
        <v/>
      </c>
      <c r="I46" s="84" t="str">
        <f>'MRA Full Assessment'!$M$223</f>
        <v/>
      </c>
      <c r="J46" s="84" t="str">
        <f>'MRA Full Assessment'!$T$225</f>
        <v/>
      </c>
      <c r="K46" s="83" t="str">
        <f>IF(ISBLANK('MRA Full Assessment'!$U$223),"",'MRA Full Assessment'!$U$223)</f>
        <v/>
      </c>
      <c r="L46" s="84" t="str">
        <f>'MRA Full Assessment'!$X$225</f>
        <v/>
      </c>
      <c r="M46" s="84" t="str">
        <f>'MRA Full Assessment'!$X$223</f>
        <v/>
      </c>
      <c r="N46" s="83" t="str">
        <f>IF(ISBLANK('MRA Full Assessment'!$Y$223),"",'MRA Full Assessment'!$Y$223)</f>
        <v/>
      </c>
      <c r="O46" s="84" t="str">
        <f>'MRA Full Assessment'!$AB$225</f>
        <v/>
      </c>
      <c r="P46" s="84" t="str">
        <f>'MRA Full Assessment'!$AB$223</f>
        <v/>
      </c>
      <c r="Q46" s="92" t="str">
        <f>IF(ISBLANK('MRA Full Assessment'!$AC$223),"",'MRA Full Assessment'!$AC$223)</f>
        <v/>
      </c>
      <c r="R46" s="84" t="str">
        <f>'MRA Full Assessment'!$AG$225</f>
        <v/>
      </c>
      <c r="S46" s="84" t="str">
        <f>IF(ISBLANK('MRA Full Assessment'!$AG$223),"",'MRA Full Assessment'!$AG$223)</f>
        <v/>
      </c>
    </row>
    <row r="47" spans="1:19" ht="55.2" customHeight="1" thickBot="1">
      <c r="A47" s="82">
        <f>IF(ISBLANK('MRA Full Assessment'!B228),"",'MRA Full Assessment'!B228)</f>
        <v>45</v>
      </c>
      <c r="B47" s="82" t="str">
        <f>IF(ISBLANK('MRA Full Assessment'!C228),"",'MRA Full Assessment'!C228)</f>
        <v/>
      </c>
      <c r="C47" s="82" t="str">
        <f>IF(ISBLANK('MRA Full Assessment'!D228),"",'MRA Full Assessment'!D228)</f>
        <v/>
      </c>
      <c r="D47" s="82" t="str">
        <f>IF(ISBLANK('MRA Full Assessment'!G228),"",'MRA Full Assessment'!G228)</f>
        <v/>
      </c>
      <c r="E47" s="82" t="str">
        <f>IF(ISBLANK('MRA Full Assessment'!H228),"",'MRA Full Assessment'!H228)</f>
        <v/>
      </c>
      <c r="F47" s="82" t="str">
        <f>IF(ISBLANK('MRA Full Assessment'!I228),"",'MRA Full Assessment'!I228)</f>
        <v/>
      </c>
      <c r="G47" s="82" t="str">
        <f>IF(ISBLANK('MRA Full Assessment'!J228),"",'MRA Full Assessment'!J228)</f>
        <v/>
      </c>
      <c r="H47" s="84" t="str">
        <f>'MRA Full Assessment'!$M$230</f>
        <v/>
      </c>
      <c r="I47" s="84" t="str">
        <f>'MRA Full Assessment'!$M$228</f>
        <v/>
      </c>
      <c r="J47" s="84" t="str">
        <f>'MRA Full Assessment'!$T$230</f>
        <v/>
      </c>
      <c r="K47" s="83" t="str">
        <f>IF(ISBLANK('MRA Full Assessment'!$U$228),"",'MRA Full Assessment'!$U$228)</f>
        <v/>
      </c>
      <c r="L47" s="84" t="str">
        <f>'MRA Full Assessment'!$X$230</f>
        <v/>
      </c>
      <c r="M47" s="84" t="str">
        <f>'MRA Full Assessment'!$X$228</f>
        <v/>
      </c>
      <c r="N47" s="83" t="str">
        <f>IF(ISBLANK('MRA Full Assessment'!$Y$228),"",'MRA Full Assessment'!$Y$228)</f>
        <v/>
      </c>
      <c r="O47" s="84" t="str">
        <f>'MRA Full Assessment'!$AB$230</f>
        <v/>
      </c>
      <c r="P47" s="84" t="str">
        <f>'MRA Full Assessment'!$AB$228</f>
        <v/>
      </c>
      <c r="Q47" s="92" t="str">
        <f>IF(ISBLANK('MRA Full Assessment'!$AC$228),"",'MRA Full Assessment'!$AC$228)</f>
        <v/>
      </c>
      <c r="R47" s="84" t="str">
        <f>'MRA Full Assessment'!$AG$230</f>
        <v/>
      </c>
      <c r="S47" s="84" t="str">
        <f>IF(ISBLANK('MRA Full Assessment'!$AG$228),"",'MRA Full Assessment'!$AG$228)</f>
        <v/>
      </c>
    </row>
    <row r="48" spans="1:19" ht="55.2" customHeight="1" thickBot="1">
      <c r="A48" s="82">
        <f>IF(ISBLANK('MRA Full Assessment'!B233),"",'MRA Full Assessment'!B233)</f>
        <v>46</v>
      </c>
      <c r="B48" s="82" t="str">
        <f>IF(ISBLANK('MRA Full Assessment'!C233),"",'MRA Full Assessment'!C233)</f>
        <v/>
      </c>
      <c r="C48" s="82" t="str">
        <f>IF(ISBLANK('MRA Full Assessment'!D233),"",'MRA Full Assessment'!D233)</f>
        <v/>
      </c>
      <c r="D48" s="82" t="str">
        <f>IF(ISBLANK('MRA Full Assessment'!G233),"",'MRA Full Assessment'!G233)</f>
        <v/>
      </c>
      <c r="E48" s="82" t="str">
        <f>IF(ISBLANK('MRA Full Assessment'!H233),"",'MRA Full Assessment'!H233)</f>
        <v/>
      </c>
      <c r="F48" s="82" t="str">
        <f>IF(ISBLANK('MRA Full Assessment'!I233),"",'MRA Full Assessment'!I233)</f>
        <v/>
      </c>
      <c r="G48" s="82" t="str">
        <f>IF(ISBLANK('MRA Full Assessment'!J233),"",'MRA Full Assessment'!J233)</f>
        <v/>
      </c>
      <c r="H48" s="84" t="str">
        <f>'MRA Full Assessment'!$M$235</f>
        <v/>
      </c>
      <c r="I48" s="84" t="str">
        <f>'MRA Full Assessment'!$M$233</f>
        <v/>
      </c>
      <c r="J48" s="84" t="str">
        <f>'MRA Full Assessment'!$T$235</f>
        <v/>
      </c>
      <c r="K48" s="83" t="str">
        <f>IF(ISBLANK('MRA Full Assessment'!$U$233),"",'MRA Full Assessment'!$U$233)</f>
        <v/>
      </c>
      <c r="L48" s="84" t="str">
        <f>'MRA Full Assessment'!$X$235</f>
        <v/>
      </c>
      <c r="M48" s="84" t="str">
        <f>'MRA Full Assessment'!$X$233</f>
        <v/>
      </c>
      <c r="N48" s="83" t="str">
        <f>IF(ISBLANK('MRA Full Assessment'!$Y$233),"",'MRA Full Assessment'!$Y$233)</f>
        <v/>
      </c>
      <c r="O48" s="84" t="str">
        <f>'MRA Full Assessment'!$AB$235</f>
        <v/>
      </c>
      <c r="P48" s="84" t="str">
        <f>'MRA Full Assessment'!$AB$233</f>
        <v/>
      </c>
      <c r="Q48" s="92" t="str">
        <f>IF(ISBLANK('MRA Full Assessment'!$AC$233),"",'MRA Full Assessment'!$AC$233)</f>
        <v/>
      </c>
      <c r="R48" s="84" t="str">
        <f>'MRA Full Assessment'!$AG$235</f>
        <v/>
      </c>
      <c r="S48" s="84" t="str">
        <f>IF(ISBLANK('MRA Full Assessment'!$AG$233),"",'MRA Full Assessment'!$AG$233)</f>
        <v/>
      </c>
    </row>
    <row r="49" spans="1:19" ht="55.2" customHeight="1" thickBot="1">
      <c r="A49" s="82">
        <f>IF(ISBLANK('MRA Full Assessment'!B238),"",'MRA Full Assessment'!B238)</f>
        <v>47</v>
      </c>
      <c r="B49" s="82" t="str">
        <f>IF(ISBLANK('MRA Full Assessment'!C238),"",'MRA Full Assessment'!C238)</f>
        <v/>
      </c>
      <c r="C49" s="82" t="str">
        <f>IF(ISBLANK('MRA Full Assessment'!D238),"",'MRA Full Assessment'!D238)</f>
        <v/>
      </c>
      <c r="D49" s="82" t="str">
        <f>IF(ISBLANK('MRA Full Assessment'!G238),"",'MRA Full Assessment'!G238)</f>
        <v/>
      </c>
      <c r="E49" s="82" t="str">
        <f>IF(ISBLANK('MRA Full Assessment'!H238),"",'MRA Full Assessment'!H238)</f>
        <v/>
      </c>
      <c r="F49" s="82" t="str">
        <f>IF(ISBLANK('MRA Full Assessment'!I238),"",'MRA Full Assessment'!I238)</f>
        <v/>
      </c>
      <c r="G49" s="82" t="str">
        <f>IF(ISBLANK('MRA Full Assessment'!J238),"",'MRA Full Assessment'!J238)</f>
        <v/>
      </c>
      <c r="H49" s="84" t="str">
        <f>'MRA Full Assessment'!$M$240</f>
        <v/>
      </c>
      <c r="I49" s="84" t="str">
        <f>'MRA Full Assessment'!$M$238</f>
        <v/>
      </c>
      <c r="J49" s="84" t="str">
        <f>'MRA Full Assessment'!$T$240</f>
        <v/>
      </c>
      <c r="K49" s="83" t="str">
        <f>IF(ISBLANK('MRA Full Assessment'!$U$238),"",'MRA Full Assessment'!$U$238)</f>
        <v/>
      </c>
      <c r="L49" s="84" t="str">
        <f>'MRA Full Assessment'!$X$240</f>
        <v/>
      </c>
      <c r="M49" s="84" t="str">
        <f>'MRA Full Assessment'!$X$238</f>
        <v/>
      </c>
      <c r="N49" s="83" t="str">
        <f>IF(ISBLANK('MRA Full Assessment'!$Y$238),"",'MRA Full Assessment'!$Y$238)</f>
        <v/>
      </c>
      <c r="O49" s="84" t="str">
        <f>'MRA Full Assessment'!$AB$240</f>
        <v/>
      </c>
      <c r="P49" s="84" t="str">
        <f>'MRA Full Assessment'!$AB$238</f>
        <v/>
      </c>
      <c r="Q49" s="92" t="str">
        <f>IF(ISBLANK('MRA Full Assessment'!$AC$238),"",'MRA Full Assessment'!$AC$238)</f>
        <v/>
      </c>
      <c r="R49" s="84" t="str">
        <f>'MRA Full Assessment'!$AG$240</f>
        <v/>
      </c>
      <c r="S49" s="84" t="str">
        <f>IF(ISBLANK('MRA Full Assessment'!$AG$238),"",'MRA Full Assessment'!$AG$238)</f>
        <v/>
      </c>
    </row>
    <row r="50" spans="1:19" ht="55.2" customHeight="1" thickBot="1">
      <c r="A50" s="82">
        <f>IF(ISBLANK('MRA Full Assessment'!B243),"",'MRA Full Assessment'!B243)</f>
        <v>48</v>
      </c>
      <c r="B50" s="82" t="str">
        <f>IF(ISBLANK('MRA Full Assessment'!C243),"",'MRA Full Assessment'!C243)</f>
        <v/>
      </c>
      <c r="C50" s="82" t="str">
        <f>IF(ISBLANK('MRA Full Assessment'!D243),"",'MRA Full Assessment'!D243)</f>
        <v/>
      </c>
      <c r="D50" s="82" t="str">
        <f>IF(ISBLANK('MRA Full Assessment'!G243),"",'MRA Full Assessment'!G243)</f>
        <v/>
      </c>
      <c r="E50" s="82" t="str">
        <f>IF(ISBLANK('MRA Full Assessment'!H243),"",'MRA Full Assessment'!H243)</f>
        <v/>
      </c>
      <c r="F50" s="82" t="str">
        <f>IF(ISBLANK('MRA Full Assessment'!I243),"",'MRA Full Assessment'!I243)</f>
        <v/>
      </c>
      <c r="G50" s="82" t="str">
        <f>IF(ISBLANK('MRA Full Assessment'!J243),"",'MRA Full Assessment'!J243)</f>
        <v/>
      </c>
      <c r="H50" s="84" t="str">
        <f>'MRA Full Assessment'!$M$245</f>
        <v/>
      </c>
      <c r="I50" s="84" t="str">
        <f>'MRA Full Assessment'!$M$243</f>
        <v/>
      </c>
      <c r="J50" s="84" t="str">
        <f>'MRA Full Assessment'!$T$245</f>
        <v/>
      </c>
      <c r="K50" s="83" t="str">
        <f>IF(ISBLANK('MRA Full Assessment'!$U$243),"",'MRA Full Assessment'!$U$243)</f>
        <v/>
      </c>
      <c r="L50" s="84" t="str">
        <f>'MRA Full Assessment'!$X$245</f>
        <v/>
      </c>
      <c r="M50" s="84" t="str">
        <f>'MRA Full Assessment'!$X$243</f>
        <v/>
      </c>
      <c r="N50" s="83" t="str">
        <f>IF(ISBLANK('MRA Full Assessment'!$Y$243),"",'MRA Full Assessment'!$Y$243)</f>
        <v/>
      </c>
      <c r="O50" s="84" t="str">
        <f>'MRA Full Assessment'!$AB$245</f>
        <v/>
      </c>
      <c r="P50" s="84" t="str">
        <f>'MRA Full Assessment'!$AB$243</f>
        <v/>
      </c>
      <c r="Q50" s="92" t="str">
        <f>IF(ISBLANK('MRA Full Assessment'!$AC$243),"",'MRA Full Assessment'!$AC$243)</f>
        <v/>
      </c>
      <c r="R50" s="84" t="str">
        <f>'MRA Full Assessment'!$AG$245</f>
        <v/>
      </c>
      <c r="S50" s="84" t="str">
        <f>IF(ISBLANK('MRA Full Assessment'!$AG$243),"",'MRA Full Assessment'!$AG$243)</f>
        <v/>
      </c>
    </row>
    <row r="51" spans="1:19" ht="55.2" customHeight="1" thickBot="1">
      <c r="A51" s="82">
        <f>IF(ISBLANK('MRA Full Assessment'!B248),"",'MRA Full Assessment'!B248)</f>
        <v>49</v>
      </c>
      <c r="B51" s="82" t="str">
        <f>IF(ISBLANK('MRA Full Assessment'!C248),"",'MRA Full Assessment'!C248)</f>
        <v/>
      </c>
      <c r="C51" s="82" t="str">
        <f>IF(ISBLANK('MRA Full Assessment'!D248),"",'MRA Full Assessment'!D248)</f>
        <v/>
      </c>
      <c r="D51" s="82" t="str">
        <f>IF(ISBLANK('MRA Full Assessment'!G248),"",'MRA Full Assessment'!G248)</f>
        <v/>
      </c>
      <c r="E51" s="82" t="str">
        <f>IF(ISBLANK('MRA Full Assessment'!H248),"",'MRA Full Assessment'!H248)</f>
        <v/>
      </c>
      <c r="F51" s="82" t="str">
        <f>IF(ISBLANK('MRA Full Assessment'!I248),"",'MRA Full Assessment'!I248)</f>
        <v/>
      </c>
      <c r="G51" s="82" t="str">
        <f>IF(ISBLANK('MRA Full Assessment'!J248),"",'MRA Full Assessment'!J248)</f>
        <v/>
      </c>
      <c r="H51" s="84" t="str">
        <f>'MRA Full Assessment'!$M$250</f>
        <v/>
      </c>
      <c r="I51" s="84" t="str">
        <f>'MRA Full Assessment'!$M$248</f>
        <v/>
      </c>
      <c r="J51" s="84" t="str">
        <f>'MRA Full Assessment'!$T$250</f>
        <v/>
      </c>
      <c r="K51" s="83" t="str">
        <f>IF(ISBLANK('MRA Full Assessment'!$U$248),"",'MRA Full Assessment'!$U$248)</f>
        <v/>
      </c>
      <c r="L51" s="84" t="str">
        <f>'MRA Full Assessment'!$X$250</f>
        <v/>
      </c>
      <c r="M51" s="84" t="str">
        <f>'MRA Full Assessment'!$X$248</f>
        <v/>
      </c>
      <c r="N51" s="83" t="str">
        <f>IF(ISBLANK('MRA Full Assessment'!$Y$248),"",'MRA Full Assessment'!$Y$248)</f>
        <v/>
      </c>
      <c r="O51" s="84" t="str">
        <f>'MRA Full Assessment'!$AB$250</f>
        <v/>
      </c>
      <c r="P51" s="84" t="str">
        <f>'MRA Full Assessment'!$AB$248</f>
        <v/>
      </c>
      <c r="Q51" s="92" t="str">
        <f>IF(ISBLANK('MRA Full Assessment'!$AC$248),"",'MRA Full Assessment'!$AC$248)</f>
        <v/>
      </c>
      <c r="R51" s="84" t="str">
        <f>'MRA Full Assessment'!$AG$250</f>
        <v/>
      </c>
      <c r="S51" s="84" t="str">
        <f>IF(ISBLANK('MRA Full Assessment'!$AG$248),"",'MRA Full Assessment'!$AG$248)</f>
        <v/>
      </c>
    </row>
    <row r="52" spans="1:19" ht="55.2" customHeight="1" thickBot="1">
      <c r="A52" s="82">
        <f>IF(ISBLANK('MRA Full Assessment'!B253),"",'MRA Full Assessment'!B253)</f>
        <v>50</v>
      </c>
      <c r="B52" s="82" t="str">
        <f>IF(ISBLANK('MRA Full Assessment'!C253),"",'MRA Full Assessment'!C253)</f>
        <v/>
      </c>
      <c r="C52" s="82" t="str">
        <f>IF(ISBLANK('MRA Full Assessment'!D253),"",'MRA Full Assessment'!D253)</f>
        <v/>
      </c>
      <c r="D52" s="82" t="str">
        <f>IF(ISBLANK('MRA Full Assessment'!G253),"",'MRA Full Assessment'!G253)</f>
        <v/>
      </c>
      <c r="E52" s="82" t="str">
        <f>IF(ISBLANK('MRA Full Assessment'!H253),"",'MRA Full Assessment'!H253)</f>
        <v/>
      </c>
      <c r="F52" s="82" t="str">
        <f>IF(ISBLANK('MRA Full Assessment'!I253),"",'MRA Full Assessment'!I253)</f>
        <v/>
      </c>
      <c r="G52" s="82" t="str">
        <f>IF(ISBLANK('MRA Full Assessment'!J253),"",'MRA Full Assessment'!J253)</f>
        <v/>
      </c>
      <c r="H52" s="84" t="str">
        <f>'MRA Full Assessment'!$M$255</f>
        <v/>
      </c>
      <c r="I52" s="84" t="str">
        <f>'MRA Full Assessment'!$M$253</f>
        <v/>
      </c>
      <c r="J52" s="84" t="str">
        <f>'MRA Full Assessment'!$T$255</f>
        <v/>
      </c>
      <c r="K52" s="83" t="str">
        <f>IF(ISBLANK('MRA Full Assessment'!$U$253),"",'MRA Full Assessment'!$U$253)</f>
        <v/>
      </c>
      <c r="L52" s="84" t="str">
        <f>'MRA Full Assessment'!$X$255</f>
        <v/>
      </c>
      <c r="M52" s="84" t="str">
        <f>'MRA Full Assessment'!$X$253</f>
        <v/>
      </c>
      <c r="N52" s="83" t="str">
        <f>IF(ISBLANK('MRA Full Assessment'!$Y$253),"",'MRA Full Assessment'!$Y$253)</f>
        <v/>
      </c>
      <c r="O52" s="84" t="str">
        <f>'MRA Full Assessment'!$AB$255</f>
        <v/>
      </c>
      <c r="P52" s="84" t="str">
        <f>'MRA Full Assessment'!$AB$253</f>
        <v/>
      </c>
      <c r="Q52" s="92" t="str">
        <f>IF(ISBLANK('MRA Full Assessment'!$AC$253),"",'MRA Full Assessment'!$AC$253)</f>
        <v/>
      </c>
      <c r="R52" s="84" t="str">
        <f>'MRA Full Assessment'!$AG$255</f>
        <v/>
      </c>
      <c r="S52" s="84" t="str">
        <f>IF(ISBLANK('MRA Full Assessment'!$AG$253),"",'MRA Full Assessment'!$AG$253)</f>
        <v/>
      </c>
    </row>
    <row r="53" spans="1:19" ht="55.2" customHeight="1" thickBot="1">
      <c r="A53" s="82">
        <f>IF(ISBLANK('MRA Full Assessment'!B258),"",'MRA Full Assessment'!B258)</f>
        <v>51</v>
      </c>
      <c r="B53" s="82" t="str">
        <f>IF(ISBLANK('MRA Full Assessment'!C258),"",'MRA Full Assessment'!C258)</f>
        <v/>
      </c>
      <c r="C53" s="82" t="str">
        <f>IF(ISBLANK('MRA Full Assessment'!D258),"",'MRA Full Assessment'!D258)</f>
        <v/>
      </c>
      <c r="D53" s="82" t="str">
        <f>IF(ISBLANK('MRA Full Assessment'!G258),"",'MRA Full Assessment'!G258)</f>
        <v/>
      </c>
      <c r="E53" s="82" t="str">
        <f>IF(ISBLANK('MRA Full Assessment'!H258),"",'MRA Full Assessment'!H258)</f>
        <v/>
      </c>
      <c r="F53" s="82" t="str">
        <f>IF(ISBLANK('MRA Full Assessment'!I258),"",'MRA Full Assessment'!I258)</f>
        <v/>
      </c>
      <c r="G53" s="82" t="str">
        <f>IF(ISBLANK('MRA Full Assessment'!J258),"",'MRA Full Assessment'!J258)</f>
        <v/>
      </c>
      <c r="H53" s="84" t="str">
        <f>'MRA Full Assessment'!$M$260</f>
        <v/>
      </c>
      <c r="I53" s="84" t="str">
        <f>'MRA Full Assessment'!$M$258</f>
        <v/>
      </c>
      <c r="J53" s="84" t="str">
        <f>'MRA Full Assessment'!$T$260</f>
        <v/>
      </c>
      <c r="K53" s="83" t="str">
        <f>IF(ISBLANK('MRA Full Assessment'!$U$258),"",'MRA Full Assessment'!$U$258)</f>
        <v/>
      </c>
      <c r="L53" s="84" t="str">
        <f>'MRA Full Assessment'!$X$260</f>
        <v/>
      </c>
      <c r="M53" s="84" t="str">
        <f>'MRA Full Assessment'!$X$258</f>
        <v/>
      </c>
      <c r="N53" s="83" t="str">
        <f>IF(ISBLANK('MRA Full Assessment'!$Y$258),"",'MRA Full Assessment'!$Y$258)</f>
        <v/>
      </c>
      <c r="O53" s="84" t="str">
        <f>'MRA Full Assessment'!$AB$260</f>
        <v/>
      </c>
      <c r="P53" s="84" t="str">
        <f>'MRA Full Assessment'!$AB$258</f>
        <v/>
      </c>
      <c r="Q53" s="92" t="str">
        <f>IF(ISBLANK('MRA Full Assessment'!$AC$258),"",'MRA Full Assessment'!$AC$258)</f>
        <v/>
      </c>
      <c r="R53" s="84" t="str">
        <f>'MRA Full Assessment'!$AG$260</f>
        <v/>
      </c>
      <c r="S53" s="84" t="str">
        <f>IF(ISBLANK('MRA Full Assessment'!$AG$258),"",'MRA Full Assessment'!$AG$258)</f>
        <v/>
      </c>
    </row>
    <row r="54" spans="1:19" ht="55.2" customHeight="1" thickBot="1">
      <c r="A54" s="82">
        <f>IF(ISBLANK('MRA Full Assessment'!B263),"",'MRA Full Assessment'!B263)</f>
        <v>52</v>
      </c>
      <c r="B54" s="82" t="str">
        <f>IF(ISBLANK('MRA Full Assessment'!C263),"",'MRA Full Assessment'!C263)</f>
        <v/>
      </c>
      <c r="C54" s="82" t="str">
        <f>IF(ISBLANK('MRA Full Assessment'!D263),"",'MRA Full Assessment'!D263)</f>
        <v/>
      </c>
      <c r="D54" s="82" t="str">
        <f>IF(ISBLANK('MRA Full Assessment'!G263),"",'MRA Full Assessment'!G263)</f>
        <v/>
      </c>
      <c r="E54" s="82" t="str">
        <f>IF(ISBLANK('MRA Full Assessment'!H263),"",'MRA Full Assessment'!H263)</f>
        <v/>
      </c>
      <c r="F54" s="82" t="str">
        <f>IF(ISBLANK('MRA Full Assessment'!I263),"",'MRA Full Assessment'!I263)</f>
        <v/>
      </c>
      <c r="G54" s="82" t="str">
        <f>IF(ISBLANK('MRA Full Assessment'!J263),"",'MRA Full Assessment'!J263)</f>
        <v/>
      </c>
      <c r="H54" s="84" t="str">
        <f>'MRA Full Assessment'!$M$265</f>
        <v/>
      </c>
      <c r="I54" s="84" t="str">
        <f>'MRA Full Assessment'!$M$263</f>
        <v/>
      </c>
      <c r="J54" s="84" t="str">
        <f>'MRA Full Assessment'!$T$265</f>
        <v/>
      </c>
      <c r="K54" s="83" t="str">
        <f>IF(ISBLANK('MRA Full Assessment'!$U$263),"",'MRA Full Assessment'!$U$263)</f>
        <v/>
      </c>
      <c r="L54" s="84" t="str">
        <f>'MRA Full Assessment'!$X$265</f>
        <v/>
      </c>
      <c r="M54" s="84" t="str">
        <f>'MRA Full Assessment'!$X$263</f>
        <v/>
      </c>
      <c r="N54" s="83" t="str">
        <f>IF(ISBLANK('MRA Full Assessment'!$Y$263),"",'MRA Full Assessment'!$Y$263)</f>
        <v/>
      </c>
      <c r="O54" s="84" t="str">
        <f>'MRA Full Assessment'!$AB$265</f>
        <v/>
      </c>
      <c r="P54" s="84" t="str">
        <f>'MRA Full Assessment'!$AB$263</f>
        <v/>
      </c>
      <c r="Q54" s="92" t="str">
        <f>IF(ISBLANK('MRA Full Assessment'!$AC$263),"",'MRA Full Assessment'!$AC$263)</f>
        <v/>
      </c>
      <c r="R54" s="84" t="str">
        <f>'MRA Full Assessment'!$AG$265</f>
        <v/>
      </c>
      <c r="S54" s="84" t="str">
        <f>IF(ISBLANK('MRA Full Assessment'!$AG$263),"",'MRA Full Assessment'!$AG$263)</f>
        <v/>
      </c>
    </row>
    <row r="55" spans="1:19" ht="55.2" customHeight="1" thickBot="1">
      <c r="A55" s="82">
        <f>IF(ISBLANK('MRA Full Assessment'!B268),"",'MRA Full Assessment'!B268)</f>
        <v>53</v>
      </c>
      <c r="B55" s="82" t="str">
        <f>IF(ISBLANK('MRA Full Assessment'!C268),"",'MRA Full Assessment'!C268)</f>
        <v/>
      </c>
      <c r="C55" s="82" t="str">
        <f>IF(ISBLANK('MRA Full Assessment'!D268),"",'MRA Full Assessment'!D268)</f>
        <v/>
      </c>
      <c r="D55" s="82" t="str">
        <f>IF(ISBLANK('MRA Full Assessment'!G268),"",'MRA Full Assessment'!G268)</f>
        <v/>
      </c>
      <c r="E55" s="82" t="str">
        <f>IF(ISBLANK('MRA Full Assessment'!H268),"",'MRA Full Assessment'!H268)</f>
        <v/>
      </c>
      <c r="F55" s="82" t="str">
        <f>IF(ISBLANK('MRA Full Assessment'!I268),"",'MRA Full Assessment'!I268)</f>
        <v/>
      </c>
      <c r="G55" s="82" t="str">
        <f>IF(ISBLANK('MRA Full Assessment'!J268),"",'MRA Full Assessment'!J268)</f>
        <v/>
      </c>
      <c r="H55" s="84" t="str">
        <f>'MRA Full Assessment'!$M$270</f>
        <v/>
      </c>
      <c r="I55" s="84" t="str">
        <f>'MRA Full Assessment'!$M$268</f>
        <v/>
      </c>
      <c r="J55" s="84" t="str">
        <f>'MRA Full Assessment'!$T$270</f>
        <v/>
      </c>
      <c r="K55" s="83" t="str">
        <f>IF(ISBLANK('MRA Full Assessment'!$U$268),"",'MRA Full Assessment'!$U$268)</f>
        <v/>
      </c>
      <c r="L55" s="84" t="str">
        <f>'MRA Full Assessment'!$X$270</f>
        <v/>
      </c>
      <c r="M55" s="84" t="str">
        <f>'MRA Full Assessment'!$X$268</f>
        <v/>
      </c>
      <c r="N55" s="83" t="str">
        <f>IF(ISBLANK('MRA Full Assessment'!$Y$268),"",'MRA Full Assessment'!$Y$268)</f>
        <v/>
      </c>
      <c r="O55" s="84" t="str">
        <f>'MRA Full Assessment'!$AB$270</f>
        <v/>
      </c>
      <c r="P55" s="84" t="str">
        <f>'MRA Full Assessment'!$AB$268</f>
        <v/>
      </c>
      <c r="Q55" s="92" t="str">
        <f>IF(ISBLANK('MRA Full Assessment'!$AC$268),"",'MRA Full Assessment'!$AC$268)</f>
        <v/>
      </c>
      <c r="R55" s="84" t="str">
        <f>'MRA Full Assessment'!$AG$270</f>
        <v/>
      </c>
      <c r="S55" s="84" t="str">
        <f>IF(ISBLANK('MRA Full Assessment'!$AG$268),"",'MRA Full Assessment'!$AG$268)</f>
        <v/>
      </c>
    </row>
    <row r="56" spans="1:19" ht="55.2" customHeight="1" thickBot="1">
      <c r="A56" s="82">
        <f>IF(ISBLANK('MRA Full Assessment'!B273),"",'MRA Full Assessment'!B273)</f>
        <v>54</v>
      </c>
      <c r="B56" s="82" t="str">
        <f>IF(ISBLANK('MRA Full Assessment'!C273),"",'MRA Full Assessment'!C273)</f>
        <v/>
      </c>
      <c r="C56" s="82" t="str">
        <f>IF(ISBLANK('MRA Full Assessment'!D273),"",'MRA Full Assessment'!D273)</f>
        <v/>
      </c>
      <c r="D56" s="82" t="str">
        <f>IF(ISBLANK('MRA Full Assessment'!G273),"",'MRA Full Assessment'!G273)</f>
        <v/>
      </c>
      <c r="E56" s="82" t="str">
        <f>IF(ISBLANK('MRA Full Assessment'!H273),"",'MRA Full Assessment'!H273)</f>
        <v/>
      </c>
      <c r="F56" s="82" t="str">
        <f>IF(ISBLANK('MRA Full Assessment'!I273),"",'MRA Full Assessment'!I273)</f>
        <v/>
      </c>
      <c r="G56" s="82" t="str">
        <f>IF(ISBLANK('MRA Full Assessment'!J273),"",'MRA Full Assessment'!J273)</f>
        <v/>
      </c>
      <c r="H56" s="84" t="str">
        <f>'MRA Full Assessment'!$M$275</f>
        <v/>
      </c>
      <c r="I56" s="84" t="str">
        <f>'MRA Full Assessment'!$M$273</f>
        <v/>
      </c>
      <c r="J56" s="84" t="str">
        <f>'MRA Full Assessment'!$T$275</f>
        <v/>
      </c>
      <c r="K56" s="83" t="str">
        <f>IF(ISBLANK('MRA Full Assessment'!$U$273),"",'MRA Full Assessment'!$U$273)</f>
        <v/>
      </c>
      <c r="L56" s="84" t="str">
        <f>'MRA Full Assessment'!$X$275</f>
        <v/>
      </c>
      <c r="M56" s="84" t="str">
        <f>'MRA Full Assessment'!$X$273</f>
        <v/>
      </c>
      <c r="N56" s="83" t="str">
        <f>IF(ISBLANK('MRA Full Assessment'!$Y$273),"",'MRA Full Assessment'!$Y$273)</f>
        <v/>
      </c>
      <c r="O56" s="84" t="str">
        <f>'MRA Full Assessment'!$AB$275</f>
        <v/>
      </c>
      <c r="P56" s="84" t="str">
        <f>'MRA Full Assessment'!$AB$273</f>
        <v/>
      </c>
      <c r="Q56" s="92" t="str">
        <f>IF(ISBLANK('MRA Full Assessment'!$AC$273),"",'MRA Full Assessment'!$AC$273)</f>
        <v/>
      </c>
      <c r="R56" s="84" t="str">
        <f>'MRA Full Assessment'!$AG$275</f>
        <v/>
      </c>
      <c r="S56" s="84" t="str">
        <f>IF(ISBLANK('MRA Full Assessment'!$AG$273),"",'MRA Full Assessment'!$AG$273)</f>
        <v/>
      </c>
    </row>
    <row r="57" spans="1:19" ht="55.2" customHeight="1" thickBot="1">
      <c r="A57" s="82">
        <f>IF(ISBLANK('MRA Full Assessment'!B278),"",'MRA Full Assessment'!B278)</f>
        <v>55</v>
      </c>
      <c r="B57" s="82" t="str">
        <f>IF(ISBLANK('MRA Full Assessment'!C278),"",'MRA Full Assessment'!C278)</f>
        <v/>
      </c>
      <c r="C57" s="82" t="str">
        <f>IF(ISBLANK('MRA Full Assessment'!D278),"",'MRA Full Assessment'!D278)</f>
        <v/>
      </c>
      <c r="D57" s="82" t="str">
        <f>IF(ISBLANK('MRA Full Assessment'!G278),"",'MRA Full Assessment'!G278)</f>
        <v/>
      </c>
      <c r="E57" s="82" t="str">
        <f>IF(ISBLANK('MRA Full Assessment'!H278),"",'MRA Full Assessment'!H278)</f>
        <v/>
      </c>
      <c r="F57" s="82" t="str">
        <f>IF(ISBLANK('MRA Full Assessment'!I278),"",'MRA Full Assessment'!I278)</f>
        <v/>
      </c>
      <c r="G57" s="82" t="str">
        <f>IF(ISBLANK('MRA Full Assessment'!J278),"",'MRA Full Assessment'!J278)</f>
        <v/>
      </c>
      <c r="H57" s="84" t="str">
        <f>'MRA Full Assessment'!$M$280</f>
        <v/>
      </c>
      <c r="I57" s="84" t="str">
        <f>'MRA Full Assessment'!$M$278</f>
        <v/>
      </c>
      <c r="J57" s="84" t="str">
        <f>'MRA Full Assessment'!$T$280</f>
        <v/>
      </c>
      <c r="K57" s="83" t="str">
        <f>IF(ISBLANK('MRA Full Assessment'!$U$278),"",'MRA Full Assessment'!$U$278)</f>
        <v/>
      </c>
      <c r="L57" s="84" t="str">
        <f>'MRA Full Assessment'!$X$280</f>
        <v/>
      </c>
      <c r="M57" s="84" t="str">
        <f>'MRA Full Assessment'!$X$278</f>
        <v/>
      </c>
      <c r="N57" s="83" t="str">
        <f>IF(ISBLANK('MRA Full Assessment'!$Y$278),"",'MRA Full Assessment'!$Y$278)</f>
        <v/>
      </c>
      <c r="O57" s="84" t="str">
        <f>'MRA Full Assessment'!$AB$280</f>
        <v/>
      </c>
      <c r="P57" s="84" t="str">
        <f>'MRA Full Assessment'!$AB$278</f>
        <v/>
      </c>
      <c r="Q57" s="92" t="str">
        <f>IF(ISBLANK('MRA Full Assessment'!$AC$278),"",'MRA Full Assessment'!$AC$278)</f>
        <v/>
      </c>
      <c r="R57" s="84" t="str">
        <f>'MRA Full Assessment'!$AG$280</f>
        <v/>
      </c>
      <c r="S57" s="84" t="str">
        <f>IF(ISBLANK('MRA Full Assessment'!$AG$278),"",'MRA Full Assessment'!$AG$278)</f>
        <v/>
      </c>
    </row>
    <row r="58" spans="1:19" ht="55.2" customHeight="1" thickBot="1">
      <c r="A58" s="82">
        <f>IF(ISBLANK('MRA Full Assessment'!B283),"",'MRA Full Assessment'!B283)</f>
        <v>56</v>
      </c>
      <c r="B58" s="82" t="str">
        <f>IF(ISBLANK('MRA Full Assessment'!C283),"",'MRA Full Assessment'!C283)</f>
        <v/>
      </c>
      <c r="C58" s="82" t="str">
        <f>IF(ISBLANK('MRA Full Assessment'!D283),"",'MRA Full Assessment'!D283)</f>
        <v/>
      </c>
      <c r="D58" s="82" t="str">
        <f>IF(ISBLANK('MRA Full Assessment'!G283),"",'MRA Full Assessment'!G283)</f>
        <v/>
      </c>
      <c r="E58" s="82" t="str">
        <f>IF(ISBLANK('MRA Full Assessment'!H283),"",'MRA Full Assessment'!H283)</f>
        <v/>
      </c>
      <c r="F58" s="82" t="str">
        <f>IF(ISBLANK('MRA Full Assessment'!I283),"",'MRA Full Assessment'!H283)</f>
        <v/>
      </c>
      <c r="G58" s="82" t="str">
        <f>IF(ISBLANK('MRA Full Assessment'!J283),"",'MRA Full Assessment'!J283)</f>
        <v/>
      </c>
      <c r="H58" s="84" t="str">
        <f>'MRA Full Assessment'!$M$285</f>
        <v/>
      </c>
      <c r="I58" s="84" t="str">
        <f>'MRA Full Assessment'!$M$283</f>
        <v/>
      </c>
      <c r="J58" s="84" t="str">
        <f>'MRA Full Assessment'!$T$285</f>
        <v/>
      </c>
      <c r="K58" s="83" t="str">
        <f>IF(ISBLANK('MRA Full Assessment'!$U$283),"",'MRA Full Assessment'!$U$283)</f>
        <v/>
      </c>
      <c r="L58" s="84" t="str">
        <f>'MRA Full Assessment'!$X$285</f>
        <v/>
      </c>
      <c r="M58" s="84" t="str">
        <f>'MRA Full Assessment'!$X$283</f>
        <v/>
      </c>
      <c r="N58" s="83" t="str">
        <f>IF(ISBLANK('MRA Full Assessment'!$Y$283),"",'MRA Full Assessment'!$Y$283)</f>
        <v/>
      </c>
      <c r="O58" s="84" t="str">
        <f>'MRA Full Assessment'!$AB$285</f>
        <v/>
      </c>
      <c r="P58" s="84" t="str">
        <f>'MRA Full Assessment'!$AB$283</f>
        <v/>
      </c>
      <c r="Q58" s="92" t="str">
        <f>IF(ISBLANK('MRA Full Assessment'!$AC$283),"",'MRA Full Assessment'!$AC$283)</f>
        <v/>
      </c>
      <c r="R58" s="84" t="str">
        <f>'MRA Full Assessment'!$AG$285</f>
        <v/>
      </c>
      <c r="S58" s="84" t="str">
        <f>IF(ISBLANK('MRA Full Assessment'!$AG$283),"",'MRA Full Assessment'!$AG$283)</f>
        <v/>
      </c>
    </row>
    <row r="59" spans="1:19" ht="55.2" customHeight="1" thickBot="1">
      <c r="A59" s="82">
        <f>IF(ISBLANK('MRA Full Assessment'!B288),"",'MRA Full Assessment'!B288)</f>
        <v>57</v>
      </c>
      <c r="B59" s="82" t="str">
        <f>IF(ISBLANK('MRA Full Assessment'!C288),"",'MRA Full Assessment'!C288)</f>
        <v/>
      </c>
      <c r="C59" s="82" t="str">
        <f>IF(ISBLANK('MRA Full Assessment'!D288),"",'MRA Full Assessment'!D288)</f>
        <v/>
      </c>
      <c r="D59" s="82" t="str">
        <f>IF(ISBLANK('MRA Full Assessment'!G288),"",'MRA Full Assessment'!G288)</f>
        <v/>
      </c>
      <c r="E59" s="82" t="str">
        <f>IF(ISBLANK('MRA Full Assessment'!H288),"",'MRA Full Assessment'!H288)</f>
        <v/>
      </c>
      <c r="F59" s="82" t="str">
        <f>IF(ISBLANK('MRA Full Assessment'!I288),"",'MRA Full Assessment'!I288)</f>
        <v/>
      </c>
      <c r="G59" s="82" t="str">
        <f>IF(ISBLANK('MRA Full Assessment'!J288),"",'MRA Full Assessment'!J288)</f>
        <v/>
      </c>
      <c r="H59" s="84" t="str">
        <f>'MRA Full Assessment'!$M$290</f>
        <v/>
      </c>
      <c r="I59" s="84" t="str">
        <f>'MRA Full Assessment'!$M$288</f>
        <v/>
      </c>
      <c r="J59" s="84" t="str">
        <f>'MRA Full Assessment'!$T$290</f>
        <v/>
      </c>
      <c r="K59" s="83" t="str">
        <f>IF(ISBLANK('MRA Full Assessment'!$U$288),"",'MRA Full Assessment'!$U$288)</f>
        <v/>
      </c>
      <c r="L59" s="84" t="str">
        <f>'MRA Full Assessment'!$X$290</f>
        <v/>
      </c>
      <c r="M59" s="84" t="str">
        <f>'MRA Full Assessment'!$X$288</f>
        <v/>
      </c>
      <c r="N59" s="83" t="str">
        <f>IF(ISBLANK('MRA Full Assessment'!$Y$288),"",'MRA Full Assessment'!$Y$288)</f>
        <v/>
      </c>
      <c r="O59" s="84" t="str">
        <f>'MRA Full Assessment'!$AB$290</f>
        <v/>
      </c>
      <c r="P59" s="84" t="str">
        <f>'MRA Full Assessment'!$AB$288</f>
        <v/>
      </c>
      <c r="Q59" s="92" t="str">
        <f>IF(ISBLANK('MRA Full Assessment'!$AC$288),"",'MRA Full Assessment'!$AC$288)</f>
        <v/>
      </c>
      <c r="R59" s="84" t="str">
        <f>'MRA Full Assessment'!$AG$290</f>
        <v/>
      </c>
      <c r="S59" s="84" t="str">
        <f>IF(ISBLANK('MRA Full Assessment'!$AG$288),"",'MRA Full Assessment'!$AG$288)</f>
        <v/>
      </c>
    </row>
    <row r="60" spans="1:19" ht="55.2" customHeight="1" thickBot="1">
      <c r="A60" s="82">
        <f>IF(ISBLANK('MRA Full Assessment'!B293),"",'MRA Full Assessment'!B293)</f>
        <v>58</v>
      </c>
      <c r="B60" s="82" t="str">
        <f>IF(ISBLANK('MRA Full Assessment'!C293),"",'MRA Full Assessment'!C293)</f>
        <v/>
      </c>
      <c r="C60" s="82" t="str">
        <f>IF(ISBLANK('MRA Full Assessment'!D293),"",'MRA Full Assessment'!D293)</f>
        <v/>
      </c>
      <c r="D60" s="82" t="str">
        <f>IF(ISBLANK('MRA Full Assessment'!G293),"",'MRA Full Assessment'!G293)</f>
        <v/>
      </c>
      <c r="E60" s="82" t="str">
        <f>IF(ISBLANK('MRA Full Assessment'!H293),"",'MRA Full Assessment'!H293)</f>
        <v/>
      </c>
      <c r="F60" s="82" t="str">
        <f>IF(ISBLANK('MRA Full Assessment'!I293),"",'MRA Full Assessment'!I293)</f>
        <v/>
      </c>
      <c r="G60" s="82" t="str">
        <f>IF(ISBLANK('MRA Full Assessment'!J293),"",'MRA Full Assessment'!J293)</f>
        <v/>
      </c>
      <c r="H60" s="84" t="str">
        <f>'MRA Full Assessment'!$M$295</f>
        <v/>
      </c>
      <c r="I60" s="84" t="str">
        <f>'MRA Full Assessment'!$M$293</f>
        <v/>
      </c>
      <c r="J60" s="84" t="str">
        <f>'MRA Full Assessment'!$T$295</f>
        <v/>
      </c>
      <c r="K60" s="83" t="str">
        <f>IF(ISBLANK('MRA Full Assessment'!$U$293),"",'MRA Full Assessment'!$U$293)</f>
        <v/>
      </c>
      <c r="L60" s="84" t="str">
        <f>'MRA Full Assessment'!$X$295</f>
        <v/>
      </c>
      <c r="M60" s="84" t="str">
        <f>'MRA Full Assessment'!$X$293</f>
        <v/>
      </c>
      <c r="N60" s="83" t="str">
        <f>IF(ISBLANK('MRA Full Assessment'!$Y$293),"",'MRA Full Assessment'!$Y$293)</f>
        <v/>
      </c>
      <c r="O60" s="84" t="str">
        <f>'MRA Full Assessment'!$AB$295</f>
        <v/>
      </c>
      <c r="P60" s="84" t="str">
        <f>'MRA Full Assessment'!$AB$293</f>
        <v/>
      </c>
      <c r="Q60" s="92" t="str">
        <f>IF(ISBLANK('MRA Full Assessment'!$AC$293),"",'MRA Full Assessment'!$AC$293)</f>
        <v/>
      </c>
      <c r="R60" s="84" t="str">
        <f>'MRA Full Assessment'!$AG$295</f>
        <v/>
      </c>
      <c r="S60" s="84" t="str">
        <f>IF(ISBLANK('MRA Full Assessment'!$AG$293),"",'MRA Full Assessment'!$AG$293)</f>
        <v/>
      </c>
    </row>
    <row r="61" spans="1:19" ht="55.2" customHeight="1" thickBot="1">
      <c r="A61" s="82">
        <f>IF(ISBLANK('MRA Full Assessment'!B298),"",'MRA Full Assessment'!B298)</f>
        <v>59</v>
      </c>
      <c r="B61" s="82" t="str">
        <f>IF(ISBLANK('MRA Full Assessment'!C298),"",'MRA Full Assessment'!C298)</f>
        <v/>
      </c>
      <c r="C61" s="82" t="str">
        <f>IF(ISBLANK('MRA Full Assessment'!D298),"",'MRA Full Assessment'!D298)</f>
        <v/>
      </c>
      <c r="D61" s="82" t="str">
        <f>IF(ISBLANK('MRA Full Assessment'!G298),"",'MRA Full Assessment'!G298)</f>
        <v/>
      </c>
      <c r="E61" s="82" t="str">
        <f>IF(ISBLANK('MRA Full Assessment'!H298),"",'MRA Full Assessment'!H298)</f>
        <v/>
      </c>
      <c r="F61" s="82" t="str">
        <f>IF(ISBLANK('MRA Full Assessment'!I298),"",'MRA Full Assessment'!I298)</f>
        <v/>
      </c>
      <c r="G61" s="82" t="str">
        <f>IF(ISBLANK('MRA Full Assessment'!J298),"",'MRA Full Assessment'!J298)</f>
        <v/>
      </c>
      <c r="H61" s="84" t="str">
        <f>'MRA Full Assessment'!$M$300</f>
        <v/>
      </c>
      <c r="I61" s="84" t="str">
        <f>'MRA Full Assessment'!$M$298</f>
        <v/>
      </c>
      <c r="J61" s="84" t="str">
        <f>'MRA Full Assessment'!$T$300</f>
        <v/>
      </c>
      <c r="K61" s="83" t="str">
        <f>IF(ISBLANK('MRA Full Assessment'!$U$298),"",'MRA Full Assessment'!$U$298)</f>
        <v/>
      </c>
      <c r="L61" s="84" t="str">
        <f>'MRA Full Assessment'!$X$300</f>
        <v/>
      </c>
      <c r="M61" s="84" t="str">
        <f>'MRA Full Assessment'!$X$298</f>
        <v/>
      </c>
      <c r="N61" s="83" t="str">
        <f>IF(ISBLANK('MRA Full Assessment'!$Y$298),"",'MRA Full Assessment'!$Y$298)</f>
        <v/>
      </c>
      <c r="O61" s="84" t="str">
        <f>'MRA Full Assessment'!$AB$300</f>
        <v/>
      </c>
      <c r="P61" s="84" t="str">
        <f>'MRA Full Assessment'!$AB$298</f>
        <v/>
      </c>
      <c r="Q61" s="92" t="str">
        <f>IF(ISBLANK('MRA Full Assessment'!$AC$298),"",'MRA Full Assessment'!$AC$298)</f>
        <v/>
      </c>
      <c r="R61" s="84" t="str">
        <f>'MRA Full Assessment'!$AG$300</f>
        <v/>
      </c>
      <c r="S61" s="84" t="str">
        <f>IF(ISBLANK('MRA Full Assessment'!$AG$298),"",'MRA Full Assessment'!$AG$298)</f>
        <v/>
      </c>
    </row>
    <row r="62" spans="1:19" ht="55.2" customHeight="1" thickBot="1">
      <c r="A62" s="82">
        <f>IF(ISBLANK('MRA Full Assessment'!B303),"",'MRA Full Assessment'!B303)</f>
        <v>60</v>
      </c>
      <c r="B62" s="82" t="str">
        <f>IF(ISBLANK('MRA Full Assessment'!C303),"",'MRA Full Assessment'!C303)</f>
        <v/>
      </c>
      <c r="C62" s="82" t="str">
        <f>IF(ISBLANK('MRA Full Assessment'!D303),"",'MRA Full Assessment'!D303)</f>
        <v/>
      </c>
      <c r="D62" s="82" t="str">
        <f>IF(ISBLANK('MRA Full Assessment'!G303),"",'MRA Full Assessment'!G303)</f>
        <v/>
      </c>
      <c r="E62" s="82" t="str">
        <f>IF(ISBLANK('MRA Full Assessment'!H303),"",'MRA Full Assessment'!H303)</f>
        <v/>
      </c>
      <c r="F62" s="82" t="str">
        <f>IF(ISBLANK('MRA Full Assessment'!I303),"",'MRA Full Assessment'!I303)</f>
        <v/>
      </c>
      <c r="G62" s="82" t="str">
        <f>IF(ISBLANK('MRA Full Assessment'!J303),"",'MRA Full Assessment'!J303)</f>
        <v/>
      </c>
      <c r="H62" s="84" t="str">
        <f>'MRA Full Assessment'!$M$305</f>
        <v/>
      </c>
      <c r="I62" s="84" t="str">
        <f>'MRA Full Assessment'!$M$303</f>
        <v/>
      </c>
      <c r="J62" s="84" t="str">
        <f>'MRA Full Assessment'!$T$305</f>
        <v/>
      </c>
      <c r="K62" s="83" t="str">
        <f>IF(ISBLANK('MRA Full Assessment'!$U$303),"",'MRA Full Assessment'!$U$303)</f>
        <v/>
      </c>
      <c r="L62" s="84" t="str">
        <f>'MRA Full Assessment'!$X$305</f>
        <v/>
      </c>
      <c r="M62" s="84" t="str">
        <f>'MRA Full Assessment'!$X$303</f>
        <v/>
      </c>
      <c r="N62" s="83" t="str">
        <f>IF(ISBLANK('MRA Full Assessment'!$Y$303),"",'MRA Full Assessment'!$Y$303)</f>
        <v/>
      </c>
      <c r="O62" s="84" t="str">
        <f>'MRA Full Assessment'!$AB$305</f>
        <v/>
      </c>
      <c r="P62" s="84" t="str">
        <f>'MRA Full Assessment'!$AB$303</f>
        <v/>
      </c>
      <c r="Q62" s="92" t="str">
        <f>IF(ISBLANK('MRA Full Assessment'!$AC$303),"",'MRA Full Assessment'!$AC$303)</f>
        <v/>
      </c>
      <c r="R62" s="84" t="str">
        <f>'MRA Full Assessment'!$AG$305</f>
        <v/>
      </c>
      <c r="S62" s="84" t="str">
        <f>IF(ISBLANK('MRA Full Assessment'!$AG$303),"",'MRA Full Assessment'!$AG$303)</f>
        <v/>
      </c>
    </row>
    <row r="63" spans="1:19" ht="55.2" customHeight="1" thickBot="1">
      <c r="A63" s="82">
        <f>IF(ISBLANK('MRA Full Assessment'!B308),"",'MRA Full Assessment'!B308)</f>
        <v>61</v>
      </c>
      <c r="B63" s="82" t="str">
        <f>IF(ISBLANK('MRA Full Assessment'!C308),"",'MRA Full Assessment'!C308)</f>
        <v/>
      </c>
      <c r="C63" s="82" t="str">
        <f>IF(ISBLANK('MRA Full Assessment'!D308),"",'MRA Full Assessment'!D308)</f>
        <v/>
      </c>
      <c r="D63" s="82" t="str">
        <f>IF(ISBLANK('MRA Full Assessment'!G308),"",'MRA Full Assessment'!G308)</f>
        <v/>
      </c>
      <c r="E63" s="82" t="str">
        <f>IF(ISBLANK('MRA Full Assessment'!H308),"",'MRA Full Assessment'!H308)</f>
        <v/>
      </c>
      <c r="F63" s="82" t="str">
        <f>IF(ISBLANK('MRA Full Assessment'!I308),"",'MRA Full Assessment'!I308)</f>
        <v/>
      </c>
      <c r="G63" s="82" t="str">
        <f>IF(ISBLANK('MRA Full Assessment'!J308),"",'MRA Full Assessment'!J308)</f>
        <v/>
      </c>
      <c r="H63" s="84" t="str">
        <f>'MRA Full Assessment'!$M$310</f>
        <v/>
      </c>
      <c r="I63" s="84" t="str">
        <f>'MRA Full Assessment'!$M$308</f>
        <v/>
      </c>
      <c r="J63" s="84" t="str">
        <f>'MRA Full Assessment'!$T$310</f>
        <v/>
      </c>
      <c r="K63" s="83" t="str">
        <f>IF(ISBLANK('MRA Full Assessment'!$U$308),"",'MRA Full Assessment'!$U$308)</f>
        <v/>
      </c>
      <c r="L63" s="84" t="str">
        <f>'MRA Full Assessment'!$X$310</f>
        <v/>
      </c>
      <c r="M63" s="84" t="str">
        <f>'MRA Full Assessment'!$X$308</f>
        <v/>
      </c>
      <c r="N63" s="83" t="str">
        <f>IF(ISBLANK('MRA Full Assessment'!$Y$308),"",'MRA Full Assessment'!$Y$308)</f>
        <v/>
      </c>
      <c r="O63" s="84" t="str">
        <f>'MRA Full Assessment'!$AB$310</f>
        <v/>
      </c>
      <c r="P63" s="84" t="str">
        <f>'MRA Full Assessment'!$AB$308</f>
        <v/>
      </c>
      <c r="Q63" s="92" t="str">
        <f>IF(ISBLANK('MRA Full Assessment'!$AC$308),"",'MRA Full Assessment'!$AC$308)</f>
        <v/>
      </c>
      <c r="R63" s="84" t="str">
        <f>'MRA Full Assessment'!$AG$310</f>
        <v/>
      </c>
      <c r="S63" s="84" t="str">
        <f>IF(ISBLANK('MRA Full Assessment'!$AG$308),"",'MRA Full Assessment'!$AG$308)</f>
        <v/>
      </c>
    </row>
    <row r="64" spans="1:19" ht="55.2" customHeight="1" thickBot="1">
      <c r="A64" s="82">
        <f>IF(ISBLANK('MRA Full Assessment'!B313),"",'MRA Full Assessment'!B313)</f>
        <v>62</v>
      </c>
      <c r="B64" s="82" t="str">
        <f>IF(ISBLANK('MRA Full Assessment'!C313),"",'MRA Full Assessment'!C313)</f>
        <v/>
      </c>
      <c r="C64" s="82" t="str">
        <f>IF(ISBLANK('MRA Full Assessment'!D313),"",'MRA Full Assessment'!D313)</f>
        <v/>
      </c>
      <c r="D64" s="82" t="str">
        <f>IF(ISBLANK('MRA Full Assessment'!G313),"",'MRA Full Assessment'!G313)</f>
        <v/>
      </c>
      <c r="E64" s="82" t="str">
        <f>IF(ISBLANK('MRA Full Assessment'!H313),"",'MRA Full Assessment'!H313)</f>
        <v/>
      </c>
      <c r="F64" s="82" t="str">
        <f>IF(ISBLANK('MRA Full Assessment'!I313),"",'MRA Full Assessment'!I313)</f>
        <v/>
      </c>
      <c r="G64" s="82" t="str">
        <f>IF(ISBLANK('MRA Full Assessment'!J313),"",'MRA Full Assessment'!J313)</f>
        <v/>
      </c>
      <c r="H64" s="84" t="str">
        <f>'MRA Full Assessment'!$M$315</f>
        <v/>
      </c>
      <c r="I64" s="84" t="str">
        <f>'MRA Full Assessment'!$M$313</f>
        <v/>
      </c>
      <c r="J64" s="84" t="str">
        <f>'MRA Full Assessment'!$T$315</f>
        <v/>
      </c>
      <c r="K64" s="83" t="str">
        <f>IF(ISBLANK('MRA Full Assessment'!$U$313),"",'MRA Full Assessment'!$U$313)</f>
        <v/>
      </c>
      <c r="L64" s="84" t="str">
        <f>'MRA Full Assessment'!$X$315</f>
        <v/>
      </c>
      <c r="M64" s="84" t="str">
        <f>'MRA Full Assessment'!$X$313</f>
        <v/>
      </c>
      <c r="N64" s="83" t="str">
        <f>IF(ISBLANK('MRA Full Assessment'!$Y$313),"",'MRA Full Assessment'!$Y$313)</f>
        <v/>
      </c>
      <c r="O64" s="84" t="str">
        <f>'MRA Full Assessment'!$AB$315</f>
        <v/>
      </c>
      <c r="P64" s="84" t="str">
        <f>'MRA Full Assessment'!$AB$313</f>
        <v/>
      </c>
      <c r="Q64" s="92" t="str">
        <f>IF(ISBLANK('MRA Full Assessment'!$AC$313),"",'MRA Full Assessment'!$AC$313)</f>
        <v/>
      </c>
      <c r="R64" s="84" t="str">
        <f>'MRA Full Assessment'!$AG$315</f>
        <v/>
      </c>
      <c r="S64" s="84" t="str">
        <f>IF(ISBLANK('MRA Full Assessment'!$AG$313),"",'MRA Full Assessment'!$AG$313)</f>
        <v/>
      </c>
    </row>
    <row r="65" spans="1:19" ht="55.2" customHeight="1" thickBot="1">
      <c r="A65" s="82">
        <f>IF(ISBLANK('MRA Full Assessment'!B318),"",'MRA Full Assessment'!B318)</f>
        <v>63</v>
      </c>
      <c r="B65" s="82" t="str">
        <f>IF(ISBLANK('MRA Full Assessment'!C318),"",'MRA Full Assessment'!C318)</f>
        <v/>
      </c>
      <c r="C65" s="82" t="str">
        <f>IF(ISBLANK('MRA Full Assessment'!D318),"",'MRA Full Assessment'!D318)</f>
        <v/>
      </c>
      <c r="D65" s="82" t="str">
        <f>IF(ISBLANK('MRA Full Assessment'!G318),"",'MRA Full Assessment'!G318)</f>
        <v/>
      </c>
      <c r="E65" s="82" t="str">
        <f>IF(ISBLANK('MRA Full Assessment'!H318),"",'MRA Full Assessment'!H318)</f>
        <v/>
      </c>
      <c r="F65" s="82" t="str">
        <f>IF(ISBLANK('MRA Full Assessment'!I318),"",'MRA Full Assessment'!I318)</f>
        <v/>
      </c>
      <c r="G65" s="82" t="str">
        <f>IF(ISBLANK('MRA Full Assessment'!J318),"",'MRA Full Assessment'!J318)</f>
        <v/>
      </c>
      <c r="H65" s="84" t="str">
        <f>'MRA Full Assessment'!$M$320</f>
        <v/>
      </c>
      <c r="I65" s="84" t="str">
        <f>'MRA Full Assessment'!$M$318</f>
        <v/>
      </c>
      <c r="J65" s="84" t="str">
        <f>'MRA Full Assessment'!$T$320</f>
        <v/>
      </c>
      <c r="K65" s="83" t="str">
        <f>IF(ISBLANK('MRA Full Assessment'!$U$318),"",'MRA Full Assessment'!$U$318)</f>
        <v/>
      </c>
      <c r="L65" s="84" t="str">
        <f>'MRA Full Assessment'!$X$320</f>
        <v/>
      </c>
      <c r="M65" s="84" t="str">
        <f>'MRA Full Assessment'!$X$318</f>
        <v/>
      </c>
      <c r="N65" s="83" t="str">
        <f>IF(ISBLANK('MRA Full Assessment'!$Y$318),"",'MRA Full Assessment'!$Y$318)</f>
        <v/>
      </c>
      <c r="O65" s="84" t="str">
        <f>'MRA Full Assessment'!$AB$320</f>
        <v/>
      </c>
      <c r="P65" s="84" t="str">
        <f>'MRA Full Assessment'!$AB$318</f>
        <v/>
      </c>
      <c r="Q65" s="92" t="str">
        <f>IF(ISBLANK('MRA Full Assessment'!$AC$318),"",'MRA Full Assessment'!$AC$318)</f>
        <v/>
      </c>
      <c r="R65" s="84" t="str">
        <f>'MRA Full Assessment'!$AG$320</f>
        <v/>
      </c>
      <c r="S65" s="84" t="str">
        <f>IF(ISBLANK('MRA Full Assessment'!$AG$318),"",'MRA Full Assessment'!$AG$318)</f>
        <v/>
      </c>
    </row>
    <row r="66" spans="1:19" ht="55.2" customHeight="1" thickBot="1">
      <c r="A66" s="82">
        <f>IF(ISBLANK('MRA Full Assessment'!B323),"",'MRA Full Assessment'!B323)</f>
        <v>64</v>
      </c>
      <c r="B66" s="82" t="str">
        <f>IF(ISBLANK('MRA Full Assessment'!C323),"",'MRA Full Assessment'!C323)</f>
        <v/>
      </c>
      <c r="C66" s="82" t="str">
        <f>IF(ISBLANK('MRA Full Assessment'!D323),"",'MRA Full Assessment'!D323)</f>
        <v/>
      </c>
      <c r="D66" s="82" t="str">
        <f>IF(ISBLANK('MRA Full Assessment'!G323),"",'MRA Full Assessment'!G323)</f>
        <v/>
      </c>
      <c r="E66" s="82" t="str">
        <f>IF(ISBLANK('MRA Full Assessment'!H323),"",'MRA Full Assessment'!H323)</f>
        <v/>
      </c>
      <c r="F66" s="82" t="str">
        <f>IF(ISBLANK('MRA Full Assessment'!I323),"",'MRA Full Assessment'!I323)</f>
        <v/>
      </c>
      <c r="G66" s="82" t="str">
        <f>IF(ISBLANK('MRA Full Assessment'!J323),"",'MRA Full Assessment'!J323)</f>
        <v/>
      </c>
      <c r="H66" s="84" t="str">
        <f>'MRA Full Assessment'!$M$325</f>
        <v/>
      </c>
      <c r="I66" s="84" t="str">
        <f>'MRA Full Assessment'!$M$323</f>
        <v/>
      </c>
      <c r="J66" s="84" t="str">
        <f>'MRA Full Assessment'!$T$325</f>
        <v/>
      </c>
      <c r="K66" s="83" t="str">
        <f>IF(ISBLANK('MRA Full Assessment'!$U$323),"",'MRA Full Assessment'!$U$323)</f>
        <v/>
      </c>
      <c r="L66" s="84" t="str">
        <f>'MRA Full Assessment'!$X$325</f>
        <v/>
      </c>
      <c r="M66" s="84" t="str">
        <f>'MRA Full Assessment'!$X$323</f>
        <v/>
      </c>
      <c r="N66" s="83" t="str">
        <f>IF(ISBLANK('MRA Full Assessment'!$Y$323),"",'MRA Full Assessment'!$Y$323)</f>
        <v/>
      </c>
      <c r="O66" s="84" t="str">
        <f>'MRA Full Assessment'!$AB$325</f>
        <v/>
      </c>
      <c r="P66" s="84" t="str">
        <f>'MRA Full Assessment'!$AB$323</f>
        <v/>
      </c>
      <c r="Q66" s="92" t="str">
        <f>IF(ISBLANK('MRA Full Assessment'!$AC$323),"",'MRA Full Assessment'!$AC$323)</f>
        <v/>
      </c>
      <c r="R66" s="84" t="str">
        <f>'MRA Full Assessment'!$AG$325</f>
        <v/>
      </c>
      <c r="S66" s="84" t="str">
        <f>IF(ISBLANK('MRA Full Assessment'!$AG$323),"",'MRA Full Assessment'!$AG$323)</f>
        <v/>
      </c>
    </row>
    <row r="67" spans="1:19" ht="55.2" customHeight="1" thickBot="1">
      <c r="A67" s="82">
        <f>IF(ISBLANK('MRA Full Assessment'!B328),"",'MRA Full Assessment'!B328)</f>
        <v>65</v>
      </c>
      <c r="B67" s="82" t="str">
        <f>IF(ISBLANK('MRA Full Assessment'!C328),"",'MRA Full Assessment'!C328)</f>
        <v/>
      </c>
      <c r="C67" s="82" t="str">
        <f>IF(ISBLANK('MRA Full Assessment'!D328),"",'MRA Full Assessment'!D328)</f>
        <v/>
      </c>
      <c r="D67" s="82" t="str">
        <f>IF(ISBLANK('MRA Full Assessment'!G328),"",'MRA Full Assessment'!G328)</f>
        <v/>
      </c>
      <c r="E67" s="82" t="str">
        <f>IF(ISBLANK('MRA Full Assessment'!H328),"",'MRA Full Assessment'!H328)</f>
        <v/>
      </c>
      <c r="F67" s="82" t="str">
        <f>IF(ISBLANK('MRA Full Assessment'!I328),"",'MRA Full Assessment'!I328)</f>
        <v/>
      </c>
      <c r="G67" s="82" t="str">
        <f>IF(ISBLANK('MRA Full Assessment'!J328),"",'MRA Full Assessment'!J328)</f>
        <v/>
      </c>
      <c r="H67" s="84" t="str">
        <f>'MRA Full Assessment'!$M$330</f>
        <v/>
      </c>
      <c r="I67" s="84" t="str">
        <f>'MRA Full Assessment'!$M$328</f>
        <v/>
      </c>
      <c r="J67" s="84" t="str">
        <f>'MRA Full Assessment'!$T$330</f>
        <v/>
      </c>
      <c r="K67" s="83" t="str">
        <f>IF(ISBLANK('MRA Full Assessment'!$U$328),"",'MRA Full Assessment'!$U$328)</f>
        <v/>
      </c>
      <c r="L67" s="84" t="str">
        <f>'MRA Full Assessment'!$X$330</f>
        <v/>
      </c>
      <c r="M67" s="84" t="str">
        <f>'MRA Full Assessment'!$X$328</f>
        <v/>
      </c>
      <c r="N67" s="83" t="str">
        <f>IF(ISBLANK('MRA Full Assessment'!$Y$328),"",'MRA Full Assessment'!$Y$328)</f>
        <v/>
      </c>
      <c r="O67" s="84" t="str">
        <f>'MRA Full Assessment'!$AB$330</f>
        <v/>
      </c>
      <c r="P67" s="84" t="str">
        <f>'MRA Full Assessment'!$AB$328</f>
        <v/>
      </c>
      <c r="Q67" s="92" t="str">
        <f>IF(ISBLANK('MRA Full Assessment'!$AC$328),"",'MRA Full Assessment'!$AC$328)</f>
        <v/>
      </c>
      <c r="R67" s="84" t="str">
        <f>'MRA Full Assessment'!$AG$330</f>
        <v/>
      </c>
      <c r="S67" s="84" t="str">
        <f>IF(ISBLANK('MRA Full Assessment'!$AG$328),"",'MRA Full Assessment'!$AG$328)</f>
        <v/>
      </c>
    </row>
    <row r="68" spans="1:19" ht="55.2" customHeight="1" thickBot="1">
      <c r="A68" s="82">
        <f>IF(ISBLANK('MRA Full Assessment'!B333),"",'MRA Full Assessment'!B333)</f>
        <v>66</v>
      </c>
      <c r="B68" s="96" t="str">
        <f>IF(ISBLANK('MRA Full Assessment'!C333),"",'MRA Full Assessment'!C333)</f>
        <v/>
      </c>
      <c r="C68" s="82" t="str">
        <f>IF(ISBLANK('MRA Full Assessment'!D333),"",'MRA Full Assessment'!D333)</f>
        <v/>
      </c>
      <c r="D68" s="82" t="str">
        <f>IF(ISBLANK('MRA Full Assessment'!G333),"",'MRA Full Assessment'!G333)</f>
        <v/>
      </c>
      <c r="E68" s="82" t="str">
        <f>IF(ISBLANK('MRA Full Assessment'!H333),"",'MRA Full Assessment'!H333)</f>
        <v/>
      </c>
      <c r="F68" s="82" t="str">
        <f>IF(ISBLANK('MRA Full Assessment'!I333),"",'MRA Full Assessment'!I333)</f>
        <v/>
      </c>
      <c r="G68" s="82" t="str">
        <f>IF(ISBLANK('MRA Full Assessment'!J333),"",'MRA Full Assessment'!J333)</f>
        <v/>
      </c>
      <c r="H68" s="84" t="str">
        <f>'MRA Full Assessment'!$M$335</f>
        <v/>
      </c>
      <c r="I68" s="84" t="str">
        <f>'MRA Full Assessment'!$M$333</f>
        <v/>
      </c>
      <c r="J68" s="84" t="str">
        <f>'MRA Full Assessment'!$T$335</f>
        <v/>
      </c>
      <c r="K68" s="83" t="str">
        <f>IF(ISBLANK('MRA Full Assessment'!$U$333),"",'MRA Full Assessment'!$U$333)</f>
        <v/>
      </c>
      <c r="L68" s="84" t="str">
        <f>'MRA Full Assessment'!$X$335</f>
        <v/>
      </c>
      <c r="M68" s="84" t="str">
        <f>'MRA Full Assessment'!$X$333</f>
        <v/>
      </c>
      <c r="N68" s="83" t="str">
        <f>IF(ISBLANK('MRA Full Assessment'!$Y$333),"",'MRA Full Assessment'!$Y$333)</f>
        <v/>
      </c>
      <c r="O68" s="84" t="str">
        <f>'MRA Full Assessment'!$AB$335</f>
        <v/>
      </c>
      <c r="P68" s="84" t="str">
        <f>'MRA Full Assessment'!$AB$333</f>
        <v/>
      </c>
      <c r="Q68" s="92" t="str">
        <f>IF(ISBLANK('MRA Full Assessment'!$AC$333),"",'MRA Full Assessment'!$AC$333)</f>
        <v/>
      </c>
      <c r="R68" s="84" t="str">
        <f>'MRA Full Assessment'!$AG$335</f>
        <v/>
      </c>
      <c r="S68" s="84" t="str">
        <f>IF(ISBLANK('MRA Full Assessment'!$AG$333),"",'MRA Full Assessment'!$AG$333)</f>
        <v/>
      </c>
    </row>
    <row r="69" spans="1:19" ht="55.2" customHeight="1" thickBot="1">
      <c r="A69" s="82">
        <f>IF(ISBLANK('MRA Full Assessment'!B338),"",'MRA Full Assessment'!B338)</f>
        <v>67</v>
      </c>
      <c r="B69" s="82" t="str">
        <f>IF(ISBLANK('MRA Full Assessment'!C338),"",'MRA Full Assessment'!C338)</f>
        <v/>
      </c>
      <c r="C69" s="82" t="str">
        <f>IF(ISBLANK('MRA Full Assessment'!D338),"",'MRA Full Assessment'!D338)</f>
        <v/>
      </c>
      <c r="D69" s="82" t="str">
        <f>IF(ISBLANK('MRA Full Assessment'!G338),"",'MRA Full Assessment'!G338)</f>
        <v/>
      </c>
      <c r="E69" s="82" t="str">
        <f>IF(ISBLANK('MRA Full Assessment'!H338),"",'MRA Full Assessment'!H338)</f>
        <v/>
      </c>
      <c r="F69" s="82" t="str">
        <f>IF(ISBLANK('MRA Full Assessment'!I338),"",'MRA Full Assessment'!I338)</f>
        <v/>
      </c>
      <c r="G69" s="82" t="str">
        <f>IF(ISBLANK('MRA Full Assessment'!J338),"",'MRA Full Assessment'!J338)</f>
        <v/>
      </c>
      <c r="H69" s="84" t="str">
        <f>'MRA Full Assessment'!$M$340</f>
        <v/>
      </c>
      <c r="I69" s="84" t="str">
        <f>'MRA Full Assessment'!$M$338</f>
        <v/>
      </c>
      <c r="J69" s="84" t="str">
        <f>'MRA Full Assessment'!$T$340</f>
        <v/>
      </c>
      <c r="K69" s="83" t="str">
        <f>IF(ISBLANK('MRA Full Assessment'!$U$338),"",'MRA Full Assessment'!$U$338)</f>
        <v/>
      </c>
      <c r="L69" s="84" t="str">
        <f>'MRA Full Assessment'!$X$340</f>
        <v/>
      </c>
      <c r="M69" s="84" t="str">
        <f>'MRA Full Assessment'!$X$338</f>
        <v/>
      </c>
      <c r="N69" s="83" t="str">
        <f>IF(ISBLANK('MRA Full Assessment'!$Y$338),"",'MRA Full Assessment'!$Y$338)</f>
        <v/>
      </c>
      <c r="O69" s="84" t="str">
        <f>'MRA Full Assessment'!$AB$340</f>
        <v/>
      </c>
      <c r="P69" s="84" t="str">
        <f>'MRA Full Assessment'!$AB$338</f>
        <v/>
      </c>
      <c r="Q69" s="92" t="str">
        <f>IF(ISBLANK('MRA Full Assessment'!$AC$338),"",'MRA Full Assessment'!$AC$338)</f>
        <v/>
      </c>
      <c r="R69" s="84" t="str">
        <f>'MRA Full Assessment'!$AG$340</f>
        <v/>
      </c>
      <c r="S69" s="84" t="str">
        <f>IF(ISBLANK('MRA Full Assessment'!$AG$338),"",'MRA Full Assessment'!$AG$338)</f>
        <v/>
      </c>
    </row>
    <row r="70" spans="1:19" ht="55.2" customHeight="1" thickBot="1">
      <c r="A70" s="82">
        <f>IF(ISBLANK('MRA Full Assessment'!B343),"",'MRA Full Assessment'!B343)</f>
        <v>68</v>
      </c>
      <c r="B70" s="96" t="str">
        <f>IF(ISBLANK('MRA Full Assessment'!C343),"",'MRA Full Assessment'!C343)</f>
        <v/>
      </c>
      <c r="C70" s="82" t="str">
        <f>IF(ISBLANK('MRA Full Assessment'!D343),"",'MRA Full Assessment'!D343)</f>
        <v/>
      </c>
      <c r="D70" s="82" t="str">
        <f>IF(ISBLANK('MRA Full Assessment'!G343),"",'MRA Full Assessment'!G343)</f>
        <v/>
      </c>
      <c r="E70" s="82" t="str">
        <f>IF(ISBLANK('MRA Full Assessment'!H343),"",'MRA Full Assessment'!H343)</f>
        <v/>
      </c>
      <c r="F70" s="82" t="str">
        <f>IF(ISBLANK('MRA Full Assessment'!I343),"",'MRA Full Assessment'!I343)</f>
        <v/>
      </c>
      <c r="G70" s="82" t="str">
        <f>IF(ISBLANK('MRA Full Assessment'!J343),"",'MRA Full Assessment'!J343)</f>
        <v/>
      </c>
      <c r="H70" s="84" t="str">
        <f>'MRA Full Assessment'!$M$345</f>
        <v/>
      </c>
      <c r="I70" s="84" t="str">
        <f>'MRA Full Assessment'!$M$343</f>
        <v/>
      </c>
      <c r="J70" s="84" t="str">
        <f>'MRA Full Assessment'!$T$345</f>
        <v/>
      </c>
      <c r="K70" s="83" t="str">
        <f>IF(ISBLANK('MRA Full Assessment'!$U$343),"",'MRA Full Assessment'!$U$343)</f>
        <v/>
      </c>
      <c r="L70" s="84" t="str">
        <f>'MRA Full Assessment'!$X$345</f>
        <v/>
      </c>
      <c r="M70" s="84" t="str">
        <f>'MRA Full Assessment'!$X$343</f>
        <v/>
      </c>
      <c r="N70" s="83" t="str">
        <f>IF(ISBLANK('MRA Full Assessment'!$Y$343),"",'MRA Full Assessment'!$Y$343)</f>
        <v/>
      </c>
      <c r="O70" s="84" t="str">
        <f>'MRA Full Assessment'!$AB$345</f>
        <v/>
      </c>
      <c r="P70" s="84" t="str">
        <f>'MRA Full Assessment'!$AB$343</f>
        <v/>
      </c>
      <c r="Q70" s="92" t="str">
        <f>IF(ISBLANK('MRA Full Assessment'!$AC$343),"",'MRA Full Assessment'!$AC$343)</f>
        <v/>
      </c>
      <c r="R70" s="84" t="str">
        <f>'MRA Full Assessment'!$AG$345</f>
        <v/>
      </c>
      <c r="S70" s="84" t="str">
        <f>IF(ISBLANK('MRA Full Assessment'!$AG$343),"",'MRA Full Assessment'!$AG$343)</f>
        <v/>
      </c>
    </row>
    <row r="71" spans="1:19" ht="55.2" customHeight="1" thickBot="1">
      <c r="A71" s="82">
        <f>IF(ISBLANK('MRA Full Assessment'!B348),"",'MRA Full Assessment'!B348)</f>
        <v>69</v>
      </c>
      <c r="B71" s="83" t="str">
        <f>IF(ISBLANK('MRA Full Assessment'!C348),"",'MRA Full Assessment'!C348)</f>
        <v/>
      </c>
      <c r="C71" s="83" t="str">
        <f>IF(ISBLANK('MRA Full Assessment'!D348),"",'MRA Full Assessment'!D348)</f>
        <v/>
      </c>
      <c r="D71" s="83" t="str">
        <f>IF(ISBLANK('MRA Full Assessment'!G348),"",'MRA Full Assessment'!G348)</f>
        <v/>
      </c>
      <c r="E71" s="83" t="str">
        <f>IF(ISBLANK('MRA Full Assessment'!H348),"",'MRA Full Assessment'!H348)</f>
        <v/>
      </c>
      <c r="F71" s="83" t="str">
        <f>IF(ISBLANK('MRA Full Assessment'!I348),"",'MRA Full Assessment'!I348)</f>
        <v/>
      </c>
      <c r="G71" s="83" t="str">
        <f>IF(ISBLANK('MRA Full Assessment'!J348),"",'MRA Full Assessment'!J348)</f>
        <v/>
      </c>
      <c r="H71" s="84" t="str">
        <f>'MRA Full Assessment'!$M$350</f>
        <v/>
      </c>
      <c r="I71" s="84" t="str">
        <f>'MRA Full Assessment'!$M$348</f>
        <v/>
      </c>
      <c r="J71" s="84" t="str">
        <f>'MRA Full Assessment'!$T$350</f>
        <v/>
      </c>
      <c r="K71" s="83" t="str">
        <f>IF(ISBLANK('MRA Full Assessment'!$U$348),"",'MRA Full Assessment'!$U$348)</f>
        <v/>
      </c>
      <c r="L71" s="84" t="str">
        <f>'MRA Full Assessment'!$X$350</f>
        <v/>
      </c>
      <c r="M71" s="84" t="str">
        <f>'MRA Full Assessment'!$X$348</f>
        <v/>
      </c>
      <c r="N71" s="83" t="str">
        <f>IF(ISBLANK('MRA Full Assessment'!$Y$348),"",'MRA Full Assessment'!$Y$348)</f>
        <v/>
      </c>
      <c r="O71" s="84" t="str">
        <f>'MRA Full Assessment'!$AB$350</f>
        <v/>
      </c>
      <c r="P71" s="84" t="str">
        <f>'MRA Full Assessment'!$AB$348</f>
        <v/>
      </c>
      <c r="Q71" s="92" t="str">
        <f>IF(ISBLANK('MRA Full Assessment'!$AC$348),"",'MRA Full Assessment'!$AC$348)</f>
        <v/>
      </c>
      <c r="R71" s="84" t="str">
        <f>'MRA Full Assessment'!$AG$350</f>
        <v/>
      </c>
      <c r="S71" s="84" t="str">
        <f>IF(ISBLANK('MRA Full Assessment'!$AG$348),"",'MRA Full Assessment'!$AG$348)</f>
        <v/>
      </c>
    </row>
    <row r="72" spans="1:19" ht="55.2" customHeight="1" thickBot="1">
      <c r="A72" s="82">
        <f>IF(ISBLANK('MRA Full Assessment'!B353),"",'MRA Full Assessment'!B353)</f>
        <v>70</v>
      </c>
      <c r="B72" s="97" t="str">
        <f>IF(ISBLANK('MRA Full Assessment'!C353),"",'MRA Full Assessment'!C353)</f>
        <v/>
      </c>
      <c r="C72" s="83" t="str">
        <f>IF(ISBLANK('MRA Full Assessment'!D353),"",'MRA Full Assessment'!D353)</f>
        <v/>
      </c>
      <c r="D72" s="83" t="str">
        <f>IF(ISBLANK('MRA Full Assessment'!G353),"",'MRA Full Assessment'!G353)</f>
        <v/>
      </c>
      <c r="E72" s="83" t="str">
        <f>IF(ISBLANK('MRA Full Assessment'!H353),"",'MRA Full Assessment'!H353)</f>
        <v/>
      </c>
      <c r="F72" s="83" t="str">
        <f>IF(ISBLANK('MRA Full Assessment'!I353),"",'MRA Full Assessment'!I353)</f>
        <v/>
      </c>
      <c r="G72" s="83" t="str">
        <f>IF(ISBLANK('MRA Full Assessment'!J353),"",'MRA Full Assessment'!J353)</f>
        <v/>
      </c>
      <c r="H72" s="84" t="str">
        <f>'MRA Full Assessment'!$M$355</f>
        <v/>
      </c>
      <c r="I72" s="84" t="str">
        <f>'MRA Full Assessment'!$M$353</f>
        <v/>
      </c>
      <c r="J72" s="84" t="str">
        <f>'MRA Full Assessment'!$T$355</f>
        <v/>
      </c>
      <c r="K72" s="83" t="str">
        <f>IF(ISBLANK('MRA Full Assessment'!$U$353),"",'MRA Full Assessment'!$U$353)</f>
        <v/>
      </c>
      <c r="L72" s="84" t="str">
        <f>'MRA Full Assessment'!$X$355</f>
        <v/>
      </c>
      <c r="M72" s="84" t="str">
        <f>'MRA Full Assessment'!$X$353</f>
        <v/>
      </c>
      <c r="N72" s="83" t="str">
        <f>IF(ISBLANK('MRA Full Assessment'!$Y$353),"",'MRA Full Assessment'!$Y$353)</f>
        <v/>
      </c>
      <c r="O72" s="84" t="str">
        <f>'MRA Full Assessment'!$AB$355</f>
        <v/>
      </c>
      <c r="P72" s="84" t="str">
        <f>'MRA Full Assessment'!$AB$353</f>
        <v/>
      </c>
      <c r="Q72" s="92" t="str">
        <f>IF(ISBLANK('MRA Full Assessment'!$AC$353),"",'MRA Full Assessment'!$AC$353)</f>
        <v/>
      </c>
      <c r="R72" s="84" t="str">
        <f>'MRA Full Assessment'!$AG$355</f>
        <v/>
      </c>
      <c r="S72" s="84" t="str">
        <f>IF(ISBLANK('MRA Full Assessment'!$AG$353),"",'MRA Full Assessment'!$AG$353)</f>
        <v/>
      </c>
    </row>
    <row r="73" spans="1:19" ht="55.2" customHeight="1" thickBot="1">
      <c r="A73" s="82">
        <f>IF(ISBLANK('MRA Full Assessment'!B358),"",'MRA Full Assessment'!B358)</f>
        <v>71</v>
      </c>
      <c r="B73" s="97" t="str">
        <f>IF(ISBLANK('MRA Full Assessment'!C358),"",'MRA Full Assessment'!C358)</f>
        <v/>
      </c>
      <c r="C73" s="83" t="str">
        <f>IF(ISBLANK('MRA Full Assessment'!D358),"",'MRA Full Assessment'!D358)</f>
        <v/>
      </c>
      <c r="D73" s="83" t="str">
        <f>IF(ISBLANK('MRA Full Assessment'!G358),"",'MRA Full Assessment'!G358)</f>
        <v/>
      </c>
      <c r="E73" s="83" t="str">
        <f>IF(ISBLANK('MRA Full Assessment'!H358),"",'MRA Full Assessment'!H358)</f>
        <v/>
      </c>
      <c r="F73" s="83" t="str">
        <f>IF(ISBLANK('MRA Full Assessment'!I358),"",'MRA Full Assessment'!I358)</f>
        <v/>
      </c>
      <c r="G73" s="83" t="str">
        <f>IF(ISBLANK('MRA Full Assessment'!J358),"",'MRA Full Assessment'!J358)</f>
        <v/>
      </c>
      <c r="H73" s="84" t="str">
        <f>'MRA Full Assessment'!$M$360</f>
        <v/>
      </c>
      <c r="I73" s="84" t="str">
        <f>'MRA Full Assessment'!$M$358</f>
        <v/>
      </c>
      <c r="J73" s="84" t="str">
        <f>'MRA Full Assessment'!$T$360</f>
        <v/>
      </c>
      <c r="K73" s="83" t="str">
        <f>IF(ISBLANK('MRA Full Assessment'!$U$358),"",'MRA Full Assessment'!$U$358)</f>
        <v/>
      </c>
      <c r="L73" s="84" t="str">
        <f>'MRA Full Assessment'!$X$360</f>
        <v/>
      </c>
      <c r="M73" s="84" t="str">
        <f>'MRA Full Assessment'!$X$358</f>
        <v/>
      </c>
      <c r="N73" s="83" t="str">
        <f>IF(ISBLANK('MRA Full Assessment'!$Y$358),"",'MRA Full Assessment'!$Y$358)</f>
        <v/>
      </c>
      <c r="O73" s="84" t="str">
        <f>'MRA Full Assessment'!$AB$360</f>
        <v/>
      </c>
      <c r="P73" s="84" t="str">
        <f>'MRA Full Assessment'!$AB$358</f>
        <v/>
      </c>
      <c r="Q73" s="92" t="str">
        <f>IF(ISBLANK('MRA Full Assessment'!$AC$358),"",'MRA Full Assessment'!$AC$358)</f>
        <v/>
      </c>
      <c r="R73" s="84" t="str">
        <f>'MRA Full Assessment'!$AG$360</f>
        <v/>
      </c>
      <c r="S73" s="84" t="str">
        <f>IF(ISBLANK('MRA Full Assessment'!$AG$358),"",'MRA Full Assessment'!$AG$358)</f>
        <v/>
      </c>
    </row>
    <row r="74" spans="1:19" ht="55.2" customHeight="1" thickBot="1">
      <c r="A74" s="82">
        <f>IF(ISBLANK('MRA Full Assessment'!B363),"",'MRA Full Assessment'!B363)</f>
        <v>72</v>
      </c>
      <c r="B74" s="82" t="str">
        <f>IF(ISBLANK('MRA Full Assessment'!C363),"",'MRA Full Assessment'!C363)</f>
        <v/>
      </c>
      <c r="C74" s="82" t="str">
        <f>IF(ISBLANK('MRA Full Assessment'!D363),"",'MRA Full Assessment'!D363)</f>
        <v/>
      </c>
      <c r="D74" s="82" t="str">
        <f>IF(ISBLANK('MRA Full Assessment'!G363),"",'MRA Full Assessment'!G363)</f>
        <v/>
      </c>
      <c r="E74" s="82" t="str">
        <f>IF(ISBLANK('MRA Full Assessment'!H363),"",'MRA Full Assessment'!H363)</f>
        <v/>
      </c>
      <c r="F74" s="82" t="str">
        <f>IF(ISBLANK('MRA Full Assessment'!I363),"",'MRA Full Assessment'!I363)</f>
        <v/>
      </c>
      <c r="G74" s="82" t="str">
        <f>IF(ISBLANK('MRA Full Assessment'!J363),"",'MRA Full Assessment'!J363)</f>
        <v/>
      </c>
      <c r="H74" s="84" t="str">
        <f>'MRA Full Assessment'!$M$365</f>
        <v/>
      </c>
      <c r="I74" s="84" t="str">
        <f>'MRA Full Assessment'!$M$363</f>
        <v/>
      </c>
      <c r="J74" s="84" t="str">
        <f>'MRA Full Assessment'!$T$365</f>
        <v/>
      </c>
      <c r="K74" s="82" t="str">
        <f>IF(ISBLANK('MRA Full Assessment'!$U$363),"",'MRA Full Assessment'!$U$363)</f>
        <v/>
      </c>
      <c r="L74" s="84" t="str">
        <f>'MRA Full Assessment'!$X$365</f>
        <v/>
      </c>
      <c r="M74" s="84" t="str">
        <f>'MRA Full Assessment'!$X$363</f>
        <v/>
      </c>
      <c r="N74" s="82" t="str">
        <f>IF(ISBLANK('MRA Full Assessment'!$Y$363),"",'MRA Full Assessment'!$Y$363)</f>
        <v/>
      </c>
      <c r="O74" s="84" t="str">
        <f>'MRA Full Assessment'!$AB$365</f>
        <v/>
      </c>
      <c r="P74" s="84" t="str">
        <f>'MRA Full Assessment'!$AB$363</f>
        <v/>
      </c>
      <c r="Q74" s="83" t="str">
        <f>IF(ISBLANK('MRA Full Assessment'!$AC$363),"",'MRA Full Assessment'!$AC$363)</f>
        <v/>
      </c>
      <c r="R74" s="84" t="str">
        <f>'MRA Full Assessment'!$AG$365</f>
        <v/>
      </c>
      <c r="S74" s="84" t="str">
        <f>IF(ISBLANK('MRA Full Assessment'!$AG$363),"",'MRA Full Assessment'!$AG$363)</f>
        <v/>
      </c>
    </row>
    <row r="75" spans="1:19" ht="55.2" customHeight="1" thickBot="1">
      <c r="A75" s="82">
        <f>IF(ISBLANK('MRA Full Assessment'!B368),"",'MRA Full Assessment'!B368)</f>
        <v>73</v>
      </c>
      <c r="B75" s="82" t="str">
        <f>IF(ISBLANK('MRA Full Assessment'!C368),"",'MRA Full Assessment'!C368)</f>
        <v/>
      </c>
      <c r="C75" s="82" t="str">
        <f>IF(ISBLANK('MRA Full Assessment'!D368),"",'MRA Full Assessment'!D368)</f>
        <v/>
      </c>
      <c r="D75" s="82" t="str">
        <f>IF(ISBLANK('MRA Full Assessment'!G368),"",'MRA Full Assessment'!G368)</f>
        <v/>
      </c>
      <c r="E75" s="82" t="str">
        <f>IF(ISBLANK('MRA Full Assessment'!H368),"",'MRA Full Assessment'!H368)</f>
        <v/>
      </c>
      <c r="F75" s="82" t="str">
        <f>IF(ISBLANK('MRA Full Assessment'!I368),"",'MRA Full Assessment'!I368)</f>
        <v/>
      </c>
      <c r="G75" s="82" t="str">
        <f>IF(ISBLANK('MRA Full Assessment'!J368),"",'MRA Full Assessment'!J368)</f>
        <v/>
      </c>
      <c r="H75" s="84" t="str">
        <f>'MRA Full Assessment'!$M$370</f>
        <v/>
      </c>
      <c r="I75" s="84" t="str">
        <f>'MRA Full Assessment'!$M$368</f>
        <v/>
      </c>
      <c r="J75" s="84" t="str">
        <f>'MRA Full Assessment'!$T$370</f>
        <v/>
      </c>
      <c r="K75" s="82" t="str">
        <f>IF(ISBLANK('MRA Full Assessment'!$U$368),"",'MRA Full Assessment'!$U$368)</f>
        <v/>
      </c>
      <c r="L75" s="84" t="str">
        <f>'MRA Full Assessment'!$X$370</f>
        <v/>
      </c>
      <c r="M75" s="84" t="str">
        <f>'MRA Full Assessment'!$X$368</f>
        <v/>
      </c>
      <c r="N75" s="82" t="str">
        <f>IF(ISBLANK('MRA Full Assessment'!$Y$368),"",'MRA Full Assessment'!$Y$368)</f>
        <v/>
      </c>
      <c r="O75" s="84" t="str">
        <f>'MRA Full Assessment'!$AB$370</f>
        <v/>
      </c>
      <c r="P75" s="84" t="str">
        <f>'MRA Full Assessment'!$AB$368</f>
        <v/>
      </c>
      <c r="Q75" s="82" t="str">
        <f>IF(ISBLANK('MRA Full Assessment'!$AC$368),"",'MRA Full Assessment'!$AC$368)</f>
        <v/>
      </c>
      <c r="R75" s="84" t="str">
        <f>'MRA Full Assessment'!$AG$370</f>
        <v/>
      </c>
      <c r="S75" s="84" t="str">
        <f>IF(ISBLANK('MRA Full Assessment'!$AG$368),"",'MRA Full Assessment'!$AG$368)</f>
        <v/>
      </c>
    </row>
    <row r="76" spans="1:19" ht="55.2" customHeight="1" thickBot="1">
      <c r="A76" s="82">
        <f>IF(ISBLANK('MRA Full Assessment'!B373),"",'MRA Full Assessment'!B373)</f>
        <v>74</v>
      </c>
      <c r="B76" s="82" t="str">
        <f>IF(ISBLANK('MRA Full Assessment'!C373),"",'MRA Full Assessment'!C373)</f>
        <v/>
      </c>
      <c r="C76" s="82" t="str">
        <f>IF(ISBLANK('MRA Full Assessment'!D373),"",'MRA Full Assessment'!D373)</f>
        <v/>
      </c>
      <c r="D76" s="82" t="str">
        <f>IF(ISBLANK('MRA Full Assessment'!G373),"",'MRA Full Assessment'!G373)</f>
        <v/>
      </c>
      <c r="E76" s="82" t="str">
        <f>IF(ISBLANK('MRA Full Assessment'!H373),"",'MRA Full Assessment'!H373)</f>
        <v/>
      </c>
      <c r="F76" s="82" t="str">
        <f>IF(ISBLANK('MRA Full Assessment'!I373),"",'MRA Full Assessment'!I373)</f>
        <v/>
      </c>
      <c r="G76" s="82" t="str">
        <f>IF(ISBLANK('MRA Full Assessment'!J373),"",'MRA Full Assessment'!J373)</f>
        <v/>
      </c>
      <c r="H76" s="84" t="str">
        <f>'MRA Full Assessment'!$M$375</f>
        <v/>
      </c>
      <c r="I76" s="84" t="str">
        <f>'MRA Full Assessment'!$M$373</f>
        <v/>
      </c>
      <c r="J76" s="84" t="str">
        <f>'MRA Full Assessment'!$T$375</f>
        <v/>
      </c>
      <c r="K76" s="82" t="str">
        <f>IF(ISBLANK('MRA Full Assessment'!$U$373),"",'MRA Full Assessment'!$U$373)</f>
        <v/>
      </c>
      <c r="L76" s="84" t="str">
        <f>'MRA Full Assessment'!$X$375</f>
        <v/>
      </c>
      <c r="M76" s="84" t="str">
        <f>'MRA Full Assessment'!$X$373</f>
        <v/>
      </c>
      <c r="N76" s="82" t="str">
        <f>IF(ISBLANK('MRA Full Assessment'!$Y$373),"",'MRA Full Assessment'!$Y$373)</f>
        <v/>
      </c>
      <c r="O76" s="84" t="str">
        <f>'MRA Full Assessment'!$AB$375</f>
        <v/>
      </c>
      <c r="P76" s="84" t="str">
        <f>'MRA Full Assessment'!$AB$373</f>
        <v/>
      </c>
      <c r="Q76" s="82" t="str">
        <f>IF(ISBLANK('MRA Full Assessment'!$AC$373),"",'MRA Full Assessment'!$AC$373)</f>
        <v/>
      </c>
      <c r="R76" s="84" t="str">
        <f>'MRA Full Assessment'!$AG$375</f>
        <v/>
      </c>
      <c r="S76" s="84" t="str">
        <f>IF(ISBLANK('MRA Full Assessment'!$AG$373),"",'MRA Full Assessment'!$AG$373)</f>
        <v/>
      </c>
    </row>
    <row r="77" spans="1:19" ht="55.2" customHeight="1" thickBot="1">
      <c r="A77" s="82">
        <f>IF(ISBLANK('MRA Full Assessment'!B378),"",'MRA Full Assessment'!B378)</f>
        <v>75</v>
      </c>
      <c r="B77" s="82" t="str">
        <f>IF(ISBLANK('MRA Full Assessment'!C378),"",'MRA Full Assessment'!C378)</f>
        <v/>
      </c>
      <c r="C77" s="82" t="str">
        <f>IF(ISBLANK('MRA Full Assessment'!D378),"",'MRA Full Assessment'!D378)</f>
        <v/>
      </c>
      <c r="D77" s="82" t="str">
        <f>IF(ISBLANK('MRA Full Assessment'!G378),"",'MRA Full Assessment'!G378)</f>
        <v/>
      </c>
      <c r="E77" s="82" t="str">
        <f>IF(ISBLANK('MRA Full Assessment'!H378),"",'MRA Full Assessment'!H378)</f>
        <v/>
      </c>
      <c r="F77" s="82" t="str">
        <f>IF(ISBLANK('MRA Full Assessment'!I378),"",'MRA Full Assessment'!I378)</f>
        <v/>
      </c>
      <c r="G77" s="82" t="str">
        <f>IF(ISBLANK('MRA Full Assessment'!J378),"",'MRA Full Assessment'!J378)</f>
        <v/>
      </c>
      <c r="H77" s="84" t="str">
        <f>'MRA Full Assessment'!$M$380</f>
        <v/>
      </c>
      <c r="I77" s="84" t="str">
        <f>'MRA Full Assessment'!$M$378</f>
        <v/>
      </c>
      <c r="J77" s="84" t="str">
        <f>'MRA Full Assessment'!$T$380</f>
        <v/>
      </c>
      <c r="K77" s="82" t="str">
        <f>IF(ISBLANK('MRA Full Assessment'!$U$378),"",'MRA Full Assessment'!$U$378)</f>
        <v/>
      </c>
      <c r="L77" s="84" t="str">
        <f>'MRA Full Assessment'!$X$380</f>
        <v/>
      </c>
      <c r="M77" s="84" t="str">
        <f>'MRA Full Assessment'!$X$378</f>
        <v/>
      </c>
      <c r="N77" s="82" t="str">
        <f>IF(ISBLANK('MRA Full Assessment'!$Y$378),"",'MRA Full Assessment'!$Y$378)</f>
        <v/>
      </c>
      <c r="O77" s="84" t="str">
        <f>'MRA Full Assessment'!$AB$380</f>
        <v/>
      </c>
      <c r="P77" s="84" t="str">
        <f>'MRA Full Assessment'!$AB$378</f>
        <v/>
      </c>
      <c r="Q77" s="82" t="str">
        <f>IF(ISBLANK('MRA Full Assessment'!$AC$378),"",'MRA Full Assessment'!$AC$378)</f>
        <v/>
      </c>
      <c r="R77" s="84" t="str">
        <f>'MRA Full Assessment'!$AG$380</f>
        <v/>
      </c>
      <c r="S77" s="84" t="str">
        <f>IF(ISBLANK('MRA Full Assessment'!$AG$378),"",'MRA Full Assessment'!$AG$378)</f>
        <v/>
      </c>
    </row>
    <row r="78" spans="1:19" ht="55.2" customHeight="1" thickBot="1">
      <c r="A78" s="82">
        <f>IF(ISBLANK('MRA Full Assessment'!B383),"",'MRA Full Assessment'!B383)</f>
        <v>76</v>
      </c>
      <c r="B78" s="82" t="str">
        <f>IF(ISBLANK('MRA Full Assessment'!C383),"",'MRA Full Assessment'!C383)</f>
        <v/>
      </c>
      <c r="C78" s="82" t="str">
        <f>IF(ISBLANK('MRA Full Assessment'!D383),"",'MRA Full Assessment'!D383)</f>
        <v/>
      </c>
      <c r="D78" s="82" t="str">
        <f>IF(ISBLANK('MRA Full Assessment'!G383),"",'MRA Full Assessment'!G383)</f>
        <v/>
      </c>
      <c r="E78" s="82" t="str">
        <f>IF(ISBLANK('MRA Full Assessment'!H383),"",'MRA Full Assessment'!H383)</f>
        <v/>
      </c>
      <c r="F78" s="82" t="str">
        <f>IF(ISBLANK('MRA Full Assessment'!I383),"",'MRA Full Assessment'!I383)</f>
        <v/>
      </c>
      <c r="G78" s="82" t="str">
        <f>IF(ISBLANK('MRA Full Assessment'!J383),"",'MRA Full Assessment'!J383)</f>
        <v/>
      </c>
      <c r="H78" s="84" t="str">
        <f>'MRA Full Assessment'!$M$385</f>
        <v/>
      </c>
      <c r="I78" s="84" t="str">
        <f>'MRA Full Assessment'!$M$383</f>
        <v/>
      </c>
      <c r="J78" s="84" t="str">
        <f>'MRA Full Assessment'!$T$385</f>
        <v/>
      </c>
      <c r="K78" s="82" t="str">
        <f>IF(ISBLANK('MRA Full Assessment'!$U$383),"",'MRA Full Assessment'!$U$383)</f>
        <v/>
      </c>
      <c r="L78" s="84" t="str">
        <f>'MRA Full Assessment'!$X$385</f>
        <v/>
      </c>
      <c r="M78" s="84" t="str">
        <f>'MRA Full Assessment'!$X$383</f>
        <v/>
      </c>
      <c r="N78" s="82" t="str">
        <f>IF(ISBLANK('MRA Full Assessment'!$Y$383),"",'MRA Full Assessment'!$Y$383)</f>
        <v/>
      </c>
      <c r="O78" s="84" t="str">
        <f>'MRA Full Assessment'!$AB$385</f>
        <v/>
      </c>
      <c r="P78" s="84" t="str">
        <f>'MRA Full Assessment'!$AB$383</f>
        <v/>
      </c>
      <c r="Q78" s="82" t="str">
        <f>IF(ISBLANK('MRA Full Assessment'!$AC$383),"",'MRA Full Assessment'!$AC$383)</f>
        <v/>
      </c>
      <c r="R78" s="84" t="str">
        <f>'MRA Full Assessment'!$AG$385</f>
        <v/>
      </c>
      <c r="S78" s="84" t="str">
        <f>IF(ISBLANK('MRA Full Assessment'!$AG$383),"",'MRA Full Assessment'!$AG$383)</f>
        <v/>
      </c>
    </row>
    <row r="79" spans="1:19" ht="55.2" customHeight="1" thickBot="1">
      <c r="A79" s="82">
        <f>IF(ISBLANK('MRA Full Assessment'!B388),"",'MRA Full Assessment'!B388)</f>
        <v>77</v>
      </c>
      <c r="B79" s="82" t="str">
        <f>IF(ISBLANK('MRA Full Assessment'!C388),"",'MRA Full Assessment'!C388)</f>
        <v/>
      </c>
      <c r="C79" s="82" t="str">
        <f>IF(ISBLANK('MRA Full Assessment'!D388),"",'MRA Full Assessment'!D388)</f>
        <v/>
      </c>
      <c r="D79" s="82" t="str">
        <f>IF(ISBLANK('MRA Full Assessment'!G388),"",'MRA Full Assessment'!G388)</f>
        <v/>
      </c>
      <c r="E79" s="82" t="str">
        <f>IF(ISBLANK('MRA Full Assessment'!H388),"",'MRA Full Assessment'!H388)</f>
        <v/>
      </c>
      <c r="F79" s="82" t="str">
        <f>IF(ISBLANK('MRA Full Assessment'!I388),"",'MRA Full Assessment'!I388)</f>
        <v/>
      </c>
      <c r="G79" s="82" t="str">
        <f>IF(ISBLANK('MRA Full Assessment'!J388),"",'MRA Full Assessment'!J388)</f>
        <v/>
      </c>
      <c r="H79" s="84" t="str">
        <f>'MRA Full Assessment'!$M$390</f>
        <v/>
      </c>
      <c r="I79" s="84" t="str">
        <f>'MRA Full Assessment'!$M$388</f>
        <v/>
      </c>
      <c r="J79" s="84" t="str">
        <f>'MRA Full Assessment'!$T$390</f>
        <v/>
      </c>
      <c r="K79" s="82" t="str">
        <f>IF(ISBLANK('MRA Full Assessment'!$U$388),"",'MRA Full Assessment'!$U$388)</f>
        <v/>
      </c>
      <c r="L79" s="84" t="str">
        <f>'MRA Full Assessment'!$X$390</f>
        <v/>
      </c>
      <c r="M79" s="84" t="str">
        <f>'MRA Full Assessment'!$X$388</f>
        <v/>
      </c>
      <c r="N79" s="82" t="str">
        <f>IF(ISBLANK('MRA Full Assessment'!$Y$388),"",'MRA Full Assessment'!$Y$388)</f>
        <v/>
      </c>
      <c r="O79" s="84" t="str">
        <f>'MRA Full Assessment'!$AB$390</f>
        <v/>
      </c>
      <c r="P79" s="84" t="str">
        <f>'MRA Full Assessment'!$AB$388</f>
        <v/>
      </c>
      <c r="Q79" s="82" t="str">
        <f>IF(ISBLANK('MRA Full Assessment'!$AC$388),"",'MRA Full Assessment'!$AC$388)</f>
        <v/>
      </c>
      <c r="R79" s="84" t="str">
        <f>'MRA Full Assessment'!$AG$390</f>
        <v/>
      </c>
      <c r="S79" s="84" t="str">
        <f>IF(ISBLANK('MRA Full Assessment'!$AG$388),"",'MRA Full Assessment'!$AG$388)</f>
        <v/>
      </c>
    </row>
    <row r="80" spans="1:19" ht="55.2" customHeight="1" thickBot="1">
      <c r="A80" s="82">
        <f>IF(ISBLANK('MRA Full Assessment'!B393),"",'MRA Full Assessment'!B393)</f>
        <v>78</v>
      </c>
      <c r="B80" s="82" t="str">
        <f>IF(ISBLANK('MRA Full Assessment'!C393),"",'MRA Full Assessment'!C393)</f>
        <v/>
      </c>
      <c r="C80" s="82" t="str">
        <f>IF(ISBLANK('MRA Full Assessment'!D393),"",'MRA Full Assessment'!D393)</f>
        <v/>
      </c>
      <c r="D80" s="82" t="str">
        <f>IF(ISBLANK('MRA Full Assessment'!G393),"",'MRA Full Assessment'!G393)</f>
        <v/>
      </c>
      <c r="E80" s="82" t="str">
        <f>IF(ISBLANK('MRA Full Assessment'!H393),"",'MRA Full Assessment'!H393)</f>
        <v/>
      </c>
      <c r="F80" s="82" t="str">
        <f>IF(ISBLANK('MRA Full Assessment'!I393),"",'MRA Full Assessment'!I393)</f>
        <v/>
      </c>
      <c r="G80" s="82" t="str">
        <f>IF(ISBLANK('MRA Full Assessment'!J393),"",'MRA Full Assessment'!J393)</f>
        <v/>
      </c>
      <c r="H80" s="84" t="str">
        <f>'MRA Full Assessment'!$M$395</f>
        <v/>
      </c>
      <c r="I80" s="84" t="str">
        <f>'MRA Full Assessment'!$M$393</f>
        <v/>
      </c>
      <c r="J80" s="84" t="str">
        <f>'MRA Full Assessment'!$T$395</f>
        <v/>
      </c>
      <c r="K80" s="82" t="str">
        <f>IF(ISBLANK('MRA Full Assessment'!$U$393),"",'MRA Full Assessment'!$U$393)</f>
        <v/>
      </c>
      <c r="L80" s="84" t="str">
        <f>'MRA Full Assessment'!$X$395</f>
        <v/>
      </c>
      <c r="M80" s="84" t="str">
        <f>'MRA Full Assessment'!$X$393</f>
        <v/>
      </c>
      <c r="N80" s="82" t="str">
        <f>IF(ISBLANK('MRA Full Assessment'!$Y$393),"",'MRA Full Assessment'!$Y$393)</f>
        <v/>
      </c>
      <c r="O80" s="84" t="str">
        <f>'MRA Full Assessment'!$AB$395</f>
        <v/>
      </c>
      <c r="P80" s="84" t="str">
        <f>'MRA Full Assessment'!$AB$393</f>
        <v/>
      </c>
      <c r="Q80" s="82" t="str">
        <f>IF(ISBLANK('MRA Full Assessment'!$AC$393),"",'MRA Full Assessment'!$AC$393)</f>
        <v/>
      </c>
      <c r="R80" s="84" t="str">
        <f>'MRA Full Assessment'!$AG$395</f>
        <v/>
      </c>
      <c r="S80" s="84" t="str">
        <f>IF(ISBLANK('MRA Full Assessment'!$AG$393),"",'MRA Full Assessment'!$AG$393)</f>
        <v/>
      </c>
    </row>
    <row r="81" spans="1:19" ht="55.2" customHeight="1" thickBot="1">
      <c r="A81" s="82">
        <f>IF(ISBLANK('MRA Full Assessment'!B398),"",'MRA Full Assessment'!B398)</f>
        <v>79</v>
      </c>
      <c r="B81" s="82" t="str">
        <f>IF(ISBLANK('MRA Full Assessment'!C398),"",'MRA Full Assessment'!C398)</f>
        <v/>
      </c>
      <c r="C81" s="82" t="str">
        <f>IF(ISBLANK('MRA Full Assessment'!D398),"",'MRA Full Assessment'!D398)</f>
        <v/>
      </c>
      <c r="D81" s="82" t="str">
        <f>IF(ISBLANK('MRA Full Assessment'!G398),"",'MRA Full Assessment'!G398)</f>
        <v/>
      </c>
      <c r="E81" s="82" t="str">
        <f>IF(ISBLANK('MRA Full Assessment'!H398),"",'MRA Full Assessment'!H398)</f>
        <v/>
      </c>
      <c r="F81" s="82" t="str">
        <f>IF(ISBLANK('MRA Full Assessment'!I398),"",'MRA Full Assessment'!I398)</f>
        <v/>
      </c>
      <c r="G81" s="82" t="str">
        <f>IF(ISBLANK('MRA Full Assessment'!J398),"",'MRA Full Assessment'!J398)</f>
        <v/>
      </c>
      <c r="H81" s="84" t="str">
        <f>'MRA Full Assessment'!$M$400</f>
        <v/>
      </c>
      <c r="I81" s="84" t="str">
        <f>'MRA Full Assessment'!$M$398</f>
        <v/>
      </c>
      <c r="J81" s="84" t="str">
        <f>'MRA Full Assessment'!$T$400</f>
        <v/>
      </c>
      <c r="K81" s="82" t="str">
        <f>IF(ISBLANK('MRA Full Assessment'!$U$398),"",'MRA Full Assessment'!$U$398)</f>
        <v/>
      </c>
      <c r="L81" s="84" t="str">
        <f>'MRA Full Assessment'!$X$400</f>
        <v/>
      </c>
      <c r="M81" s="84" t="str">
        <f>'MRA Full Assessment'!$X$398</f>
        <v/>
      </c>
      <c r="N81" s="82" t="str">
        <f>IF(ISBLANK('MRA Full Assessment'!$Y$398),"",'MRA Full Assessment'!$Y$398)</f>
        <v/>
      </c>
      <c r="O81" s="84" t="str">
        <f>'MRA Full Assessment'!$AB$400</f>
        <v/>
      </c>
      <c r="P81" s="84" t="str">
        <f>'MRA Full Assessment'!$AB$398</f>
        <v/>
      </c>
      <c r="Q81" s="82" t="str">
        <f>IF(ISBLANK('MRA Full Assessment'!$AC$398),"",'MRA Full Assessment'!$AC$398)</f>
        <v/>
      </c>
      <c r="R81" s="84" t="str">
        <f>'MRA Full Assessment'!$AG$400</f>
        <v/>
      </c>
      <c r="S81" s="84" t="str">
        <f>IF(ISBLANK('MRA Full Assessment'!$AG$398),"",'MRA Full Assessment'!$AG$398)</f>
        <v/>
      </c>
    </row>
    <row r="82" spans="1:19" ht="55.2" customHeight="1" thickBot="1">
      <c r="A82" s="82">
        <f>IF(ISBLANK('MRA Full Assessment'!B403),"",'MRA Full Assessment'!B403)</f>
        <v>80</v>
      </c>
      <c r="B82" s="82" t="str">
        <f>IF(ISBLANK('MRA Full Assessment'!C403),"",'MRA Full Assessment'!C403)</f>
        <v/>
      </c>
      <c r="C82" s="82" t="str">
        <f>IF(ISBLANK('MRA Full Assessment'!D403),"",'MRA Full Assessment'!D403)</f>
        <v/>
      </c>
      <c r="D82" s="82" t="str">
        <f>IF(ISBLANK('MRA Full Assessment'!G403),"",'MRA Full Assessment'!G403)</f>
        <v/>
      </c>
      <c r="E82" s="82" t="str">
        <f>IF(ISBLANK('MRA Full Assessment'!H403),"",'MRA Full Assessment'!H403)</f>
        <v/>
      </c>
      <c r="F82" s="82" t="str">
        <f>IF(ISBLANK('MRA Full Assessment'!I403),"",'MRA Full Assessment'!I403)</f>
        <v/>
      </c>
      <c r="G82" s="82" t="str">
        <f>IF(ISBLANK('MRA Full Assessment'!J403),"",'MRA Full Assessment'!J403)</f>
        <v/>
      </c>
      <c r="H82" s="84" t="str">
        <f>'MRA Full Assessment'!$M$405</f>
        <v/>
      </c>
      <c r="I82" s="84" t="str">
        <f>'MRA Full Assessment'!$M$403</f>
        <v/>
      </c>
      <c r="J82" s="84" t="str">
        <f>'MRA Full Assessment'!$T$405</f>
        <v/>
      </c>
      <c r="K82" s="82" t="str">
        <f>IF(ISBLANK('MRA Full Assessment'!$U$403),"",'MRA Full Assessment'!$U$403)</f>
        <v/>
      </c>
      <c r="L82" s="84" t="str">
        <f>'MRA Full Assessment'!$X$405</f>
        <v/>
      </c>
      <c r="M82" s="84" t="str">
        <f>'MRA Full Assessment'!$X$403</f>
        <v/>
      </c>
      <c r="N82" s="82" t="str">
        <f>IF(ISBLANK('MRA Full Assessment'!$Y$403),"",'MRA Full Assessment'!$Y$403)</f>
        <v/>
      </c>
      <c r="O82" s="84" t="str">
        <f>'MRA Full Assessment'!$AB$405</f>
        <v/>
      </c>
      <c r="P82" s="84" t="str">
        <f>'MRA Full Assessment'!$AB$403</f>
        <v/>
      </c>
      <c r="Q82" s="82" t="str">
        <f>IF(ISBLANK('MRA Full Assessment'!$AC$403),"",'MRA Full Assessment'!$AC$403)</f>
        <v/>
      </c>
      <c r="R82" s="84" t="str">
        <f>'MRA Full Assessment'!$AG$405</f>
        <v/>
      </c>
      <c r="S82" s="84" t="str">
        <f>IF(ISBLANK('MRA Full Assessment'!$AG$403),"",'MRA Full Assessment'!$AG$403)</f>
        <v/>
      </c>
    </row>
    <row r="83" spans="1:19" ht="55.2" customHeight="1" thickBot="1">
      <c r="A83" s="82">
        <f>IF(ISBLANK('MRA Full Assessment'!B408),"",'MRA Full Assessment'!B408)</f>
        <v>81</v>
      </c>
      <c r="B83" s="82" t="str">
        <f>IF(ISBLANK('MRA Full Assessment'!C408),"",'MRA Full Assessment'!C408)</f>
        <v/>
      </c>
      <c r="C83" s="82" t="str">
        <f>IF(ISBLANK('MRA Full Assessment'!D408),"",'MRA Full Assessment'!D408)</f>
        <v/>
      </c>
      <c r="D83" s="82" t="str">
        <f>IF(ISBLANK('MRA Full Assessment'!G408),"",'MRA Full Assessment'!G408)</f>
        <v/>
      </c>
      <c r="E83" s="82" t="str">
        <f>IF(ISBLANK('MRA Full Assessment'!H408),"",'MRA Full Assessment'!H408)</f>
        <v/>
      </c>
      <c r="F83" s="82" t="str">
        <f>IF(ISBLANK('MRA Full Assessment'!I408),"",'MRA Full Assessment'!I408)</f>
        <v/>
      </c>
      <c r="G83" s="82" t="str">
        <f>IF(ISBLANK('MRA Full Assessment'!J408),"",'MRA Full Assessment'!J408)</f>
        <v/>
      </c>
      <c r="H83" s="84" t="str">
        <f>'MRA Full Assessment'!$M$410</f>
        <v/>
      </c>
      <c r="I83" s="84" t="str">
        <f>'MRA Full Assessment'!$M$408</f>
        <v/>
      </c>
      <c r="J83" s="84" t="str">
        <f>'MRA Full Assessment'!$T$410</f>
        <v/>
      </c>
      <c r="K83" s="82" t="str">
        <f>IF(ISBLANK('MRA Full Assessment'!$U$408),"",'MRA Full Assessment'!$U$408)</f>
        <v/>
      </c>
      <c r="L83" s="84" t="str">
        <f>'MRA Full Assessment'!$X$410</f>
        <v/>
      </c>
      <c r="M83" s="84" t="str">
        <f>'MRA Full Assessment'!$X$408</f>
        <v/>
      </c>
      <c r="N83" s="82" t="str">
        <f>IF(ISBLANK('MRA Full Assessment'!$Y$408),"",'MRA Full Assessment'!$Y$408)</f>
        <v/>
      </c>
      <c r="O83" s="84" t="str">
        <f>'MRA Full Assessment'!$AB$410</f>
        <v/>
      </c>
      <c r="P83" s="84" t="str">
        <f>'MRA Full Assessment'!$AB$408</f>
        <v/>
      </c>
      <c r="Q83" s="82" t="str">
        <f>IF(ISBLANK('MRA Full Assessment'!$AC$408),"",'MRA Full Assessment'!$AC$408)</f>
        <v/>
      </c>
      <c r="R83" s="84" t="str">
        <f>'MRA Full Assessment'!$AG$410</f>
        <v/>
      </c>
      <c r="S83" s="84" t="str">
        <f>IF(ISBLANK('MRA Full Assessment'!$AG$408),"",'MRA Full Assessment'!$AG$408)</f>
        <v/>
      </c>
    </row>
    <row r="84" spans="1:19" ht="55.2" customHeight="1" thickBot="1">
      <c r="A84" s="82">
        <f>IF(ISBLANK('MRA Full Assessment'!B413),"",'MRA Full Assessment'!B413)</f>
        <v>82</v>
      </c>
      <c r="B84" s="82" t="str">
        <f>IF(ISBLANK('MRA Full Assessment'!C413),"",'MRA Full Assessment'!C413)</f>
        <v/>
      </c>
      <c r="C84" s="82" t="str">
        <f>IF(ISBLANK('MRA Full Assessment'!D413),"",'MRA Full Assessment'!D413)</f>
        <v/>
      </c>
      <c r="D84" s="82" t="str">
        <f>IF(ISBLANK('MRA Full Assessment'!G413),"",'MRA Full Assessment'!G413)</f>
        <v/>
      </c>
      <c r="E84" s="82" t="str">
        <f>IF(ISBLANK('MRA Full Assessment'!F413),"",'MRA Full Assessment'!F413)</f>
        <v/>
      </c>
      <c r="F84" s="82" t="str">
        <f>IF(ISBLANK('MRA Full Assessment'!I413),"",'MRA Full Assessment'!I413)</f>
        <v/>
      </c>
      <c r="G84" s="82" t="str">
        <f>IF(ISBLANK('MRA Full Assessment'!J413),"",'MRA Full Assessment'!J413)</f>
        <v/>
      </c>
      <c r="H84" s="84" t="str">
        <f>'MRA Full Assessment'!$M$415</f>
        <v/>
      </c>
      <c r="I84" s="84" t="str">
        <f>'MRA Full Assessment'!$M$413</f>
        <v/>
      </c>
      <c r="J84" s="84" t="str">
        <f>'MRA Full Assessment'!$T$415</f>
        <v/>
      </c>
      <c r="K84" s="82" t="str">
        <f>IF(ISBLANK('MRA Full Assessment'!$U$413),"",'MRA Full Assessment'!$U$413)</f>
        <v/>
      </c>
      <c r="L84" s="84" t="str">
        <f>'MRA Full Assessment'!$X$415</f>
        <v/>
      </c>
      <c r="M84" s="84" t="str">
        <f>'MRA Full Assessment'!$X$413</f>
        <v/>
      </c>
      <c r="N84" s="82" t="str">
        <f>IF(ISBLANK('MRA Full Assessment'!$Y$413),"",'MRA Full Assessment'!$Y$413)</f>
        <v/>
      </c>
      <c r="O84" s="84" t="str">
        <f>'MRA Full Assessment'!$AB$415</f>
        <v/>
      </c>
      <c r="P84" s="84" t="str">
        <f>'MRA Full Assessment'!$AB$413</f>
        <v/>
      </c>
      <c r="Q84" s="82" t="str">
        <f>IF(ISBLANK('MRA Full Assessment'!$AC$413),"",'MRA Full Assessment'!$AC$413)</f>
        <v/>
      </c>
      <c r="R84" s="84" t="str">
        <f>'MRA Full Assessment'!$AG$415</f>
        <v/>
      </c>
      <c r="S84" s="84" t="str">
        <f>IF(ISBLANK('MRA Full Assessment'!$AG$413),"",'MRA Full Assessment'!$AG$413)</f>
        <v/>
      </c>
    </row>
    <row r="85" spans="1:19" ht="55.2" customHeight="1" thickBot="1">
      <c r="A85" s="82">
        <f>IF(ISBLANK('MRA Full Assessment'!B418),"",'MRA Full Assessment'!B418)</f>
        <v>83</v>
      </c>
      <c r="B85" s="82" t="str">
        <f>IF(ISBLANK('MRA Full Assessment'!C418),"",'MRA Full Assessment'!C418)</f>
        <v/>
      </c>
      <c r="C85" s="82" t="str">
        <f>IF(ISBLANK('MRA Full Assessment'!D418),"",'MRA Full Assessment'!D418)</f>
        <v/>
      </c>
      <c r="D85" s="82" t="str">
        <f>IF(ISBLANK('MRA Full Assessment'!G418),"",'MRA Full Assessment'!G418)</f>
        <v/>
      </c>
      <c r="E85" s="82" t="str">
        <f>IF(ISBLANK('MRA Full Assessment'!H418),"",'MRA Full Assessment'!H418)</f>
        <v/>
      </c>
      <c r="F85" s="82" t="str">
        <f>IF(ISBLANK('MRA Full Assessment'!I418),"",'MRA Full Assessment'!I418)</f>
        <v/>
      </c>
      <c r="G85" s="82" t="str">
        <f>IF(ISBLANK('MRA Full Assessment'!J418),"",'MRA Full Assessment'!J418)</f>
        <v/>
      </c>
      <c r="H85" s="84" t="str">
        <f>'MRA Full Assessment'!$M$420</f>
        <v/>
      </c>
      <c r="I85" s="84" t="str">
        <f>'MRA Full Assessment'!$M$418</f>
        <v/>
      </c>
      <c r="J85" s="84" t="str">
        <f>'MRA Full Assessment'!$T$420</f>
        <v/>
      </c>
      <c r="K85" s="82" t="str">
        <f>IF(ISBLANK('MRA Full Assessment'!$U$418),"",'MRA Full Assessment'!$U$418)</f>
        <v/>
      </c>
      <c r="L85" s="84" t="str">
        <f>'MRA Full Assessment'!$X$420</f>
        <v/>
      </c>
      <c r="M85" s="84" t="str">
        <f>'MRA Full Assessment'!$X$418</f>
        <v/>
      </c>
      <c r="N85" s="82" t="str">
        <f>IF(ISBLANK('MRA Full Assessment'!$Y$418),"",'MRA Full Assessment'!$Y$418)</f>
        <v/>
      </c>
      <c r="O85" s="84" t="str">
        <f>'MRA Full Assessment'!$AB$420</f>
        <v/>
      </c>
      <c r="P85" s="84" t="str">
        <f>'MRA Full Assessment'!$AB$418</f>
        <v/>
      </c>
      <c r="Q85" s="82" t="str">
        <f>IF(ISBLANK('MRA Full Assessment'!$AC$418),"",'MRA Full Assessment'!$AC$418)</f>
        <v/>
      </c>
      <c r="R85" s="84" t="str">
        <f>'MRA Full Assessment'!$AG$420</f>
        <v/>
      </c>
      <c r="S85" s="84" t="str">
        <f>IF(ISBLANK('MRA Full Assessment'!$AG$418),"",'MRA Full Assessment'!$AG$418)</f>
        <v/>
      </c>
    </row>
    <row r="86" spans="1:19" ht="55.2" customHeight="1" thickBot="1">
      <c r="A86" s="82">
        <f>IF(ISBLANK('MRA Full Assessment'!B423),"",'MRA Full Assessment'!B423)</f>
        <v>84</v>
      </c>
      <c r="B86" s="82" t="str">
        <f>IF(ISBLANK('MRA Full Assessment'!C423),"",'MRA Full Assessment'!C423)</f>
        <v/>
      </c>
      <c r="C86" s="82" t="str">
        <f>IF(ISBLANK('MRA Full Assessment'!D423),"",'MRA Full Assessment'!D423)</f>
        <v/>
      </c>
      <c r="D86" s="82" t="str">
        <f>IF(ISBLANK('MRA Full Assessment'!G423),"",'MRA Full Assessment'!G423)</f>
        <v/>
      </c>
      <c r="E86" s="82" t="str">
        <f>IF(ISBLANK('MRA Full Assessment'!H423),"",'MRA Full Assessment'!H423)</f>
        <v/>
      </c>
      <c r="F86" s="82" t="str">
        <f>IF(ISBLANK('MRA Full Assessment'!I423),"",'MRA Full Assessment'!I423)</f>
        <v/>
      </c>
      <c r="G86" s="82" t="str">
        <f>IF(ISBLANK('MRA Full Assessment'!J423),"",'MRA Full Assessment'!J423)</f>
        <v/>
      </c>
      <c r="H86" s="84" t="str">
        <f>'MRA Full Assessment'!$M$425</f>
        <v/>
      </c>
      <c r="I86" s="84" t="str">
        <f>'MRA Full Assessment'!$M$423</f>
        <v/>
      </c>
      <c r="J86" s="84" t="str">
        <f>'MRA Full Assessment'!$T$425</f>
        <v/>
      </c>
      <c r="K86" s="82" t="str">
        <f>IF(ISBLANK('MRA Full Assessment'!$U$423),"",'MRA Full Assessment'!$U$423)</f>
        <v/>
      </c>
      <c r="L86" s="84" t="str">
        <f>'MRA Full Assessment'!$X$425</f>
        <v/>
      </c>
      <c r="M86" s="84" t="str">
        <f>'MRA Full Assessment'!$X$423</f>
        <v/>
      </c>
      <c r="N86" s="82" t="str">
        <f>IF(ISBLANK('MRA Full Assessment'!$Y$423),"",'MRA Full Assessment'!$Y$423)</f>
        <v/>
      </c>
      <c r="O86" s="84" t="str">
        <f>'MRA Full Assessment'!$AB$425</f>
        <v/>
      </c>
      <c r="P86" s="84" t="str">
        <f>'MRA Full Assessment'!$AB$423</f>
        <v/>
      </c>
      <c r="Q86" s="82" t="str">
        <f>IF(ISBLANK('MRA Full Assessment'!$AC$423),"",'MRA Full Assessment'!$AC$423)</f>
        <v/>
      </c>
      <c r="R86" s="84" t="str">
        <f>'MRA Full Assessment'!$AG$425</f>
        <v/>
      </c>
      <c r="S86" s="84" t="str">
        <f>IF(ISBLANK('MRA Full Assessment'!$AG$423),"",'MRA Full Assessment'!$AG$423)</f>
        <v/>
      </c>
    </row>
    <row r="87" spans="1:19" ht="55.2" customHeight="1" thickBot="1">
      <c r="A87" s="82">
        <f>IF(ISBLANK('MRA Full Assessment'!B428),"",'MRA Full Assessment'!B428)</f>
        <v>85</v>
      </c>
      <c r="B87" s="82" t="str">
        <f>IF(ISBLANK('MRA Full Assessment'!C428),"",'MRA Full Assessment'!C428)</f>
        <v/>
      </c>
      <c r="C87" s="82" t="str">
        <f>IF(ISBLANK('MRA Full Assessment'!D428),"",'MRA Full Assessment'!D428)</f>
        <v/>
      </c>
      <c r="D87" s="82" t="str">
        <f>IF(ISBLANK('MRA Full Assessment'!G428),"",'MRA Full Assessment'!G428)</f>
        <v/>
      </c>
      <c r="E87" s="82" t="str">
        <f>IF(ISBLANK('MRA Full Assessment'!H428),"",'MRA Full Assessment'!H428)</f>
        <v/>
      </c>
      <c r="F87" s="82" t="str">
        <f>IF(ISBLANK('MRA Full Assessment'!I428),"",'MRA Full Assessment'!I428)</f>
        <v/>
      </c>
      <c r="G87" s="82" t="str">
        <f>IF(ISBLANK('MRA Full Assessment'!J428),"",'MRA Full Assessment'!J428)</f>
        <v/>
      </c>
      <c r="H87" s="84" t="str">
        <f>'MRA Full Assessment'!$M$430</f>
        <v/>
      </c>
      <c r="I87" s="84" t="str">
        <f>'MRA Full Assessment'!$M$428</f>
        <v/>
      </c>
      <c r="J87" s="84" t="str">
        <f>'MRA Full Assessment'!$T$430</f>
        <v/>
      </c>
      <c r="K87" s="82" t="str">
        <f>IF(ISBLANK('MRA Full Assessment'!$U$428),"",'MRA Full Assessment'!$U$428)</f>
        <v/>
      </c>
      <c r="L87" s="84" t="str">
        <f>'MRA Full Assessment'!$X$430</f>
        <v/>
      </c>
      <c r="M87" s="84" t="str">
        <f>'MRA Full Assessment'!$X$428</f>
        <v/>
      </c>
      <c r="N87" s="82" t="str">
        <f>IF(ISBLANK('MRA Full Assessment'!$Y$428),"",'MRA Full Assessment'!$Y$428)</f>
        <v/>
      </c>
      <c r="O87" s="84" t="str">
        <f>'MRA Full Assessment'!$AB$430</f>
        <v/>
      </c>
      <c r="P87" s="84" t="str">
        <f>'MRA Full Assessment'!$AB$428</f>
        <v/>
      </c>
      <c r="Q87" s="82" t="str">
        <f>IF(ISBLANK('MRA Full Assessment'!$AC$428),"",'MRA Full Assessment'!$AC$428)</f>
        <v/>
      </c>
      <c r="R87" s="84" t="str">
        <f>'MRA Full Assessment'!$AG$430</f>
        <v/>
      </c>
      <c r="S87" s="84" t="str">
        <f>IF(ISBLANK('MRA Full Assessment'!$AG$428),"",'MRA Full Assessment'!$AG$428)</f>
        <v/>
      </c>
    </row>
    <row r="88" spans="1:19" ht="55.2" customHeight="1" thickBot="1">
      <c r="A88" s="82">
        <f>IF(ISBLANK('MRA Full Assessment'!B433),"",'MRA Full Assessment'!B433)</f>
        <v>86</v>
      </c>
      <c r="B88" s="82" t="str">
        <f>IF(ISBLANK('MRA Full Assessment'!C433),"",'MRA Full Assessment'!C433)</f>
        <v/>
      </c>
      <c r="C88" s="82" t="str">
        <f>IF(ISBLANK('MRA Full Assessment'!D433),"",'MRA Full Assessment'!D433)</f>
        <v/>
      </c>
      <c r="D88" s="82" t="str">
        <f>IF(ISBLANK('MRA Full Assessment'!G433),"",'MRA Full Assessment'!G433)</f>
        <v/>
      </c>
      <c r="E88" s="82" t="str">
        <f>IF(ISBLANK('MRA Full Assessment'!H433),"",'MRA Full Assessment'!H433)</f>
        <v/>
      </c>
      <c r="F88" s="82" t="str">
        <f>IF(ISBLANK('MRA Full Assessment'!I433),"",'MRA Full Assessment'!I433)</f>
        <v/>
      </c>
      <c r="G88" s="82" t="str">
        <f>IF(ISBLANK('MRA Full Assessment'!J433),"",'MRA Full Assessment'!J433)</f>
        <v/>
      </c>
      <c r="H88" s="84" t="str">
        <f>'MRA Full Assessment'!$M$435</f>
        <v/>
      </c>
      <c r="I88" s="84" t="str">
        <f>'MRA Full Assessment'!$M$433</f>
        <v/>
      </c>
      <c r="J88" s="84" t="str">
        <f>'MRA Full Assessment'!$T$435</f>
        <v/>
      </c>
      <c r="K88" s="82" t="str">
        <f>IF(ISBLANK('MRA Full Assessment'!$U$433),"",'MRA Full Assessment'!$U$433)</f>
        <v/>
      </c>
      <c r="L88" s="84" t="str">
        <f>'MRA Full Assessment'!$X$435</f>
        <v/>
      </c>
      <c r="M88" s="84" t="str">
        <f>'MRA Full Assessment'!$X$433</f>
        <v/>
      </c>
      <c r="N88" s="82" t="str">
        <f>IF(ISBLANK('MRA Full Assessment'!$Y$433),"",'MRA Full Assessment'!$Y$433)</f>
        <v/>
      </c>
      <c r="O88" s="84" t="str">
        <f>'MRA Full Assessment'!$AB$435</f>
        <v/>
      </c>
      <c r="P88" s="84" t="str">
        <f>'MRA Full Assessment'!$AB$433</f>
        <v/>
      </c>
      <c r="Q88" s="82" t="str">
        <f>IF(ISBLANK('MRA Full Assessment'!$AC$433),"",'MRA Full Assessment'!$AC$433)</f>
        <v/>
      </c>
      <c r="R88" s="84" t="str">
        <f>'MRA Full Assessment'!$AG$435</f>
        <v/>
      </c>
      <c r="S88" s="84" t="str">
        <f>IF(ISBLANK('MRA Full Assessment'!$AG$433),"",'MRA Full Assessment'!$AG$433)</f>
        <v/>
      </c>
    </row>
    <row r="89" spans="1:19" ht="55.2" customHeight="1" thickBot="1">
      <c r="A89" s="82">
        <f>IF(ISBLANK('MRA Full Assessment'!B438),"",'MRA Full Assessment'!B438)</f>
        <v>87</v>
      </c>
      <c r="B89" s="82" t="str">
        <f>IF(ISBLANK('MRA Full Assessment'!C438),"",'MRA Full Assessment'!C438)</f>
        <v/>
      </c>
      <c r="C89" s="82" t="str">
        <f>IF(ISBLANK('MRA Full Assessment'!D438),"",'MRA Full Assessment'!D438)</f>
        <v/>
      </c>
      <c r="D89" s="82" t="str">
        <f>IF(ISBLANK('MRA Full Assessment'!G438),"",'MRA Full Assessment'!G438)</f>
        <v/>
      </c>
      <c r="E89" s="82" t="str">
        <f>IF(ISBLANK('MRA Full Assessment'!H438),"",'MRA Full Assessment'!H438)</f>
        <v/>
      </c>
      <c r="F89" s="82" t="str">
        <f>IF(ISBLANK('MRA Full Assessment'!I438),"",'MRA Full Assessment'!I438)</f>
        <v/>
      </c>
      <c r="G89" s="82" t="str">
        <f>IF(ISBLANK('MRA Full Assessment'!J438),"",'MRA Full Assessment'!J438)</f>
        <v/>
      </c>
      <c r="H89" s="84" t="str">
        <f>'MRA Full Assessment'!$M$440</f>
        <v/>
      </c>
      <c r="I89" s="84" t="str">
        <f>'MRA Full Assessment'!$M$438</f>
        <v/>
      </c>
      <c r="J89" s="84" t="str">
        <f>'MRA Full Assessment'!$T$440</f>
        <v/>
      </c>
      <c r="K89" s="82" t="str">
        <f>IF(ISBLANK('MRA Full Assessment'!$U$438),"",'MRA Full Assessment'!$U$438)</f>
        <v/>
      </c>
      <c r="L89" s="84" t="str">
        <f>'MRA Full Assessment'!$X$440</f>
        <v/>
      </c>
      <c r="M89" s="84" t="str">
        <f>'MRA Full Assessment'!$X$438</f>
        <v/>
      </c>
      <c r="N89" s="82" t="str">
        <f>IF(ISBLANK('MRA Full Assessment'!$Y$438),"",'MRA Full Assessment'!$Y$438)</f>
        <v/>
      </c>
      <c r="O89" s="84" t="str">
        <f>'MRA Full Assessment'!$AB$440</f>
        <v/>
      </c>
      <c r="P89" s="84" t="str">
        <f>'MRA Full Assessment'!$AB$438</f>
        <v/>
      </c>
      <c r="Q89" s="82" t="str">
        <f>IF(ISBLANK('MRA Full Assessment'!$AC$438),"",'MRA Full Assessment'!$AC$438)</f>
        <v/>
      </c>
      <c r="R89" s="84" t="str">
        <f>'MRA Full Assessment'!$AG$440</f>
        <v/>
      </c>
      <c r="S89" s="84" t="str">
        <f>IF(ISBLANK('MRA Full Assessment'!$AG$438),"",'MRA Full Assessment'!$AG$438)</f>
        <v/>
      </c>
    </row>
    <row r="90" spans="1:19" ht="55.2" customHeight="1" thickBot="1">
      <c r="A90" s="82">
        <f>IF(ISBLANK('MRA Full Assessment'!B443),"",'MRA Full Assessment'!B443)</f>
        <v>88</v>
      </c>
      <c r="B90" s="82" t="str">
        <f>IF(ISBLANK('MRA Full Assessment'!C443),"",'MRA Full Assessment'!C443)</f>
        <v/>
      </c>
      <c r="C90" s="82" t="str">
        <f>IF(ISBLANK('MRA Full Assessment'!D443),"",'MRA Full Assessment'!D443)</f>
        <v/>
      </c>
      <c r="D90" s="82" t="str">
        <f>IF(ISBLANK('MRA Full Assessment'!G443),"",'MRA Full Assessment'!G443)</f>
        <v/>
      </c>
      <c r="E90" s="82" t="str">
        <f>IF(ISBLANK('MRA Full Assessment'!H443),"",'MRA Full Assessment'!H443)</f>
        <v/>
      </c>
      <c r="F90" s="82" t="str">
        <f>IF(ISBLANK('MRA Full Assessment'!I443),"",'MRA Full Assessment'!I443)</f>
        <v/>
      </c>
      <c r="G90" s="82" t="str">
        <f>IF(ISBLANK('MRA Full Assessment'!J443),"",'MRA Full Assessment'!J443)</f>
        <v/>
      </c>
      <c r="H90" s="84" t="str">
        <f>'MRA Full Assessment'!$M$445</f>
        <v/>
      </c>
      <c r="I90" s="84" t="str">
        <f>'MRA Full Assessment'!$M$443</f>
        <v/>
      </c>
      <c r="J90" s="84" t="str">
        <f>'MRA Full Assessment'!$T$445</f>
        <v/>
      </c>
      <c r="K90" s="82" t="str">
        <f>IF(ISBLANK('MRA Full Assessment'!$U$443),"",'MRA Full Assessment'!$U$443)</f>
        <v/>
      </c>
      <c r="L90" s="84" t="str">
        <f>'MRA Full Assessment'!$X$445</f>
        <v/>
      </c>
      <c r="M90" s="84" t="str">
        <f>'MRA Full Assessment'!$X$443</f>
        <v/>
      </c>
      <c r="N90" s="82" t="str">
        <f>IF(ISBLANK('MRA Full Assessment'!$Y$443),"",'MRA Full Assessment'!$Y$443)</f>
        <v/>
      </c>
      <c r="O90" s="84" t="str">
        <f>'MRA Full Assessment'!$AB$445</f>
        <v/>
      </c>
      <c r="P90" s="84" t="str">
        <f>'MRA Full Assessment'!$AB$443</f>
        <v/>
      </c>
      <c r="Q90" s="82" t="str">
        <f>IF(ISBLANK('MRA Full Assessment'!$AC$443),"",'MRA Full Assessment'!$AC$443)</f>
        <v/>
      </c>
      <c r="R90" s="84" t="str">
        <f>'MRA Full Assessment'!$AG$445</f>
        <v/>
      </c>
      <c r="S90" s="84" t="str">
        <f>IF(ISBLANK('MRA Full Assessment'!$AG$443),"",'MRA Full Assessment'!$AG$443)</f>
        <v/>
      </c>
    </row>
    <row r="91" spans="1:19" ht="55.2" customHeight="1" thickBot="1">
      <c r="A91" s="82">
        <f>IF(ISBLANK('MRA Full Assessment'!B448),"",'MRA Full Assessment'!B448)</f>
        <v>89</v>
      </c>
      <c r="B91" s="82" t="str">
        <f>IF(ISBLANK('MRA Full Assessment'!C448),"",'MRA Full Assessment'!C448)</f>
        <v/>
      </c>
      <c r="C91" s="82" t="str">
        <f>IF(ISBLANK('MRA Full Assessment'!D448),"",'MRA Full Assessment'!D448)</f>
        <v/>
      </c>
      <c r="D91" s="82" t="str">
        <f>IF(ISBLANK('MRA Full Assessment'!G448),"",'MRA Full Assessment'!G448)</f>
        <v/>
      </c>
      <c r="E91" s="82" t="str">
        <f>IF(ISBLANK('MRA Full Assessment'!H448),"",'MRA Full Assessment'!H448)</f>
        <v/>
      </c>
      <c r="F91" s="82" t="str">
        <f>IF(ISBLANK('MRA Full Assessment'!I448),"",'MRA Full Assessment'!I448)</f>
        <v/>
      </c>
      <c r="G91" s="82" t="str">
        <f>IF(ISBLANK('MRA Full Assessment'!J448),"",'MRA Full Assessment'!J448)</f>
        <v/>
      </c>
      <c r="H91" s="84" t="str">
        <f>'MRA Full Assessment'!$M$450</f>
        <v/>
      </c>
      <c r="I91" s="84" t="str">
        <f>'MRA Full Assessment'!$M$448</f>
        <v/>
      </c>
      <c r="J91" s="84" t="str">
        <f>'MRA Full Assessment'!$T$450</f>
        <v/>
      </c>
      <c r="K91" s="82" t="str">
        <f>IF(ISBLANK('MRA Full Assessment'!$U$448),"",'MRA Full Assessment'!$U$448)</f>
        <v/>
      </c>
      <c r="L91" s="84" t="str">
        <f>'MRA Full Assessment'!$X$450</f>
        <v/>
      </c>
      <c r="M91" s="84" t="str">
        <f>'MRA Full Assessment'!$X$448</f>
        <v/>
      </c>
      <c r="N91" s="82" t="str">
        <f>IF(ISBLANK('MRA Full Assessment'!$Y$448),"",'MRA Full Assessment'!$Y$448)</f>
        <v/>
      </c>
      <c r="O91" s="84" t="str">
        <f>'MRA Full Assessment'!$AB$450</f>
        <v/>
      </c>
      <c r="P91" s="84" t="str">
        <f>'MRA Full Assessment'!$AB$448</f>
        <v/>
      </c>
      <c r="Q91" s="82" t="str">
        <f>IF(ISBLANK('MRA Full Assessment'!$AC$448),"",'MRA Full Assessment'!$AC$448)</f>
        <v/>
      </c>
      <c r="R91" s="84" t="str">
        <f>'MRA Full Assessment'!$AG$450</f>
        <v/>
      </c>
      <c r="S91" s="84" t="str">
        <f>IF(ISBLANK('MRA Full Assessment'!$AG$448),"",'MRA Full Assessment'!$AG$448)</f>
        <v/>
      </c>
    </row>
    <row r="92" spans="1:19" ht="55.2" customHeight="1" thickBot="1">
      <c r="A92" s="82">
        <f>IF(ISBLANK('MRA Full Assessment'!B453),"",'MRA Full Assessment'!B453)</f>
        <v>90</v>
      </c>
      <c r="B92" s="82" t="str">
        <f>IF(ISBLANK('MRA Full Assessment'!C453),"",'MRA Full Assessment'!C453)</f>
        <v/>
      </c>
      <c r="C92" s="82" t="str">
        <f>IF(ISBLANK('MRA Full Assessment'!D453),"",'MRA Full Assessment'!D453)</f>
        <v/>
      </c>
      <c r="D92" s="82" t="str">
        <f>IF(ISBLANK('MRA Full Assessment'!G453),"",'MRA Full Assessment'!G453)</f>
        <v/>
      </c>
      <c r="E92" s="82" t="str">
        <f>IF(ISBLANK('MRA Full Assessment'!H453),"",'MRA Full Assessment'!H453)</f>
        <v/>
      </c>
      <c r="F92" s="82" t="str">
        <f>IF(ISBLANK('MRA Full Assessment'!I453),"",'MRA Full Assessment'!I453)</f>
        <v/>
      </c>
      <c r="G92" s="82" t="str">
        <f>IF(ISBLANK('MRA Full Assessment'!J453),"",'MRA Full Assessment'!J453)</f>
        <v/>
      </c>
      <c r="H92" s="84" t="str">
        <f>'MRA Full Assessment'!$M$455</f>
        <v/>
      </c>
      <c r="I92" s="84" t="str">
        <f>'MRA Full Assessment'!$M$453</f>
        <v/>
      </c>
      <c r="J92" s="84" t="str">
        <f>'MRA Full Assessment'!$T$455</f>
        <v/>
      </c>
      <c r="K92" s="82" t="str">
        <f>IF(ISBLANK('MRA Full Assessment'!$U$453),"",'MRA Full Assessment'!$U$453)</f>
        <v/>
      </c>
      <c r="L92" s="84" t="str">
        <f>'MRA Full Assessment'!$X$455</f>
        <v/>
      </c>
      <c r="M92" s="84" t="str">
        <f>'MRA Full Assessment'!$X$453</f>
        <v/>
      </c>
      <c r="N92" s="82" t="str">
        <f>IF(ISBLANK('MRA Full Assessment'!$Y$453),"",'MRA Full Assessment'!$Y$453)</f>
        <v/>
      </c>
      <c r="O92" s="84" t="str">
        <f>'MRA Full Assessment'!$AB$455</f>
        <v/>
      </c>
      <c r="P92" s="84" t="str">
        <f>'MRA Full Assessment'!$AB$453</f>
        <v/>
      </c>
      <c r="Q92" s="82" t="str">
        <f>IF(ISBLANK('MRA Full Assessment'!$AC$453),"",'MRA Full Assessment'!$AC$453)</f>
        <v/>
      </c>
      <c r="R92" s="84" t="str">
        <f>'MRA Full Assessment'!$AG$455</f>
        <v/>
      </c>
      <c r="S92" s="84" t="str">
        <f>IF(ISBLANK('MRA Full Assessment'!$AG$453),"",'MRA Full Assessment'!$AG$453)</f>
        <v/>
      </c>
    </row>
    <row r="93" spans="1:19" ht="55.2" customHeight="1" thickBot="1">
      <c r="A93" s="82">
        <f>IF(ISBLANK('MRA Full Assessment'!B458),"",'MRA Full Assessment'!B458)</f>
        <v>91</v>
      </c>
      <c r="B93" s="82" t="str">
        <f>IF(ISBLANK('MRA Full Assessment'!C458),"",'MRA Full Assessment'!C458)</f>
        <v/>
      </c>
      <c r="C93" s="82" t="str">
        <f>IF(ISBLANK('MRA Full Assessment'!D458),"",'MRA Full Assessment'!D458)</f>
        <v/>
      </c>
      <c r="D93" s="82" t="str">
        <f>IF(ISBLANK('MRA Full Assessment'!G458),"",'MRA Full Assessment'!G458)</f>
        <v/>
      </c>
      <c r="E93" s="82" t="str">
        <f>IF(ISBLANK('MRA Full Assessment'!H458),"",'MRA Full Assessment'!H458)</f>
        <v/>
      </c>
      <c r="F93" s="82" t="str">
        <f>IF(ISBLANK('MRA Full Assessment'!I458),"",'MRA Full Assessment'!I458)</f>
        <v/>
      </c>
      <c r="G93" s="82" t="str">
        <f>IF(ISBLANK('MRA Full Assessment'!J458),"",'MRA Full Assessment'!J458)</f>
        <v/>
      </c>
      <c r="H93" s="84" t="str">
        <f>'MRA Full Assessment'!$M$460</f>
        <v/>
      </c>
      <c r="I93" s="84" t="str">
        <f>'MRA Full Assessment'!$M$458</f>
        <v/>
      </c>
      <c r="J93" s="84" t="str">
        <f>'MRA Full Assessment'!$T$460</f>
        <v/>
      </c>
      <c r="K93" s="82" t="str">
        <f>IF(ISBLANK('MRA Full Assessment'!$U$458),"",'MRA Full Assessment'!$U$458)</f>
        <v/>
      </c>
      <c r="L93" s="84" t="str">
        <f>'MRA Full Assessment'!$X$460</f>
        <v/>
      </c>
      <c r="M93" s="84" t="str">
        <f>'MRA Full Assessment'!$X$458</f>
        <v/>
      </c>
      <c r="N93" s="82" t="str">
        <f>IF(ISBLANK('MRA Full Assessment'!$Y$458),"",'MRA Full Assessment'!$Y$458)</f>
        <v/>
      </c>
      <c r="O93" s="84" t="str">
        <f>'MRA Full Assessment'!$AB$460</f>
        <v/>
      </c>
      <c r="P93" s="84" t="str">
        <f>'MRA Full Assessment'!$AB$458</f>
        <v/>
      </c>
      <c r="Q93" s="82" t="str">
        <f>IF(ISBLANK('MRA Full Assessment'!$AC$458),"",'MRA Full Assessment'!$AC$458)</f>
        <v/>
      </c>
      <c r="R93" s="84" t="str">
        <f>'MRA Full Assessment'!$AG$460</f>
        <v/>
      </c>
      <c r="S93" s="84" t="str">
        <f>IF(ISBLANK('MRA Full Assessment'!$AG$458),"",'MRA Full Assessment'!$AG$458)</f>
        <v/>
      </c>
    </row>
    <row r="94" spans="1:19" ht="55.2" customHeight="1" thickBot="1">
      <c r="A94" s="82">
        <f>IF(ISBLANK('MRA Full Assessment'!B463),"",'MRA Full Assessment'!B463)</f>
        <v>92</v>
      </c>
      <c r="B94" s="82" t="str">
        <f>IF(ISBLANK('MRA Full Assessment'!C463),"",'MRA Full Assessment'!C463)</f>
        <v/>
      </c>
      <c r="C94" s="82" t="str">
        <f>IF(ISBLANK('MRA Full Assessment'!D463),"",'MRA Full Assessment'!D463)</f>
        <v/>
      </c>
      <c r="D94" s="82" t="str">
        <f>IF(ISBLANK('MRA Full Assessment'!G463),"",'MRA Full Assessment'!G463)</f>
        <v/>
      </c>
      <c r="E94" s="82" t="str">
        <f>IF(ISBLANK('MRA Full Assessment'!H463),"",'MRA Full Assessment'!H463)</f>
        <v/>
      </c>
      <c r="F94" s="82" t="str">
        <f>IF(ISBLANK('MRA Full Assessment'!I463),"",'MRA Full Assessment'!I463)</f>
        <v/>
      </c>
      <c r="G94" s="82" t="str">
        <f>IF(ISBLANK('MRA Full Assessment'!J463),"",'MRA Full Assessment'!J463)</f>
        <v/>
      </c>
      <c r="H94" s="84" t="str">
        <f>'MRA Full Assessment'!$M$465</f>
        <v/>
      </c>
      <c r="I94" s="84" t="str">
        <f>'MRA Full Assessment'!$M$463</f>
        <v/>
      </c>
      <c r="J94" s="84" t="str">
        <f>'MRA Full Assessment'!$T$465</f>
        <v/>
      </c>
      <c r="K94" s="82" t="str">
        <f>IF(ISBLANK('MRA Full Assessment'!$U$463),"",'MRA Full Assessment'!$U$463)</f>
        <v/>
      </c>
      <c r="L94" s="84" t="str">
        <f>'MRA Full Assessment'!$X$465</f>
        <v/>
      </c>
      <c r="M94" s="84" t="str">
        <f>'MRA Full Assessment'!$X$463</f>
        <v/>
      </c>
      <c r="N94" s="82" t="str">
        <f>IF(ISBLANK('MRA Full Assessment'!$Y$463),"",'MRA Full Assessment'!$Y$463)</f>
        <v/>
      </c>
      <c r="O94" s="84" t="str">
        <f>'MRA Full Assessment'!$AB$465</f>
        <v/>
      </c>
      <c r="P94" s="84" t="str">
        <f>'MRA Full Assessment'!$AB$463</f>
        <v/>
      </c>
      <c r="Q94" s="82" t="str">
        <f>IF(ISBLANK('MRA Full Assessment'!$AC$463),"",'MRA Full Assessment'!$AC$463)</f>
        <v/>
      </c>
      <c r="R94" s="84" t="str">
        <f>'MRA Full Assessment'!$AG$465</f>
        <v/>
      </c>
      <c r="S94" s="84" t="str">
        <f>IF(ISBLANK('MRA Full Assessment'!$AG$463),"",'MRA Full Assessment'!$AG$463)</f>
        <v/>
      </c>
    </row>
    <row r="95" spans="1:19" ht="55.2" customHeight="1" thickBot="1">
      <c r="A95" s="82">
        <f>IF(ISBLANK('MRA Full Assessment'!B468),"",'MRA Full Assessment'!B468)</f>
        <v>93</v>
      </c>
      <c r="B95" s="82" t="str">
        <f>IF(ISBLANK('MRA Full Assessment'!C468),"",'MRA Full Assessment'!C468)</f>
        <v/>
      </c>
      <c r="C95" s="82" t="str">
        <f>IF(ISBLANK('MRA Full Assessment'!D468),"",'MRA Full Assessment'!D468)</f>
        <v/>
      </c>
      <c r="D95" s="82" t="str">
        <f>IF(ISBLANK('MRA Full Assessment'!G468),"",'MRA Full Assessment'!G468)</f>
        <v/>
      </c>
      <c r="E95" s="82" t="str">
        <f>IF(ISBLANK('MRA Full Assessment'!H468),"",'MRA Full Assessment'!H468)</f>
        <v/>
      </c>
      <c r="F95" s="82" t="str">
        <f>IF(ISBLANK('MRA Full Assessment'!I468),"",'MRA Full Assessment'!I468)</f>
        <v/>
      </c>
      <c r="G95" s="82" t="str">
        <f>IF(ISBLANK('MRA Full Assessment'!J468),"",'MRA Full Assessment'!J468)</f>
        <v/>
      </c>
      <c r="H95" s="84" t="str">
        <f>'MRA Full Assessment'!$M$470</f>
        <v/>
      </c>
      <c r="I95" s="84" t="str">
        <f>'MRA Full Assessment'!$M$468</f>
        <v/>
      </c>
      <c r="J95" s="84" t="str">
        <f>'MRA Full Assessment'!$T$470</f>
        <v/>
      </c>
      <c r="K95" s="82" t="str">
        <f>IF(ISBLANK('MRA Full Assessment'!$U$468),"",'MRA Full Assessment'!$U$468)</f>
        <v/>
      </c>
      <c r="L95" s="84" t="str">
        <f>'MRA Full Assessment'!$X$470</f>
        <v/>
      </c>
      <c r="M95" s="84" t="str">
        <f>'MRA Full Assessment'!$X$468</f>
        <v/>
      </c>
      <c r="N95" s="82" t="str">
        <f>IF(ISBLANK('MRA Full Assessment'!$Y$468),"",'MRA Full Assessment'!$Y$468)</f>
        <v/>
      </c>
      <c r="O95" s="84" t="str">
        <f>'MRA Full Assessment'!$AB$470</f>
        <v/>
      </c>
      <c r="P95" s="84" t="str">
        <f>'MRA Full Assessment'!$AB$468</f>
        <v/>
      </c>
      <c r="Q95" s="82" t="str">
        <f>IF(ISBLANK('MRA Full Assessment'!$AC$468),"",'MRA Full Assessment'!$AC$468)</f>
        <v/>
      </c>
      <c r="R95" s="84" t="str">
        <f>'MRA Full Assessment'!$AG$470</f>
        <v/>
      </c>
      <c r="S95" s="84" t="str">
        <f>IF(ISBLANK('MRA Full Assessment'!$AG$468),"",'MRA Full Assessment'!$AG$468)</f>
        <v/>
      </c>
    </row>
    <row r="96" spans="1:19" ht="55.2" customHeight="1" thickBot="1">
      <c r="A96" s="82">
        <f>IF(ISBLANK('MRA Full Assessment'!B473),"",'MRA Full Assessment'!B473)</f>
        <v>94</v>
      </c>
      <c r="B96" s="82" t="str">
        <f>IF(ISBLANK('MRA Full Assessment'!C473),"",'MRA Full Assessment'!C473)</f>
        <v/>
      </c>
      <c r="C96" s="82" t="str">
        <f>IF(ISBLANK('MRA Full Assessment'!D473),"",'MRA Full Assessment'!D473)</f>
        <v/>
      </c>
      <c r="D96" s="82" t="str">
        <f>IF(ISBLANK('MRA Full Assessment'!G473),"",'MRA Full Assessment'!G473)</f>
        <v/>
      </c>
      <c r="E96" s="82" t="str">
        <f>IF(ISBLANK('MRA Full Assessment'!H473),"",'MRA Full Assessment'!H473)</f>
        <v/>
      </c>
      <c r="F96" s="82" t="str">
        <f>IF(ISBLANK('MRA Full Assessment'!I473),"",'MRA Full Assessment'!I473)</f>
        <v/>
      </c>
      <c r="G96" s="82" t="str">
        <f>IF(ISBLANK('MRA Full Assessment'!J473),"",'MRA Full Assessment'!J473)</f>
        <v/>
      </c>
      <c r="H96" s="84" t="str">
        <f>'MRA Full Assessment'!$M$475</f>
        <v/>
      </c>
      <c r="I96" s="84" t="str">
        <f>'MRA Full Assessment'!$M$473</f>
        <v/>
      </c>
      <c r="J96" s="84" t="str">
        <f>'MRA Full Assessment'!$T$475</f>
        <v/>
      </c>
      <c r="K96" s="82" t="str">
        <f>IF(ISBLANK('MRA Full Assessment'!$U$473),"",'MRA Full Assessment'!$U$473)</f>
        <v/>
      </c>
      <c r="L96" s="84" t="str">
        <f>'MRA Full Assessment'!$X$475</f>
        <v/>
      </c>
      <c r="M96" s="84" t="str">
        <f>'MRA Full Assessment'!$X$473</f>
        <v/>
      </c>
      <c r="N96" s="82" t="str">
        <f>IF(ISBLANK('MRA Full Assessment'!$Y$473),"",'MRA Full Assessment'!$Y$473)</f>
        <v/>
      </c>
      <c r="O96" s="84" t="str">
        <f>'MRA Full Assessment'!$AB$475</f>
        <v/>
      </c>
      <c r="P96" s="84" t="str">
        <f>'MRA Full Assessment'!$AB$473</f>
        <v/>
      </c>
      <c r="Q96" s="82" t="str">
        <f>IF(ISBLANK('MRA Full Assessment'!$AC$473),"",'MRA Full Assessment'!$AC$473)</f>
        <v/>
      </c>
      <c r="R96" s="84" t="str">
        <f>'MRA Full Assessment'!$AG$475</f>
        <v/>
      </c>
      <c r="S96" s="84" t="str">
        <f>IF(ISBLANK('MRA Full Assessment'!$AG$473),"",'MRA Full Assessment'!$AG$473)</f>
        <v/>
      </c>
    </row>
    <row r="97" spans="1:19" ht="55.2" customHeight="1" thickBot="1">
      <c r="A97" s="82">
        <f>IF(ISBLANK('MRA Full Assessment'!B478),"",'MRA Full Assessment'!B478)</f>
        <v>95</v>
      </c>
      <c r="B97" s="82" t="str">
        <f>IF(ISBLANK('MRA Full Assessment'!C478),"",'MRA Full Assessment'!C478)</f>
        <v/>
      </c>
      <c r="C97" s="82" t="str">
        <f>IF(ISBLANK('MRA Full Assessment'!D478),"",'MRA Full Assessment'!D478)</f>
        <v/>
      </c>
      <c r="D97" s="82" t="str">
        <f>IF(ISBLANK('MRA Full Assessment'!G478),"",'MRA Full Assessment'!G478)</f>
        <v/>
      </c>
      <c r="E97" s="82" t="str">
        <f>IF(ISBLANK('MRA Full Assessment'!H478),"",'MRA Full Assessment'!H478)</f>
        <v/>
      </c>
      <c r="F97" s="82" t="str">
        <f>IF(ISBLANK('MRA Full Assessment'!I478),"",'MRA Full Assessment'!I478)</f>
        <v/>
      </c>
      <c r="G97" s="82" t="str">
        <f>IF(ISBLANK('MRA Full Assessment'!J478),"",'MRA Full Assessment'!J478)</f>
        <v/>
      </c>
      <c r="H97" s="84" t="str">
        <f>'MRA Full Assessment'!$M$480</f>
        <v/>
      </c>
      <c r="I97" s="84" t="str">
        <f>'MRA Full Assessment'!$M$478</f>
        <v/>
      </c>
      <c r="J97" s="84" t="str">
        <f>'MRA Full Assessment'!$T$480</f>
        <v/>
      </c>
      <c r="K97" s="82" t="str">
        <f>IF(ISBLANK('MRA Full Assessment'!$U$478),"",'MRA Full Assessment'!$U$478)</f>
        <v/>
      </c>
      <c r="L97" s="84" t="str">
        <f>'MRA Full Assessment'!$X$480</f>
        <v/>
      </c>
      <c r="M97" s="84" t="str">
        <f>'MRA Full Assessment'!$X$478</f>
        <v/>
      </c>
      <c r="N97" s="82" t="str">
        <f>IF(ISBLANK('MRA Full Assessment'!$Y$478),"",'MRA Full Assessment'!$Y$478)</f>
        <v/>
      </c>
      <c r="O97" s="84" t="str">
        <f>'MRA Full Assessment'!$AB$480</f>
        <v/>
      </c>
      <c r="P97" s="84" t="str">
        <f>'MRA Full Assessment'!$AB$478</f>
        <v/>
      </c>
      <c r="Q97" s="82" t="str">
        <f>IF(ISBLANK('MRA Full Assessment'!$AC$478),"",'MRA Full Assessment'!$AC$478)</f>
        <v/>
      </c>
      <c r="R97" s="84" t="str">
        <f>'MRA Full Assessment'!$AG$480</f>
        <v/>
      </c>
      <c r="S97" s="84" t="str">
        <f>IF(ISBLANK('MRA Full Assessment'!$AG$478),"",'MRA Full Assessment'!$AG$478)</f>
        <v/>
      </c>
    </row>
    <row r="98" spans="1:19" ht="55.2" customHeight="1" thickBot="1">
      <c r="A98" s="82">
        <f>IF(ISBLANK('MRA Full Assessment'!B483),"",'MRA Full Assessment'!B483)</f>
        <v>96</v>
      </c>
      <c r="B98" s="82" t="str">
        <f>IF(ISBLANK('MRA Full Assessment'!C483),"",'MRA Full Assessment'!C483)</f>
        <v/>
      </c>
      <c r="C98" s="82" t="str">
        <f>IF(ISBLANK('MRA Full Assessment'!D483),"",'MRA Full Assessment'!D483)</f>
        <v/>
      </c>
      <c r="D98" s="82" t="str">
        <f>IF(ISBLANK('MRA Full Assessment'!G483),"",'MRA Full Assessment'!G483)</f>
        <v/>
      </c>
      <c r="E98" s="82" t="str">
        <f>IF(ISBLANK('MRA Full Assessment'!H483),"",'MRA Full Assessment'!H483)</f>
        <v/>
      </c>
      <c r="F98" s="82" t="str">
        <f>IF(ISBLANK('MRA Full Assessment'!I483),"",'MRA Full Assessment'!I483)</f>
        <v/>
      </c>
      <c r="G98" s="82" t="str">
        <f>IF(ISBLANK('MRA Full Assessment'!J483),"",'MRA Full Assessment'!J483)</f>
        <v/>
      </c>
      <c r="H98" s="84" t="str">
        <f>'MRA Full Assessment'!$M$485</f>
        <v/>
      </c>
      <c r="I98" s="84" t="str">
        <f>'MRA Full Assessment'!$M$483</f>
        <v/>
      </c>
      <c r="J98" s="84" t="str">
        <f>'MRA Full Assessment'!$T$485</f>
        <v/>
      </c>
      <c r="K98" s="82" t="str">
        <f>IF(ISBLANK('MRA Full Assessment'!$U$483),"",'MRA Full Assessment'!$U$483)</f>
        <v/>
      </c>
      <c r="L98" s="84" t="str">
        <f>'MRA Full Assessment'!$X$485</f>
        <v/>
      </c>
      <c r="M98" s="84" t="str">
        <f>'MRA Full Assessment'!$X$483</f>
        <v/>
      </c>
      <c r="N98" s="82" t="str">
        <f>IF(ISBLANK('MRA Full Assessment'!$Y$483),"",'MRA Full Assessment'!$Y$483)</f>
        <v/>
      </c>
      <c r="O98" s="84" t="str">
        <f>'MRA Full Assessment'!$AB$485</f>
        <v/>
      </c>
      <c r="P98" s="84" t="str">
        <f>'MRA Full Assessment'!$AB$483</f>
        <v/>
      </c>
      <c r="Q98" s="82" t="str">
        <f>IF(ISBLANK('MRA Full Assessment'!$AC$483),"",'MRA Full Assessment'!$AC$483)</f>
        <v/>
      </c>
      <c r="R98" s="84" t="str">
        <f>'MRA Full Assessment'!$AG$485</f>
        <v/>
      </c>
      <c r="S98" s="84" t="str">
        <f>IF(ISBLANK('MRA Full Assessment'!$AG$483),"",'MRA Full Assessment'!$AG$483)</f>
        <v/>
      </c>
    </row>
    <row r="99" spans="1:19" ht="55.2" customHeight="1" thickBot="1">
      <c r="A99" s="82">
        <f>IF(ISBLANK('MRA Full Assessment'!B488),"",'MRA Full Assessment'!B488)</f>
        <v>97</v>
      </c>
      <c r="B99" s="82" t="str">
        <f>IF(ISBLANK('MRA Full Assessment'!C488),"",'MRA Full Assessment'!C488)</f>
        <v/>
      </c>
      <c r="C99" s="82" t="str">
        <f>IF(ISBLANK('MRA Full Assessment'!D488),"",'MRA Full Assessment'!D488)</f>
        <v/>
      </c>
      <c r="D99" s="82" t="str">
        <f>IF(ISBLANK('MRA Full Assessment'!G488),"",'MRA Full Assessment'!G488)</f>
        <v/>
      </c>
      <c r="E99" s="82" t="str">
        <f>IF(ISBLANK('MRA Full Assessment'!H488),"",'MRA Full Assessment'!H488)</f>
        <v/>
      </c>
      <c r="F99" s="82" t="str">
        <f>IF(ISBLANK('MRA Full Assessment'!I488),"",'MRA Full Assessment'!I488)</f>
        <v/>
      </c>
      <c r="G99" s="82" t="str">
        <f>IF(ISBLANK('MRA Full Assessment'!J488),"",'MRA Full Assessment'!J488)</f>
        <v/>
      </c>
      <c r="H99" s="84" t="str">
        <f>'MRA Full Assessment'!$M$490</f>
        <v/>
      </c>
      <c r="I99" s="84" t="str">
        <f>'MRA Full Assessment'!$M$488</f>
        <v/>
      </c>
      <c r="J99" s="84" t="str">
        <f>'MRA Full Assessment'!$T$490</f>
        <v/>
      </c>
      <c r="K99" s="82" t="str">
        <f>IF(ISBLANK('MRA Full Assessment'!$U$488),"",'MRA Full Assessment'!$U$488)</f>
        <v/>
      </c>
      <c r="L99" s="84" t="str">
        <f>'MRA Full Assessment'!$X$490</f>
        <v/>
      </c>
      <c r="M99" s="84" t="str">
        <f>'MRA Full Assessment'!$X$488</f>
        <v/>
      </c>
      <c r="N99" s="82" t="str">
        <f>IF(ISBLANK('MRA Full Assessment'!$Y$488),"",'MRA Full Assessment'!$Y$488)</f>
        <v/>
      </c>
      <c r="O99" s="84" t="str">
        <f>'MRA Full Assessment'!$AB$490</f>
        <v/>
      </c>
      <c r="P99" s="84" t="str">
        <f>'MRA Full Assessment'!$AB$488</f>
        <v/>
      </c>
      <c r="Q99" s="82" t="str">
        <f>IF(ISBLANK('MRA Full Assessment'!$AC$488),"",'MRA Full Assessment'!$AC$488)</f>
        <v/>
      </c>
      <c r="R99" s="84" t="str">
        <f>'MRA Full Assessment'!$AG$490</f>
        <v/>
      </c>
      <c r="S99" s="84" t="str">
        <f>IF(ISBLANK('MRA Full Assessment'!$AG$488),"",'MRA Full Assessment'!$AG$488)</f>
        <v/>
      </c>
    </row>
    <row r="100" spans="1:19" ht="55.2" customHeight="1" thickBot="1">
      <c r="A100" s="82">
        <f>IF(ISBLANK('MRA Full Assessment'!B493),"",'MRA Full Assessment'!B493)</f>
        <v>98</v>
      </c>
      <c r="B100" s="82" t="str">
        <f>IF(ISBLANK('MRA Full Assessment'!C493),"",'MRA Full Assessment'!C493)</f>
        <v/>
      </c>
      <c r="C100" s="82" t="str">
        <f>IF(ISBLANK('MRA Full Assessment'!D493),"",'MRA Full Assessment'!D493)</f>
        <v/>
      </c>
      <c r="D100" s="82" t="str">
        <f>IF(ISBLANK('MRA Full Assessment'!G493),"",'MRA Full Assessment'!G493)</f>
        <v/>
      </c>
      <c r="E100" s="82" t="str">
        <f>IF(ISBLANK('MRA Full Assessment'!H493),"",'MRA Full Assessment'!H493)</f>
        <v/>
      </c>
      <c r="F100" s="82" t="str">
        <f>IF(ISBLANK('MRA Full Assessment'!I493),"",'MRA Full Assessment'!I493)</f>
        <v/>
      </c>
      <c r="G100" s="82" t="str">
        <f>IF(ISBLANK('MRA Full Assessment'!J493),"",'MRA Full Assessment'!J493)</f>
        <v/>
      </c>
      <c r="H100" s="84" t="str">
        <f>'MRA Full Assessment'!$M$495</f>
        <v/>
      </c>
      <c r="I100" s="84" t="str">
        <f>'MRA Full Assessment'!$M$493</f>
        <v/>
      </c>
      <c r="J100" s="84" t="str">
        <f>'MRA Full Assessment'!$T$495</f>
        <v/>
      </c>
      <c r="K100" s="82" t="str">
        <f>IF(ISBLANK('MRA Full Assessment'!$U$493),"",'MRA Full Assessment'!$U$493)</f>
        <v/>
      </c>
      <c r="L100" s="84" t="str">
        <f>'MRA Full Assessment'!$X$495</f>
        <v/>
      </c>
      <c r="M100" s="84" t="str">
        <f>'MRA Full Assessment'!$X$493</f>
        <v/>
      </c>
      <c r="N100" s="82" t="str">
        <f>IF(ISBLANK('MRA Full Assessment'!$Y$493),"",'MRA Full Assessment'!$Y$493)</f>
        <v/>
      </c>
      <c r="O100" s="84" t="str">
        <f>'MRA Full Assessment'!$AB$495</f>
        <v/>
      </c>
      <c r="P100" s="84" t="str">
        <f>'MRA Full Assessment'!$AB$493</f>
        <v/>
      </c>
      <c r="Q100" s="82" t="str">
        <f>IF(ISBLANK('MRA Full Assessment'!$AC$493),"",'MRA Full Assessment'!$AC$493)</f>
        <v/>
      </c>
      <c r="R100" s="84" t="str">
        <f>'MRA Full Assessment'!$AG$495</f>
        <v/>
      </c>
      <c r="S100" s="84" t="str">
        <f>IF(ISBLANK('MRA Full Assessment'!$AG$493),"",'MRA Full Assessment'!$AG$493)</f>
        <v/>
      </c>
    </row>
    <row r="101" spans="1:19" ht="55.2" customHeight="1" thickBot="1">
      <c r="A101" s="82">
        <f>IF(ISBLANK('MRA Full Assessment'!B498),"",'MRA Full Assessment'!B498)</f>
        <v>99</v>
      </c>
      <c r="B101" s="82" t="str">
        <f>IF(ISBLANK('MRA Full Assessment'!C498),"",'MRA Full Assessment'!C498)</f>
        <v/>
      </c>
      <c r="C101" s="82" t="str">
        <f>IF(ISBLANK('MRA Full Assessment'!D498),"",'MRA Full Assessment'!D498)</f>
        <v/>
      </c>
      <c r="D101" s="82" t="str">
        <f>IF(ISBLANK('MRA Full Assessment'!G498),"",'MRA Full Assessment'!G498)</f>
        <v/>
      </c>
      <c r="E101" s="82" t="str">
        <f>IF(ISBLANK('MRA Full Assessment'!H498),"",'MRA Full Assessment'!H498)</f>
        <v/>
      </c>
      <c r="F101" s="82" t="str">
        <f>IF(ISBLANK('MRA Full Assessment'!I498),"",'MRA Full Assessment'!I498)</f>
        <v/>
      </c>
      <c r="G101" s="82" t="str">
        <f>IF(ISBLANK('MRA Full Assessment'!J498),"",'MRA Full Assessment'!J498)</f>
        <v/>
      </c>
      <c r="H101" s="84" t="str">
        <f>'MRA Full Assessment'!$M$500</f>
        <v/>
      </c>
      <c r="I101" s="84" t="str">
        <f>'MRA Full Assessment'!$M$498</f>
        <v/>
      </c>
      <c r="J101" s="84" t="str">
        <f>'MRA Full Assessment'!$T$500</f>
        <v/>
      </c>
      <c r="K101" s="82" t="str">
        <f>IF(ISBLANK('MRA Full Assessment'!$U$498),"",'MRA Full Assessment'!$U$498)</f>
        <v/>
      </c>
      <c r="L101" s="84" t="str">
        <f>'MRA Full Assessment'!$X$500</f>
        <v/>
      </c>
      <c r="M101" s="84" t="str">
        <f>'MRA Full Assessment'!$X$498</f>
        <v/>
      </c>
      <c r="N101" s="82" t="str">
        <f>IF(ISBLANK('MRA Full Assessment'!$Y$498),"",'MRA Full Assessment'!$Y$498)</f>
        <v/>
      </c>
      <c r="O101" s="84" t="str">
        <f>'MRA Full Assessment'!$AB$500</f>
        <v/>
      </c>
      <c r="P101" s="84" t="str">
        <f>'MRA Full Assessment'!$AB$498</f>
        <v/>
      </c>
      <c r="Q101" s="82" t="str">
        <f>IF(ISBLANK('MRA Full Assessment'!$AC$498),"",'MRA Full Assessment'!$AC$498)</f>
        <v/>
      </c>
      <c r="R101" s="84" t="str">
        <f>'MRA Full Assessment'!$AG$500</f>
        <v/>
      </c>
      <c r="S101" s="84" t="str">
        <f>IF(ISBLANK('MRA Full Assessment'!$AG$498),"",'MRA Full Assessment'!$AG$498)</f>
        <v/>
      </c>
    </row>
    <row r="102" spans="1:19" ht="55.2" customHeight="1" thickBot="1">
      <c r="A102" s="82">
        <f>IF(ISBLANK('MRA Full Assessment'!B503),"",'MRA Full Assessment'!B503)</f>
        <v>100</v>
      </c>
      <c r="B102" s="82" t="str">
        <f>IF(ISBLANK('MRA Full Assessment'!C503),"",'MRA Full Assessment'!C503)</f>
        <v/>
      </c>
      <c r="C102" s="82" t="str">
        <f>IF(ISBLANK('MRA Full Assessment'!D503),"",'MRA Full Assessment'!D503)</f>
        <v/>
      </c>
      <c r="D102" s="82" t="str">
        <f>IF(ISBLANK('MRA Full Assessment'!G503),"",'MRA Full Assessment'!G503)</f>
        <v/>
      </c>
      <c r="E102" s="82" t="str">
        <f>IF(ISBLANK('MRA Full Assessment'!H503),"",'MRA Full Assessment'!H503)</f>
        <v/>
      </c>
      <c r="F102" s="82" t="str">
        <f>IF(ISBLANK('MRA Full Assessment'!I503),"",'MRA Full Assessment'!I503)</f>
        <v/>
      </c>
      <c r="G102" s="82" t="str">
        <f>IF(ISBLANK('MRA Full Assessment'!J503),"",'MRA Full Assessment'!J503)</f>
        <v/>
      </c>
      <c r="H102" s="84" t="str">
        <f>'MRA Full Assessment'!$M$505</f>
        <v/>
      </c>
      <c r="I102" s="84" t="str">
        <f>'MRA Full Assessment'!$M$503</f>
        <v/>
      </c>
      <c r="J102" s="84" t="str">
        <f>'MRA Full Assessment'!$T$505</f>
        <v/>
      </c>
      <c r="K102" s="82" t="str">
        <f>IF(ISBLANK('MRA Full Assessment'!$U$503),"",'MRA Full Assessment'!$U$503)</f>
        <v/>
      </c>
      <c r="L102" s="84" t="str">
        <f>'MRA Full Assessment'!$X$505</f>
        <v/>
      </c>
      <c r="M102" s="84" t="str">
        <f>'MRA Full Assessment'!$X$503</f>
        <v/>
      </c>
      <c r="N102" s="82" t="str">
        <f>IF(ISBLANK('MRA Full Assessment'!$Y$503),"",'MRA Full Assessment'!$Y$503)</f>
        <v/>
      </c>
      <c r="O102" s="84" t="str">
        <f>'MRA Full Assessment'!$AB$505</f>
        <v/>
      </c>
      <c r="P102" s="84" t="str">
        <f>'MRA Full Assessment'!$AB$503</f>
        <v/>
      </c>
      <c r="Q102" s="82" t="str">
        <f>IF(ISBLANK('MRA Full Assessment'!$AC$503),"",'MRA Full Assessment'!$AC$503)</f>
        <v/>
      </c>
      <c r="R102" s="84" t="str">
        <f>'MRA Full Assessment'!$AG$505</f>
        <v/>
      </c>
      <c r="S102" s="84" t="str">
        <f>IF(ISBLANK('MRA Full Assessment'!$AG$503),"",'MRA Full Assessment'!$AG$503)</f>
        <v/>
      </c>
    </row>
    <row r="103" spans="1:19" ht="55.2" customHeight="1" thickBot="1">
      <c r="A103" s="82">
        <f>IF(ISBLANK('MRA Full Assessment'!B508),"",'MRA Full Assessment'!B508)</f>
        <v>101</v>
      </c>
      <c r="B103" s="82" t="str">
        <f>IF(ISBLANK('MRA Full Assessment'!C508),"",'MRA Full Assessment'!C508)</f>
        <v/>
      </c>
      <c r="C103" s="82" t="str">
        <f>IF(ISBLANK('MRA Full Assessment'!D508),"",'MRA Full Assessment'!D508)</f>
        <v/>
      </c>
      <c r="D103" s="82" t="str">
        <f>IF(ISBLANK('MRA Full Assessment'!G508),"",'MRA Full Assessment'!G508)</f>
        <v/>
      </c>
      <c r="E103" s="82" t="str">
        <f>IF(ISBLANK('MRA Full Assessment'!H508),"",'MRA Full Assessment'!H508)</f>
        <v/>
      </c>
      <c r="F103" s="82" t="str">
        <f>IF(ISBLANK('MRA Full Assessment'!I508),"",'MRA Full Assessment'!I508)</f>
        <v/>
      </c>
      <c r="G103" s="82" t="str">
        <f>IF(ISBLANK('MRA Full Assessment'!J508),"",'MRA Full Assessment'!J508)</f>
        <v/>
      </c>
      <c r="H103" s="84" t="str">
        <f>'MRA Full Assessment'!$M$510</f>
        <v/>
      </c>
      <c r="I103" s="84" t="str">
        <f>'MRA Full Assessment'!$M$508</f>
        <v/>
      </c>
      <c r="J103" s="84" t="str">
        <f>'MRA Full Assessment'!$T$510</f>
        <v/>
      </c>
      <c r="K103" s="82" t="str">
        <f>IF(ISBLANK('MRA Full Assessment'!$U$508),"",'MRA Full Assessment'!$U$508)</f>
        <v/>
      </c>
      <c r="L103" s="84" t="str">
        <f>'MRA Full Assessment'!$X$510</f>
        <v/>
      </c>
      <c r="M103" s="84" t="str">
        <f>'MRA Full Assessment'!$X$508</f>
        <v/>
      </c>
      <c r="N103" s="82" t="str">
        <f>IF(ISBLANK('MRA Full Assessment'!$Y$508),"",'MRA Full Assessment'!$Y$508)</f>
        <v/>
      </c>
      <c r="O103" s="84" t="str">
        <f>'MRA Full Assessment'!$AB$510</f>
        <v/>
      </c>
      <c r="P103" s="84" t="str">
        <f>'MRA Full Assessment'!$AB$508</f>
        <v/>
      </c>
      <c r="Q103" s="82" t="str">
        <f>IF(ISBLANK('MRA Full Assessment'!$AC$508),"",'MRA Full Assessment'!$AC$508)</f>
        <v/>
      </c>
      <c r="R103" s="84" t="str">
        <f>'MRA Full Assessment'!$AG$510</f>
        <v/>
      </c>
      <c r="S103" s="84" t="str">
        <f>IF(ISBLANK('MRA Full Assessment'!$AG$508),"",'MRA Full Assessment'!$AG$508)</f>
        <v/>
      </c>
    </row>
    <row r="104" spans="1:19" ht="55.2" customHeight="1" thickBot="1">
      <c r="A104" s="82">
        <f>IF(ISBLANK('MRA Full Assessment'!B513),"",'MRA Full Assessment'!B513)</f>
        <v>102</v>
      </c>
      <c r="B104" s="82" t="str">
        <f>IF(ISBLANK('MRA Full Assessment'!C513),"",'MRA Full Assessment'!C513)</f>
        <v/>
      </c>
      <c r="C104" s="82" t="str">
        <f>IF(ISBLANK('MRA Full Assessment'!D513),"",'MRA Full Assessment'!D513)</f>
        <v/>
      </c>
      <c r="D104" s="82" t="str">
        <f>IF(ISBLANK('MRA Full Assessment'!G513),"",'MRA Full Assessment'!G513)</f>
        <v/>
      </c>
      <c r="E104" s="82" t="str">
        <f>IF(ISBLANK('MRA Full Assessment'!H513),"",'MRA Full Assessment'!H513)</f>
        <v/>
      </c>
      <c r="F104" s="82" t="str">
        <f>IF(ISBLANK('MRA Full Assessment'!I513),"",'MRA Full Assessment'!I513)</f>
        <v/>
      </c>
      <c r="G104" s="82" t="str">
        <f>IF(ISBLANK('MRA Full Assessment'!J513),"",'MRA Full Assessment'!J513)</f>
        <v/>
      </c>
      <c r="H104" s="84" t="str">
        <f>'MRA Full Assessment'!$M$515</f>
        <v/>
      </c>
      <c r="I104" s="84" t="str">
        <f>'MRA Full Assessment'!$M$513</f>
        <v/>
      </c>
      <c r="J104" s="84" t="str">
        <f>'MRA Full Assessment'!$T$515</f>
        <v/>
      </c>
      <c r="K104" s="82" t="str">
        <f>IF(ISBLANK('MRA Full Assessment'!$U$513),"",'MRA Full Assessment'!$U$513)</f>
        <v/>
      </c>
      <c r="L104" s="84" t="str">
        <f>'MRA Full Assessment'!$X$515</f>
        <v/>
      </c>
      <c r="M104" s="84" t="str">
        <f>'MRA Full Assessment'!$X$513</f>
        <v/>
      </c>
      <c r="N104" s="82" t="str">
        <f>IF(ISBLANK('MRA Full Assessment'!$Y$513),"",'MRA Full Assessment'!$Y$513)</f>
        <v/>
      </c>
      <c r="O104" s="84" t="str">
        <f>'MRA Full Assessment'!$AB$515</f>
        <v/>
      </c>
      <c r="P104" s="84" t="str">
        <f>'MRA Full Assessment'!$AB$513</f>
        <v/>
      </c>
      <c r="Q104" s="82" t="str">
        <f>IF(ISBLANK('MRA Full Assessment'!$AC$513),"",'MRA Full Assessment'!$AC$513)</f>
        <v/>
      </c>
      <c r="R104" s="84" t="str">
        <f>'MRA Full Assessment'!$AG$515</f>
        <v/>
      </c>
      <c r="S104" s="84" t="str">
        <f>IF(ISBLANK('MRA Full Assessment'!$AG$513),"",'MRA Full Assessment'!$AG$513)</f>
        <v/>
      </c>
    </row>
    <row r="105" spans="1:19" ht="55.2" customHeight="1" thickBot="1">
      <c r="A105" s="82">
        <f>IF(ISBLANK('MRA Full Assessment'!B518),"",'MRA Full Assessment'!B518)</f>
        <v>103</v>
      </c>
      <c r="B105" s="82" t="str">
        <f>IF(ISBLANK('MRA Full Assessment'!C518),"",'MRA Full Assessment'!C518)</f>
        <v/>
      </c>
      <c r="C105" s="82" t="str">
        <f>IF(ISBLANK('MRA Full Assessment'!D518),"",'MRA Full Assessment'!D518)</f>
        <v/>
      </c>
      <c r="D105" s="82" t="str">
        <f>IF(ISBLANK('MRA Full Assessment'!G518),"",'MRA Full Assessment'!G518)</f>
        <v/>
      </c>
      <c r="E105" s="82" t="str">
        <f>IF(ISBLANK('MRA Full Assessment'!H518),"",'MRA Full Assessment'!H518)</f>
        <v/>
      </c>
      <c r="F105" s="82" t="str">
        <f>IF(ISBLANK('MRA Full Assessment'!I518),"",'MRA Full Assessment'!I518)</f>
        <v/>
      </c>
      <c r="G105" s="82" t="str">
        <f>IF(ISBLANK('MRA Full Assessment'!J518),"",'MRA Full Assessment'!J518)</f>
        <v/>
      </c>
      <c r="H105" s="84" t="str">
        <f>'MRA Full Assessment'!$M$520</f>
        <v/>
      </c>
      <c r="I105" s="84" t="str">
        <f>'MRA Full Assessment'!$M$518</f>
        <v/>
      </c>
      <c r="J105" s="84" t="str">
        <f>'MRA Full Assessment'!$T$520</f>
        <v/>
      </c>
      <c r="K105" s="82" t="str">
        <f>IF(ISBLANK('MRA Full Assessment'!$U$518),"",'MRA Full Assessment'!$U$518)</f>
        <v/>
      </c>
      <c r="L105" s="84" t="str">
        <f>'MRA Full Assessment'!$X$520</f>
        <v/>
      </c>
      <c r="M105" s="84" t="str">
        <f>'MRA Full Assessment'!$X$518</f>
        <v/>
      </c>
      <c r="N105" s="82" t="str">
        <f>IF(ISBLANK('MRA Full Assessment'!$Y$518),"",'MRA Full Assessment'!$Y$518)</f>
        <v/>
      </c>
      <c r="O105" s="84" t="str">
        <f>'MRA Full Assessment'!$AB$520</f>
        <v/>
      </c>
      <c r="P105" s="84" t="str">
        <f>'MRA Full Assessment'!$AB$518</f>
        <v/>
      </c>
      <c r="Q105" s="82" t="str">
        <f>IF(ISBLANK('MRA Full Assessment'!$AC$518),"",'MRA Full Assessment'!$AC$518)</f>
        <v/>
      </c>
      <c r="R105" s="84" t="str">
        <f>'MRA Full Assessment'!$AG$520</f>
        <v/>
      </c>
      <c r="S105" s="84" t="str">
        <f>IF(ISBLANK('MRA Full Assessment'!$AG$518),"",'MRA Full Assessment'!$AG$518)</f>
        <v/>
      </c>
    </row>
    <row r="106" spans="1:19" ht="55.2" customHeight="1" thickBot="1">
      <c r="A106" s="82">
        <f>IF(ISBLANK('MRA Full Assessment'!B523),"",'MRA Full Assessment'!B523)</f>
        <v>104</v>
      </c>
      <c r="B106" s="82" t="str">
        <f>IF(ISBLANK('MRA Full Assessment'!C523),"",'MRA Full Assessment'!C523)</f>
        <v/>
      </c>
      <c r="C106" s="82" t="str">
        <f>IF(ISBLANK('MRA Full Assessment'!D523),"",'MRA Full Assessment'!D523)</f>
        <v/>
      </c>
      <c r="D106" s="82" t="str">
        <f>IF(ISBLANK('MRA Full Assessment'!G523),"",'MRA Full Assessment'!G523)</f>
        <v/>
      </c>
      <c r="E106" s="82" t="str">
        <f>IF(ISBLANK('MRA Full Assessment'!H523),"",'MRA Full Assessment'!H523)</f>
        <v/>
      </c>
      <c r="F106" s="82" t="str">
        <f>IF(ISBLANK('MRA Full Assessment'!I523),"",'MRA Full Assessment'!I523)</f>
        <v/>
      </c>
      <c r="G106" s="82" t="str">
        <f>IF(ISBLANK('MRA Full Assessment'!J523),"",'MRA Full Assessment'!J523)</f>
        <v/>
      </c>
      <c r="H106" s="84" t="str">
        <f>'MRA Full Assessment'!$M$525</f>
        <v/>
      </c>
      <c r="I106" s="84" t="str">
        <f>'MRA Full Assessment'!$M$523</f>
        <v/>
      </c>
      <c r="J106" s="84" t="str">
        <f>'MRA Full Assessment'!$T$525</f>
        <v/>
      </c>
      <c r="K106" s="82" t="str">
        <f>IF(ISBLANK('MRA Full Assessment'!$U$523),"",'MRA Full Assessment'!$U$523)</f>
        <v/>
      </c>
      <c r="L106" s="84" t="str">
        <f>'MRA Full Assessment'!$X$525</f>
        <v/>
      </c>
      <c r="M106" s="84" t="str">
        <f>'MRA Full Assessment'!$X$523</f>
        <v/>
      </c>
      <c r="N106" s="82" t="str">
        <f>IF(ISBLANK('MRA Full Assessment'!$Y$523),"",'MRA Full Assessment'!$Y$523)</f>
        <v/>
      </c>
      <c r="O106" s="84" t="str">
        <f>'MRA Full Assessment'!$AB$525</f>
        <v/>
      </c>
      <c r="P106" s="84" t="str">
        <f>'MRA Full Assessment'!$AB$523</f>
        <v/>
      </c>
      <c r="Q106" s="82" t="str">
        <f>IF(ISBLANK('MRA Full Assessment'!$AC$523),"",'MRA Full Assessment'!$AC$523)</f>
        <v/>
      </c>
      <c r="R106" s="84" t="str">
        <f>'MRA Full Assessment'!$AG$525</f>
        <v/>
      </c>
      <c r="S106" s="84" t="str">
        <f>IF(ISBLANK('MRA Full Assessment'!$AG$523),"",'MRA Full Assessment'!$AG$523)</f>
        <v/>
      </c>
    </row>
    <row r="107" spans="1:19" ht="55.2" customHeight="1" thickBot="1">
      <c r="A107" s="82">
        <f>IF(ISBLANK('MRA Full Assessment'!B528),"",'MRA Full Assessment'!B528)</f>
        <v>105</v>
      </c>
      <c r="B107" s="82" t="str">
        <f>IF(ISBLANK('MRA Full Assessment'!C528),"",'MRA Full Assessment'!C528)</f>
        <v/>
      </c>
      <c r="C107" s="82" t="str">
        <f>IF(ISBLANK('MRA Full Assessment'!D528),"",'MRA Full Assessment'!D528)</f>
        <v/>
      </c>
      <c r="D107" s="82" t="str">
        <f>IF(ISBLANK('MRA Full Assessment'!G528),"",'MRA Full Assessment'!G528)</f>
        <v/>
      </c>
      <c r="E107" s="82" t="str">
        <f>IF(ISBLANK('MRA Full Assessment'!F528),"",'MRA Full Assessment'!F528)</f>
        <v/>
      </c>
      <c r="F107" s="82" t="str">
        <f>IF(ISBLANK('MRA Full Assessment'!I528),"",'MRA Full Assessment'!I528)</f>
        <v/>
      </c>
      <c r="G107" s="82" t="str">
        <f>IF(ISBLANK('MRA Full Assessment'!J528),"",'MRA Full Assessment'!J528)</f>
        <v/>
      </c>
      <c r="H107" s="84" t="str">
        <f>'MRA Full Assessment'!$M$530</f>
        <v/>
      </c>
      <c r="I107" s="84" t="str">
        <f>'MRA Full Assessment'!$M$528</f>
        <v/>
      </c>
      <c r="J107" s="84" t="str">
        <f>'MRA Full Assessment'!$T$530</f>
        <v/>
      </c>
      <c r="K107" s="82" t="str">
        <f>IF(ISBLANK('MRA Full Assessment'!$U$528),"",'MRA Full Assessment'!$U$528)</f>
        <v/>
      </c>
      <c r="L107" s="84" t="str">
        <f>'MRA Full Assessment'!$X$530</f>
        <v/>
      </c>
      <c r="M107" s="84" t="str">
        <f>'MRA Full Assessment'!$X$528</f>
        <v/>
      </c>
      <c r="N107" s="82" t="str">
        <f>IF(ISBLANK('MRA Full Assessment'!$Y$528),"",'MRA Full Assessment'!$Y$528)</f>
        <v/>
      </c>
      <c r="O107" s="84" t="str">
        <f>'MRA Full Assessment'!$AB$530</f>
        <v/>
      </c>
      <c r="P107" s="84" t="str">
        <f>'MRA Full Assessment'!$AB$528</f>
        <v/>
      </c>
      <c r="Q107" s="82" t="str">
        <f>IF(ISBLANK('MRA Full Assessment'!$AC$528),"",'MRA Full Assessment'!$AC$528)</f>
        <v/>
      </c>
      <c r="R107" s="84" t="str">
        <f>'MRA Full Assessment'!$AG$530</f>
        <v/>
      </c>
      <c r="S107" s="84" t="str">
        <f>IF(ISBLANK('MRA Full Assessment'!$AG$528),"",'MRA Full Assessment'!$AG$528)</f>
        <v/>
      </c>
    </row>
    <row r="108" spans="1:19" ht="55.2" customHeight="1" thickBot="1">
      <c r="A108" s="82">
        <f>IF(ISBLANK('MRA Full Assessment'!B533),"",'MRA Full Assessment'!B533)</f>
        <v>106</v>
      </c>
      <c r="B108" s="82" t="str">
        <f>IF(ISBLANK('MRA Full Assessment'!C533),"",'MRA Full Assessment'!C533)</f>
        <v/>
      </c>
      <c r="C108" s="82" t="str">
        <f>IF(ISBLANK('MRA Full Assessment'!D533),"",'MRA Full Assessment'!D533)</f>
        <v/>
      </c>
      <c r="D108" s="82" t="str">
        <f>IF(ISBLANK('MRA Full Assessment'!G533),"",'MRA Full Assessment'!G533)</f>
        <v/>
      </c>
      <c r="E108" s="82" t="str">
        <f>IF(ISBLANK('MRA Full Assessment'!F533),"",'MRA Full Assessment'!F533)</f>
        <v/>
      </c>
      <c r="F108" s="82" t="str">
        <f>IF(ISBLANK('MRA Full Assessment'!I533),"",'MRA Full Assessment'!I533)</f>
        <v/>
      </c>
      <c r="G108" s="82" t="str">
        <f>IF(ISBLANK('MRA Full Assessment'!J533),"",'MRA Full Assessment'!J533)</f>
        <v/>
      </c>
      <c r="H108" s="84" t="str">
        <f>'MRA Full Assessment'!$M$535</f>
        <v/>
      </c>
      <c r="I108" s="84" t="str">
        <f>'MRA Full Assessment'!$M$533</f>
        <v/>
      </c>
      <c r="J108" s="84" t="str">
        <f>'MRA Full Assessment'!$T$535</f>
        <v/>
      </c>
      <c r="K108" s="82" t="str">
        <f>IF(ISBLANK('MRA Full Assessment'!$U$533),"",'MRA Full Assessment'!$U$533)</f>
        <v/>
      </c>
      <c r="L108" s="84" t="str">
        <f>'MRA Full Assessment'!$X$535</f>
        <v/>
      </c>
      <c r="M108" s="84" t="str">
        <f>'MRA Full Assessment'!$X$533</f>
        <v/>
      </c>
      <c r="N108" s="82" t="str">
        <f>IF(ISBLANK('MRA Full Assessment'!$Y$533),"",'MRA Full Assessment'!$Y$533)</f>
        <v/>
      </c>
      <c r="O108" s="84" t="str">
        <f>'MRA Full Assessment'!$AB$535</f>
        <v/>
      </c>
      <c r="P108" s="84" t="str">
        <f>'MRA Full Assessment'!$AB$533</f>
        <v/>
      </c>
      <c r="Q108" s="82" t="str">
        <f>IF(ISBLANK('MRA Full Assessment'!$AC$533),"",'MRA Full Assessment'!$AC$533)</f>
        <v/>
      </c>
      <c r="R108" s="84" t="str">
        <f>'MRA Full Assessment'!$AG$535</f>
        <v/>
      </c>
      <c r="S108" s="84" t="str">
        <f>IF(ISBLANK('MRA Full Assessment'!$AG$533),"",'MRA Full Assessment'!$AG$533)</f>
        <v/>
      </c>
    </row>
    <row r="109" spans="1:19" ht="55.2" customHeight="1" thickBot="1">
      <c r="A109" s="82">
        <f>IF(ISBLANK('MRA Full Assessment'!B538),"",'MRA Full Assessment'!B538)</f>
        <v>107</v>
      </c>
      <c r="B109" s="82" t="str">
        <f>IF(ISBLANK('MRA Full Assessment'!C538),"",'MRA Full Assessment'!C538)</f>
        <v/>
      </c>
      <c r="C109" s="82" t="str">
        <f>IF(ISBLANK('MRA Full Assessment'!D538),"",'MRA Full Assessment'!D538)</f>
        <v/>
      </c>
      <c r="D109" s="82" t="str">
        <f>IF(ISBLANK('MRA Full Assessment'!G538),"",'MRA Full Assessment'!G538)</f>
        <v/>
      </c>
      <c r="E109" s="82" t="str">
        <f>IF(ISBLANK('MRA Full Assessment'!F538),"",'MRA Full Assessment'!F538)</f>
        <v/>
      </c>
      <c r="F109" s="82" t="str">
        <f>IF(ISBLANK('MRA Full Assessment'!I538),"",'MRA Full Assessment'!I538)</f>
        <v/>
      </c>
      <c r="G109" s="82" t="str">
        <f>IF(ISBLANK('MRA Full Assessment'!J538),"",'MRA Full Assessment'!J538)</f>
        <v/>
      </c>
      <c r="H109" s="84" t="str">
        <f>'MRA Full Assessment'!$M$540</f>
        <v/>
      </c>
      <c r="I109" s="84" t="str">
        <f>'MRA Full Assessment'!$M$538</f>
        <v/>
      </c>
      <c r="J109" s="84" t="str">
        <f>'MRA Full Assessment'!$T$540</f>
        <v/>
      </c>
      <c r="K109" s="82" t="str">
        <f>IF(ISBLANK('MRA Full Assessment'!$U$538),"",'MRA Full Assessment'!$U$538)</f>
        <v/>
      </c>
      <c r="L109" s="84" t="str">
        <f>'MRA Full Assessment'!$X$540</f>
        <v/>
      </c>
      <c r="M109" s="84" t="str">
        <f>'MRA Full Assessment'!$X$538</f>
        <v/>
      </c>
      <c r="N109" s="82" t="str">
        <f>IF(ISBLANK('MRA Full Assessment'!$Y$538),"",'MRA Full Assessment'!$Y$538)</f>
        <v/>
      </c>
      <c r="O109" s="84" t="str">
        <f>'MRA Full Assessment'!$AB$540</f>
        <v/>
      </c>
      <c r="P109" s="84" t="str">
        <f>'MRA Full Assessment'!$AB$538</f>
        <v/>
      </c>
      <c r="Q109" s="82" t="str">
        <f>IF(ISBLANK('MRA Full Assessment'!$AC$538),"",'MRA Full Assessment'!$AC$538)</f>
        <v/>
      </c>
      <c r="R109" s="84" t="str">
        <f>'MRA Full Assessment'!$AG$540</f>
        <v/>
      </c>
      <c r="S109" s="84" t="str">
        <f>IF(ISBLANK('MRA Full Assessment'!$AG$538),"",'MRA Full Assessment'!$AG$538)</f>
        <v/>
      </c>
    </row>
    <row r="110" spans="1:19" ht="55.2" customHeight="1" thickBot="1">
      <c r="A110" s="82">
        <f>IF(ISBLANK('MRA Full Assessment'!B543),"",'MRA Full Assessment'!B543)</f>
        <v>108</v>
      </c>
      <c r="B110" s="82" t="str">
        <f>IF(ISBLANK('MRA Full Assessment'!C543),"",'MRA Full Assessment'!C543)</f>
        <v/>
      </c>
      <c r="C110" s="82" t="str">
        <f>IF(ISBLANK('MRA Full Assessment'!D543),"",'MRA Full Assessment'!D543)</f>
        <v/>
      </c>
      <c r="D110" s="82" t="str">
        <f>IF(ISBLANK('MRA Full Assessment'!G543),"",'MRA Full Assessment'!G543)</f>
        <v/>
      </c>
      <c r="E110" s="82" t="str">
        <f>IF(ISBLANK('MRA Full Assessment'!F543),"",'MRA Full Assessment'!F543)</f>
        <v/>
      </c>
      <c r="F110" s="82" t="str">
        <f>IF(ISBLANK('MRA Full Assessment'!I543),"",'MRA Full Assessment'!I543)</f>
        <v/>
      </c>
      <c r="G110" s="82" t="str">
        <f>IF(ISBLANK('MRA Full Assessment'!J543),"",'MRA Full Assessment'!J543)</f>
        <v/>
      </c>
      <c r="H110" s="84" t="str">
        <f>'MRA Full Assessment'!$M$545</f>
        <v/>
      </c>
      <c r="I110" s="84" t="str">
        <f>'MRA Full Assessment'!$M$543</f>
        <v/>
      </c>
      <c r="J110" s="84" t="str">
        <f>'MRA Full Assessment'!$T$545</f>
        <v/>
      </c>
      <c r="K110" s="82" t="str">
        <f>IF(ISBLANK('MRA Full Assessment'!$U$543),"",'MRA Full Assessment'!$U$543)</f>
        <v/>
      </c>
      <c r="L110" s="84" t="str">
        <f>'MRA Full Assessment'!$X$545</f>
        <v/>
      </c>
      <c r="M110" s="84" t="str">
        <f>'MRA Full Assessment'!$X$543</f>
        <v/>
      </c>
      <c r="N110" s="82" t="str">
        <f>IF(ISBLANK('MRA Full Assessment'!$Y$543),"",'MRA Full Assessment'!$Y$543)</f>
        <v/>
      </c>
      <c r="O110" s="84" t="str">
        <f>'MRA Full Assessment'!$AB$545</f>
        <v/>
      </c>
      <c r="P110" s="84" t="str">
        <f>'MRA Full Assessment'!$AB$543</f>
        <v/>
      </c>
      <c r="Q110" s="82" t="str">
        <f>IF(ISBLANK('MRA Full Assessment'!$AC$543),"",'MRA Full Assessment'!$AC$543)</f>
        <v/>
      </c>
      <c r="R110" s="84" t="str">
        <f>'MRA Full Assessment'!$AG$545</f>
        <v/>
      </c>
      <c r="S110" s="84" t="str">
        <f>IF(ISBLANK('MRA Full Assessment'!$AG$543),"",'MRA Full Assessment'!$AG$543)</f>
        <v/>
      </c>
    </row>
    <row r="111" spans="1:19" ht="55.2" customHeight="1" thickBot="1">
      <c r="A111" s="82">
        <f>IF(ISBLANK('MRA Full Assessment'!B548),"",'MRA Full Assessment'!B548)</f>
        <v>109</v>
      </c>
      <c r="B111" s="82" t="str">
        <f>IF(ISBLANK('MRA Full Assessment'!C548),"",'MRA Full Assessment'!C548)</f>
        <v/>
      </c>
      <c r="C111" s="82" t="str">
        <f>IF(ISBLANK('MRA Full Assessment'!D548),"",'MRA Full Assessment'!D548)</f>
        <v/>
      </c>
      <c r="D111" s="82" t="str">
        <f>IF(ISBLANK('MRA Full Assessment'!G548),"",'MRA Full Assessment'!G548)</f>
        <v/>
      </c>
      <c r="E111" s="82" t="str">
        <f>IF(ISBLANK('MRA Full Assessment'!F548),"",'MRA Full Assessment'!F548)</f>
        <v/>
      </c>
      <c r="F111" s="82" t="str">
        <f>IF(ISBLANK('MRA Full Assessment'!I548),"",'MRA Full Assessment'!I548)</f>
        <v/>
      </c>
      <c r="G111" s="82" t="str">
        <f>IF(ISBLANK('MRA Full Assessment'!J548),"",'MRA Full Assessment'!J548)</f>
        <v/>
      </c>
      <c r="H111" s="84" t="str">
        <f>'MRA Full Assessment'!$M$550</f>
        <v/>
      </c>
      <c r="I111" s="84" t="str">
        <f>'MRA Full Assessment'!$M$548</f>
        <v/>
      </c>
      <c r="J111" s="84" t="str">
        <f>'MRA Full Assessment'!$T$550</f>
        <v/>
      </c>
      <c r="K111" s="82" t="str">
        <f>IF(ISBLANK('MRA Full Assessment'!$U$548),"",'MRA Full Assessment'!$U$548)</f>
        <v/>
      </c>
      <c r="L111" s="84" t="str">
        <f>'MRA Full Assessment'!$X$550</f>
        <v/>
      </c>
      <c r="M111" s="84" t="str">
        <f>'MRA Full Assessment'!$X$548</f>
        <v/>
      </c>
      <c r="N111" s="82" t="str">
        <f>IF(ISBLANK('MRA Full Assessment'!$Y$548),"",'MRA Full Assessment'!$Y$548)</f>
        <v/>
      </c>
      <c r="O111" s="84" t="str">
        <f>'MRA Full Assessment'!$AB$550</f>
        <v/>
      </c>
      <c r="P111" s="84" t="str">
        <f>'MRA Full Assessment'!$AB$548</f>
        <v/>
      </c>
      <c r="Q111" s="82" t="str">
        <f>IF(ISBLANK('MRA Full Assessment'!$AC$548),"",'MRA Full Assessment'!$AC$548)</f>
        <v/>
      </c>
      <c r="R111" s="84" t="str">
        <f>'MRA Full Assessment'!$AG$550</f>
        <v/>
      </c>
      <c r="S111" s="84" t="str">
        <f>IF(ISBLANK('MRA Full Assessment'!$AG$548),"",'MRA Full Assessment'!$AG$548)</f>
        <v/>
      </c>
    </row>
    <row r="112" spans="1:19" ht="55.2" customHeight="1" thickBot="1">
      <c r="A112" s="82">
        <f>IF(ISBLANK('MRA Full Assessment'!B553),"",'MRA Full Assessment'!B553)</f>
        <v>110</v>
      </c>
      <c r="B112" s="82" t="str">
        <f>IF(ISBLANK('MRA Full Assessment'!C553),"",'MRA Full Assessment'!C553)</f>
        <v/>
      </c>
      <c r="C112" s="82" t="str">
        <f>IF(ISBLANK('MRA Full Assessment'!D553),"",'MRA Full Assessment'!D553)</f>
        <v/>
      </c>
      <c r="D112" s="82" t="str">
        <f>IF(ISBLANK('MRA Full Assessment'!G553),"",'MRA Full Assessment'!G553)</f>
        <v/>
      </c>
      <c r="E112" s="82" t="str">
        <f>IF(ISBLANK('MRA Full Assessment'!F553),"",'MRA Full Assessment'!F553)</f>
        <v/>
      </c>
      <c r="F112" s="82" t="str">
        <f>IF(ISBLANK('MRA Full Assessment'!I553),"",'MRA Full Assessment'!I553)</f>
        <v/>
      </c>
      <c r="G112" s="82" t="str">
        <f>IF(ISBLANK('MRA Full Assessment'!J553),"",'MRA Full Assessment'!J553)</f>
        <v/>
      </c>
      <c r="H112" s="84" t="str">
        <f>'MRA Full Assessment'!$M$555</f>
        <v/>
      </c>
      <c r="I112" s="84" t="str">
        <f>'MRA Full Assessment'!$M$553</f>
        <v/>
      </c>
      <c r="J112" s="84" t="str">
        <f>'MRA Full Assessment'!$T$555</f>
        <v/>
      </c>
      <c r="K112" s="82" t="str">
        <f>IF(ISBLANK('MRA Full Assessment'!$U$553),"",'MRA Full Assessment'!$U$553)</f>
        <v/>
      </c>
      <c r="L112" s="84" t="str">
        <f>'MRA Full Assessment'!$X$555</f>
        <v/>
      </c>
      <c r="M112" s="84" t="str">
        <f>'MRA Full Assessment'!$X$553</f>
        <v/>
      </c>
      <c r="N112" s="82" t="str">
        <f>IF(ISBLANK('MRA Full Assessment'!$Y$553),"",'MRA Full Assessment'!$Y$553)</f>
        <v/>
      </c>
      <c r="O112" s="84" t="str">
        <f>'MRA Full Assessment'!$AB$555</f>
        <v/>
      </c>
      <c r="P112" s="84" t="str">
        <f>'MRA Full Assessment'!$AB$553</f>
        <v/>
      </c>
      <c r="Q112" s="82" t="str">
        <f>IF(ISBLANK('MRA Full Assessment'!$AC$553),"",'MRA Full Assessment'!$AC$553)</f>
        <v/>
      </c>
      <c r="R112" s="84" t="str">
        <f>'MRA Full Assessment'!$AG$555</f>
        <v/>
      </c>
      <c r="S112" s="84" t="str">
        <f>IF(ISBLANK('MRA Full Assessment'!$AG$553),"",'MRA Full Assessment'!$AG$553)</f>
        <v/>
      </c>
    </row>
    <row r="113" spans="1:19" ht="55.2" customHeight="1" thickBot="1">
      <c r="A113" s="82">
        <f>IF(ISBLANK('MRA Full Assessment'!B558),"",'MRA Full Assessment'!B558)</f>
        <v>111</v>
      </c>
      <c r="B113" s="82" t="str">
        <f>IF(ISBLANK('MRA Full Assessment'!C558),"",'MRA Full Assessment'!C558)</f>
        <v/>
      </c>
      <c r="C113" s="82" t="str">
        <f>IF(ISBLANK('MRA Full Assessment'!D558),"",'MRA Full Assessment'!D558)</f>
        <v/>
      </c>
      <c r="D113" s="82" t="str">
        <f>IF(ISBLANK('MRA Full Assessment'!G558),"",'MRA Full Assessment'!G558)</f>
        <v/>
      </c>
      <c r="E113" s="82" t="str">
        <f>IF(ISBLANK('MRA Full Assessment'!F558),"",'MRA Full Assessment'!F558)</f>
        <v/>
      </c>
      <c r="F113" s="82" t="str">
        <f>IF(ISBLANK('MRA Full Assessment'!I558),"",'MRA Full Assessment'!I558)</f>
        <v/>
      </c>
      <c r="G113" s="82" t="str">
        <f>IF(ISBLANK('MRA Full Assessment'!J558),"",'MRA Full Assessment'!J558)</f>
        <v/>
      </c>
      <c r="H113" s="84" t="str">
        <f>'MRA Full Assessment'!$M$560</f>
        <v/>
      </c>
      <c r="I113" s="84" t="str">
        <f>'MRA Full Assessment'!$M$558</f>
        <v/>
      </c>
      <c r="J113" s="84" t="str">
        <f>'MRA Full Assessment'!$T$560</f>
        <v/>
      </c>
      <c r="K113" s="82" t="str">
        <f>IF(ISBLANK('MRA Full Assessment'!$U$558),"",'MRA Full Assessment'!$U$558)</f>
        <v/>
      </c>
      <c r="L113" s="84" t="str">
        <f>'MRA Full Assessment'!$X$560</f>
        <v/>
      </c>
      <c r="M113" s="84" t="str">
        <f>'MRA Full Assessment'!$X$558</f>
        <v/>
      </c>
      <c r="N113" s="82" t="str">
        <f>IF(ISBLANK('MRA Full Assessment'!$Y$558),"",'MRA Full Assessment'!$Y$558)</f>
        <v/>
      </c>
      <c r="O113" s="84" t="str">
        <f>'MRA Full Assessment'!$AB$560</f>
        <v/>
      </c>
      <c r="P113" s="84" t="str">
        <f>'MRA Full Assessment'!$AB$558</f>
        <v/>
      </c>
      <c r="Q113" s="82" t="str">
        <f>IF(ISBLANK('MRA Full Assessment'!$AC$558),"",'MRA Full Assessment'!$AC$558)</f>
        <v/>
      </c>
      <c r="R113" s="84" t="str">
        <f>'MRA Full Assessment'!$AG$560</f>
        <v/>
      </c>
      <c r="S113" s="84" t="str">
        <f>IF(ISBLANK('MRA Full Assessment'!$AG$558),"",'MRA Full Assessment'!$AG$558)</f>
        <v/>
      </c>
    </row>
    <row r="114" spans="1:19" ht="55.2" customHeight="1" thickBot="1">
      <c r="A114" s="82">
        <f>IF(ISBLANK('MRA Full Assessment'!B563),"",'MRA Full Assessment'!B563)</f>
        <v>112</v>
      </c>
      <c r="B114" s="82" t="str">
        <f>IF(ISBLANK('MRA Full Assessment'!C563),"",'MRA Full Assessment'!C563)</f>
        <v/>
      </c>
      <c r="C114" s="82" t="str">
        <f>IF(ISBLANK('MRA Full Assessment'!D563),"",'MRA Full Assessment'!D563)</f>
        <v/>
      </c>
      <c r="D114" s="82" t="str">
        <f>IF(ISBLANK('MRA Full Assessment'!G563),"",'MRA Full Assessment'!G563)</f>
        <v/>
      </c>
      <c r="E114" s="82" t="str">
        <f>IF(ISBLANK('MRA Full Assessment'!F563),"",'MRA Full Assessment'!F563)</f>
        <v/>
      </c>
      <c r="F114" s="82" t="str">
        <f>IF(ISBLANK('MRA Full Assessment'!I563),"",'MRA Full Assessment'!I563)</f>
        <v/>
      </c>
      <c r="G114" s="82" t="str">
        <f>IF(ISBLANK('MRA Full Assessment'!J563),"",'MRA Full Assessment'!J563)</f>
        <v/>
      </c>
      <c r="H114" s="84" t="str">
        <f>'MRA Full Assessment'!$M$565</f>
        <v/>
      </c>
      <c r="I114" s="84" t="str">
        <f>'MRA Full Assessment'!$M$563</f>
        <v/>
      </c>
      <c r="J114" s="84" t="str">
        <f>'MRA Full Assessment'!$T$565</f>
        <v/>
      </c>
      <c r="K114" s="82" t="str">
        <f>IF(ISBLANK('MRA Full Assessment'!$U$563),"",'MRA Full Assessment'!$U$563)</f>
        <v/>
      </c>
      <c r="L114" s="84" t="str">
        <f>'MRA Full Assessment'!$X$565</f>
        <v/>
      </c>
      <c r="M114" s="84" t="str">
        <f>'MRA Full Assessment'!$X$563</f>
        <v/>
      </c>
      <c r="N114" s="82" t="str">
        <f>IF(ISBLANK('MRA Full Assessment'!$Y$563),"",'MRA Full Assessment'!$Y$563)</f>
        <v/>
      </c>
      <c r="O114" s="84" t="str">
        <f>'MRA Full Assessment'!$AB$565</f>
        <v/>
      </c>
      <c r="P114" s="84" t="str">
        <f>'MRA Full Assessment'!$AB$563</f>
        <v/>
      </c>
      <c r="Q114" s="82" t="str">
        <f>IF(ISBLANK('MRA Full Assessment'!$AC$563),"",'MRA Full Assessment'!$AC$563)</f>
        <v/>
      </c>
      <c r="R114" s="84" t="str">
        <f>'MRA Full Assessment'!$AG$565</f>
        <v/>
      </c>
      <c r="S114" s="84" t="str">
        <f>IF(ISBLANK('MRA Full Assessment'!$AG$563),"",'MRA Full Assessment'!$AG$563)</f>
        <v/>
      </c>
    </row>
    <row r="115" spans="1:19" ht="55.2" customHeight="1" thickBot="1">
      <c r="A115" s="82">
        <f>IF(ISBLANK('MRA Full Assessment'!B568),"",'MRA Full Assessment'!B568)</f>
        <v>113</v>
      </c>
      <c r="B115" s="82" t="str">
        <f>IF(ISBLANK('MRA Full Assessment'!C568),"",'MRA Full Assessment'!C568)</f>
        <v/>
      </c>
      <c r="C115" s="82" t="str">
        <f>IF(ISBLANK('MRA Full Assessment'!D568),"",'MRA Full Assessment'!D568)</f>
        <v/>
      </c>
      <c r="D115" s="82" t="str">
        <f>IF(ISBLANK('MRA Full Assessment'!G568),"",'MRA Full Assessment'!G568)</f>
        <v/>
      </c>
      <c r="E115" s="82" t="str">
        <f>IF(ISBLANK('MRA Full Assessment'!F568),"",'MRA Full Assessment'!F568)</f>
        <v/>
      </c>
      <c r="F115" s="82" t="str">
        <f>IF(ISBLANK('MRA Full Assessment'!I568),"",'MRA Full Assessment'!I568)</f>
        <v/>
      </c>
      <c r="G115" s="82" t="str">
        <f>IF(ISBLANK('MRA Full Assessment'!J568),"",'MRA Full Assessment'!J568)</f>
        <v/>
      </c>
      <c r="H115" s="84" t="str">
        <f>'MRA Full Assessment'!$M$570</f>
        <v/>
      </c>
      <c r="I115" s="84" t="str">
        <f>'MRA Full Assessment'!$M$568</f>
        <v/>
      </c>
      <c r="J115" s="84" t="str">
        <f>'MRA Full Assessment'!$T$570</f>
        <v/>
      </c>
      <c r="K115" s="82" t="str">
        <f>IF(ISBLANK('MRA Full Assessment'!$U$568),"",'MRA Full Assessment'!$U$568)</f>
        <v/>
      </c>
      <c r="L115" s="84" t="str">
        <f>'MRA Full Assessment'!$X$570</f>
        <v/>
      </c>
      <c r="M115" s="84" t="str">
        <f>'MRA Full Assessment'!$X$568</f>
        <v/>
      </c>
      <c r="N115" s="82" t="str">
        <f>IF(ISBLANK('MRA Full Assessment'!$Y$568),"",'MRA Full Assessment'!$Y$568)</f>
        <v/>
      </c>
      <c r="O115" s="84" t="str">
        <f>'MRA Full Assessment'!$AB$570</f>
        <v/>
      </c>
      <c r="P115" s="84" t="str">
        <f>'MRA Full Assessment'!$AB$568</f>
        <v/>
      </c>
      <c r="Q115" s="82" t="str">
        <f>IF(ISBLANK('MRA Full Assessment'!$AC$568),"",'MRA Full Assessment'!$AC$568)</f>
        <v/>
      </c>
      <c r="R115" s="84" t="str">
        <f>'MRA Full Assessment'!$AG$570</f>
        <v/>
      </c>
      <c r="S115" s="84" t="str">
        <f>IF(ISBLANK('MRA Full Assessment'!$AG$568),"",'MRA Full Assessment'!$AG$568)</f>
        <v/>
      </c>
    </row>
    <row r="116" spans="1:19" ht="55.2" customHeight="1" thickBot="1">
      <c r="A116" s="82">
        <f>IF(ISBLANK('MRA Full Assessment'!B573),"",'MRA Full Assessment'!B573)</f>
        <v>114</v>
      </c>
      <c r="B116" s="82" t="str">
        <f>IF(ISBLANK('MRA Full Assessment'!C573),"",'MRA Full Assessment'!C573)</f>
        <v/>
      </c>
      <c r="C116" s="82" t="str">
        <f>IF(ISBLANK('MRA Full Assessment'!D573),"",'MRA Full Assessment'!D573)</f>
        <v/>
      </c>
      <c r="D116" s="82" t="str">
        <f>IF(ISBLANK('MRA Full Assessment'!G573),"",'MRA Full Assessment'!G573)</f>
        <v/>
      </c>
      <c r="E116" s="82" t="str">
        <f>IF(ISBLANK('MRA Full Assessment'!F573),"",'MRA Full Assessment'!F573)</f>
        <v/>
      </c>
      <c r="F116" s="82" t="str">
        <f>IF(ISBLANK('MRA Full Assessment'!I573),"",'MRA Full Assessment'!I573)</f>
        <v/>
      </c>
      <c r="G116" s="82" t="str">
        <f>IF(ISBLANK('MRA Full Assessment'!J573),"",'MRA Full Assessment'!J573)</f>
        <v/>
      </c>
      <c r="H116" s="84" t="str">
        <f>'MRA Full Assessment'!$M$575</f>
        <v/>
      </c>
      <c r="I116" s="84" t="str">
        <f>'MRA Full Assessment'!$M$573</f>
        <v/>
      </c>
      <c r="J116" s="84" t="str">
        <f>'MRA Full Assessment'!$T$575</f>
        <v/>
      </c>
      <c r="K116" s="82" t="str">
        <f>IF(ISBLANK('MRA Full Assessment'!$U$573),"",'MRA Full Assessment'!$U$573)</f>
        <v/>
      </c>
      <c r="L116" s="84" t="str">
        <f>'MRA Full Assessment'!$X$575</f>
        <v/>
      </c>
      <c r="M116" s="84" t="str">
        <f>'MRA Full Assessment'!$X$573</f>
        <v/>
      </c>
      <c r="N116" s="82" t="str">
        <f>IF(ISBLANK('MRA Full Assessment'!$Y$573),"",'MRA Full Assessment'!$Y$573)</f>
        <v/>
      </c>
      <c r="O116" s="84" t="str">
        <f>'MRA Full Assessment'!$AB$575</f>
        <v/>
      </c>
      <c r="P116" s="84" t="str">
        <f>'MRA Full Assessment'!$AB$573</f>
        <v/>
      </c>
      <c r="Q116" s="82" t="str">
        <f>IF(ISBLANK('MRA Full Assessment'!$AC$573),"",'MRA Full Assessment'!$AC$573)</f>
        <v/>
      </c>
      <c r="R116" s="84" t="str">
        <f>'MRA Full Assessment'!$AG$575</f>
        <v/>
      </c>
      <c r="S116" s="84" t="str">
        <f>IF(ISBLANK('MRA Full Assessment'!$AG$573),"",'MRA Full Assessment'!$AG$573)</f>
        <v/>
      </c>
    </row>
    <row r="117" spans="1:19" ht="55.2" customHeight="1" thickBot="1">
      <c r="A117" s="82">
        <f>IF(ISBLANK('MRA Full Assessment'!B578),"",'MRA Full Assessment'!B578)</f>
        <v>115</v>
      </c>
      <c r="B117" s="82" t="str">
        <f>IF(ISBLANK('MRA Full Assessment'!C578),"",'MRA Full Assessment'!C578)</f>
        <v/>
      </c>
      <c r="C117" s="82" t="str">
        <f>IF(ISBLANK('MRA Full Assessment'!D578),"",'MRA Full Assessment'!D578)</f>
        <v/>
      </c>
      <c r="D117" s="82" t="str">
        <f>IF(ISBLANK('MRA Full Assessment'!G578),"",'MRA Full Assessment'!G578)</f>
        <v/>
      </c>
      <c r="E117" s="82" t="str">
        <f>IF(ISBLANK('MRA Full Assessment'!F578),"",'MRA Full Assessment'!F578)</f>
        <v/>
      </c>
      <c r="F117" s="82" t="str">
        <f>IF(ISBLANK('MRA Full Assessment'!I578),"",'MRA Full Assessment'!I578)</f>
        <v/>
      </c>
      <c r="G117" s="82" t="str">
        <f>IF(ISBLANK('MRA Full Assessment'!J578),"",'MRA Full Assessment'!J578)</f>
        <v/>
      </c>
      <c r="H117" s="84" t="str">
        <f>'MRA Full Assessment'!$M$580</f>
        <v/>
      </c>
      <c r="I117" s="84" t="str">
        <f>'MRA Full Assessment'!$M$578</f>
        <v/>
      </c>
      <c r="J117" s="84" t="str">
        <f>'MRA Full Assessment'!$T$580</f>
        <v/>
      </c>
      <c r="K117" s="82" t="str">
        <f>IF(ISBLANK('MRA Full Assessment'!$U$578),"",'MRA Full Assessment'!$U$578)</f>
        <v/>
      </c>
      <c r="L117" s="84" t="str">
        <f>'MRA Full Assessment'!$X$580</f>
        <v/>
      </c>
      <c r="M117" s="84" t="str">
        <f>'MRA Full Assessment'!$X$578</f>
        <v/>
      </c>
      <c r="N117" s="82" t="str">
        <f>IF(ISBLANK('MRA Full Assessment'!$Y$578),"",'MRA Full Assessment'!$Y$578)</f>
        <v/>
      </c>
      <c r="O117" s="84" t="str">
        <f>'MRA Full Assessment'!$AB$580</f>
        <v/>
      </c>
      <c r="P117" s="84" t="str">
        <f>'MRA Full Assessment'!$AB$578</f>
        <v/>
      </c>
      <c r="Q117" s="82" t="str">
        <f>IF(ISBLANK('MRA Full Assessment'!$AC$578),"",'MRA Full Assessment'!$AC$578)</f>
        <v/>
      </c>
      <c r="R117" s="84" t="str">
        <f>'MRA Full Assessment'!$AG$580</f>
        <v/>
      </c>
      <c r="S117" s="84" t="str">
        <f>IF(ISBLANK('MRA Full Assessment'!$AG$578),"",'MRA Full Assessment'!$AG$578)</f>
        <v/>
      </c>
    </row>
    <row r="118" spans="1:19" ht="55.2" customHeight="1" thickBot="1">
      <c r="A118" s="82">
        <f>IF(ISBLANK('MRA Full Assessment'!B583),"",'MRA Full Assessment'!B583)</f>
        <v>116</v>
      </c>
      <c r="B118" s="82" t="str">
        <f>IF(ISBLANK('MRA Full Assessment'!C583),"",'MRA Full Assessment'!C583)</f>
        <v/>
      </c>
      <c r="C118" s="82" t="str">
        <f>IF(ISBLANK('MRA Full Assessment'!D583),"",'MRA Full Assessment'!D583)</f>
        <v/>
      </c>
      <c r="D118" s="82" t="str">
        <f>IF(ISBLANK('MRA Full Assessment'!G583),"",'MRA Full Assessment'!G583)</f>
        <v/>
      </c>
      <c r="E118" s="82" t="str">
        <f>IF(ISBLANK('MRA Full Assessment'!F583),"",'MRA Full Assessment'!F583)</f>
        <v/>
      </c>
      <c r="F118" s="82" t="str">
        <f>IF(ISBLANK('MRA Full Assessment'!I583),"",'MRA Full Assessment'!I583)</f>
        <v/>
      </c>
      <c r="G118" s="82" t="str">
        <f>IF(ISBLANK('MRA Full Assessment'!J583),"",'MRA Full Assessment'!J583)</f>
        <v/>
      </c>
      <c r="H118" s="84" t="str">
        <f>'MRA Full Assessment'!$M$585</f>
        <v/>
      </c>
      <c r="I118" s="84" t="str">
        <f>'MRA Full Assessment'!$M$583</f>
        <v/>
      </c>
      <c r="J118" s="84" t="str">
        <f>'MRA Full Assessment'!$T$585</f>
        <v/>
      </c>
      <c r="K118" s="82" t="str">
        <f>IF(ISBLANK('MRA Full Assessment'!$U$583),"",'MRA Full Assessment'!$U$583)</f>
        <v/>
      </c>
      <c r="L118" s="84" t="str">
        <f>'MRA Full Assessment'!$X$585</f>
        <v/>
      </c>
      <c r="M118" s="84" t="str">
        <f>'MRA Full Assessment'!$X$583</f>
        <v/>
      </c>
      <c r="N118" s="82" t="str">
        <f>IF(ISBLANK('MRA Full Assessment'!$Y$583),"",'MRA Full Assessment'!$Y$583)</f>
        <v/>
      </c>
      <c r="O118" s="84" t="str">
        <f>'MRA Full Assessment'!$AB$585</f>
        <v/>
      </c>
      <c r="P118" s="84" t="str">
        <f>'MRA Full Assessment'!$AB$583</f>
        <v/>
      </c>
      <c r="Q118" s="82" t="str">
        <f>IF(ISBLANK('MRA Full Assessment'!$AC$583),"",'MRA Full Assessment'!$AC$583)</f>
        <v/>
      </c>
      <c r="R118" s="84" t="str">
        <f>'MRA Full Assessment'!$AG$585</f>
        <v/>
      </c>
      <c r="S118" s="84" t="str">
        <f>IF(ISBLANK('MRA Full Assessment'!$AG$583),"",'MRA Full Assessment'!$AG$583)</f>
        <v/>
      </c>
    </row>
    <row r="119" spans="1:19" ht="55.2" customHeight="1" thickBot="1">
      <c r="A119" s="82">
        <f>IF(ISBLANK('MRA Full Assessment'!B588),"",'MRA Full Assessment'!B588)</f>
        <v>117</v>
      </c>
      <c r="B119" s="82" t="str">
        <f>IF(ISBLANK('MRA Full Assessment'!C588),"",'MRA Full Assessment'!C588)</f>
        <v/>
      </c>
      <c r="C119" s="82" t="str">
        <f>IF(ISBLANK('MRA Full Assessment'!D588),"",'MRA Full Assessment'!D588)</f>
        <v/>
      </c>
      <c r="D119" s="82" t="str">
        <f>IF(ISBLANK('MRA Full Assessment'!G588),"",'MRA Full Assessment'!G588)</f>
        <v/>
      </c>
      <c r="E119" s="82" t="str">
        <f>IF(ISBLANK('MRA Full Assessment'!F588),"",'MRA Full Assessment'!F588)</f>
        <v/>
      </c>
      <c r="F119" s="82" t="str">
        <f>IF(ISBLANK('MRA Full Assessment'!I588),"",'MRA Full Assessment'!I588)</f>
        <v/>
      </c>
      <c r="G119" s="82" t="str">
        <f>IF(ISBLANK('MRA Full Assessment'!J588),"",'MRA Full Assessment'!J588)</f>
        <v/>
      </c>
      <c r="H119" s="84" t="str">
        <f>'MRA Full Assessment'!$M$590</f>
        <v/>
      </c>
      <c r="I119" s="84" t="str">
        <f>'MRA Full Assessment'!$M$588</f>
        <v/>
      </c>
      <c r="J119" s="84" t="str">
        <f>'MRA Full Assessment'!$T$590</f>
        <v/>
      </c>
      <c r="K119" s="82" t="str">
        <f>IF(ISBLANK('MRA Full Assessment'!$U$588),"",'MRA Full Assessment'!$U$588)</f>
        <v/>
      </c>
      <c r="L119" s="84" t="str">
        <f>'MRA Full Assessment'!$X$590</f>
        <v/>
      </c>
      <c r="M119" s="84" t="str">
        <f>'MRA Full Assessment'!$X$588</f>
        <v/>
      </c>
      <c r="N119" s="82" t="str">
        <f>IF(ISBLANK('MRA Full Assessment'!$Y$588),"",'MRA Full Assessment'!$Y$588)</f>
        <v/>
      </c>
      <c r="O119" s="84" t="str">
        <f>'MRA Full Assessment'!$AB$590</f>
        <v/>
      </c>
      <c r="P119" s="84" t="str">
        <f>'MRA Full Assessment'!$AB$588</f>
        <v/>
      </c>
      <c r="Q119" s="82" t="str">
        <f>IF(ISBLANK('MRA Full Assessment'!$AC$588),"",'MRA Full Assessment'!$AC$588)</f>
        <v/>
      </c>
      <c r="R119" s="84" t="str">
        <f>'MRA Full Assessment'!$AG$590</f>
        <v/>
      </c>
      <c r="S119" s="84" t="str">
        <f>IF(ISBLANK('MRA Full Assessment'!$AG$588),"",'MRA Full Assessment'!$AG$588)</f>
        <v/>
      </c>
    </row>
    <row r="120" spans="1:19" ht="55.2" customHeight="1" thickBot="1">
      <c r="A120" s="82">
        <f>IF(ISBLANK('MRA Full Assessment'!B593),"",'MRA Full Assessment'!B593)</f>
        <v>118</v>
      </c>
      <c r="B120" s="82" t="str">
        <f>IF(ISBLANK('MRA Full Assessment'!C593),"",'MRA Full Assessment'!C593)</f>
        <v/>
      </c>
      <c r="C120" s="82" t="str">
        <f>IF(ISBLANK('MRA Full Assessment'!D593),"",'MRA Full Assessment'!D593)</f>
        <v/>
      </c>
      <c r="D120" s="82" t="str">
        <f>IF(ISBLANK('MRA Full Assessment'!G593),"",'MRA Full Assessment'!G593)</f>
        <v/>
      </c>
      <c r="E120" s="82" t="str">
        <f>IF(ISBLANK('MRA Full Assessment'!F593),"",'MRA Full Assessment'!F593)</f>
        <v/>
      </c>
      <c r="F120" s="82" t="str">
        <f>IF(ISBLANK('MRA Full Assessment'!I593),"",'MRA Full Assessment'!I593)</f>
        <v/>
      </c>
      <c r="G120" s="82" t="str">
        <f>IF(ISBLANK('MRA Full Assessment'!J593),"",'MRA Full Assessment'!J593)</f>
        <v/>
      </c>
      <c r="H120" s="84" t="str">
        <f>'MRA Full Assessment'!$M$595</f>
        <v/>
      </c>
      <c r="I120" s="84" t="str">
        <f>'MRA Full Assessment'!$M$593</f>
        <v/>
      </c>
      <c r="J120" s="84" t="str">
        <f>'MRA Full Assessment'!$T$595</f>
        <v/>
      </c>
      <c r="K120" s="82" t="str">
        <f>IF(ISBLANK('MRA Full Assessment'!$U$593),"",'MRA Full Assessment'!$U$593)</f>
        <v/>
      </c>
      <c r="L120" s="84" t="str">
        <f>'MRA Full Assessment'!$X$595</f>
        <v/>
      </c>
      <c r="M120" s="84" t="str">
        <f>'MRA Full Assessment'!$X$593</f>
        <v/>
      </c>
      <c r="N120" s="82" t="str">
        <f>IF(ISBLANK('MRA Full Assessment'!$Y$593),"",'MRA Full Assessment'!$Y$593)</f>
        <v/>
      </c>
      <c r="O120" s="84" t="str">
        <f>'MRA Full Assessment'!$AB$595</f>
        <v/>
      </c>
      <c r="P120" s="84" t="str">
        <f>'MRA Full Assessment'!$AB$593</f>
        <v/>
      </c>
      <c r="Q120" s="82" t="str">
        <f>IF(ISBLANK('MRA Full Assessment'!$AC$593),"",'MRA Full Assessment'!$AC$593)</f>
        <v/>
      </c>
      <c r="R120" s="84" t="str">
        <f>'MRA Full Assessment'!$AG$595</f>
        <v/>
      </c>
      <c r="S120" s="84" t="str">
        <f>IF(ISBLANK('MRA Full Assessment'!$AG$593),"",'MRA Full Assessment'!$AG$593)</f>
        <v/>
      </c>
    </row>
    <row r="121" spans="1:19" ht="55.2" customHeight="1" thickBot="1">
      <c r="A121" s="82">
        <f>IF(ISBLANK('MRA Full Assessment'!B598),"",'MRA Full Assessment'!B598)</f>
        <v>119</v>
      </c>
      <c r="B121" s="82" t="str">
        <f>IF(ISBLANK('MRA Full Assessment'!C598),"",'MRA Full Assessment'!C598)</f>
        <v/>
      </c>
      <c r="C121" s="82" t="str">
        <f>IF(ISBLANK('MRA Full Assessment'!D598),"",'MRA Full Assessment'!D598)</f>
        <v/>
      </c>
      <c r="D121" s="82" t="str">
        <f>IF(ISBLANK('MRA Full Assessment'!G598),"",'MRA Full Assessment'!G598)</f>
        <v/>
      </c>
      <c r="E121" s="82" t="str">
        <f>IF(ISBLANK('MRA Full Assessment'!F598),"",'MRA Full Assessment'!F598)</f>
        <v/>
      </c>
      <c r="F121" s="82" t="str">
        <f>IF(ISBLANK('MRA Full Assessment'!I598),"",'MRA Full Assessment'!I598)</f>
        <v/>
      </c>
      <c r="G121" s="82" t="str">
        <f>IF(ISBLANK('MRA Full Assessment'!J598),"",'MRA Full Assessment'!J598)</f>
        <v/>
      </c>
      <c r="H121" s="84" t="str">
        <f>'MRA Full Assessment'!$M$600</f>
        <v/>
      </c>
      <c r="I121" s="84" t="str">
        <f>'MRA Full Assessment'!$M$598</f>
        <v/>
      </c>
      <c r="J121" s="84" t="str">
        <f>'MRA Full Assessment'!$T$600</f>
        <v/>
      </c>
      <c r="K121" s="82" t="str">
        <f>IF(ISBLANK('MRA Full Assessment'!$U$598),"",'MRA Full Assessment'!$U$598)</f>
        <v/>
      </c>
      <c r="L121" s="84" t="str">
        <f>'MRA Full Assessment'!$X$600</f>
        <v/>
      </c>
      <c r="M121" s="84" t="str">
        <f>'MRA Full Assessment'!$X$598</f>
        <v/>
      </c>
      <c r="N121" s="82" t="str">
        <f>IF(ISBLANK('MRA Full Assessment'!$Y$598),"",'MRA Full Assessment'!$Y$598)</f>
        <v/>
      </c>
      <c r="O121" s="84" t="str">
        <f>'MRA Full Assessment'!$AB$600</f>
        <v/>
      </c>
      <c r="P121" s="84" t="str">
        <f>'MRA Full Assessment'!$AB$598</f>
        <v/>
      </c>
      <c r="Q121" s="82" t="str">
        <f>IF(ISBLANK('MRA Full Assessment'!$AC$598),"",'MRA Full Assessment'!$AC$598)</f>
        <v/>
      </c>
      <c r="R121" s="84" t="str">
        <f>'MRA Full Assessment'!$AG$600</f>
        <v/>
      </c>
      <c r="S121" s="84" t="str">
        <f>IF(ISBLANK('MRA Full Assessment'!$AG$598),"",'MRA Full Assessment'!$AG$598)</f>
        <v/>
      </c>
    </row>
    <row r="122" spans="1:19" ht="55.2" customHeight="1" thickBot="1">
      <c r="A122" s="82">
        <f>IF(ISBLANK('MRA Full Assessment'!B603),"",'MRA Full Assessment'!B603)</f>
        <v>120</v>
      </c>
      <c r="B122" s="82" t="str">
        <f>IF(ISBLANK('MRA Full Assessment'!C603),"",'MRA Full Assessment'!C603)</f>
        <v/>
      </c>
      <c r="C122" s="82" t="str">
        <f>IF(ISBLANK('MRA Full Assessment'!D603),"",'MRA Full Assessment'!D603)</f>
        <v/>
      </c>
      <c r="D122" s="82" t="str">
        <f>IF(ISBLANK('MRA Full Assessment'!G603),"",'MRA Full Assessment'!G603)</f>
        <v/>
      </c>
      <c r="E122" s="82" t="str">
        <f>IF(ISBLANK('MRA Full Assessment'!F603),"",'MRA Full Assessment'!F603)</f>
        <v/>
      </c>
      <c r="F122" s="82" t="str">
        <f>IF(ISBLANK('MRA Full Assessment'!I603),"",'MRA Full Assessment'!I603)</f>
        <v/>
      </c>
      <c r="G122" s="82" t="str">
        <f>IF(ISBLANK('MRA Full Assessment'!J603),"",'MRA Full Assessment'!J603)</f>
        <v/>
      </c>
      <c r="H122" s="84" t="str">
        <f>'MRA Full Assessment'!$M$605</f>
        <v/>
      </c>
      <c r="I122" s="84" t="str">
        <f>'MRA Full Assessment'!$M$603</f>
        <v/>
      </c>
      <c r="J122" s="84" t="str">
        <f>'MRA Full Assessment'!$T$605</f>
        <v/>
      </c>
      <c r="K122" s="82" t="str">
        <f>IF(ISBLANK('MRA Full Assessment'!$U$603),"",'MRA Full Assessment'!$U$603)</f>
        <v/>
      </c>
      <c r="L122" s="84" t="str">
        <f>'MRA Full Assessment'!$X$605</f>
        <v/>
      </c>
      <c r="M122" s="84" t="str">
        <f>'MRA Full Assessment'!$X$603</f>
        <v/>
      </c>
      <c r="N122" s="82" t="str">
        <f>IF(ISBLANK('MRA Full Assessment'!$Y$603),"",'MRA Full Assessment'!$Y$603)</f>
        <v/>
      </c>
      <c r="O122" s="84" t="str">
        <f>'MRA Full Assessment'!$AB$605</f>
        <v/>
      </c>
      <c r="P122" s="84" t="str">
        <f>'MRA Full Assessment'!$AB$603</f>
        <v/>
      </c>
      <c r="Q122" s="82" t="str">
        <f>IF(ISBLANK('MRA Full Assessment'!$AC$603),"",'MRA Full Assessment'!$AC$603)</f>
        <v/>
      </c>
      <c r="R122" s="84" t="str">
        <f>'MRA Full Assessment'!$AG$605</f>
        <v/>
      </c>
      <c r="S122" s="84" t="str">
        <f>IF(ISBLANK('MRA Full Assessment'!$AG$603),"",'MRA Full Assessment'!$AG$603)</f>
        <v/>
      </c>
    </row>
    <row r="123" spans="1:19" ht="55.2" customHeight="1" thickBot="1">
      <c r="A123" s="82">
        <f>IF(ISBLANK('MRA Full Assessment'!B608),"",'MRA Full Assessment'!B608)</f>
        <v>121</v>
      </c>
      <c r="B123" s="82" t="str">
        <f>IF(ISBLANK('MRA Full Assessment'!C608),"",'MRA Full Assessment'!C608)</f>
        <v/>
      </c>
      <c r="C123" s="82" t="str">
        <f>IF(ISBLANK('MRA Full Assessment'!D608),"",'MRA Full Assessment'!D608)</f>
        <v/>
      </c>
      <c r="D123" s="82" t="str">
        <f>IF(ISBLANK('MRA Full Assessment'!G608),"",'MRA Full Assessment'!G608)</f>
        <v/>
      </c>
      <c r="E123" s="82" t="str">
        <f>IF(ISBLANK('MRA Full Assessment'!F608),"",'MRA Full Assessment'!F608)</f>
        <v/>
      </c>
      <c r="F123" s="82" t="str">
        <f>IF(ISBLANK('MRA Full Assessment'!I608),"",'MRA Full Assessment'!I608)</f>
        <v/>
      </c>
      <c r="G123" s="82" t="str">
        <f>IF(ISBLANK('MRA Full Assessment'!J608),"",'MRA Full Assessment'!J608)</f>
        <v/>
      </c>
      <c r="H123" s="84" t="str">
        <f>'MRA Full Assessment'!$M$610</f>
        <v/>
      </c>
      <c r="I123" s="84" t="str">
        <f>'MRA Full Assessment'!$M$608</f>
        <v/>
      </c>
      <c r="J123" s="84" t="str">
        <f>'MRA Full Assessment'!$T$610</f>
        <v/>
      </c>
      <c r="K123" s="82" t="str">
        <f>IF(ISBLANK('MRA Full Assessment'!$U$608),"",'MRA Full Assessment'!$U$608)</f>
        <v/>
      </c>
      <c r="L123" s="84" t="str">
        <f>'MRA Full Assessment'!$X$610</f>
        <v/>
      </c>
      <c r="M123" s="84" t="str">
        <f>'MRA Full Assessment'!$X$608</f>
        <v/>
      </c>
      <c r="N123" s="82" t="str">
        <f>IF(ISBLANK('MRA Full Assessment'!$Y$608),"",'MRA Full Assessment'!$Y$608)</f>
        <v/>
      </c>
      <c r="O123" s="84" t="str">
        <f>'MRA Full Assessment'!$AB$610</f>
        <v/>
      </c>
      <c r="P123" s="84" t="str">
        <f>'MRA Full Assessment'!$AB$608</f>
        <v/>
      </c>
      <c r="Q123" s="82" t="str">
        <f>IF(ISBLANK('MRA Full Assessment'!$AC$608),"",'MRA Full Assessment'!$AC$608)</f>
        <v/>
      </c>
      <c r="R123" s="84" t="str">
        <f>'MRA Full Assessment'!$AG$610</f>
        <v/>
      </c>
      <c r="S123" s="84" t="str">
        <f>IF(ISBLANK('MRA Full Assessment'!$AG$608),"",'MRA Full Assessment'!$AG$608)</f>
        <v/>
      </c>
    </row>
    <row r="124" spans="1:19" ht="55.2" customHeight="1" thickBot="1">
      <c r="A124" s="82">
        <f>IF(ISBLANK('MRA Full Assessment'!B613),"",'MRA Full Assessment'!B613)</f>
        <v>122</v>
      </c>
      <c r="B124" s="82" t="str">
        <f>IF(ISBLANK('MRA Full Assessment'!C613),"",'MRA Full Assessment'!C613)</f>
        <v/>
      </c>
      <c r="C124" s="82" t="str">
        <f>IF(ISBLANK('MRA Full Assessment'!D613),"",'MRA Full Assessment'!D613)</f>
        <v/>
      </c>
      <c r="D124" s="82" t="str">
        <f>IF(ISBLANK('MRA Full Assessment'!G613),"",'MRA Full Assessment'!G613)</f>
        <v/>
      </c>
      <c r="E124" s="82" t="str">
        <f>IF(ISBLANK('MRA Full Assessment'!F613),"",'MRA Full Assessment'!F613)</f>
        <v/>
      </c>
      <c r="F124" s="82" t="str">
        <f>IF(ISBLANK('MRA Full Assessment'!I613),"",'MRA Full Assessment'!I613)</f>
        <v/>
      </c>
      <c r="G124" s="82" t="str">
        <f>IF(ISBLANK('MRA Full Assessment'!J613),"",'MRA Full Assessment'!J613)</f>
        <v/>
      </c>
      <c r="H124" s="84" t="str">
        <f>'MRA Full Assessment'!$M$615</f>
        <v/>
      </c>
      <c r="I124" s="84" t="str">
        <f>'MRA Full Assessment'!$M$613</f>
        <v/>
      </c>
      <c r="J124" s="84" t="str">
        <f>'MRA Full Assessment'!$T$615</f>
        <v/>
      </c>
      <c r="K124" s="82" t="str">
        <f>IF(ISBLANK('MRA Full Assessment'!$U$613),"",'MRA Full Assessment'!$U$613)</f>
        <v/>
      </c>
      <c r="L124" s="84" t="str">
        <f>'MRA Full Assessment'!$X$615</f>
        <v/>
      </c>
      <c r="M124" s="84" t="str">
        <f>'MRA Full Assessment'!$X$613</f>
        <v/>
      </c>
      <c r="N124" s="82" t="str">
        <f>IF(ISBLANK('MRA Full Assessment'!$Y$613),"",'MRA Full Assessment'!$Y$613)</f>
        <v/>
      </c>
      <c r="O124" s="84" t="str">
        <f>'MRA Full Assessment'!$AB$615</f>
        <v/>
      </c>
      <c r="P124" s="84" t="str">
        <f>'MRA Full Assessment'!$AB$613</f>
        <v/>
      </c>
      <c r="Q124" s="82" t="str">
        <f>IF(ISBLANK('MRA Full Assessment'!$AC$613),"",'MRA Full Assessment'!$AC$613)</f>
        <v/>
      </c>
      <c r="R124" s="84" t="str">
        <f>'MRA Full Assessment'!$AG$615</f>
        <v/>
      </c>
      <c r="S124" s="84" t="str">
        <f>IF(ISBLANK('MRA Full Assessment'!$AG$613),"",'MRA Full Assessment'!$AG$613)</f>
        <v/>
      </c>
    </row>
    <row r="125" spans="1:19" ht="55.2" customHeight="1" thickBot="1">
      <c r="A125" s="82">
        <f>IF(ISBLANK('MRA Full Assessment'!B618),"",'MRA Full Assessment'!B618)</f>
        <v>123</v>
      </c>
      <c r="B125" s="82" t="str">
        <f>IF(ISBLANK('MRA Full Assessment'!C618),"",'MRA Full Assessment'!C618)</f>
        <v/>
      </c>
      <c r="C125" s="82" t="str">
        <f>IF(ISBLANK('MRA Full Assessment'!D618),"",'MRA Full Assessment'!D618)</f>
        <v/>
      </c>
      <c r="D125" s="82" t="str">
        <f>IF(ISBLANK('MRA Full Assessment'!G618),"",'MRA Full Assessment'!G618)</f>
        <v/>
      </c>
      <c r="E125" s="82" t="str">
        <f>IF(ISBLANK('MRA Full Assessment'!F618),"",'MRA Full Assessment'!F618)</f>
        <v/>
      </c>
      <c r="F125" s="82" t="str">
        <f>IF(ISBLANK('MRA Full Assessment'!I618),"",'MRA Full Assessment'!I618)</f>
        <v/>
      </c>
      <c r="G125" s="82" t="str">
        <f>IF(ISBLANK('MRA Full Assessment'!J618),"",'MRA Full Assessment'!J618)</f>
        <v/>
      </c>
      <c r="H125" s="84" t="str">
        <f>'MRA Full Assessment'!$M$620</f>
        <v/>
      </c>
      <c r="I125" s="84" t="str">
        <f>'MRA Full Assessment'!$M$618</f>
        <v/>
      </c>
      <c r="J125" s="84" t="str">
        <f>'MRA Full Assessment'!$T$620</f>
        <v/>
      </c>
      <c r="K125" s="82" t="str">
        <f>IF(ISBLANK('MRA Full Assessment'!$U$618),"",'MRA Full Assessment'!$U$618)</f>
        <v/>
      </c>
      <c r="L125" s="84" t="str">
        <f>'MRA Full Assessment'!$X$620</f>
        <v/>
      </c>
      <c r="M125" s="84" t="str">
        <f>'MRA Full Assessment'!$X$618</f>
        <v/>
      </c>
      <c r="N125" s="82" t="str">
        <f>IF(ISBLANK('MRA Full Assessment'!$Y$618),"",'MRA Full Assessment'!$Y$618)</f>
        <v/>
      </c>
      <c r="O125" s="84" t="str">
        <f>'MRA Full Assessment'!$AB$620</f>
        <v/>
      </c>
      <c r="P125" s="84" t="str">
        <f>'MRA Full Assessment'!$AB$618</f>
        <v/>
      </c>
      <c r="Q125" s="82" t="str">
        <f>IF(ISBLANK('MRA Full Assessment'!$AC$618),"",'MRA Full Assessment'!$AC$618)</f>
        <v/>
      </c>
      <c r="R125" s="84" t="str">
        <f>'MRA Full Assessment'!$AG$620</f>
        <v/>
      </c>
      <c r="S125" s="84" t="str">
        <f>IF(ISBLANK('MRA Full Assessment'!$AG$618),"",'MRA Full Assessment'!$AG$618)</f>
        <v/>
      </c>
    </row>
    <row r="126" spans="1:19" ht="55.2" customHeight="1" thickBot="1">
      <c r="A126" s="82">
        <f>IF(ISBLANK('MRA Full Assessment'!B623),"",'MRA Full Assessment'!B623)</f>
        <v>124</v>
      </c>
      <c r="B126" s="82" t="str">
        <f>IF(ISBLANK('MRA Full Assessment'!C623),"",'MRA Full Assessment'!C623)</f>
        <v/>
      </c>
      <c r="C126" s="82" t="str">
        <f>IF(ISBLANK('MRA Full Assessment'!D623),"",'MRA Full Assessment'!D623)</f>
        <v/>
      </c>
      <c r="D126" s="82" t="str">
        <f>IF(ISBLANK('MRA Full Assessment'!G623),"",'MRA Full Assessment'!G623)</f>
        <v/>
      </c>
      <c r="E126" s="82" t="str">
        <f>IF(ISBLANK('MRA Full Assessment'!F623),"",'MRA Full Assessment'!F623)</f>
        <v/>
      </c>
      <c r="F126" s="82" t="str">
        <f>IF(ISBLANK('MRA Full Assessment'!I623),"",'MRA Full Assessment'!I623)</f>
        <v/>
      </c>
      <c r="G126" s="82" t="str">
        <f>IF(ISBLANK('MRA Full Assessment'!J623),"",'MRA Full Assessment'!J623)</f>
        <v/>
      </c>
      <c r="H126" s="84" t="str">
        <f>'MRA Full Assessment'!$M$625</f>
        <v/>
      </c>
      <c r="I126" s="84" t="str">
        <f>'MRA Full Assessment'!$M$623</f>
        <v/>
      </c>
      <c r="J126" s="84" t="str">
        <f>'MRA Full Assessment'!$T$625</f>
        <v/>
      </c>
      <c r="K126" s="82" t="str">
        <f>IF(ISBLANK('MRA Full Assessment'!$U$623),"",'MRA Full Assessment'!$U$623)</f>
        <v/>
      </c>
      <c r="L126" s="84" t="str">
        <f>'MRA Full Assessment'!$X$625</f>
        <v/>
      </c>
      <c r="M126" s="84" t="str">
        <f>'MRA Full Assessment'!$X$623</f>
        <v/>
      </c>
      <c r="N126" s="82" t="str">
        <f>IF(ISBLANK('MRA Full Assessment'!$Y$623),"",'MRA Full Assessment'!$Y$623)</f>
        <v/>
      </c>
      <c r="O126" s="84" t="str">
        <f>'MRA Full Assessment'!$AB$625</f>
        <v/>
      </c>
      <c r="P126" s="84" t="str">
        <f>'MRA Full Assessment'!$AB$623</f>
        <v/>
      </c>
      <c r="Q126" s="82" t="str">
        <f>IF(ISBLANK('MRA Full Assessment'!$AC$623),"",'MRA Full Assessment'!$AC$623)</f>
        <v/>
      </c>
      <c r="R126" s="84" t="str">
        <f>'MRA Full Assessment'!$AG$625</f>
        <v/>
      </c>
      <c r="S126" s="84" t="str">
        <f>IF(ISBLANK('MRA Full Assessment'!$AG$623),"",'MRA Full Assessment'!$AG$623)</f>
        <v/>
      </c>
    </row>
    <row r="127" spans="1:19" ht="55.2" customHeight="1" thickBot="1">
      <c r="A127" s="82">
        <f>IF(ISBLANK('MRA Full Assessment'!B628),"",'MRA Full Assessment'!B628)</f>
        <v>125</v>
      </c>
      <c r="B127" s="82" t="str">
        <f>IF(ISBLANK('MRA Full Assessment'!C628),"",'MRA Full Assessment'!C628)</f>
        <v/>
      </c>
      <c r="C127" s="82" t="str">
        <f>IF(ISBLANK('MRA Full Assessment'!D628),"",'MRA Full Assessment'!D628)</f>
        <v/>
      </c>
      <c r="D127" s="82" t="str">
        <f>IF(ISBLANK('MRA Full Assessment'!G628),"",'MRA Full Assessment'!G628)</f>
        <v/>
      </c>
      <c r="E127" s="82" t="str">
        <f>IF(ISBLANK('MRA Full Assessment'!F628),"",'MRA Full Assessment'!F628)</f>
        <v/>
      </c>
      <c r="F127" s="82" t="str">
        <f>IF(ISBLANK('MRA Full Assessment'!I628),"",'MRA Full Assessment'!I628)</f>
        <v/>
      </c>
      <c r="G127" s="82" t="str">
        <f>IF(ISBLANK('MRA Full Assessment'!J628),"",'MRA Full Assessment'!J628)</f>
        <v/>
      </c>
      <c r="H127" s="84" t="str">
        <f>'MRA Full Assessment'!$M$630</f>
        <v/>
      </c>
      <c r="I127" s="84" t="str">
        <f>'MRA Full Assessment'!$M$628</f>
        <v/>
      </c>
      <c r="J127" s="84" t="str">
        <f>'MRA Full Assessment'!$T$630</f>
        <v/>
      </c>
      <c r="K127" s="82" t="str">
        <f>IF(ISBLANK('MRA Full Assessment'!$U$628),"",'MRA Full Assessment'!$U$628)</f>
        <v/>
      </c>
      <c r="L127" s="84" t="str">
        <f>'MRA Full Assessment'!$X$630</f>
        <v/>
      </c>
      <c r="M127" s="84" t="str">
        <f>'MRA Full Assessment'!$X$628</f>
        <v/>
      </c>
      <c r="N127" s="82" t="str">
        <f>IF(ISBLANK('MRA Full Assessment'!$Y$628),"",'MRA Full Assessment'!$Y$628)</f>
        <v/>
      </c>
      <c r="O127" s="84" t="str">
        <f>'MRA Full Assessment'!$AB$630</f>
        <v/>
      </c>
      <c r="P127" s="84" t="str">
        <f>'MRA Full Assessment'!$AB$628</f>
        <v/>
      </c>
      <c r="Q127" s="82" t="str">
        <f>IF(ISBLANK('MRA Full Assessment'!$AC$628),"",'MRA Full Assessment'!$AC$628)</f>
        <v/>
      </c>
      <c r="R127" s="84" t="str">
        <f>'MRA Full Assessment'!$AG$630</f>
        <v/>
      </c>
      <c r="S127" s="84" t="str">
        <f>IF(ISBLANK('MRA Full Assessment'!$AG$628),"",'MRA Full Assessment'!$AG$628)</f>
        <v/>
      </c>
    </row>
    <row r="128" spans="1:19" ht="55.2" customHeight="1" thickBot="1">
      <c r="A128" s="82">
        <f>IF(ISBLANK('MRA Full Assessment'!B633),"",'MRA Full Assessment'!B633)</f>
        <v>126</v>
      </c>
      <c r="B128" s="82" t="str">
        <f>IF(ISBLANK('MRA Full Assessment'!C633),"",'MRA Full Assessment'!C633)</f>
        <v/>
      </c>
      <c r="C128" s="82" t="str">
        <f>IF(ISBLANK('MRA Full Assessment'!D633),"",'MRA Full Assessment'!D633)</f>
        <v/>
      </c>
      <c r="D128" s="82" t="str">
        <f>IF(ISBLANK('MRA Full Assessment'!G633),"",'MRA Full Assessment'!G633)</f>
        <v/>
      </c>
      <c r="E128" s="82" t="str">
        <f>IF(ISBLANK('MRA Full Assessment'!F633),"",'MRA Full Assessment'!F633)</f>
        <v/>
      </c>
      <c r="F128" s="82" t="str">
        <f>IF(ISBLANK('MRA Full Assessment'!I633),"",'MRA Full Assessment'!I633)</f>
        <v/>
      </c>
      <c r="G128" s="82" t="str">
        <f>IF(ISBLANK('MRA Full Assessment'!J633),"",'MRA Full Assessment'!J633)</f>
        <v/>
      </c>
      <c r="H128" s="84" t="str">
        <f>'MRA Full Assessment'!$M$635</f>
        <v/>
      </c>
      <c r="I128" s="84" t="str">
        <f>'MRA Full Assessment'!$M$633</f>
        <v/>
      </c>
      <c r="J128" s="84" t="str">
        <f>'MRA Full Assessment'!$T$635</f>
        <v/>
      </c>
      <c r="K128" s="82" t="str">
        <f>IF(ISBLANK('MRA Full Assessment'!$U$633),"",'MRA Full Assessment'!$U$633)</f>
        <v/>
      </c>
      <c r="L128" s="84" t="str">
        <f>'MRA Full Assessment'!$X$635</f>
        <v/>
      </c>
      <c r="M128" s="84" t="str">
        <f>'MRA Full Assessment'!$X$633</f>
        <v/>
      </c>
      <c r="N128" s="82" t="str">
        <f>IF(ISBLANK('MRA Full Assessment'!$Y$633),"",'MRA Full Assessment'!$Y$633)</f>
        <v/>
      </c>
      <c r="O128" s="84" t="str">
        <f>'MRA Full Assessment'!$AB$635</f>
        <v/>
      </c>
      <c r="P128" s="84" t="str">
        <f>'MRA Full Assessment'!$AB$633</f>
        <v/>
      </c>
      <c r="Q128" s="82" t="str">
        <f>IF(ISBLANK('MRA Full Assessment'!$AC$633),"",'MRA Full Assessment'!$AC$633)</f>
        <v/>
      </c>
      <c r="R128" s="84" t="str">
        <f>'MRA Full Assessment'!$AG$635</f>
        <v/>
      </c>
      <c r="S128" s="84" t="str">
        <f>IF(ISBLANK('MRA Full Assessment'!$AG$633),"",'MRA Full Assessment'!$AG$633)</f>
        <v/>
      </c>
    </row>
    <row r="129" spans="1:19" ht="55.2" customHeight="1" thickBot="1">
      <c r="A129" s="82">
        <f>IF(ISBLANK('MRA Full Assessment'!B638),"",'MRA Full Assessment'!B638)</f>
        <v>127</v>
      </c>
      <c r="B129" s="82" t="str">
        <f>IF(ISBLANK('MRA Full Assessment'!C638),"",'MRA Full Assessment'!C638)</f>
        <v/>
      </c>
      <c r="C129" s="82" t="str">
        <f>IF(ISBLANK('MRA Full Assessment'!D638),"",'MRA Full Assessment'!D638)</f>
        <v/>
      </c>
      <c r="D129" s="82" t="str">
        <f>IF(ISBLANK('MRA Full Assessment'!G638),"",'MRA Full Assessment'!G638)</f>
        <v/>
      </c>
      <c r="E129" s="82" t="str">
        <f>IF(ISBLANK('MRA Full Assessment'!F638),"",'MRA Full Assessment'!F638)</f>
        <v/>
      </c>
      <c r="F129" s="82" t="str">
        <f>IF(ISBLANK('MRA Full Assessment'!I638),"",'MRA Full Assessment'!I638)</f>
        <v/>
      </c>
      <c r="G129" s="82" t="str">
        <f>IF(ISBLANK('MRA Full Assessment'!J638),"",'MRA Full Assessment'!J638)</f>
        <v/>
      </c>
      <c r="H129" s="84" t="str">
        <f>'MRA Full Assessment'!$M$640</f>
        <v/>
      </c>
      <c r="I129" s="84" t="str">
        <f>'MRA Full Assessment'!$M$638</f>
        <v/>
      </c>
      <c r="J129" s="84" t="str">
        <f>'MRA Full Assessment'!$T$640</f>
        <v/>
      </c>
      <c r="K129" s="82" t="str">
        <f>IF(ISBLANK('MRA Full Assessment'!$U$638),"",'MRA Full Assessment'!$U$638)</f>
        <v/>
      </c>
      <c r="L129" s="84" t="str">
        <f>'MRA Full Assessment'!$X$640</f>
        <v/>
      </c>
      <c r="M129" s="84" t="str">
        <f>'MRA Full Assessment'!$X$638</f>
        <v/>
      </c>
      <c r="N129" s="82" t="str">
        <f>IF(ISBLANK('MRA Full Assessment'!$Y$638),"",'MRA Full Assessment'!$Y$638)</f>
        <v/>
      </c>
      <c r="O129" s="84" t="str">
        <f>'MRA Full Assessment'!$AB$640</f>
        <v/>
      </c>
      <c r="P129" s="84" t="str">
        <f>'MRA Full Assessment'!$AB$638</f>
        <v/>
      </c>
      <c r="Q129" s="82" t="str">
        <f>IF(ISBLANK('MRA Full Assessment'!$AC$638),"",'MRA Full Assessment'!$AC$638)</f>
        <v/>
      </c>
      <c r="R129" s="84" t="str">
        <f>'MRA Full Assessment'!$AG$640</f>
        <v/>
      </c>
      <c r="S129" s="84" t="str">
        <f>IF(ISBLANK('MRA Full Assessment'!$AG$638),"",'MRA Full Assessment'!$AG$638)</f>
        <v/>
      </c>
    </row>
    <row r="130" spans="1:19" ht="55.2" customHeight="1" thickBot="1">
      <c r="A130" s="82">
        <f>IF(ISBLANK('MRA Full Assessment'!B643),"",'MRA Full Assessment'!B643)</f>
        <v>128</v>
      </c>
      <c r="B130" s="82" t="str">
        <f>IF(ISBLANK('MRA Full Assessment'!C643),"",'MRA Full Assessment'!C643)</f>
        <v/>
      </c>
      <c r="C130" s="82" t="str">
        <f>IF(ISBLANK('MRA Full Assessment'!D643),"",'MRA Full Assessment'!D643)</f>
        <v/>
      </c>
      <c r="D130" s="82" t="str">
        <f>IF(ISBLANK('MRA Full Assessment'!G643),"",'MRA Full Assessment'!G643)</f>
        <v/>
      </c>
      <c r="E130" s="82" t="str">
        <f>IF(ISBLANK('MRA Full Assessment'!F643),"",'MRA Full Assessment'!F643)</f>
        <v/>
      </c>
      <c r="F130" s="82" t="str">
        <f>IF(ISBLANK('MRA Full Assessment'!I643),"",'MRA Full Assessment'!I643)</f>
        <v/>
      </c>
      <c r="G130" s="82" t="str">
        <f>IF(ISBLANK('MRA Full Assessment'!J643),"",'MRA Full Assessment'!J643)</f>
        <v/>
      </c>
      <c r="H130" s="84" t="str">
        <f>'MRA Full Assessment'!$M$645</f>
        <v/>
      </c>
      <c r="I130" s="84" t="str">
        <f>'MRA Full Assessment'!$M$643</f>
        <v/>
      </c>
      <c r="J130" s="84" t="str">
        <f>'MRA Full Assessment'!$T$645</f>
        <v/>
      </c>
      <c r="K130" s="82" t="str">
        <f>IF(ISBLANK('MRA Full Assessment'!$U$643),"",'MRA Full Assessment'!$U$643)</f>
        <v/>
      </c>
      <c r="L130" s="84" t="str">
        <f>'MRA Full Assessment'!$X$645</f>
        <v/>
      </c>
      <c r="M130" s="84" t="str">
        <f>'MRA Full Assessment'!$X$643</f>
        <v/>
      </c>
      <c r="N130" s="82" t="str">
        <f>IF(ISBLANK('MRA Full Assessment'!$Y$643),"",'MRA Full Assessment'!$Y$643)</f>
        <v/>
      </c>
      <c r="O130" s="84" t="str">
        <f>'MRA Full Assessment'!$AB$645</f>
        <v/>
      </c>
      <c r="P130" s="84" t="str">
        <f>'MRA Full Assessment'!$AB$643</f>
        <v/>
      </c>
      <c r="Q130" s="82" t="str">
        <f>IF(ISBLANK('MRA Full Assessment'!$AC$643),"",'MRA Full Assessment'!$AC$643)</f>
        <v/>
      </c>
      <c r="R130" s="84" t="str">
        <f>'MRA Full Assessment'!$AG$645</f>
        <v/>
      </c>
      <c r="S130" s="84" t="str">
        <f>IF(ISBLANK('MRA Full Assessment'!$AG$643),"",'MRA Full Assessment'!$AG$643)</f>
        <v/>
      </c>
    </row>
    <row r="131" spans="1:19" ht="55.2" customHeight="1" thickBot="1">
      <c r="A131" s="82">
        <f>IF(ISBLANK('MRA Full Assessment'!B648),"",'MRA Full Assessment'!B648)</f>
        <v>129</v>
      </c>
      <c r="B131" s="82" t="str">
        <f>IF(ISBLANK('MRA Full Assessment'!C648),"",'MRA Full Assessment'!C648)</f>
        <v/>
      </c>
      <c r="C131" s="82" t="str">
        <f>IF(ISBLANK('MRA Full Assessment'!D648),"",'MRA Full Assessment'!D648)</f>
        <v/>
      </c>
      <c r="D131" s="82" t="str">
        <f>IF(ISBLANK('MRA Full Assessment'!G648),"",'MRA Full Assessment'!G648)</f>
        <v/>
      </c>
      <c r="E131" s="82" t="str">
        <f>IF(ISBLANK('MRA Full Assessment'!F648),"",'MRA Full Assessment'!F648)</f>
        <v/>
      </c>
      <c r="F131" s="82" t="str">
        <f>IF(ISBLANK('MRA Full Assessment'!I648),"",'MRA Full Assessment'!I648)</f>
        <v/>
      </c>
      <c r="G131" s="82" t="str">
        <f>IF(ISBLANK('MRA Full Assessment'!J648),"",'MRA Full Assessment'!J648)</f>
        <v/>
      </c>
      <c r="H131" s="84" t="str">
        <f>'MRA Full Assessment'!$M$650</f>
        <v/>
      </c>
      <c r="I131" s="84" t="str">
        <f>'MRA Full Assessment'!$M$648</f>
        <v/>
      </c>
      <c r="J131" s="84" t="str">
        <f>'MRA Full Assessment'!$T$650</f>
        <v/>
      </c>
      <c r="K131" s="82" t="str">
        <f>IF(ISBLANK('MRA Full Assessment'!$U$648),"",'MRA Full Assessment'!$U$648)</f>
        <v/>
      </c>
      <c r="L131" s="84" t="str">
        <f>'MRA Full Assessment'!$X$650</f>
        <v/>
      </c>
      <c r="M131" s="84" t="str">
        <f>'MRA Full Assessment'!$X$648</f>
        <v/>
      </c>
      <c r="N131" s="82" t="str">
        <f>IF(ISBLANK('MRA Full Assessment'!$Y$648),"",'MRA Full Assessment'!$Y$648)</f>
        <v/>
      </c>
      <c r="O131" s="84" t="str">
        <f>'MRA Full Assessment'!$AB$650</f>
        <v/>
      </c>
      <c r="P131" s="84" t="str">
        <f>'MRA Full Assessment'!$AB$648</f>
        <v/>
      </c>
      <c r="Q131" s="82" t="str">
        <f>IF(ISBLANK('MRA Full Assessment'!$AC$648),"",'MRA Full Assessment'!$AC$648)</f>
        <v/>
      </c>
      <c r="R131" s="84" t="str">
        <f>'MRA Full Assessment'!$AG$650</f>
        <v/>
      </c>
      <c r="S131" s="84" t="str">
        <f>IF(ISBLANK('MRA Full Assessment'!$AG$648),"",'MRA Full Assessment'!$AG$648)</f>
        <v/>
      </c>
    </row>
    <row r="132" spans="1:19" ht="55.2" customHeight="1" thickBot="1">
      <c r="A132" s="82">
        <f>IF(ISBLANK('MRA Full Assessment'!B653),"",'MRA Full Assessment'!B653)</f>
        <v>130</v>
      </c>
      <c r="B132" s="82" t="str">
        <f>IF(ISBLANK('MRA Full Assessment'!C653),"",'MRA Full Assessment'!C653)</f>
        <v/>
      </c>
      <c r="C132" s="82" t="str">
        <f>IF(ISBLANK('MRA Full Assessment'!D653),"",'MRA Full Assessment'!D653)</f>
        <v/>
      </c>
      <c r="D132" s="82" t="str">
        <f>IF(ISBLANK('MRA Full Assessment'!G653),"",'MRA Full Assessment'!G653)</f>
        <v/>
      </c>
      <c r="E132" s="82" t="str">
        <f>IF(ISBLANK('MRA Full Assessment'!F653),"",'MRA Full Assessment'!F653)</f>
        <v/>
      </c>
      <c r="F132" s="82" t="str">
        <f>IF(ISBLANK('MRA Full Assessment'!I653),"",'MRA Full Assessment'!I653)</f>
        <v/>
      </c>
      <c r="G132" s="82" t="str">
        <f>IF(ISBLANK('MRA Full Assessment'!J653),"",'MRA Full Assessment'!J653)</f>
        <v/>
      </c>
      <c r="H132" s="84" t="str">
        <f>'MRA Full Assessment'!$M$655</f>
        <v/>
      </c>
      <c r="I132" s="84" t="str">
        <f>'MRA Full Assessment'!$M$653</f>
        <v/>
      </c>
      <c r="J132" s="84" t="str">
        <f>'MRA Full Assessment'!$T$655</f>
        <v/>
      </c>
      <c r="K132" s="82" t="str">
        <f>IF(ISBLANK('MRA Full Assessment'!$U$653),"",'MRA Full Assessment'!$U$653)</f>
        <v/>
      </c>
      <c r="L132" s="84" t="str">
        <f>'MRA Full Assessment'!$X$655</f>
        <v/>
      </c>
      <c r="M132" s="84" t="str">
        <f>'MRA Full Assessment'!$X$653</f>
        <v/>
      </c>
      <c r="N132" s="82" t="str">
        <f>IF(ISBLANK('MRA Full Assessment'!$Y$653),"",'MRA Full Assessment'!$Y$653)</f>
        <v/>
      </c>
      <c r="O132" s="84" t="str">
        <f>'MRA Full Assessment'!$AB$655</f>
        <v/>
      </c>
      <c r="P132" s="84" t="str">
        <f>'MRA Full Assessment'!$AB$653</f>
        <v/>
      </c>
      <c r="Q132" s="82" t="str">
        <f>IF(ISBLANK('MRA Full Assessment'!$AC$653),"",'MRA Full Assessment'!$AC$653)</f>
        <v/>
      </c>
      <c r="R132" s="84" t="str">
        <f>'MRA Full Assessment'!$AG$655</f>
        <v/>
      </c>
      <c r="S132" s="84" t="str">
        <f>IF(ISBLANK('MRA Full Assessment'!$AG$653),"",'MRA Full Assessment'!$AG$653)</f>
        <v/>
      </c>
    </row>
    <row r="133" spans="1:19" ht="55.2" customHeight="1" thickBot="1">
      <c r="A133" s="82">
        <f>IF(ISBLANK('MRA Full Assessment'!B658),"",'MRA Full Assessment'!B658)</f>
        <v>131</v>
      </c>
      <c r="B133" s="82" t="str">
        <f>IF(ISBLANK('MRA Full Assessment'!C658),"",'MRA Full Assessment'!C658)</f>
        <v/>
      </c>
      <c r="C133" s="82" t="str">
        <f>IF(ISBLANK('MRA Full Assessment'!D658),"",'MRA Full Assessment'!D658)</f>
        <v/>
      </c>
      <c r="D133" s="82" t="str">
        <f>IF(ISBLANK('MRA Full Assessment'!G658),"",'MRA Full Assessment'!G658)</f>
        <v/>
      </c>
      <c r="E133" s="82" t="str">
        <f>IF(ISBLANK('MRA Full Assessment'!F658),"",'MRA Full Assessment'!F658)</f>
        <v/>
      </c>
      <c r="F133" s="82" t="str">
        <f>IF(ISBLANK('MRA Full Assessment'!I658),"",'MRA Full Assessment'!I658)</f>
        <v/>
      </c>
      <c r="G133" s="82" t="str">
        <f>IF(ISBLANK('MRA Full Assessment'!J658),"",'MRA Full Assessment'!J658)</f>
        <v/>
      </c>
      <c r="H133" s="84" t="str">
        <f>'MRA Full Assessment'!$M$660</f>
        <v/>
      </c>
      <c r="I133" s="84" t="str">
        <f>'MRA Full Assessment'!$M$658</f>
        <v/>
      </c>
      <c r="J133" s="84" t="str">
        <f>'MRA Full Assessment'!$T$660</f>
        <v/>
      </c>
      <c r="K133" s="82" t="str">
        <f>IF(ISBLANK('MRA Full Assessment'!$U$658),"",'MRA Full Assessment'!$U$658)</f>
        <v/>
      </c>
      <c r="L133" s="84" t="str">
        <f>'MRA Full Assessment'!$X$660</f>
        <v/>
      </c>
      <c r="M133" s="84" t="str">
        <f>'MRA Full Assessment'!$X$658</f>
        <v/>
      </c>
      <c r="N133" s="82" t="str">
        <f>IF(ISBLANK('MRA Full Assessment'!$Y$658),"",'MRA Full Assessment'!$Y$658)</f>
        <v/>
      </c>
      <c r="O133" s="84" t="str">
        <f>'MRA Full Assessment'!$AB$660</f>
        <v/>
      </c>
      <c r="P133" s="84" t="str">
        <f>'MRA Full Assessment'!$AB$658</f>
        <v/>
      </c>
      <c r="Q133" s="82" t="str">
        <f>IF(ISBLANK('MRA Full Assessment'!$AC$658),"",'MRA Full Assessment'!$AC$658)</f>
        <v/>
      </c>
      <c r="R133" s="84" t="str">
        <f>'MRA Full Assessment'!$AG$660</f>
        <v/>
      </c>
      <c r="S133" s="84" t="str">
        <f>IF(ISBLANK('MRA Full Assessment'!$AG$658),"",'MRA Full Assessment'!$AG$658)</f>
        <v/>
      </c>
    </row>
    <row r="134" spans="1:19" ht="55.2" customHeight="1" thickBot="1">
      <c r="A134" s="82">
        <f>IF(ISBLANK('MRA Full Assessment'!B663),"",'MRA Full Assessment'!B663)</f>
        <v>132</v>
      </c>
      <c r="B134" s="82" t="str">
        <f>IF(ISBLANK('MRA Full Assessment'!C663),"",'MRA Full Assessment'!C663)</f>
        <v/>
      </c>
      <c r="C134" s="82" t="str">
        <f>IF(ISBLANK('MRA Full Assessment'!D663),"",'MRA Full Assessment'!D663)</f>
        <v/>
      </c>
      <c r="D134" s="82" t="str">
        <f>IF(ISBLANK('MRA Full Assessment'!G663),"",'MRA Full Assessment'!G663)</f>
        <v/>
      </c>
      <c r="E134" s="82" t="str">
        <f>IF(ISBLANK('MRA Full Assessment'!F663),"",'MRA Full Assessment'!F663)</f>
        <v/>
      </c>
      <c r="F134" s="82" t="str">
        <f>IF(ISBLANK('MRA Full Assessment'!I663),"",'MRA Full Assessment'!I663)</f>
        <v/>
      </c>
      <c r="G134" s="82" t="str">
        <f>IF(ISBLANK('MRA Full Assessment'!J663),"",'MRA Full Assessment'!J663)</f>
        <v/>
      </c>
      <c r="H134" s="84" t="str">
        <f>'MRA Full Assessment'!$M$665</f>
        <v/>
      </c>
      <c r="I134" s="84" t="str">
        <f>'MRA Full Assessment'!$M$663</f>
        <v/>
      </c>
      <c r="J134" s="84" t="str">
        <f>'MRA Full Assessment'!$T$665</f>
        <v/>
      </c>
      <c r="K134" s="82" t="str">
        <f>IF(ISBLANK('MRA Full Assessment'!$U$663),"",'MRA Full Assessment'!$U$663)</f>
        <v/>
      </c>
      <c r="L134" s="84" t="str">
        <f>'MRA Full Assessment'!$X$665</f>
        <v/>
      </c>
      <c r="M134" s="84" t="str">
        <f>'MRA Full Assessment'!$X$663</f>
        <v/>
      </c>
      <c r="N134" s="82" t="str">
        <f>IF(ISBLANK('MRA Full Assessment'!$Y$663),"",'MRA Full Assessment'!$Y$663)</f>
        <v/>
      </c>
      <c r="O134" s="84" t="str">
        <f>'MRA Full Assessment'!$AB$665</f>
        <v/>
      </c>
      <c r="P134" s="84" t="str">
        <f>'MRA Full Assessment'!$AB$663</f>
        <v/>
      </c>
      <c r="Q134" s="82" t="str">
        <f>IF(ISBLANK('MRA Full Assessment'!$AC$663),"",'MRA Full Assessment'!$AC$663)</f>
        <v/>
      </c>
      <c r="R134" s="84" t="str">
        <f>'MRA Full Assessment'!$AG$665</f>
        <v/>
      </c>
      <c r="S134" s="84" t="str">
        <f>IF(ISBLANK('MRA Full Assessment'!$AG$663),"",'MRA Full Assessment'!$AG$663)</f>
        <v/>
      </c>
    </row>
    <row r="135" spans="1:19" ht="55.2" customHeight="1" thickBot="1">
      <c r="A135" s="82">
        <f>IF(ISBLANK('MRA Full Assessment'!B668),"",'MRA Full Assessment'!B668)</f>
        <v>133</v>
      </c>
      <c r="B135" s="82" t="str">
        <f>IF(ISBLANK('MRA Full Assessment'!C668),"",'MRA Full Assessment'!C668)</f>
        <v/>
      </c>
      <c r="C135" s="82" t="str">
        <f>IF(ISBLANK('MRA Full Assessment'!D668),"",'MRA Full Assessment'!D668)</f>
        <v/>
      </c>
      <c r="D135" s="82" t="str">
        <f>IF(ISBLANK('MRA Full Assessment'!G668),"",'MRA Full Assessment'!G668)</f>
        <v/>
      </c>
      <c r="E135" s="82" t="str">
        <f>IF(ISBLANK('MRA Full Assessment'!F668),"",'MRA Full Assessment'!F668)</f>
        <v/>
      </c>
      <c r="F135" s="82" t="str">
        <f>IF(ISBLANK('MRA Full Assessment'!I668),"",'MRA Full Assessment'!I668)</f>
        <v/>
      </c>
      <c r="G135" s="82" t="str">
        <f>IF(ISBLANK('MRA Full Assessment'!J668),"",'MRA Full Assessment'!J668)</f>
        <v/>
      </c>
      <c r="H135" s="84" t="str">
        <f>'MRA Full Assessment'!$M$670</f>
        <v/>
      </c>
      <c r="I135" s="84" t="str">
        <f>'MRA Full Assessment'!$M$668</f>
        <v/>
      </c>
      <c r="J135" s="84" t="str">
        <f>'MRA Full Assessment'!$T$670</f>
        <v/>
      </c>
      <c r="K135" s="82" t="str">
        <f>IF(ISBLANK('MRA Full Assessment'!$U$668),"",'MRA Full Assessment'!$U$668)</f>
        <v/>
      </c>
      <c r="L135" s="84" t="str">
        <f>'MRA Full Assessment'!$X$670</f>
        <v/>
      </c>
      <c r="M135" s="84" t="str">
        <f>'MRA Full Assessment'!$X$668</f>
        <v/>
      </c>
      <c r="N135" s="82" t="str">
        <f>IF(ISBLANK('MRA Full Assessment'!$Y$668),"",'MRA Full Assessment'!$Y$668)</f>
        <v/>
      </c>
      <c r="O135" s="84" t="str">
        <f>'MRA Full Assessment'!$AB$670</f>
        <v/>
      </c>
      <c r="P135" s="84" t="str">
        <f>'MRA Full Assessment'!$AB$668</f>
        <v/>
      </c>
      <c r="Q135" s="82" t="str">
        <f>IF(ISBLANK('MRA Full Assessment'!$AC$668),"",'MRA Full Assessment'!$AC$668)</f>
        <v/>
      </c>
      <c r="R135" s="84" t="str">
        <f>'MRA Full Assessment'!$AG$670</f>
        <v/>
      </c>
      <c r="S135" s="84" t="str">
        <f>IF(ISBLANK('MRA Full Assessment'!AG$668),"",'MRA Full Assessment'!$AG$668)</f>
        <v/>
      </c>
    </row>
    <row r="136" spans="1:19" ht="55.2" customHeight="1" thickBot="1">
      <c r="A136" s="82">
        <f>IF(ISBLANK('MRA Full Assessment'!B673),"",'MRA Full Assessment'!B673)</f>
        <v>134</v>
      </c>
      <c r="B136" s="82" t="str">
        <f>IF(ISBLANK('MRA Full Assessment'!C673),"",'MRA Full Assessment'!C673)</f>
        <v/>
      </c>
      <c r="C136" s="82" t="str">
        <f>IF(ISBLANK('MRA Full Assessment'!D673),"",'MRA Full Assessment'!D673)</f>
        <v/>
      </c>
      <c r="D136" s="82" t="str">
        <f>IF(ISBLANK('MRA Full Assessment'!G673),"",'MRA Full Assessment'!G673)</f>
        <v/>
      </c>
      <c r="E136" s="82" t="str">
        <f>IF(ISBLANK('MRA Full Assessment'!F673),"",'MRA Full Assessment'!F673)</f>
        <v/>
      </c>
      <c r="F136" s="82" t="str">
        <f>IF(ISBLANK('MRA Full Assessment'!I673),"",'MRA Full Assessment'!I673)</f>
        <v/>
      </c>
      <c r="G136" s="82" t="str">
        <f>IF(ISBLANK('MRA Full Assessment'!J673),"",'MRA Full Assessment'!J673)</f>
        <v/>
      </c>
      <c r="H136" s="84" t="str">
        <f>'MRA Full Assessment'!$M$675</f>
        <v/>
      </c>
      <c r="I136" s="84" t="str">
        <f>'MRA Full Assessment'!$M$673</f>
        <v/>
      </c>
      <c r="J136" s="84" t="str">
        <f>'MRA Full Assessment'!$T$675</f>
        <v/>
      </c>
      <c r="K136" s="82" t="str">
        <f>IF(ISBLANK('MRA Full Assessment'!$U$673),"",'MRA Full Assessment'!$U$673)</f>
        <v/>
      </c>
      <c r="L136" s="84" t="str">
        <f>'MRA Full Assessment'!$X$675</f>
        <v/>
      </c>
      <c r="M136" s="84" t="str">
        <f>'MRA Full Assessment'!$X$673</f>
        <v/>
      </c>
      <c r="N136" s="82" t="str">
        <f>IF(ISBLANK('MRA Full Assessment'!U673),"",'MRA Full Assessment'!U673)</f>
        <v/>
      </c>
      <c r="O136" s="84" t="str">
        <f>'MRA Full Assessment'!$AB$675</f>
        <v/>
      </c>
      <c r="P136" s="84" t="str">
        <f>'MRA Full Assessment'!$AB$673</f>
        <v/>
      </c>
      <c r="Q136" s="82" t="str">
        <f>IF(ISBLANK('MRA Full Assessment'!$AC$673),"",'MRA Full Assessment'!$AC$673)</f>
        <v/>
      </c>
      <c r="R136" s="84" t="str">
        <f>'MRA Full Assessment'!$AG$675</f>
        <v/>
      </c>
      <c r="S136" s="84" t="str">
        <f>IF(ISBLANK('MRA Full Assessment'!$AG$673),"",'MRA Full Assessment'!$AG$673)</f>
        <v/>
      </c>
    </row>
    <row r="137" spans="1:19" ht="55.2" customHeight="1" thickBot="1">
      <c r="A137" s="82">
        <f>IF(ISBLANK('MRA Full Assessment'!B678),"",'MRA Full Assessment'!B678)</f>
        <v>135</v>
      </c>
      <c r="B137" s="82" t="str">
        <f>IF(ISBLANK('MRA Full Assessment'!C678),"",'MRA Full Assessment'!C678)</f>
        <v/>
      </c>
      <c r="C137" s="82" t="str">
        <f>IF(ISBLANK('MRA Full Assessment'!D678),"",'MRA Full Assessment'!D678)</f>
        <v/>
      </c>
      <c r="D137" s="82" t="str">
        <f>IF(ISBLANK('MRA Full Assessment'!G678),"",'MRA Full Assessment'!G678)</f>
        <v/>
      </c>
      <c r="E137" s="82" t="str">
        <f>IF(ISBLANK('MRA Full Assessment'!F678),"",'MRA Full Assessment'!F678)</f>
        <v/>
      </c>
      <c r="F137" s="82" t="str">
        <f>IF(ISBLANK('MRA Full Assessment'!I678),"",'MRA Full Assessment'!I678)</f>
        <v/>
      </c>
      <c r="G137" s="82" t="str">
        <f>IF(ISBLANK('MRA Full Assessment'!J678),"",'MRA Full Assessment'!J678)</f>
        <v/>
      </c>
      <c r="H137" s="84" t="str">
        <f>'MRA Full Assessment'!$M$680</f>
        <v/>
      </c>
      <c r="I137" s="84" t="str">
        <f>'MRA Full Assessment'!$M$678</f>
        <v/>
      </c>
      <c r="J137" s="84" t="str">
        <f>'MRA Full Assessment'!$T$680</f>
        <v/>
      </c>
      <c r="K137" s="82" t="str">
        <f>IF(ISBLANK('MRA Full Assessment'!$U$678),"",'MRA Full Assessment'!$U$678)</f>
        <v/>
      </c>
      <c r="L137" s="84" t="str">
        <f>'MRA Full Assessment'!$X$680</f>
        <v/>
      </c>
      <c r="M137" s="84" t="str">
        <f>'MRA Full Assessment'!$X$678</f>
        <v/>
      </c>
      <c r="N137" s="82" t="str">
        <f>IF(ISBLANK('MRA Full Assessment'!$Y$678),"",'MRA Full Assessment'!$Y$678)</f>
        <v/>
      </c>
      <c r="O137" s="84" t="str">
        <f>'MRA Full Assessment'!$AB$680</f>
        <v/>
      </c>
      <c r="P137" s="84" t="str">
        <f>'MRA Full Assessment'!$AB$678</f>
        <v/>
      </c>
      <c r="Q137" s="82" t="str">
        <f>IF(ISBLANK('MRA Full Assessment'!$AC$678),"",'MRA Full Assessment'!$AC$678)</f>
        <v/>
      </c>
      <c r="R137" s="84" t="str">
        <f>'MRA Full Assessment'!$AG$680</f>
        <v/>
      </c>
      <c r="S137" s="84" t="str">
        <f>IF(ISBLANK('MRA Full Assessment'!$AG$678),"",'MRA Full Assessment'!$AG$678)</f>
        <v/>
      </c>
    </row>
    <row r="138" spans="1:19" ht="55.2" customHeight="1" thickBot="1">
      <c r="A138" s="82">
        <f>IF(ISBLANK('MRA Full Assessment'!B683),"",'MRA Full Assessment'!B683)</f>
        <v>136</v>
      </c>
      <c r="B138" s="82" t="str">
        <f>IF(ISBLANK('MRA Full Assessment'!C683),"",'MRA Full Assessment'!C683)</f>
        <v/>
      </c>
      <c r="C138" s="82" t="str">
        <f>IF(ISBLANK('MRA Full Assessment'!D683),"",'MRA Full Assessment'!D683)</f>
        <v/>
      </c>
      <c r="D138" s="82" t="str">
        <f>IF(ISBLANK('MRA Full Assessment'!G683),"",'MRA Full Assessment'!G683)</f>
        <v/>
      </c>
      <c r="E138" s="82" t="str">
        <f>IF(ISBLANK('MRA Full Assessment'!F683),"",'MRA Full Assessment'!F683)</f>
        <v/>
      </c>
      <c r="F138" s="82" t="str">
        <f>IF(ISBLANK('MRA Full Assessment'!I683),"",'MRA Full Assessment'!I683)</f>
        <v/>
      </c>
      <c r="G138" s="82" t="str">
        <f>IF(ISBLANK('MRA Full Assessment'!J683),"",'MRA Full Assessment'!J683)</f>
        <v/>
      </c>
      <c r="H138" s="84" t="str">
        <f>'MRA Full Assessment'!$M$685</f>
        <v/>
      </c>
      <c r="I138" s="84" t="str">
        <f>'MRA Full Assessment'!$M$683</f>
        <v/>
      </c>
      <c r="J138" s="84" t="str">
        <f>'MRA Full Assessment'!$T$685</f>
        <v/>
      </c>
      <c r="K138" s="82" t="str">
        <f>IF(ISBLANK('MRA Full Assessment'!$U$683),"",'MRA Full Assessment'!$U$683)</f>
        <v/>
      </c>
      <c r="L138" s="84" t="str">
        <f>'MRA Full Assessment'!$X$685</f>
        <v/>
      </c>
      <c r="M138" s="84" t="str">
        <f>'MRA Full Assessment'!$X$683</f>
        <v/>
      </c>
      <c r="N138" s="82" t="str">
        <f>IF(ISBLANK('MRA Full Assessment'!$Y$683),"",'MRA Full Assessment'!$Y$683)</f>
        <v/>
      </c>
      <c r="O138" s="84" t="str">
        <f>'MRA Full Assessment'!$AB$685</f>
        <v/>
      </c>
      <c r="P138" s="84" t="str">
        <f>'MRA Full Assessment'!$AB$683</f>
        <v/>
      </c>
      <c r="Q138" s="82" t="str">
        <f>IF(ISBLANK('MRA Full Assessment'!$AC$683),"",'MRA Full Assessment'!$AC$683)</f>
        <v/>
      </c>
      <c r="R138" s="84" t="str">
        <f>'MRA Full Assessment'!$AG$685</f>
        <v/>
      </c>
      <c r="S138" s="84" t="str">
        <f>IF(ISBLANK('MRA Full Assessment'!$AG$683),"",'MRA Full Assessment'!$AG$683)</f>
        <v/>
      </c>
    </row>
    <row r="139" spans="1:19" ht="55.2" customHeight="1" thickBot="1">
      <c r="A139" s="82">
        <f>IF(ISBLANK('MRA Full Assessment'!B688),"",'MRA Full Assessment'!B688)</f>
        <v>137</v>
      </c>
      <c r="B139" s="82" t="str">
        <f>IF(ISBLANK('MRA Full Assessment'!C688),"",'MRA Full Assessment'!C688)</f>
        <v/>
      </c>
      <c r="C139" s="82" t="str">
        <f>IF(ISBLANK('MRA Full Assessment'!D688),"",'MRA Full Assessment'!D688)</f>
        <v/>
      </c>
      <c r="D139" s="82" t="str">
        <f>IF(ISBLANK('MRA Full Assessment'!G688),"",'MRA Full Assessment'!G688)</f>
        <v/>
      </c>
      <c r="E139" s="82" t="str">
        <f>IF(ISBLANK('MRA Full Assessment'!F688),"",'MRA Full Assessment'!F688)</f>
        <v/>
      </c>
      <c r="F139" s="82" t="str">
        <f>IF(ISBLANK('MRA Full Assessment'!I688),"",'MRA Full Assessment'!I688)</f>
        <v/>
      </c>
      <c r="G139" s="82" t="str">
        <f>IF(ISBLANK('MRA Full Assessment'!J688),"",'MRA Full Assessment'!J688)</f>
        <v/>
      </c>
      <c r="H139" s="84" t="str">
        <f>'MRA Full Assessment'!$M$690</f>
        <v/>
      </c>
      <c r="I139" s="84" t="str">
        <f>'MRA Full Assessment'!$M$688</f>
        <v/>
      </c>
      <c r="J139" s="84" t="str">
        <f>'MRA Full Assessment'!$T$690</f>
        <v/>
      </c>
      <c r="K139" s="82" t="str">
        <f>IF(ISBLANK('MRA Full Assessment'!$U$688),"",'MRA Full Assessment'!$U$688)</f>
        <v/>
      </c>
      <c r="L139" s="84" t="str">
        <f>'MRA Full Assessment'!$X$690</f>
        <v/>
      </c>
      <c r="M139" s="84" t="str">
        <f>'MRA Full Assessment'!$X$688</f>
        <v/>
      </c>
      <c r="N139" s="82" t="str">
        <f>IF(ISBLANK('MRA Full Assessment'!$Y$688),"",'MRA Full Assessment'!$Y$688)</f>
        <v/>
      </c>
      <c r="O139" s="84" t="str">
        <f>'MRA Full Assessment'!$AB$690</f>
        <v/>
      </c>
      <c r="P139" s="84" t="str">
        <f>'MRA Full Assessment'!$AB$688</f>
        <v/>
      </c>
      <c r="Q139" s="82" t="str">
        <f>IF(ISBLANK('MRA Full Assessment'!$AC$688),"",'MRA Full Assessment'!$AC$688)</f>
        <v/>
      </c>
      <c r="R139" s="84" t="str">
        <f>'MRA Full Assessment'!$AG$690</f>
        <v/>
      </c>
      <c r="S139" s="84" t="str">
        <f>IF(ISBLANK('MRA Full Assessment'!$AG$688),"",'MRA Full Assessment'!$AG$688)</f>
        <v/>
      </c>
    </row>
    <row r="140" spans="1:19" ht="55.2" customHeight="1" thickBot="1">
      <c r="A140" s="82">
        <f>IF(ISBLANK('MRA Full Assessment'!B693),"",'MRA Full Assessment'!B693)</f>
        <v>138</v>
      </c>
      <c r="B140" s="82" t="str">
        <f>IF(ISBLANK('MRA Full Assessment'!C693),"",'MRA Full Assessment'!C693)</f>
        <v/>
      </c>
      <c r="C140" s="82" t="str">
        <f>IF(ISBLANK('MRA Full Assessment'!D693),"",'MRA Full Assessment'!D693)</f>
        <v/>
      </c>
      <c r="D140" s="82" t="str">
        <f>IF(ISBLANK('MRA Full Assessment'!G693),"",'MRA Full Assessment'!G693)</f>
        <v/>
      </c>
      <c r="E140" s="82" t="str">
        <f>IF(ISBLANK('MRA Full Assessment'!F693),"",'MRA Full Assessment'!F693)</f>
        <v/>
      </c>
      <c r="F140" s="82" t="str">
        <f>IF(ISBLANK('MRA Full Assessment'!I693),"",'MRA Full Assessment'!I693)</f>
        <v/>
      </c>
      <c r="G140" s="82" t="str">
        <f>IF(ISBLANK('MRA Full Assessment'!J693),"",'MRA Full Assessment'!J693)</f>
        <v/>
      </c>
      <c r="H140" s="84" t="str">
        <f>'MRA Full Assessment'!$M$695</f>
        <v/>
      </c>
      <c r="I140" s="84" t="str">
        <f>'MRA Full Assessment'!$M$693</f>
        <v/>
      </c>
      <c r="J140" s="84" t="str">
        <f>'MRA Full Assessment'!$T$695</f>
        <v/>
      </c>
      <c r="K140" s="82" t="str">
        <f>IF(ISBLANK('MRA Full Assessment'!$U$693),"",'MRA Full Assessment'!$U$693)</f>
        <v/>
      </c>
      <c r="L140" s="84" t="str">
        <f>'MRA Full Assessment'!$X$695</f>
        <v/>
      </c>
      <c r="M140" s="84" t="str">
        <f>'MRA Full Assessment'!$X$693</f>
        <v/>
      </c>
      <c r="N140" s="82" t="str">
        <f>IF(ISBLANK('MRA Full Assessment'!$Y$693),"",'MRA Full Assessment'!$Y$693)</f>
        <v/>
      </c>
      <c r="O140" s="84" t="str">
        <f>'MRA Full Assessment'!$AB$695</f>
        <v/>
      </c>
      <c r="P140" s="84" t="str">
        <f>'MRA Full Assessment'!$AB$693</f>
        <v/>
      </c>
      <c r="Q140" s="82" t="str">
        <f>IF(ISBLANK('MRA Full Assessment'!$AC$693),"",'MRA Full Assessment'!$AC$693)</f>
        <v/>
      </c>
      <c r="R140" s="84" t="str">
        <f>'MRA Full Assessment'!$AG$695</f>
        <v/>
      </c>
      <c r="S140" s="84" t="str">
        <f>IF(ISBLANK('MRA Full Assessment'!$AG$693),"",'MRA Full Assessment'!$AG$693)</f>
        <v/>
      </c>
    </row>
    <row r="141" spans="1:19" ht="55.2" customHeight="1" thickBot="1">
      <c r="A141" s="82">
        <f>IF(ISBLANK('MRA Full Assessment'!B698),"",'MRA Full Assessment'!B698)</f>
        <v>139</v>
      </c>
      <c r="B141" s="82" t="str">
        <f>IF(ISBLANK('MRA Full Assessment'!C698),"",'MRA Full Assessment'!C698)</f>
        <v/>
      </c>
      <c r="C141" s="82" t="str">
        <f>IF(ISBLANK('MRA Full Assessment'!D698),"",'MRA Full Assessment'!D698)</f>
        <v/>
      </c>
      <c r="D141" s="82" t="str">
        <f>IF(ISBLANK('MRA Full Assessment'!G698),"",'MRA Full Assessment'!G698)</f>
        <v/>
      </c>
      <c r="E141" s="82" t="str">
        <f>IF(ISBLANK('MRA Full Assessment'!F698),"",'MRA Full Assessment'!F698)</f>
        <v/>
      </c>
      <c r="F141" s="82" t="str">
        <f>IF(ISBLANK('MRA Full Assessment'!I698),"",'MRA Full Assessment'!I698)</f>
        <v/>
      </c>
      <c r="G141" s="82" t="str">
        <f>IF(ISBLANK('MRA Full Assessment'!J698),"",'MRA Full Assessment'!J698)</f>
        <v/>
      </c>
      <c r="H141" s="84" t="str">
        <f>'MRA Full Assessment'!$M$700</f>
        <v/>
      </c>
      <c r="I141" s="84" t="str">
        <f>'MRA Full Assessment'!$M$698</f>
        <v/>
      </c>
      <c r="J141" s="84" t="str">
        <f>'MRA Full Assessment'!$T$700</f>
        <v/>
      </c>
      <c r="K141" s="82" t="str">
        <f>IF(ISBLANK('MRA Full Assessment'!$U$698),"",'MRA Full Assessment'!$U$698)</f>
        <v/>
      </c>
      <c r="L141" s="84" t="str">
        <f>'MRA Full Assessment'!$X$700</f>
        <v/>
      </c>
      <c r="M141" s="84" t="str">
        <f>'MRA Full Assessment'!$X$698</f>
        <v/>
      </c>
      <c r="N141" s="82" t="str">
        <f>IF(ISBLANK('MRA Full Assessment'!$Y$698),"",'MRA Full Assessment'!$Y$698)</f>
        <v/>
      </c>
      <c r="O141" s="84" t="str">
        <f>'MRA Full Assessment'!$AB$700</f>
        <v/>
      </c>
      <c r="P141" s="84" t="str">
        <f>'MRA Full Assessment'!$AB$698</f>
        <v/>
      </c>
      <c r="Q141" s="82" t="str">
        <f>IF(ISBLANK('MRA Full Assessment'!$AC$698),"",'MRA Full Assessment'!$AC$698)</f>
        <v/>
      </c>
      <c r="R141" s="84" t="str">
        <f>'MRA Full Assessment'!$AG$700</f>
        <v/>
      </c>
      <c r="S141" s="84" t="str">
        <f>IF(ISBLANK('MRA Full Assessment'!$AG$698),"",'MRA Full Assessment'!$AG$698)</f>
        <v/>
      </c>
    </row>
    <row r="142" spans="1:19" ht="55.2" customHeight="1" thickBot="1">
      <c r="A142" s="82">
        <f>IF(ISBLANK('MRA Full Assessment'!B703),"",'MRA Full Assessment'!B703)</f>
        <v>140</v>
      </c>
      <c r="B142" s="82" t="str">
        <f>IF(ISBLANK('MRA Full Assessment'!C703),"",'MRA Full Assessment'!C703)</f>
        <v/>
      </c>
      <c r="C142" s="82" t="str">
        <f>IF(ISBLANK('MRA Full Assessment'!D703),"",'MRA Full Assessment'!D703)</f>
        <v/>
      </c>
      <c r="D142" s="82" t="str">
        <f>IF(ISBLANK('MRA Full Assessment'!G703),"",'MRA Full Assessment'!G703)</f>
        <v/>
      </c>
      <c r="E142" s="82" t="str">
        <f>IF(ISBLANK('MRA Full Assessment'!F703),"",'MRA Full Assessment'!F703)</f>
        <v/>
      </c>
      <c r="F142" s="82" t="str">
        <f>IF(ISBLANK('MRA Full Assessment'!I703),"",'MRA Full Assessment'!I703)</f>
        <v/>
      </c>
      <c r="G142" s="82" t="str">
        <f>IF(ISBLANK('MRA Full Assessment'!J703),"",'MRA Full Assessment'!J703)</f>
        <v/>
      </c>
      <c r="H142" s="84" t="str">
        <f>'MRA Full Assessment'!$M$705</f>
        <v/>
      </c>
      <c r="I142" s="84" t="str">
        <f>'MRA Full Assessment'!$M$703</f>
        <v/>
      </c>
      <c r="J142" s="84" t="str">
        <f>'MRA Full Assessment'!$T$705</f>
        <v/>
      </c>
      <c r="K142" s="82" t="str">
        <f>IF(ISBLANK('MRA Full Assessment'!$U$703),"",'MRA Full Assessment'!$U$703)</f>
        <v/>
      </c>
      <c r="L142" s="84" t="str">
        <f>'MRA Full Assessment'!$X$705</f>
        <v/>
      </c>
      <c r="M142" s="84" t="str">
        <f>'MRA Full Assessment'!$X$703</f>
        <v/>
      </c>
      <c r="N142" s="82" t="str">
        <f>IF(ISBLANK('MRA Full Assessment'!$Y$703),"",'MRA Full Assessment'!$Y$703)</f>
        <v/>
      </c>
      <c r="O142" s="84" t="str">
        <f>'MRA Full Assessment'!$AB$705</f>
        <v/>
      </c>
      <c r="P142" s="84" t="str">
        <f>'MRA Full Assessment'!$AB$703</f>
        <v/>
      </c>
      <c r="Q142" s="82" t="str">
        <f>IF(ISBLANK('MRA Full Assessment'!$AC$703),"",'MRA Full Assessment'!$AC$703)</f>
        <v/>
      </c>
      <c r="R142" s="84" t="str">
        <f>'MRA Full Assessment'!$AG$705</f>
        <v/>
      </c>
      <c r="S142" s="84" t="str">
        <f>IF(ISBLANK('MRA Full Assessment'!$AG$703),"",'MRA Full Assessment'!$AG$703)</f>
        <v/>
      </c>
    </row>
    <row r="143" spans="1:19" ht="55.2" customHeight="1" thickBot="1">
      <c r="A143" s="82">
        <f>IF(ISBLANK('MRA Full Assessment'!B708),"",'MRA Full Assessment'!B708)</f>
        <v>141</v>
      </c>
      <c r="B143" s="82" t="str">
        <f>IF(ISBLANK('MRA Full Assessment'!C708),"",'MRA Full Assessment'!C708)</f>
        <v/>
      </c>
      <c r="C143" s="82" t="str">
        <f>IF(ISBLANK('MRA Full Assessment'!D708),"",'MRA Full Assessment'!D708)</f>
        <v/>
      </c>
      <c r="D143" s="82" t="str">
        <f>IF(ISBLANK('MRA Full Assessment'!G708),"",'MRA Full Assessment'!G708)</f>
        <v/>
      </c>
      <c r="E143" s="82" t="str">
        <f>IF(ISBLANK('MRA Full Assessment'!F708),"",'MRA Full Assessment'!F708)</f>
        <v/>
      </c>
      <c r="F143" s="82" t="str">
        <f>IF(ISBLANK('MRA Full Assessment'!I708),"",'MRA Full Assessment'!I708)</f>
        <v/>
      </c>
      <c r="G143" s="82" t="str">
        <f>IF(ISBLANK('MRA Full Assessment'!J708),"",'MRA Full Assessment'!J708)</f>
        <v/>
      </c>
      <c r="H143" s="84" t="str">
        <f>'MRA Full Assessment'!$M$710</f>
        <v/>
      </c>
      <c r="I143" s="84" t="str">
        <f>'MRA Full Assessment'!$M$708</f>
        <v/>
      </c>
      <c r="J143" s="84" t="str">
        <f>'MRA Full Assessment'!$T$710</f>
        <v/>
      </c>
      <c r="K143" s="82" t="str">
        <f>IF(ISBLANK('MRA Full Assessment'!$U$708),"",'MRA Full Assessment'!$U$708)</f>
        <v/>
      </c>
      <c r="L143" s="84" t="str">
        <f>'MRA Full Assessment'!$X$710</f>
        <v/>
      </c>
      <c r="M143" s="84" t="str">
        <f>'MRA Full Assessment'!$X$708</f>
        <v/>
      </c>
      <c r="N143" s="82" t="str">
        <f>IF(ISBLANK('MRA Full Assessment'!$Y$708),"",'MRA Full Assessment'!$Y$708)</f>
        <v/>
      </c>
      <c r="O143" s="84" t="str">
        <f>'MRA Full Assessment'!$AB$710</f>
        <v/>
      </c>
      <c r="P143" s="84" t="str">
        <f>'MRA Full Assessment'!$AB$708</f>
        <v/>
      </c>
      <c r="Q143" s="82" t="str">
        <f>IF(ISBLANK('MRA Full Assessment'!$AC$708),"",'MRA Full Assessment'!$AC$708)</f>
        <v/>
      </c>
      <c r="R143" s="84" t="str">
        <f>'MRA Full Assessment'!$AG$710</f>
        <v/>
      </c>
      <c r="S143" s="84" t="str">
        <f>IF(ISBLANK('MRA Full Assessment'!$AG$708),"",'MRA Full Assessment'!$AG$708)</f>
        <v/>
      </c>
    </row>
    <row r="144" spans="1:19" ht="55.2" customHeight="1" thickBot="1">
      <c r="A144" s="82">
        <f>IF(ISBLANK('MRA Full Assessment'!B713),"",'MRA Full Assessment'!B713)</f>
        <v>142</v>
      </c>
      <c r="B144" s="82" t="str">
        <f>IF(ISBLANK('MRA Full Assessment'!C713),"",'MRA Full Assessment'!C713)</f>
        <v/>
      </c>
      <c r="C144" s="82" t="str">
        <f>IF(ISBLANK('MRA Full Assessment'!D713),"",'MRA Full Assessment'!D713)</f>
        <v/>
      </c>
      <c r="D144" s="82" t="str">
        <f>IF(ISBLANK('MRA Full Assessment'!G713),"",'MRA Full Assessment'!G713)</f>
        <v/>
      </c>
      <c r="E144" s="82" t="str">
        <f>IF(ISBLANK('MRA Full Assessment'!F713),"",'MRA Full Assessment'!F713)</f>
        <v/>
      </c>
      <c r="F144" s="82" t="str">
        <f>IF(ISBLANK('MRA Full Assessment'!I713),"",'MRA Full Assessment'!I713)</f>
        <v/>
      </c>
      <c r="G144" s="82" t="str">
        <f>IF(ISBLANK('MRA Full Assessment'!J713),"",'MRA Full Assessment'!J713)</f>
        <v/>
      </c>
      <c r="H144" s="84" t="str">
        <f>'MRA Full Assessment'!$M$715</f>
        <v/>
      </c>
      <c r="I144" s="84" t="str">
        <f>'MRA Full Assessment'!$M$713</f>
        <v/>
      </c>
      <c r="J144" s="84" t="str">
        <f>'MRA Full Assessment'!$T$715</f>
        <v/>
      </c>
      <c r="K144" s="82" t="str">
        <f>IF(ISBLANK('MRA Full Assessment'!$U$713),"",'MRA Full Assessment'!$U$713)</f>
        <v/>
      </c>
      <c r="L144" s="84" t="str">
        <f>'MRA Full Assessment'!$X$715</f>
        <v/>
      </c>
      <c r="M144" s="84" t="str">
        <f>'MRA Full Assessment'!$X$713</f>
        <v/>
      </c>
      <c r="N144" s="82" t="str">
        <f>IF(ISBLANK('MRA Full Assessment'!$Y$713),"",'MRA Full Assessment'!$Y$713)</f>
        <v/>
      </c>
      <c r="O144" s="84" t="str">
        <f>'MRA Full Assessment'!$AB$715</f>
        <v/>
      </c>
      <c r="P144" s="84" t="str">
        <f>'MRA Full Assessment'!$AB$713</f>
        <v/>
      </c>
      <c r="Q144" s="82" t="str">
        <f>IF(ISBLANK('MRA Full Assessment'!$AC$713),"",'MRA Full Assessment'!$AC$713)</f>
        <v/>
      </c>
      <c r="R144" s="84" t="str">
        <f>'MRA Full Assessment'!$AG$715</f>
        <v/>
      </c>
      <c r="S144" s="84" t="str">
        <f>IF(ISBLANK('MRA Full Assessment'!$AG$713),"",'MRA Full Assessment'!$AG$713)</f>
        <v/>
      </c>
    </row>
    <row r="145" spans="1:19" ht="55.2" customHeight="1" thickBot="1">
      <c r="A145" s="82">
        <f>IF(ISBLANK('MRA Full Assessment'!B718),"",'MRA Full Assessment'!B718)</f>
        <v>143</v>
      </c>
      <c r="B145" s="82" t="str">
        <f>IF(ISBLANK('MRA Full Assessment'!C718),"",'MRA Full Assessment'!C718)</f>
        <v/>
      </c>
      <c r="C145" s="82" t="str">
        <f>IF(ISBLANK('MRA Full Assessment'!D718),"",'MRA Full Assessment'!D718)</f>
        <v/>
      </c>
      <c r="D145" s="82" t="str">
        <f>IF(ISBLANK('MRA Full Assessment'!G718),"",'MRA Full Assessment'!G718)</f>
        <v/>
      </c>
      <c r="E145" s="82" t="str">
        <f>IF(ISBLANK('MRA Full Assessment'!F718),"",'MRA Full Assessment'!F718)</f>
        <v/>
      </c>
      <c r="F145" s="82" t="str">
        <f>IF(ISBLANK('MRA Full Assessment'!I718),"",'MRA Full Assessment'!I718)</f>
        <v/>
      </c>
      <c r="G145" s="82" t="str">
        <f>IF(ISBLANK('MRA Full Assessment'!J718),"",'MRA Full Assessment'!J718)</f>
        <v/>
      </c>
      <c r="H145" s="84" t="str">
        <f>'MRA Full Assessment'!$M$720</f>
        <v/>
      </c>
      <c r="I145" s="84" t="str">
        <f>'MRA Full Assessment'!$M$718</f>
        <v/>
      </c>
      <c r="J145" s="84" t="str">
        <f>'MRA Full Assessment'!$T$720</f>
        <v/>
      </c>
      <c r="K145" s="82" t="str">
        <f>IF(ISBLANK('MRA Full Assessment'!$U$718),"",'MRA Full Assessment'!$U$718)</f>
        <v/>
      </c>
      <c r="L145" s="84" t="str">
        <f>'MRA Full Assessment'!$X$720</f>
        <v/>
      </c>
      <c r="M145" s="84" t="str">
        <f>'MRA Full Assessment'!$X$718</f>
        <v/>
      </c>
      <c r="N145" s="82" t="str">
        <f>IF(ISBLANK('MRA Full Assessment'!$Y$718),"",'MRA Full Assessment'!$Y$718)</f>
        <v/>
      </c>
      <c r="O145" s="84" t="str">
        <f>'MRA Full Assessment'!$AB$720</f>
        <v/>
      </c>
      <c r="P145" s="84" t="str">
        <f>'MRA Full Assessment'!$AB$718</f>
        <v/>
      </c>
      <c r="Q145" s="82" t="str">
        <f>IF(ISBLANK('MRA Full Assessment'!$AC$718),"",'MRA Full Assessment'!$AC$718)</f>
        <v/>
      </c>
      <c r="R145" s="84" t="str">
        <f>'MRA Full Assessment'!$AG$720</f>
        <v/>
      </c>
      <c r="S145" s="84" t="str">
        <f>IF(ISBLANK('MRA Full Assessment'!$AG$718),"",'MRA Full Assessment'!$AG$718)</f>
        <v/>
      </c>
    </row>
    <row r="146" spans="1:19" ht="55.2" customHeight="1" thickBot="1">
      <c r="A146" s="82">
        <f>IF(ISBLANK('MRA Full Assessment'!B723),"",'MRA Full Assessment'!B723)</f>
        <v>144</v>
      </c>
      <c r="B146" s="82" t="str">
        <f>IF(ISBLANK('MRA Full Assessment'!C723),"",'MRA Full Assessment'!C723)</f>
        <v/>
      </c>
      <c r="C146" s="82" t="str">
        <f>IF(ISBLANK('MRA Full Assessment'!D723),"",'MRA Full Assessment'!D723)</f>
        <v/>
      </c>
      <c r="D146" s="82" t="str">
        <f>IF(ISBLANK('MRA Full Assessment'!G723),"",'MRA Full Assessment'!G723)</f>
        <v/>
      </c>
      <c r="E146" s="82" t="str">
        <f>IF(ISBLANK('MRA Full Assessment'!F723),"",'MRA Full Assessment'!F723)</f>
        <v/>
      </c>
      <c r="F146" s="82" t="str">
        <f>IF(ISBLANK('MRA Full Assessment'!I723),"",'MRA Full Assessment'!I723)</f>
        <v/>
      </c>
      <c r="G146" s="82" t="str">
        <f>IF(ISBLANK('MRA Full Assessment'!J723),"",'MRA Full Assessment'!J723)</f>
        <v/>
      </c>
      <c r="H146" s="84" t="str">
        <f>'MRA Full Assessment'!$M$725</f>
        <v/>
      </c>
      <c r="I146" s="84" t="str">
        <f>'MRA Full Assessment'!$M$723</f>
        <v/>
      </c>
      <c r="J146" s="84" t="str">
        <f>'MRA Full Assessment'!$T$725</f>
        <v/>
      </c>
      <c r="K146" s="82" t="str">
        <f>IF(ISBLANK('MRA Full Assessment'!$U$723),"",'MRA Full Assessment'!$U$723)</f>
        <v/>
      </c>
      <c r="L146" s="84" t="str">
        <f>'MRA Full Assessment'!$X$725</f>
        <v/>
      </c>
      <c r="M146" s="84" t="str">
        <f>'MRA Full Assessment'!$X$723</f>
        <v/>
      </c>
      <c r="N146" s="82" t="str">
        <f>IF(ISBLANK('MRA Full Assessment'!$Y$723),"",'MRA Full Assessment'!$Y$723)</f>
        <v/>
      </c>
      <c r="O146" s="84" t="str">
        <f>'MRA Full Assessment'!$AB$725</f>
        <v/>
      </c>
      <c r="P146" s="84" t="str">
        <f>'MRA Full Assessment'!$AB$723</f>
        <v/>
      </c>
      <c r="Q146" s="82" t="str">
        <f>IF(ISBLANK('MRA Full Assessment'!$AC$723),"",'MRA Full Assessment'!$AC$723)</f>
        <v/>
      </c>
      <c r="R146" s="84" t="str">
        <f>'MRA Full Assessment'!$AG$725</f>
        <v/>
      </c>
      <c r="S146" s="84" t="str">
        <f>IF(ISBLANK('MRA Full Assessment'!$AG$723),"",'MRA Full Assessment'!$AG$723)</f>
        <v/>
      </c>
    </row>
    <row r="147" spans="1:19" ht="55.2" customHeight="1" thickBot="1">
      <c r="A147" s="82">
        <f>IF(ISBLANK('MRA Full Assessment'!B728),"",'MRA Full Assessment'!B728)</f>
        <v>145</v>
      </c>
      <c r="B147" s="82" t="str">
        <f>IF(ISBLANK('MRA Full Assessment'!C728),"",'MRA Full Assessment'!C728)</f>
        <v/>
      </c>
      <c r="C147" s="82" t="str">
        <f>IF(ISBLANK('MRA Full Assessment'!D728),"",'MRA Full Assessment'!D728)</f>
        <v/>
      </c>
      <c r="D147" s="82" t="str">
        <f>IF(ISBLANK('MRA Full Assessment'!G728),"",'MRA Full Assessment'!G728)</f>
        <v/>
      </c>
      <c r="E147" s="82" t="str">
        <f>IF(ISBLANK('MRA Full Assessment'!F728),"",'MRA Full Assessment'!F728)</f>
        <v/>
      </c>
      <c r="F147" s="82" t="str">
        <f>IF(ISBLANK('MRA Full Assessment'!I728),"",'MRA Full Assessment'!I728)</f>
        <v/>
      </c>
      <c r="G147" s="82" t="str">
        <f>IF(ISBLANK('MRA Full Assessment'!J728),"",'MRA Full Assessment'!J728)</f>
        <v/>
      </c>
      <c r="H147" s="84" t="str">
        <f>'MRA Full Assessment'!$M$730</f>
        <v/>
      </c>
      <c r="I147" s="84" t="str">
        <f>'MRA Full Assessment'!$M$728</f>
        <v/>
      </c>
      <c r="J147" s="84" t="str">
        <f>'MRA Full Assessment'!$T$730</f>
        <v/>
      </c>
      <c r="K147" s="82" t="str">
        <f>IF(ISBLANK('MRA Full Assessment'!$U$728),"",'MRA Full Assessment'!$U$728)</f>
        <v/>
      </c>
      <c r="L147" s="84" t="str">
        <f>'MRA Full Assessment'!$X$730</f>
        <v/>
      </c>
      <c r="M147" s="84" t="str">
        <f>'MRA Full Assessment'!$X$728</f>
        <v/>
      </c>
      <c r="N147" s="82" t="str">
        <f>IF(ISBLANK('MRA Full Assessment'!$Y$728),"",'MRA Full Assessment'!$Y$728)</f>
        <v/>
      </c>
      <c r="O147" s="84" t="str">
        <f>'MRA Full Assessment'!$AB$730</f>
        <v/>
      </c>
      <c r="P147" s="84" t="str">
        <f>'MRA Full Assessment'!$AB$728</f>
        <v/>
      </c>
      <c r="Q147" s="82" t="str">
        <f>IF(ISBLANK('MRA Full Assessment'!$AC$728),"",'MRA Full Assessment'!$AC$728)</f>
        <v/>
      </c>
      <c r="R147" s="84" t="str">
        <f>'MRA Full Assessment'!$AG$730</f>
        <v/>
      </c>
      <c r="S147" s="84" t="str">
        <f>IF(ISBLANK('MRA Full Assessment'!$AG$728),"",'MRA Full Assessment'!$AG$728)</f>
        <v/>
      </c>
    </row>
    <row r="148" spans="1:19" ht="55.2" customHeight="1" thickBot="1">
      <c r="A148" s="82">
        <f>IF(ISBLANK('MRA Full Assessment'!B733),"",'MRA Full Assessment'!B733)</f>
        <v>146</v>
      </c>
      <c r="B148" s="82" t="str">
        <f>IF(ISBLANK('MRA Full Assessment'!C733),"",'MRA Full Assessment'!C733)</f>
        <v/>
      </c>
      <c r="C148" s="82" t="str">
        <f>IF(ISBLANK('MRA Full Assessment'!D733),"",'MRA Full Assessment'!D733)</f>
        <v/>
      </c>
      <c r="D148" s="82" t="str">
        <f>IF(ISBLANK('MRA Full Assessment'!G733),"",'MRA Full Assessment'!G733)</f>
        <v/>
      </c>
      <c r="E148" s="82" t="str">
        <f>IF(ISBLANK('MRA Full Assessment'!F733),"",'MRA Full Assessment'!F733)</f>
        <v/>
      </c>
      <c r="F148" s="82" t="str">
        <f>IF(ISBLANK('MRA Full Assessment'!I733),"",'MRA Full Assessment'!I733)</f>
        <v/>
      </c>
      <c r="G148" s="82" t="str">
        <f>IF(ISBLANK('MRA Full Assessment'!J733),"",'MRA Full Assessment'!J733)</f>
        <v/>
      </c>
      <c r="H148" s="84" t="str">
        <f>'MRA Full Assessment'!$M$735</f>
        <v/>
      </c>
      <c r="I148" s="84" t="str">
        <f>'MRA Full Assessment'!$M$733</f>
        <v/>
      </c>
      <c r="J148" s="84" t="str">
        <f>'MRA Full Assessment'!$T$735</f>
        <v/>
      </c>
      <c r="K148" s="82" t="str">
        <f>IF(ISBLANK('MRA Full Assessment'!$U$733),"",'MRA Full Assessment'!$U$733)</f>
        <v/>
      </c>
      <c r="L148" s="84" t="str">
        <f>'MRA Full Assessment'!$X$735</f>
        <v/>
      </c>
      <c r="M148" s="84" t="str">
        <f>'MRA Full Assessment'!$X$733</f>
        <v/>
      </c>
      <c r="N148" s="82" t="str">
        <f>IF(ISBLANK('MRA Full Assessment'!$Y$733),"",'MRA Full Assessment'!$Y$733)</f>
        <v/>
      </c>
      <c r="O148" s="84" t="str">
        <f>'MRA Full Assessment'!$AB$735</f>
        <v/>
      </c>
      <c r="P148" s="84" t="str">
        <f>'MRA Full Assessment'!$AB$733</f>
        <v/>
      </c>
      <c r="Q148" s="82" t="str">
        <f>IF(ISBLANK('MRA Full Assessment'!$AC$733),"",'MRA Full Assessment'!$AC$733)</f>
        <v/>
      </c>
      <c r="R148" s="84" t="str">
        <f>'MRA Full Assessment'!$AG$735</f>
        <v/>
      </c>
      <c r="S148" s="84" t="str">
        <f>IF(ISBLANK('MRA Full Assessment'!$AG$733),"",'MRA Full Assessment'!$AG$733)</f>
        <v/>
      </c>
    </row>
    <row r="149" spans="1:19" ht="55.2" customHeight="1" thickBot="1">
      <c r="A149" s="82">
        <f>IF(ISBLANK('MRA Full Assessment'!B738),"",'MRA Full Assessment'!B738)</f>
        <v>147</v>
      </c>
      <c r="B149" s="82" t="str">
        <f>IF(ISBLANK('MRA Full Assessment'!C738),"",'MRA Full Assessment'!C738)</f>
        <v/>
      </c>
      <c r="C149" s="82" t="str">
        <f>IF(ISBLANK('MRA Full Assessment'!D738),"",'MRA Full Assessment'!D738)</f>
        <v/>
      </c>
      <c r="D149" s="82" t="str">
        <f>IF(ISBLANK('MRA Full Assessment'!G738),"",'MRA Full Assessment'!G738)</f>
        <v/>
      </c>
      <c r="E149" s="82" t="str">
        <f>IF(ISBLANK('MRA Full Assessment'!F738),"",'MRA Full Assessment'!F738)</f>
        <v/>
      </c>
      <c r="F149" s="82" t="str">
        <f>IF(ISBLANK('MRA Full Assessment'!I738),"",'MRA Full Assessment'!I738)</f>
        <v/>
      </c>
      <c r="G149" s="82" t="str">
        <f>IF(ISBLANK('MRA Full Assessment'!J738),"",'MRA Full Assessment'!J738)</f>
        <v/>
      </c>
      <c r="H149" s="84" t="str">
        <f>'MRA Full Assessment'!$M$740</f>
        <v/>
      </c>
      <c r="I149" s="84" t="str">
        <f>'MRA Full Assessment'!$M$738</f>
        <v/>
      </c>
      <c r="J149" s="84" t="str">
        <f>'MRA Full Assessment'!$T$740</f>
        <v/>
      </c>
      <c r="K149" s="82" t="str">
        <f>IF(ISBLANK('MRA Full Assessment'!$U$738),"",'MRA Full Assessment'!$U$738)</f>
        <v/>
      </c>
      <c r="L149" s="84" t="str">
        <f>'MRA Full Assessment'!$X$740</f>
        <v/>
      </c>
      <c r="M149" s="84" t="str">
        <f>'MRA Full Assessment'!$X$738</f>
        <v/>
      </c>
      <c r="N149" s="82" t="str">
        <f>IF(ISBLANK('MRA Full Assessment'!$Y$738),"",'MRA Full Assessment'!$Y$738)</f>
        <v/>
      </c>
      <c r="O149" s="84" t="str">
        <f>'MRA Full Assessment'!$AB$740</f>
        <v/>
      </c>
      <c r="P149" s="84" t="str">
        <f>'MRA Full Assessment'!$AB$738</f>
        <v/>
      </c>
      <c r="Q149" s="82" t="str">
        <f>IF(ISBLANK('MRA Full Assessment'!$AC$738),"",'MRA Full Assessment'!$AC$738)</f>
        <v/>
      </c>
      <c r="R149" s="84" t="str">
        <f>'MRA Full Assessment'!$AG$740</f>
        <v/>
      </c>
      <c r="S149" s="84" t="str">
        <f>IF(ISBLANK('MRA Full Assessment'!$AG$738),"",'MRA Full Assessment'!$AG$738)</f>
        <v/>
      </c>
    </row>
    <row r="150" spans="1:19" ht="55.2" customHeight="1" thickBot="1">
      <c r="A150" s="82">
        <f>IF(ISBLANK('MRA Full Assessment'!B743),"",'MRA Full Assessment'!B743)</f>
        <v>148</v>
      </c>
      <c r="B150" s="82" t="str">
        <f>IF(ISBLANK('MRA Full Assessment'!C743),"",'MRA Full Assessment'!C743)</f>
        <v/>
      </c>
      <c r="C150" s="82" t="str">
        <f>IF(ISBLANK('MRA Full Assessment'!D743),"",'MRA Full Assessment'!D743)</f>
        <v/>
      </c>
      <c r="D150" s="82" t="str">
        <f>IF(ISBLANK('MRA Full Assessment'!G743),"",'MRA Full Assessment'!G743)</f>
        <v/>
      </c>
      <c r="E150" s="82" t="str">
        <f>IF(ISBLANK('MRA Full Assessment'!F743),"",'MRA Full Assessment'!F743)</f>
        <v/>
      </c>
      <c r="F150" s="82" t="str">
        <f>IF(ISBLANK('MRA Full Assessment'!I743),"",'MRA Full Assessment'!I743)</f>
        <v/>
      </c>
      <c r="G150" s="82" t="str">
        <f>IF(ISBLANK('MRA Full Assessment'!J743),"",'MRA Full Assessment'!J743)</f>
        <v/>
      </c>
      <c r="H150" s="84" t="str">
        <f>'MRA Full Assessment'!$M$745</f>
        <v/>
      </c>
      <c r="I150" s="84" t="str">
        <f>'MRA Full Assessment'!$M$743</f>
        <v/>
      </c>
      <c r="J150" s="84" t="str">
        <f>'MRA Full Assessment'!$T$745</f>
        <v/>
      </c>
      <c r="K150" s="82" t="str">
        <f>IF(ISBLANK('MRA Full Assessment'!$U$743),"",'MRA Full Assessment'!$U$743)</f>
        <v/>
      </c>
      <c r="L150" s="84" t="str">
        <f>'MRA Full Assessment'!$X$745</f>
        <v/>
      </c>
      <c r="M150" s="84" t="str">
        <f>'MRA Full Assessment'!$X$743</f>
        <v/>
      </c>
      <c r="N150" s="82" t="str">
        <f>IF(ISBLANK('MRA Full Assessment'!$Y$743),"",'MRA Full Assessment'!$Y$743)</f>
        <v/>
      </c>
      <c r="O150" s="84" t="str">
        <f>'MRA Full Assessment'!$AB$745</f>
        <v/>
      </c>
      <c r="P150" s="84" t="str">
        <f>'MRA Full Assessment'!$AB$743</f>
        <v/>
      </c>
      <c r="Q150" s="82" t="str">
        <f>IF(ISBLANK('MRA Full Assessment'!$AC$743),"",'MRA Full Assessment'!$AC$743)</f>
        <v/>
      </c>
      <c r="R150" s="84" t="str">
        <f>'MRA Full Assessment'!$AG$745</f>
        <v/>
      </c>
      <c r="S150" s="84" t="str">
        <f>IF(ISBLANK('MRA Full Assessment'!$AG$743),"",'MRA Full Assessment'!$AG$743)</f>
        <v/>
      </c>
    </row>
    <row r="151" spans="1:19" ht="55.2" customHeight="1" thickBot="1">
      <c r="A151" s="82">
        <f>IF(ISBLANK('MRA Full Assessment'!B748),"",'MRA Full Assessment'!B748)</f>
        <v>149</v>
      </c>
      <c r="B151" s="82" t="str">
        <f>IF(ISBLANK('MRA Full Assessment'!C748),"",'MRA Full Assessment'!C748)</f>
        <v/>
      </c>
      <c r="C151" s="82" t="str">
        <f>IF(ISBLANK('MRA Full Assessment'!D748),"",'MRA Full Assessment'!D748)</f>
        <v/>
      </c>
      <c r="D151" s="82" t="str">
        <f>IF(ISBLANK('MRA Full Assessment'!G748),"",'MRA Full Assessment'!G748)</f>
        <v/>
      </c>
      <c r="E151" s="82" t="str">
        <f>IF(ISBLANK('MRA Full Assessment'!F748),"",'MRA Full Assessment'!F748)</f>
        <v/>
      </c>
      <c r="F151" s="82" t="str">
        <f>IF(ISBLANK('MRA Full Assessment'!I748),"",'MRA Full Assessment'!I748)</f>
        <v/>
      </c>
      <c r="G151" s="82" t="str">
        <f>IF(ISBLANK('MRA Full Assessment'!J748),"",'MRA Full Assessment'!J748)</f>
        <v/>
      </c>
      <c r="H151" s="84" t="str">
        <f>'MRA Full Assessment'!$M$750</f>
        <v/>
      </c>
      <c r="I151" s="84" t="str">
        <f>'MRA Full Assessment'!$M$748</f>
        <v/>
      </c>
      <c r="J151" s="84" t="str">
        <f>'MRA Full Assessment'!$T$750</f>
        <v/>
      </c>
      <c r="K151" s="82" t="str">
        <f>IF(ISBLANK('MRA Full Assessment'!$U$748),"",'MRA Full Assessment'!$U$748)</f>
        <v/>
      </c>
      <c r="L151" s="84" t="str">
        <f>'MRA Full Assessment'!$X$750</f>
        <v/>
      </c>
      <c r="M151" s="84" t="str">
        <f>'MRA Full Assessment'!$X$748</f>
        <v/>
      </c>
      <c r="N151" s="82" t="str">
        <f>IF(ISBLANK('MRA Full Assessment'!$Y$748),"",'MRA Full Assessment'!$Y$748)</f>
        <v/>
      </c>
      <c r="O151" s="84" t="str">
        <f>'MRA Full Assessment'!$AB$750</f>
        <v/>
      </c>
      <c r="P151" s="84" t="str">
        <f>'MRA Full Assessment'!$AB$748</f>
        <v/>
      </c>
      <c r="Q151" s="82" t="str">
        <f>IF(ISBLANK('MRA Full Assessment'!$AC$748),"",'MRA Full Assessment'!$AC$748)</f>
        <v/>
      </c>
      <c r="R151" s="84" t="str">
        <f>'MRA Full Assessment'!$AG$750</f>
        <v/>
      </c>
      <c r="S151" s="84" t="str">
        <f>IF(ISBLANK('MRA Full Assessment'!$AG$748),"",'MRA Full Assessment'!$AG$748)</f>
        <v/>
      </c>
    </row>
    <row r="152" spans="1:19" ht="55.2" customHeight="1" thickBot="1">
      <c r="A152" s="82">
        <f>IF(ISBLANK('MRA Full Assessment'!B753),"",'MRA Full Assessment'!B753)</f>
        <v>150</v>
      </c>
      <c r="B152" s="82" t="str">
        <f>IF(ISBLANK('MRA Full Assessment'!C753),"",'MRA Full Assessment'!C753)</f>
        <v/>
      </c>
      <c r="C152" s="82" t="str">
        <f>IF(ISBLANK('MRA Full Assessment'!D753),"",'MRA Full Assessment'!D753)</f>
        <v/>
      </c>
      <c r="D152" s="82" t="str">
        <f>IF(ISBLANK('MRA Full Assessment'!G753),"",'MRA Full Assessment'!G753)</f>
        <v/>
      </c>
      <c r="E152" s="82" t="str">
        <f>IF(ISBLANK('MRA Full Assessment'!F753),"",'MRA Full Assessment'!F753)</f>
        <v/>
      </c>
      <c r="F152" s="82" t="str">
        <f>IF(ISBLANK('MRA Full Assessment'!I753),"",'MRA Full Assessment'!I753)</f>
        <v/>
      </c>
      <c r="G152" s="82" t="str">
        <f>IF(ISBLANK('MRA Full Assessment'!J753),"",'MRA Full Assessment'!J753)</f>
        <v/>
      </c>
      <c r="H152" s="84" t="str">
        <f>'MRA Full Assessment'!$M$755</f>
        <v/>
      </c>
      <c r="I152" s="84" t="str">
        <f>'MRA Full Assessment'!$M$753</f>
        <v/>
      </c>
      <c r="J152" s="84" t="str">
        <f>'MRA Full Assessment'!$T$755</f>
        <v/>
      </c>
      <c r="K152" s="82" t="str">
        <f>IF(ISBLANK('MRA Full Assessment'!$U$753),"",'MRA Full Assessment'!$U$753)</f>
        <v/>
      </c>
      <c r="L152" s="84" t="str">
        <f>'MRA Full Assessment'!$X$755</f>
        <v/>
      </c>
      <c r="M152" s="84" t="str">
        <f>'MRA Full Assessment'!$X$753</f>
        <v/>
      </c>
      <c r="N152" s="82" t="str">
        <f>IF(ISBLANK('MRA Full Assessment'!$Y$753),"",'MRA Full Assessment'!$Y$753)</f>
        <v/>
      </c>
      <c r="O152" s="84" t="str">
        <f>'MRA Full Assessment'!$AB$755</f>
        <v/>
      </c>
      <c r="P152" s="84" t="str">
        <f>'MRA Full Assessment'!$AB$753</f>
        <v/>
      </c>
      <c r="Q152" s="82" t="str">
        <f>IF(ISBLANK('MRA Full Assessment'!$AC$753),"",'MRA Full Assessment'!$AC$753)</f>
        <v/>
      </c>
      <c r="R152" s="84" t="str">
        <f>'MRA Full Assessment'!$AG$755</f>
        <v/>
      </c>
      <c r="S152" s="84" t="str">
        <f>IF(ISBLANK('MRA Full Assessment'!$AG$753),"",'MRA Full Assessment'!$AG$753)</f>
        <v/>
      </c>
    </row>
    <row r="153" spans="1:19" ht="55.2" customHeight="1" thickBot="1">
      <c r="A153" s="82">
        <f>IF(ISBLANK('MRA Full Assessment'!B758),"",'MRA Full Assessment'!B758)</f>
        <v>151</v>
      </c>
      <c r="B153" s="82" t="str">
        <f>IF(ISBLANK('MRA Full Assessment'!C758),"",'MRA Full Assessment'!C758)</f>
        <v/>
      </c>
      <c r="C153" s="82" t="str">
        <f>IF(ISBLANK('MRA Full Assessment'!D758),"",'MRA Full Assessment'!D758)</f>
        <v/>
      </c>
      <c r="D153" s="82" t="str">
        <f>IF(ISBLANK('MRA Full Assessment'!G758),"",'MRA Full Assessment'!G758)</f>
        <v/>
      </c>
      <c r="E153" s="82" t="str">
        <f>IF(ISBLANK('MRA Full Assessment'!F758),"",'MRA Full Assessment'!F758)</f>
        <v/>
      </c>
      <c r="F153" s="82" t="str">
        <f>IF(ISBLANK('MRA Full Assessment'!I758),"",'MRA Full Assessment'!I758)</f>
        <v/>
      </c>
      <c r="G153" s="82" t="str">
        <f>IF(ISBLANK('MRA Full Assessment'!J758),"",'MRA Full Assessment'!J758)</f>
        <v/>
      </c>
      <c r="H153" s="84" t="str">
        <f>'MRA Full Assessment'!$M$760</f>
        <v/>
      </c>
      <c r="I153" s="84" t="str">
        <f>'MRA Full Assessment'!$M$758</f>
        <v/>
      </c>
      <c r="J153" s="84" t="str">
        <f>'MRA Full Assessment'!$T$760</f>
        <v/>
      </c>
      <c r="K153" s="82" t="str">
        <f>IF(ISBLANK('MRA Full Assessment'!$U$758),"",'MRA Full Assessment'!$U$758)</f>
        <v/>
      </c>
      <c r="L153" s="84" t="str">
        <f>'MRA Full Assessment'!$X$760</f>
        <v/>
      </c>
      <c r="M153" s="84" t="str">
        <f>'MRA Full Assessment'!$X$758</f>
        <v/>
      </c>
      <c r="N153" s="82" t="str">
        <f>IF(ISBLANK('MRA Full Assessment'!$Y$758),"",'MRA Full Assessment'!$Y$758)</f>
        <v/>
      </c>
      <c r="O153" s="84" t="str">
        <f>'MRA Full Assessment'!$AB$760</f>
        <v/>
      </c>
      <c r="P153" s="84" t="str">
        <f>'MRA Full Assessment'!$AB$758</f>
        <v/>
      </c>
      <c r="Q153" s="82" t="str">
        <f>IF(ISBLANK('MRA Full Assessment'!$AC$758),"",'MRA Full Assessment'!$AC$758)</f>
        <v/>
      </c>
      <c r="R153" s="84" t="str">
        <f>'MRA Full Assessment'!$AG$760</f>
        <v/>
      </c>
      <c r="S153" s="84" t="str">
        <f>IF(ISBLANK('MRA Full Assessment'!$AG$758),"",'MRA Full Assessment'!$AG$758)</f>
        <v/>
      </c>
    </row>
    <row r="154" spans="1:19" ht="55.2" customHeight="1" thickBot="1">
      <c r="A154" s="82">
        <f>IF(ISBLANK('MRA Full Assessment'!B763),"",'MRA Full Assessment'!B763)</f>
        <v>152</v>
      </c>
      <c r="B154" s="82" t="str">
        <f>IF(ISBLANK('MRA Full Assessment'!C763),"",'MRA Full Assessment'!C763)</f>
        <v/>
      </c>
      <c r="C154" s="82" t="str">
        <f>IF(ISBLANK('MRA Full Assessment'!D763),"",'MRA Full Assessment'!D763)</f>
        <v/>
      </c>
      <c r="D154" s="82" t="str">
        <f>IF(ISBLANK('MRA Full Assessment'!G763),"",'MRA Full Assessment'!G763)</f>
        <v/>
      </c>
      <c r="E154" s="82" t="str">
        <f>IF(ISBLANK('MRA Full Assessment'!F763),"",'MRA Full Assessment'!F763)</f>
        <v/>
      </c>
      <c r="F154" s="82" t="str">
        <f>IF(ISBLANK('MRA Full Assessment'!I763),"",'MRA Full Assessment'!I763)</f>
        <v/>
      </c>
      <c r="G154" s="82" t="str">
        <f>IF(ISBLANK('MRA Full Assessment'!J763),"",'MRA Full Assessment'!J763)</f>
        <v/>
      </c>
      <c r="H154" s="84" t="str">
        <f>'MRA Full Assessment'!$M$765</f>
        <v/>
      </c>
      <c r="I154" s="84" t="str">
        <f>'MRA Full Assessment'!$M$763</f>
        <v/>
      </c>
      <c r="J154" s="84" t="str">
        <f>'MRA Full Assessment'!$T$765</f>
        <v/>
      </c>
      <c r="K154" s="82" t="str">
        <f>IF(ISBLANK('MRA Full Assessment'!$U$763),"",'MRA Full Assessment'!$U$763)</f>
        <v/>
      </c>
      <c r="L154" s="84" t="str">
        <f>'MRA Full Assessment'!$X$765</f>
        <v/>
      </c>
      <c r="M154" s="84" t="str">
        <f>'MRA Full Assessment'!$X$763</f>
        <v/>
      </c>
      <c r="N154" s="82" t="str">
        <f>IF(ISBLANK('MRA Full Assessment'!$Y$763),"",'MRA Full Assessment'!$Y$763)</f>
        <v/>
      </c>
      <c r="O154" s="84" t="str">
        <f>'MRA Full Assessment'!$AB$765</f>
        <v/>
      </c>
      <c r="P154" s="84" t="str">
        <f>'MRA Full Assessment'!$AB$763</f>
        <v/>
      </c>
      <c r="Q154" s="82" t="str">
        <f>IF(ISBLANK('MRA Full Assessment'!$AC$763),"",'MRA Full Assessment'!$AC$763)</f>
        <v/>
      </c>
      <c r="R154" s="84" t="str">
        <f>'MRA Full Assessment'!$AG$765</f>
        <v/>
      </c>
      <c r="S154" s="84" t="str">
        <f>IF(ISBLANK('MRA Full Assessment'!$AG$763),"",'MRA Full Assessment'!$AG$763)</f>
        <v/>
      </c>
    </row>
    <row r="155" spans="1:19" ht="55.2" customHeight="1" thickBot="1">
      <c r="A155" s="82">
        <f>IF(ISBLANK('MRA Full Assessment'!B768),"",'MRA Full Assessment'!B768)</f>
        <v>153</v>
      </c>
      <c r="B155" s="82" t="str">
        <f>IF(ISBLANK('MRA Full Assessment'!C768),"",'MRA Full Assessment'!C768)</f>
        <v/>
      </c>
      <c r="C155" s="82" t="str">
        <f>IF(ISBLANK('MRA Full Assessment'!D768),"",'MRA Full Assessment'!D768)</f>
        <v/>
      </c>
      <c r="D155" s="82" t="str">
        <f>IF(ISBLANK('MRA Full Assessment'!G768),"",'MRA Full Assessment'!G768)</f>
        <v/>
      </c>
      <c r="E155" s="82" t="str">
        <f>IF(ISBLANK('MRA Full Assessment'!F768),"",'MRA Full Assessment'!F768)</f>
        <v/>
      </c>
      <c r="F155" s="82" t="str">
        <f>IF(ISBLANK('MRA Full Assessment'!I768),"",'MRA Full Assessment'!I768)</f>
        <v/>
      </c>
      <c r="G155" s="82" t="str">
        <f>IF(ISBLANK('MRA Full Assessment'!J768),"",'MRA Full Assessment'!J768)</f>
        <v/>
      </c>
      <c r="H155" s="84" t="str">
        <f>'MRA Full Assessment'!$M$770</f>
        <v/>
      </c>
      <c r="I155" s="84" t="str">
        <f>'MRA Full Assessment'!$M$768</f>
        <v/>
      </c>
      <c r="J155" s="84" t="str">
        <f>'MRA Full Assessment'!$T$770</f>
        <v/>
      </c>
      <c r="K155" s="82" t="str">
        <f>IF(ISBLANK('MRA Full Assessment'!$U$768),"",'MRA Full Assessment'!$U$768)</f>
        <v/>
      </c>
      <c r="L155" s="84" t="str">
        <f>'MRA Full Assessment'!$X$770</f>
        <v/>
      </c>
      <c r="M155" s="84" t="str">
        <f>'MRA Full Assessment'!$X$768</f>
        <v/>
      </c>
      <c r="N155" s="82" t="str">
        <f>IF(ISBLANK('MRA Full Assessment'!$Y$768),"",'MRA Full Assessment'!$Y$768)</f>
        <v/>
      </c>
      <c r="O155" s="84" t="str">
        <f>'MRA Full Assessment'!$AB$770</f>
        <v/>
      </c>
      <c r="P155" s="84" t="str">
        <f>'MRA Full Assessment'!$AB$768</f>
        <v/>
      </c>
      <c r="Q155" s="82" t="str">
        <f>IF(ISBLANK('MRA Full Assessment'!$AC$768),"",'MRA Full Assessment'!$AC$768)</f>
        <v/>
      </c>
      <c r="R155" s="84" t="str">
        <f>'MRA Full Assessment'!$AG$770</f>
        <v/>
      </c>
      <c r="S155" s="84" t="str">
        <f>IF(ISBLANK('MRA Full Assessment'!$AG$768),"",'MRA Full Assessment'!$AG$768)</f>
        <v/>
      </c>
    </row>
    <row r="156" spans="1:19" ht="55.2" customHeight="1" thickBot="1">
      <c r="A156" s="82">
        <f>IF(ISBLANK('MRA Full Assessment'!B773),"",'MRA Full Assessment'!B773)</f>
        <v>154</v>
      </c>
      <c r="B156" s="82" t="str">
        <f>IF(ISBLANK('MRA Full Assessment'!C773),"",'MRA Full Assessment'!C773)</f>
        <v/>
      </c>
      <c r="C156" s="82" t="str">
        <f>IF(ISBLANK('MRA Full Assessment'!D773),"",'MRA Full Assessment'!D773)</f>
        <v/>
      </c>
      <c r="D156" s="82" t="str">
        <f>IF(ISBLANK('MRA Full Assessment'!G773),"",'MRA Full Assessment'!G773)</f>
        <v/>
      </c>
      <c r="E156" s="82" t="str">
        <f>IF(ISBLANK('MRA Full Assessment'!F773),"",'MRA Full Assessment'!F773)</f>
        <v/>
      </c>
      <c r="F156" s="82" t="str">
        <f>IF(ISBLANK('MRA Full Assessment'!I773),"",'MRA Full Assessment'!I773)</f>
        <v/>
      </c>
      <c r="G156" s="82" t="str">
        <f>IF(ISBLANK('MRA Full Assessment'!J773),"",'MRA Full Assessment'!J773)</f>
        <v/>
      </c>
      <c r="H156" s="84" t="str">
        <f>'MRA Full Assessment'!$M$775</f>
        <v/>
      </c>
      <c r="I156" s="84" t="str">
        <f>'MRA Full Assessment'!$M$773</f>
        <v/>
      </c>
      <c r="J156" s="84" t="str">
        <f>'MRA Full Assessment'!$T$775</f>
        <v/>
      </c>
      <c r="K156" s="82" t="str">
        <f>IF(ISBLANK('MRA Full Assessment'!$U$773),"",'MRA Full Assessment'!$U$773)</f>
        <v/>
      </c>
      <c r="L156" s="84" t="str">
        <f>'MRA Full Assessment'!$X$775</f>
        <v/>
      </c>
      <c r="M156" s="84" t="str">
        <f>'MRA Full Assessment'!$X$773</f>
        <v/>
      </c>
      <c r="N156" s="82" t="str">
        <f>IF(ISBLANK('MRA Full Assessment'!$Y$773),"",'MRA Full Assessment'!$Y$773)</f>
        <v/>
      </c>
      <c r="O156" s="84" t="str">
        <f>'MRA Full Assessment'!$AB$775</f>
        <v/>
      </c>
      <c r="P156" s="84" t="str">
        <f>'MRA Full Assessment'!$AB$773</f>
        <v/>
      </c>
      <c r="Q156" s="82" t="str">
        <f>IF(ISBLANK('MRA Full Assessment'!$AC$773),"",'MRA Full Assessment'!$AC$773)</f>
        <v/>
      </c>
      <c r="R156" s="84" t="str">
        <f>'MRA Full Assessment'!$AG$775</f>
        <v/>
      </c>
      <c r="S156" s="84" t="str">
        <f>IF(ISBLANK('MRA Full Assessment'!$AG$773),"",'MRA Full Assessment'!$AG$773)</f>
        <v/>
      </c>
    </row>
    <row r="157" spans="1:19" ht="55.2" customHeight="1" thickBot="1">
      <c r="A157" s="82">
        <f>IF(ISBLANK('MRA Full Assessment'!B778),"",'MRA Full Assessment'!B778)</f>
        <v>155</v>
      </c>
      <c r="B157" s="82" t="str">
        <f>IF(ISBLANK('MRA Full Assessment'!C778),"",'MRA Full Assessment'!C778)</f>
        <v/>
      </c>
      <c r="C157" s="82" t="str">
        <f>IF(ISBLANK('MRA Full Assessment'!D778),"",'MRA Full Assessment'!D778)</f>
        <v/>
      </c>
      <c r="D157" s="82" t="str">
        <f>IF(ISBLANK('MRA Full Assessment'!G778),"",'MRA Full Assessment'!G778)</f>
        <v/>
      </c>
      <c r="E157" s="82" t="str">
        <f>IF(ISBLANK('MRA Full Assessment'!F778),"",'MRA Full Assessment'!F778)</f>
        <v/>
      </c>
      <c r="F157" s="82" t="str">
        <f>IF(ISBLANK('MRA Full Assessment'!I778),"",'MRA Full Assessment'!I778)</f>
        <v/>
      </c>
      <c r="G157" s="82" t="str">
        <f>IF(ISBLANK('MRA Full Assessment'!J778),"",'MRA Full Assessment'!J778)</f>
        <v/>
      </c>
      <c r="H157" s="84" t="str">
        <f>'MRA Full Assessment'!$M$780</f>
        <v/>
      </c>
      <c r="I157" s="84" t="str">
        <f>'MRA Full Assessment'!$M$778</f>
        <v/>
      </c>
      <c r="J157" s="84" t="str">
        <f>'MRA Full Assessment'!$T$780</f>
        <v/>
      </c>
      <c r="K157" s="82" t="str">
        <f>IF(ISBLANK('MRA Full Assessment'!$U$778),"",'MRA Full Assessment'!$U$778)</f>
        <v/>
      </c>
      <c r="L157" s="84" t="str">
        <f>'MRA Full Assessment'!$X$780</f>
        <v/>
      </c>
      <c r="M157" s="84" t="str">
        <f>'MRA Full Assessment'!$X$778</f>
        <v/>
      </c>
      <c r="N157" s="82" t="str">
        <f>IF(ISBLANK('MRA Full Assessment'!$Y$778),"",'MRA Full Assessment'!$Y$778)</f>
        <v/>
      </c>
      <c r="O157" s="84" t="str">
        <f>'MRA Full Assessment'!$AB$780</f>
        <v/>
      </c>
      <c r="P157" s="84" t="str">
        <f>'MRA Full Assessment'!$AB$778</f>
        <v/>
      </c>
      <c r="Q157" s="82" t="str">
        <f>IF(ISBLANK('MRA Full Assessment'!$AC$778),"",'MRA Full Assessment'!$AC$778)</f>
        <v/>
      </c>
      <c r="R157" s="84" t="str">
        <f>'MRA Full Assessment'!$AG$780</f>
        <v/>
      </c>
      <c r="S157" s="84" t="str">
        <f>IF(ISBLANK('MRA Full Assessment'!$AG$778),"",'MRA Full Assessment'!$AG$778)</f>
        <v/>
      </c>
    </row>
    <row r="158" spans="1:19" ht="55.2" customHeight="1" thickBot="1">
      <c r="A158" s="82">
        <f>IF(ISBLANK('MRA Full Assessment'!B783),"",'MRA Full Assessment'!B783)</f>
        <v>156</v>
      </c>
      <c r="B158" s="82" t="str">
        <f>IF(ISBLANK('MRA Full Assessment'!C783),"",'MRA Full Assessment'!C783)</f>
        <v/>
      </c>
      <c r="C158" s="82" t="str">
        <f>IF(ISBLANK('MRA Full Assessment'!D783),"",'MRA Full Assessment'!D783)</f>
        <v/>
      </c>
      <c r="D158" s="82" t="str">
        <f>IF(ISBLANK('MRA Full Assessment'!G783),"",'MRA Full Assessment'!G783)</f>
        <v/>
      </c>
      <c r="E158" s="82" t="str">
        <f>IF(ISBLANK('MRA Full Assessment'!F783),"",'MRA Full Assessment'!F783)</f>
        <v/>
      </c>
      <c r="F158" s="82" t="str">
        <f>IF(ISBLANK('MRA Full Assessment'!I783),"",'MRA Full Assessment'!I783)</f>
        <v/>
      </c>
      <c r="G158" s="82" t="str">
        <f>IF(ISBLANK('MRA Full Assessment'!J783),"",'MRA Full Assessment'!J783)</f>
        <v/>
      </c>
      <c r="H158" s="84" t="str">
        <f>'MRA Full Assessment'!$M$785</f>
        <v/>
      </c>
      <c r="I158" s="84" t="str">
        <f>'MRA Full Assessment'!$M$783</f>
        <v/>
      </c>
      <c r="J158" s="84" t="str">
        <f>'MRA Full Assessment'!$T$785</f>
        <v/>
      </c>
      <c r="K158" s="82" t="str">
        <f>IF(ISBLANK('MRA Full Assessment'!$U$783),"",'MRA Full Assessment'!$U$783)</f>
        <v/>
      </c>
      <c r="L158" s="84" t="str">
        <f>'MRA Full Assessment'!$X$785</f>
        <v/>
      </c>
      <c r="M158" s="84" t="str">
        <f>'MRA Full Assessment'!$X$783</f>
        <v/>
      </c>
      <c r="N158" s="82" t="str">
        <f>IF(ISBLANK('MRA Full Assessment'!$Y$783),"",'MRA Full Assessment'!$Y$783)</f>
        <v/>
      </c>
      <c r="O158" s="84" t="str">
        <f>'MRA Full Assessment'!$AB$785</f>
        <v/>
      </c>
      <c r="P158" s="84" t="str">
        <f>'MRA Full Assessment'!$AB$783</f>
        <v/>
      </c>
      <c r="Q158" s="82" t="str">
        <f>IF(ISBLANK('MRA Full Assessment'!$AC$783),"",'MRA Full Assessment'!$AC$783)</f>
        <v/>
      </c>
      <c r="R158" s="84" t="str">
        <f>'MRA Full Assessment'!$AG$785</f>
        <v/>
      </c>
      <c r="S158" s="84" t="str">
        <f>IF(ISBLANK('MRA Full Assessment'!$AG$783),"",'MRA Full Assessment'!$AG$783)</f>
        <v/>
      </c>
    </row>
    <row r="159" spans="1:19" ht="55.2" customHeight="1" thickBot="1">
      <c r="A159" s="82">
        <f>IF(ISBLANK('MRA Full Assessment'!B788),"",'MRA Full Assessment'!B788)</f>
        <v>157</v>
      </c>
      <c r="B159" s="82" t="str">
        <f>IF(ISBLANK('MRA Full Assessment'!C788),"",'MRA Full Assessment'!C788)</f>
        <v/>
      </c>
      <c r="C159" s="82" t="str">
        <f>IF(ISBLANK('MRA Full Assessment'!D788),"",'MRA Full Assessment'!D788)</f>
        <v/>
      </c>
      <c r="D159" s="82" t="str">
        <f>IF(ISBLANK('MRA Full Assessment'!G788),"",'MRA Full Assessment'!G788)</f>
        <v/>
      </c>
      <c r="E159" s="82" t="str">
        <f>IF(ISBLANK('MRA Full Assessment'!F788),"",'MRA Full Assessment'!F788)</f>
        <v/>
      </c>
      <c r="F159" s="82" t="str">
        <f>IF(ISBLANK('MRA Full Assessment'!I788),"",'MRA Full Assessment'!I788)</f>
        <v/>
      </c>
      <c r="G159" s="82" t="str">
        <f>IF(ISBLANK('MRA Full Assessment'!J788),"",'MRA Full Assessment'!J788)</f>
        <v/>
      </c>
      <c r="H159" s="84" t="str">
        <f>'MRA Full Assessment'!$M$790</f>
        <v/>
      </c>
      <c r="I159" s="84" t="str">
        <f>'MRA Full Assessment'!$M$788</f>
        <v/>
      </c>
      <c r="J159" s="84" t="str">
        <f>'MRA Full Assessment'!$T$790</f>
        <v/>
      </c>
      <c r="K159" s="82" t="str">
        <f>IF(ISBLANK('MRA Full Assessment'!$U$788),"",'MRA Full Assessment'!$U$788)</f>
        <v/>
      </c>
      <c r="L159" s="84" t="str">
        <f>'MRA Full Assessment'!$X$790</f>
        <v/>
      </c>
      <c r="M159" s="84" t="str">
        <f>'MRA Full Assessment'!$X$788</f>
        <v/>
      </c>
      <c r="N159" s="82" t="str">
        <f>IF(ISBLANK('MRA Full Assessment'!$Y$788),"",'MRA Full Assessment'!$Y$788)</f>
        <v/>
      </c>
      <c r="O159" s="84" t="str">
        <f>'MRA Full Assessment'!$AB$790</f>
        <v/>
      </c>
      <c r="P159" s="84" t="str">
        <f>'MRA Full Assessment'!$AB$788</f>
        <v/>
      </c>
      <c r="Q159" s="82" t="str">
        <f>IF(ISBLANK('MRA Full Assessment'!$AC$788),"",'MRA Full Assessment'!$AC$788)</f>
        <v/>
      </c>
      <c r="R159" s="84" t="str">
        <f>'MRA Full Assessment'!$AG$790</f>
        <v/>
      </c>
      <c r="S159" s="84" t="str">
        <f>IF(ISBLANK('MRA Full Assessment'!$AG$788),"",'MRA Full Assessment'!$AG$788)</f>
        <v/>
      </c>
    </row>
    <row r="160" spans="1:19" ht="55.2" customHeight="1" thickBot="1">
      <c r="A160" s="82">
        <f>IF(ISBLANK('MRA Full Assessment'!B793),"",'MRA Full Assessment'!B793)</f>
        <v>158</v>
      </c>
      <c r="B160" s="82" t="str">
        <f>IF(ISBLANK('MRA Full Assessment'!C793),"",'MRA Full Assessment'!C793)</f>
        <v/>
      </c>
      <c r="C160" s="82" t="str">
        <f>IF(ISBLANK('MRA Full Assessment'!D793),"",'MRA Full Assessment'!D793)</f>
        <v/>
      </c>
      <c r="D160" s="82" t="str">
        <f>IF(ISBLANK('MRA Full Assessment'!G793),"",'MRA Full Assessment'!G793)</f>
        <v/>
      </c>
      <c r="E160" s="82" t="str">
        <f>IF(ISBLANK('MRA Full Assessment'!F793),"",'MRA Full Assessment'!F793)</f>
        <v/>
      </c>
      <c r="F160" s="82" t="str">
        <f>IF(ISBLANK('MRA Full Assessment'!I793),"",'MRA Full Assessment'!I793)</f>
        <v/>
      </c>
      <c r="G160" s="82" t="str">
        <f>IF(ISBLANK('MRA Full Assessment'!J793),"",'MRA Full Assessment'!J793)</f>
        <v/>
      </c>
      <c r="H160" s="84" t="str">
        <f>'MRA Full Assessment'!$M$895</f>
        <v/>
      </c>
      <c r="I160" s="84" t="str">
        <f>'MRA Full Assessment'!$M$793</f>
        <v/>
      </c>
      <c r="J160" s="84" t="str">
        <f>'MRA Full Assessment'!$T$795</f>
        <v/>
      </c>
      <c r="K160" s="82" t="str">
        <f>IF(ISBLANK('MRA Full Assessment'!$U$793),"",'MRA Full Assessment'!$U$793)</f>
        <v/>
      </c>
      <c r="L160" s="84" t="str">
        <f>'MRA Full Assessment'!$X$895</f>
        <v/>
      </c>
      <c r="M160" s="84" t="str">
        <f>'MRA Full Assessment'!$X$793</f>
        <v/>
      </c>
      <c r="N160" s="82" t="str">
        <f>IF(ISBLANK('MRA Full Assessment'!$Y$793),"",'MRA Full Assessment'!$Y$793)</f>
        <v/>
      </c>
      <c r="O160" s="84" t="str">
        <f>'MRA Full Assessment'!$AB$895</f>
        <v/>
      </c>
      <c r="P160" s="84" t="str">
        <f>'MRA Full Assessment'!$AB$793</f>
        <v/>
      </c>
      <c r="Q160" s="82" t="str">
        <f>IF(ISBLANK('MRA Full Assessment'!$AC$793),"",'MRA Full Assessment'!$AC$793)</f>
        <v/>
      </c>
      <c r="R160" s="84" t="str">
        <f>'MRA Full Assessment'!$AG$895</f>
        <v/>
      </c>
      <c r="S160" s="84" t="str">
        <f>IF(ISBLANK('MRA Full Assessment'!$AG$793),"",'MRA Full Assessment'!$AG$793)</f>
        <v/>
      </c>
    </row>
    <row r="161" spans="1:19" ht="55.2" customHeight="1" thickBot="1">
      <c r="A161" s="82">
        <f>IF(ISBLANK('MRA Full Assessment'!B798),"",'MRA Full Assessment'!B798)</f>
        <v>159</v>
      </c>
      <c r="B161" s="82" t="str">
        <f>IF(ISBLANK('MRA Full Assessment'!C798),"",'MRA Full Assessment'!C798)</f>
        <v/>
      </c>
      <c r="C161" s="82" t="str">
        <f>IF(ISBLANK('MRA Full Assessment'!D798),"",'MRA Full Assessment'!D798)</f>
        <v/>
      </c>
      <c r="D161" s="82" t="str">
        <f>IF(ISBLANK('MRA Full Assessment'!G798),"",'MRA Full Assessment'!G798)</f>
        <v/>
      </c>
      <c r="E161" s="82" t="str">
        <f>IF(ISBLANK('MRA Full Assessment'!F798),"",'MRA Full Assessment'!F798)</f>
        <v/>
      </c>
      <c r="F161" s="82" t="str">
        <f>IF(ISBLANK('MRA Full Assessment'!I798),"",'MRA Full Assessment'!I798)</f>
        <v/>
      </c>
      <c r="G161" s="82" t="str">
        <f>IF(ISBLANK('MRA Full Assessment'!J798),"",'MRA Full Assessment'!J798)</f>
        <v/>
      </c>
      <c r="H161" s="84" t="str">
        <f>'MRA Full Assessment'!$M$800</f>
        <v/>
      </c>
      <c r="I161" s="84" t="str">
        <f>'MRA Full Assessment'!$M$798</f>
        <v/>
      </c>
      <c r="J161" s="84" t="str">
        <f>'MRA Full Assessment'!$T$800</f>
        <v/>
      </c>
      <c r="K161" s="82" t="str">
        <f>IF(ISBLANK('MRA Full Assessment'!$U$798),"",'MRA Full Assessment'!$U$798)</f>
        <v/>
      </c>
      <c r="L161" s="84" t="str">
        <f>'MRA Full Assessment'!$X$800</f>
        <v/>
      </c>
      <c r="M161" s="84" t="str">
        <f>'MRA Full Assessment'!$X$798</f>
        <v/>
      </c>
      <c r="N161" s="82" t="str">
        <f>IF(ISBLANK('MRA Full Assessment'!$Y$798),"",'MRA Full Assessment'!$Y$798)</f>
        <v/>
      </c>
      <c r="O161" s="84" t="str">
        <f>'MRA Full Assessment'!$AB$800</f>
        <v/>
      </c>
      <c r="P161" s="84" t="str">
        <f>'MRA Full Assessment'!$AB$798</f>
        <v/>
      </c>
      <c r="Q161" s="82" t="str">
        <f>IF(ISBLANK('MRA Full Assessment'!$AC$798),"",'MRA Full Assessment'!$AC$798)</f>
        <v/>
      </c>
      <c r="R161" s="84" t="str">
        <f>'MRA Full Assessment'!$AG$800</f>
        <v/>
      </c>
      <c r="S161" s="84" t="str">
        <f>IF(ISBLANK('MRA Full Assessment'!$AG$798),"",'MRA Full Assessment'!$AG$798)</f>
        <v/>
      </c>
    </row>
    <row r="162" spans="1:19" ht="55.2" customHeight="1" thickBot="1">
      <c r="A162" s="82">
        <f>IF(ISBLANK('MRA Full Assessment'!B803),"",'MRA Full Assessment'!B803)</f>
        <v>160</v>
      </c>
      <c r="B162" s="82" t="str">
        <f>IF(ISBLANK('MRA Full Assessment'!C803),"",'MRA Full Assessment'!C803)</f>
        <v/>
      </c>
      <c r="C162" s="82" t="str">
        <f>IF(ISBLANK('MRA Full Assessment'!D803),"",'MRA Full Assessment'!D803)</f>
        <v/>
      </c>
      <c r="D162" s="82" t="str">
        <f>IF(ISBLANK('MRA Full Assessment'!G803),"",'MRA Full Assessment'!G803)</f>
        <v/>
      </c>
      <c r="E162" s="82" t="str">
        <f>IF(ISBLANK('MRA Full Assessment'!F803),"",'MRA Full Assessment'!F803)</f>
        <v/>
      </c>
      <c r="F162" s="82" t="str">
        <f>IF(ISBLANK('MRA Full Assessment'!I803),"",'MRA Full Assessment'!I803)</f>
        <v/>
      </c>
      <c r="G162" s="82" t="str">
        <f>IF(ISBLANK('MRA Full Assessment'!J803),"",'MRA Full Assessment'!J803)</f>
        <v/>
      </c>
      <c r="H162" s="84" t="str">
        <f>'MRA Full Assessment'!$M$805</f>
        <v/>
      </c>
      <c r="I162" s="84" t="str">
        <f>'MRA Full Assessment'!$M$803</f>
        <v/>
      </c>
      <c r="J162" s="84" t="str">
        <f>'MRA Full Assessment'!$T$805</f>
        <v/>
      </c>
      <c r="K162" s="82" t="str">
        <f>IF(ISBLANK('MRA Full Assessment'!$U$803),"",'MRA Full Assessment'!$U$803)</f>
        <v/>
      </c>
      <c r="L162" s="84" t="str">
        <f>'MRA Full Assessment'!$X$805</f>
        <v/>
      </c>
      <c r="M162" s="84" t="str">
        <f>'MRA Full Assessment'!$X$803</f>
        <v/>
      </c>
      <c r="N162" s="82" t="str">
        <f>IF(ISBLANK('MRA Full Assessment'!$Y$803),"",'MRA Full Assessment'!$Y$803)</f>
        <v/>
      </c>
      <c r="O162" s="84" t="str">
        <f>'MRA Full Assessment'!$AB$805</f>
        <v/>
      </c>
      <c r="P162" s="84" t="str">
        <f>'MRA Full Assessment'!$AB$803</f>
        <v/>
      </c>
      <c r="Q162" s="82" t="str">
        <f>IF(ISBLANK('MRA Full Assessment'!$AC$803),"",'MRA Full Assessment'!$AC$803)</f>
        <v/>
      </c>
      <c r="R162" s="84" t="str">
        <f>'MRA Full Assessment'!$AG$805</f>
        <v/>
      </c>
      <c r="S162" s="84" t="str">
        <f>IF(ISBLANK('MRA Full Assessment'!$AG$803),"",'MRA Full Assessment'!$AG$803)</f>
        <v/>
      </c>
    </row>
    <row r="163" spans="1:19" ht="55.2" customHeight="1" thickBot="1">
      <c r="A163" s="82">
        <f>IF(ISBLANK('MRA Full Assessment'!B808),"",'MRA Full Assessment'!B808)</f>
        <v>161</v>
      </c>
      <c r="B163" s="82" t="str">
        <f>IF(ISBLANK('MRA Full Assessment'!C808),"",'MRA Full Assessment'!C808)</f>
        <v/>
      </c>
      <c r="C163" s="82" t="str">
        <f>IF(ISBLANK('MRA Full Assessment'!D808),"",'MRA Full Assessment'!D808)</f>
        <v/>
      </c>
      <c r="D163" s="82" t="str">
        <f>IF(ISBLANK('MRA Full Assessment'!G808),"",'MRA Full Assessment'!G808)</f>
        <v/>
      </c>
      <c r="E163" s="82" t="str">
        <f>IF(ISBLANK('MRA Full Assessment'!F808),"",'MRA Full Assessment'!F808)</f>
        <v/>
      </c>
      <c r="F163" s="82" t="str">
        <f>IF(ISBLANK('MRA Full Assessment'!I808),"",'MRA Full Assessment'!I808)</f>
        <v/>
      </c>
      <c r="G163" s="82" t="str">
        <f>IF(ISBLANK('MRA Full Assessment'!J808),"",'MRA Full Assessment'!J808)</f>
        <v/>
      </c>
      <c r="H163" s="84" t="str">
        <f>'MRA Full Assessment'!$M$810</f>
        <v/>
      </c>
      <c r="I163" s="84" t="str">
        <f>'MRA Full Assessment'!$M$808</f>
        <v/>
      </c>
      <c r="J163" s="84" t="str">
        <f>'MRA Full Assessment'!$T$810</f>
        <v/>
      </c>
      <c r="K163" s="82" t="str">
        <f>IF(ISBLANK('MRA Full Assessment'!$U$808),"",'MRA Full Assessment'!$U$808)</f>
        <v/>
      </c>
      <c r="L163" s="84" t="str">
        <f>'MRA Full Assessment'!$X$810</f>
        <v/>
      </c>
      <c r="M163" s="84" t="str">
        <f>'MRA Full Assessment'!$X$808</f>
        <v/>
      </c>
      <c r="N163" s="82" t="str">
        <f>IF(ISBLANK('MRA Full Assessment'!$Y$808),"",'MRA Full Assessment'!$Y$808)</f>
        <v/>
      </c>
      <c r="O163" s="84" t="str">
        <f>'MRA Full Assessment'!$AB$810</f>
        <v/>
      </c>
      <c r="P163" s="84" t="str">
        <f>'MRA Full Assessment'!$AB$808</f>
        <v/>
      </c>
      <c r="Q163" s="82" t="str">
        <f>IF(ISBLANK('MRA Full Assessment'!$AC$808),"",'MRA Full Assessment'!$AC$808)</f>
        <v/>
      </c>
      <c r="R163" s="84" t="str">
        <f>'MRA Full Assessment'!$AG$810</f>
        <v/>
      </c>
      <c r="S163" s="84" t="str">
        <f>IF(ISBLANK('MRA Full Assessment'!$AG$808),"",'MRA Full Assessment'!$AG$808)</f>
        <v/>
      </c>
    </row>
    <row r="164" spans="1:19" ht="55.2" customHeight="1" thickBot="1">
      <c r="A164" s="82">
        <f>IF(ISBLANK('MRA Full Assessment'!B813),"",'MRA Full Assessment'!B813)</f>
        <v>162</v>
      </c>
      <c r="B164" s="82" t="str">
        <f>IF(ISBLANK('MRA Full Assessment'!C813),"",'MRA Full Assessment'!C813)</f>
        <v/>
      </c>
      <c r="C164" s="82" t="str">
        <f>IF(ISBLANK('MRA Full Assessment'!D813),"",'MRA Full Assessment'!D813)</f>
        <v/>
      </c>
      <c r="D164" s="82" t="str">
        <f>IF(ISBLANK('MRA Full Assessment'!G813),"",'MRA Full Assessment'!G813)</f>
        <v/>
      </c>
      <c r="E164" s="82" t="str">
        <f>IF(ISBLANK('MRA Full Assessment'!F813),"",'MRA Full Assessment'!F813)</f>
        <v/>
      </c>
      <c r="F164" s="82" t="str">
        <f>IF(ISBLANK('MRA Full Assessment'!I813),"",'MRA Full Assessment'!I813)</f>
        <v/>
      </c>
      <c r="G164" s="82" t="str">
        <f>IF(ISBLANK('MRA Full Assessment'!J813),"",'MRA Full Assessment'!J813)</f>
        <v/>
      </c>
      <c r="H164" s="84" t="str">
        <f>'MRA Full Assessment'!$M$815</f>
        <v/>
      </c>
      <c r="I164" s="84" t="str">
        <f>'MRA Full Assessment'!$M$813</f>
        <v/>
      </c>
      <c r="J164" s="84" t="str">
        <f>'MRA Full Assessment'!$T$815</f>
        <v/>
      </c>
      <c r="K164" s="82" t="str">
        <f>IF(ISBLANK('MRA Full Assessment'!$U$813),"",'MRA Full Assessment'!$U$813)</f>
        <v/>
      </c>
      <c r="L164" s="84" t="str">
        <f>'MRA Full Assessment'!$X$815</f>
        <v/>
      </c>
      <c r="M164" s="84" t="str">
        <f>'MRA Full Assessment'!$X$813</f>
        <v/>
      </c>
      <c r="N164" s="82" t="str">
        <f>IF(ISBLANK('MRA Full Assessment'!$Y$813),"",'MRA Full Assessment'!$Y$813)</f>
        <v/>
      </c>
      <c r="O164" s="84" t="str">
        <f>'MRA Full Assessment'!$AB$815</f>
        <v/>
      </c>
      <c r="P164" s="84" t="str">
        <f>'MRA Full Assessment'!$AB$813</f>
        <v/>
      </c>
      <c r="Q164" s="82" t="str">
        <f>IF(ISBLANK('MRA Full Assessment'!$AC$813),"",'MRA Full Assessment'!$AC$813)</f>
        <v/>
      </c>
      <c r="R164" s="84" t="str">
        <f>'MRA Full Assessment'!$AG$815</f>
        <v/>
      </c>
      <c r="S164" s="84" t="str">
        <f>IF(ISBLANK('MRA Full Assessment'!$AG$813),"",'MRA Full Assessment'!$AG$813)</f>
        <v/>
      </c>
    </row>
    <row r="165" spans="1:19" ht="55.2" customHeight="1" thickBot="1">
      <c r="A165" s="82">
        <f>IF(ISBLANK('MRA Full Assessment'!B818),"",'MRA Full Assessment'!B818)</f>
        <v>163</v>
      </c>
      <c r="B165" s="82" t="str">
        <f>IF(ISBLANK('MRA Full Assessment'!C818),"",'MRA Full Assessment'!C818)</f>
        <v/>
      </c>
      <c r="C165" s="82" t="str">
        <f>IF(ISBLANK('MRA Full Assessment'!D818),"",'MRA Full Assessment'!D818)</f>
        <v/>
      </c>
      <c r="D165" s="82" t="str">
        <f>IF(ISBLANK('MRA Full Assessment'!G818),"",'MRA Full Assessment'!G818)</f>
        <v/>
      </c>
      <c r="E165" s="82" t="str">
        <f>IF(ISBLANK('MRA Full Assessment'!F818),"",'MRA Full Assessment'!F818)</f>
        <v/>
      </c>
      <c r="F165" s="82" t="str">
        <f>IF(ISBLANK('MRA Full Assessment'!I818),"",'MRA Full Assessment'!I818)</f>
        <v/>
      </c>
      <c r="G165" s="82" t="str">
        <f>IF(ISBLANK('MRA Full Assessment'!J818),"",'MRA Full Assessment'!J818)</f>
        <v/>
      </c>
      <c r="H165" s="84" t="str">
        <f>'MRA Full Assessment'!$M$820</f>
        <v/>
      </c>
      <c r="I165" s="84" t="str">
        <f>'MRA Full Assessment'!$M$818</f>
        <v/>
      </c>
      <c r="J165" s="84" t="str">
        <f>'MRA Full Assessment'!$T$820</f>
        <v/>
      </c>
      <c r="K165" s="82" t="str">
        <f>IF(ISBLANK('MRA Full Assessment'!$U$818),"",'MRA Full Assessment'!$U$818)</f>
        <v/>
      </c>
      <c r="L165" s="84" t="str">
        <f>'MRA Full Assessment'!$X$820</f>
        <v/>
      </c>
      <c r="M165" s="84" t="str">
        <f>'MRA Full Assessment'!$X$818</f>
        <v/>
      </c>
      <c r="N165" s="82" t="str">
        <f>IF(ISBLANK('MRA Full Assessment'!$Y$818),"",'MRA Full Assessment'!$Y$818)</f>
        <v/>
      </c>
      <c r="O165" s="84" t="str">
        <f>'MRA Full Assessment'!$AB$820</f>
        <v/>
      </c>
      <c r="P165" s="84" t="str">
        <f>'MRA Full Assessment'!$AB$818</f>
        <v/>
      </c>
      <c r="Q165" s="82" t="str">
        <f>IF(ISBLANK('MRA Full Assessment'!$AC$818),"",'MRA Full Assessment'!$AC$818)</f>
        <v/>
      </c>
      <c r="R165" s="84" t="str">
        <f>'MRA Full Assessment'!$AG$820</f>
        <v/>
      </c>
      <c r="S165" s="84" t="str">
        <f>IF(ISBLANK('MRA Full Assessment'!$AG$818),"",'MRA Full Assessment'!$AG$818)</f>
        <v/>
      </c>
    </row>
    <row r="166" spans="1:19" ht="55.2" customHeight="1" thickBot="1">
      <c r="A166" s="82">
        <f>IF(ISBLANK('MRA Full Assessment'!B823),"",'MRA Full Assessment'!B823)</f>
        <v>164</v>
      </c>
      <c r="B166" s="82" t="str">
        <f>IF(ISBLANK('MRA Full Assessment'!C823),"",'MRA Full Assessment'!C823)</f>
        <v/>
      </c>
      <c r="C166" s="82" t="str">
        <f>IF(ISBLANK('MRA Full Assessment'!D823),"",'MRA Full Assessment'!D823)</f>
        <v/>
      </c>
      <c r="D166" s="82" t="str">
        <f>IF(ISBLANK('MRA Full Assessment'!G823),"",'MRA Full Assessment'!G823)</f>
        <v/>
      </c>
      <c r="E166" s="82" t="str">
        <f>IF(ISBLANK('MRA Full Assessment'!F823),"",'MRA Full Assessment'!F823)</f>
        <v/>
      </c>
      <c r="F166" s="82" t="str">
        <f>IF(ISBLANK('MRA Full Assessment'!I823),"",'MRA Full Assessment'!I823)</f>
        <v/>
      </c>
      <c r="G166" s="82" t="str">
        <f>IF(ISBLANK('MRA Full Assessment'!J823),"",'MRA Full Assessment'!J823)</f>
        <v/>
      </c>
      <c r="H166" s="84" t="str">
        <f>'MRA Full Assessment'!$M$825</f>
        <v/>
      </c>
      <c r="I166" s="84" t="str">
        <f>'MRA Full Assessment'!$M$823</f>
        <v/>
      </c>
      <c r="J166" s="84" t="str">
        <f>'MRA Full Assessment'!$T$825</f>
        <v/>
      </c>
      <c r="K166" s="82" t="str">
        <f>IF(ISBLANK('MRA Full Assessment'!$U$823),"",'MRA Full Assessment'!$U$823)</f>
        <v/>
      </c>
      <c r="L166" s="84" t="str">
        <f>'MRA Full Assessment'!$X$825</f>
        <v/>
      </c>
      <c r="M166" s="84" t="str">
        <f>'MRA Full Assessment'!$X$823</f>
        <v/>
      </c>
      <c r="N166" s="82" t="str">
        <f>IF(ISBLANK('MRA Full Assessment'!$Y$823),"",'MRA Full Assessment'!$Y$823)</f>
        <v/>
      </c>
      <c r="O166" s="84" t="str">
        <f>'MRA Full Assessment'!$AB$825</f>
        <v/>
      </c>
      <c r="P166" s="84" t="str">
        <f>'MRA Full Assessment'!$AB$823</f>
        <v/>
      </c>
      <c r="Q166" s="82" t="str">
        <f>IF(ISBLANK('MRA Full Assessment'!$AC$823),"",'MRA Full Assessment'!$AC$823)</f>
        <v/>
      </c>
      <c r="R166" s="84" t="str">
        <f>'MRA Full Assessment'!$AG$825</f>
        <v/>
      </c>
      <c r="S166" s="84" t="str">
        <f>IF(ISBLANK('MRA Full Assessment'!$AG$823),"",'MRA Full Assessment'!$AG$823)</f>
        <v/>
      </c>
    </row>
    <row r="167" spans="1:19" ht="55.2" customHeight="1" thickBot="1">
      <c r="A167" s="82">
        <f>IF(ISBLANK('MRA Full Assessment'!B828),"",'MRA Full Assessment'!B828)</f>
        <v>165</v>
      </c>
      <c r="B167" s="82" t="str">
        <f>IF(ISBLANK('MRA Full Assessment'!C828),"",'MRA Full Assessment'!C828)</f>
        <v/>
      </c>
      <c r="C167" s="82" t="str">
        <f>IF(ISBLANK('MRA Full Assessment'!D828),"",'MRA Full Assessment'!D828)</f>
        <v/>
      </c>
      <c r="D167" s="82" t="str">
        <f>IF(ISBLANK('MRA Full Assessment'!G828),"",'MRA Full Assessment'!E828)</f>
        <v/>
      </c>
      <c r="E167" s="82" t="str">
        <f>IF(ISBLANK('MRA Full Assessment'!F828),"",'MRA Full Assessment'!F828)</f>
        <v/>
      </c>
      <c r="F167" s="82" t="str">
        <f>IF(ISBLANK('MRA Full Assessment'!I828),"",'MRA Full Assessment'!I828)</f>
        <v/>
      </c>
      <c r="G167" s="82" t="str">
        <f>IF(ISBLANK('MRA Full Assessment'!J828),"",'MRA Full Assessment'!J828)</f>
        <v/>
      </c>
      <c r="H167" s="84" t="str">
        <f>'MRA Full Assessment'!$M$830</f>
        <v/>
      </c>
      <c r="I167" s="84" t="str">
        <f>'MRA Full Assessment'!$M$828</f>
        <v/>
      </c>
      <c r="J167" s="84" t="str">
        <f>'MRA Full Assessment'!$T$830</f>
        <v/>
      </c>
      <c r="K167" s="82" t="str">
        <f>IF(ISBLANK('MRA Full Assessment'!$U$828),"",'MRA Full Assessment'!$U$828)</f>
        <v/>
      </c>
      <c r="L167" s="84" t="str">
        <f>'MRA Full Assessment'!$X$830</f>
        <v/>
      </c>
      <c r="M167" s="84" t="str">
        <f>'MRA Full Assessment'!$X$828</f>
        <v/>
      </c>
      <c r="N167" s="82" t="str">
        <f>IF(ISBLANK('MRA Full Assessment'!$Y$828),"",'MRA Full Assessment'!$Y$828)</f>
        <v/>
      </c>
      <c r="O167" s="84" t="str">
        <f>'MRA Full Assessment'!$AB$830</f>
        <v/>
      </c>
      <c r="P167" s="84" t="str">
        <f>'MRA Full Assessment'!$AB$828</f>
        <v/>
      </c>
      <c r="Q167" s="82" t="str">
        <f>IF(ISBLANK('MRA Full Assessment'!$AC$828),"",'MRA Full Assessment'!$AC$828)</f>
        <v/>
      </c>
      <c r="R167" s="84" t="str">
        <f>'MRA Full Assessment'!$AG$830</f>
        <v/>
      </c>
      <c r="S167" s="84" t="str">
        <f>IF(ISBLANK('MRA Full Assessment'!$AG$828),"",'MRA Full Assessment'!$AG$828)</f>
        <v/>
      </c>
    </row>
    <row r="168" spans="1:19" ht="55.2" customHeight="1" thickBot="1">
      <c r="A168" s="82">
        <f>IF(ISBLANK('MRA Full Assessment'!B833),"",'MRA Full Assessment'!B833)</f>
        <v>166</v>
      </c>
      <c r="B168" s="82" t="str">
        <f>IF(ISBLANK('MRA Full Assessment'!C833),"",'MRA Full Assessment'!C833)</f>
        <v/>
      </c>
      <c r="C168" s="82" t="str">
        <f>IF(ISBLANK('MRA Full Assessment'!D833),"",'MRA Full Assessment'!D833)</f>
        <v/>
      </c>
      <c r="D168" s="82" t="str">
        <f>IF(ISBLANK('MRA Full Assessment'!G833),"",'MRA Full Assessment'!G833)</f>
        <v/>
      </c>
      <c r="E168" s="82" t="str">
        <f>IF(ISBLANK('MRA Full Assessment'!F833),"",'MRA Full Assessment'!F833)</f>
        <v/>
      </c>
      <c r="F168" s="82" t="str">
        <f>IF(ISBLANK('MRA Full Assessment'!I833),"",'MRA Full Assessment'!I833)</f>
        <v/>
      </c>
      <c r="G168" s="82" t="str">
        <f>IF(ISBLANK('MRA Full Assessment'!J833),"",'MRA Full Assessment'!J833)</f>
        <v/>
      </c>
      <c r="H168" s="84" t="str">
        <f>'MRA Full Assessment'!$M$835</f>
        <v/>
      </c>
      <c r="I168" s="84" t="str">
        <f>'MRA Full Assessment'!$M$833</f>
        <v/>
      </c>
      <c r="J168" s="84" t="str">
        <f>'MRA Full Assessment'!$T$835</f>
        <v/>
      </c>
      <c r="K168" s="82" t="str">
        <f>IF(ISBLANK('MRA Full Assessment'!$U$833),"",'MRA Full Assessment'!$U$833)</f>
        <v/>
      </c>
      <c r="L168" s="84" t="str">
        <f>'MRA Full Assessment'!$X$835</f>
        <v/>
      </c>
      <c r="M168" s="84" t="str">
        <f>'MRA Full Assessment'!$X$833</f>
        <v/>
      </c>
      <c r="N168" s="82" t="str">
        <f>IF(ISBLANK('MRA Full Assessment'!$Y$833),"",'MRA Full Assessment'!$Y$833)</f>
        <v/>
      </c>
      <c r="O168" s="84" t="str">
        <f>'MRA Full Assessment'!$AB$835</f>
        <v/>
      </c>
      <c r="P168" s="84" t="str">
        <f>'MRA Full Assessment'!$AB$833</f>
        <v/>
      </c>
      <c r="Q168" s="82" t="str">
        <f>IF(ISBLANK('MRA Full Assessment'!$AC$833),"",'MRA Full Assessment'!$AC$833)</f>
        <v/>
      </c>
      <c r="R168" s="84" t="str">
        <f>'MRA Full Assessment'!$AG$835</f>
        <v/>
      </c>
      <c r="S168" s="84" t="str">
        <f>IF(ISBLANK('MRA Full Assessment'!$AG$833),"",'MRA Full Assessment'!$AG$833)</f>
        <v/>
      </c>
    </row>
    <row r="169" spans="1:19" ht="55.2" customHeight="1" thickBot="1">
      <c r="A169" s="82">
        <f>IF(ISBLANK('MRA Full Assessment'!B838),"",'MRA Full Assessment'!B838)</f>
        <v>167</v>
      </c>
      <c r="B169" s="82" t="str">
        <f>IF(ISBLANK('MRA Full Assessment'!C838),"",'MRA Full Assessment'!C838)</f>
        <v/>
      </c>
      <c r="C169" s="82" t="str">
        <f>IF(ISBLANK('MRA Full Assessment'!D838),"",'MRA Full Assessment'!D838)</f>
        <v/>
      </c>
      <c r="D169" s="82" t="str">
        <f>IF(ISBLANK('MRA Full Assessment'!G838),"",'MRA Full Assessment'!G838)</f>
        <v/>
      </c>
      <c r="E169" s="82" t="str">
        <f>IF(ISBLANK('MRA Full Assessment'!F838),"",'MRA Full Assessment'!F838)</f>
        <v/>
      </c>
      <c r="F169" s="82" t="str">
        <f>IF(ISBLANK('MRA Full Assessment'!I838),"",'MRA Full Assessment'!I838)</f>
        <v/>
      </c>
      <c r="G169" s="82" t="str">
        <f>IF(ISBLANK('MRA Full Assessment'!J838),"",'MRA Full Assessment'!J838)</f>
        <v/>
      </c>
      <c r="H169" s="84" t="str">
        <f>'MRA Full Assessment'!$M$840</f>
        <v/>
      </c>
      <c r="I169" s="84" t="str">
        <f>'MRA Full Assessment'!$M$838</f>
        <v/>
      </c>
      <c r="J169" s="84" t="str">
        <f>'MRA Full Assessment'!$T$840</f>
        <v/>
      </c>
      <c r="K169" s="82" t="str">
        <f>IF(ISBLANK('MRA Full Assessment'!$U$838),"",'MRA Full Assessment'!$U$838)</f>
        <v/>
      </c>
      <c r="L169" s="84" t="str">
        <f>'MRA Full Assessment'!$X$840</f>
        <v/>
      </c>
      <c r="M169" s="84" t="str">
        <f>'MRA Full Assessment'!$X$838</f>
        <v/>
      </c>
      <c r="N169" s="82" t="str">
        <f>IF(ISBLANK('MRA Full Assessment'!$Y$838),"",'MRA Full Assessment'!$Y$838)</f>
        <v/>
      </c>
      <c r="O169" s="84" t="str">
        <f>'MRA Full Assessment'!$AB$840</f>
        <v/>
      </c>
      <c r="P169" s="84" t="str">
        <f>'MRA Full Assessment'!$AB$838</f>
        <v/>
      </c>
      <c r="Q169" s="82" t="str">
        <f>IF(ISBLANK('MRA Full Assessment'!$AC$838),"",'MRA Full Assessment'!$AC$838)</f>
        <v/>
      </c>
      <c r="R169" s="84" t="str">
        <f>'MRA Full Assessment'!$AG$840</f>
        <v/>
      </c>
      <c r="S169" s="84" t="str">
        <f>IF(ISBLANK('MRA Full Assessment'!$AG$838),"",'MRA Full Assessment'!$AG$838)</f>
        <v/>
      </c>
    </row>
    <row r="170" spans="1:19" ht="55.2" customHeight="1" thickBot="1">
      <c r="A170" s="82">
        <f>IF(ISBLANK('MRA Full Assessment'!B843),"",'MRA Full Assessment'!B843)</f>
        <v>168</v>
      </c>
      <c r="B170" s="82" t="str">
        <f>IF(ISBLANK('MRA Full Assessment'!C843),"",'MRA Full Assessment'!C843)</f>
        <v/>
      </c>
      <c r="C170" s="82" t="str">
        <f>IF(ISBLANK('MRA Full Assessment'!D843),"",'MRA Full Assessment'!D843)</f>
        <v/>
      </c>
      <c r="D170" s="82" t="str">
        <f>IF(ISBLANK('MRA Full Assessment'!G843),"",'MRA Full Assessment'!G843)</f>
        <v/>
      </c>
      <c r="E170" s="82" t="str">
        <f>IF(ISBLANK('MRA Full Assessment'!F843),"",'MRA Full Assessment'!F843)</f>
        <v/>
      </c>
      <c r="F170" s="82" t="str">
        <f>IF(ISBLANK('MRA Full Assessment'!I843),"",'MRA Full Assessment'!I843)</f>
        <v/>
      </c>
      <c r="G170" s="82" t="str">
        <f>IF(ISBLANK('MRA Full Assessment'!J843),"",'MRA Full Assessment'!J843)</f>
        <v/>
      </c>
      <c r="H170" s="84" t="str">
        <f>'MRA Full Assessment'!$M$845</f>
        <v/>
      </c>
      <c r="I170" s="84" t="str">
        <f>'MRA Full Assessment'!$M$843</f>
        <v/>
      </c>
      <c r="J170" s="84" t="str">
        <f>'MRA Full Assessment'!$T$845</f>
        <v/>
      </c>
      <c r="K170" s="82" t="str">
        <f>IF(ISBLANK('MRA Full Assessment'!$U$843),"",'MRA Full Assessment'!$U$843)</f>
        <v/>
      </c>
      <c r="L170" s="84" t="str">
        <f>'MRA Full Assessment'!$X$845</f>
        <v/>
      </c>
      <c r="M170" s="84" t="str">
        <f>'MRA Full Assessment'!$X$843</f>
        <v/>
      </c>
      <c r="N170" s="82" t="str">
        <f>IF(ISBLANK('MRA Full Assessment'!$Y$843),"",'MRA Full Assessment'!$Y$843)</f>
        <v/>
      </c>
      <c r="O170" s="84" t="str">
        <f>'MRA Full Assessment'!$AB$845</f>
        <v/>
      </c>
      <c r="P170" s="84" t="str">
        <f>'MRA Full Assessment'!$AB$843</f>
        <v/>
      </c>
      <c r="Q170" s="82" t="str">
        <f>IF(ISBLANK('MRA Full Assessment'!$AC$843),"",'MRA Full Assessment'!$AC$843)</f>
        <v/>
      </c>
      <c r="R170" s="84" t="str">
        <f>'MRA Full Assessment'!$AG$845</f>
        <v/>
      </c>
      <c r="S170" s="84" t="str">
        <f>IF(ISBLANK('MRA Full Assessment'!$AG$843),"",'MRA Full Assessment'!$AG$843)</f>
        <v/>
      </c>
    </row>
    <row r="171" spans="1:19" ht="55.2" customHeight="1" thickBot="1">
      <c r="A171" s="82">
        <f>IF(ISBLANK('MRA Full Assessment'!B848),"",'MRA Full Assessment'!B848)</f>
        <v>169</v>
      </c>
      <c r="B171" s="82" t="str">
        <f>IF(ISBLANK('MRA Full Assessment'!C848),"",'MRA Full Assessment'!C848)</f>
        <v/>
      </c>
      <c r="C171" s="82" t="str">
        <f>IF(ISBLANK('MRA Full Assessment'!D848),"",'MRA Full Assessment'!D848)</f>
        <v/>
      </c>
      <c r="D171" s="82" t="str">
        <f>IF(ISBLANK('MRA Full Assessment'!G848),"",'MRA Full Assessment'!G848)</f>
        <v/>
      </c>
      <c r="E171" s="82" t="str">
        <f>IF(ISBLANK('MRA Full Assessment'!F848),"",'MRA Full Assessment'!F848)</f>
        <v/>
      </c>
      <c r="F171" s="82" t="str">
        <f>IF(ISBLANK('MRA Full Assessment'!I848),"",'MRA Full Assessment'!I848)</f>
        <v/>
      </c>
      <c r="G171" s="82" t="str">
        <f>IF(ISBLANK('MRA Full Assessment'!J848),"",'MRA Full Assessment'!J848)</f>
        <v/>
      </c>
      <c r="H171" s="84" t="str">
        <f>'MRA Full Assessment'!$M$850</f>
        <v/>
      </c>
      <c r="I171" s="84" t="str">
        <f>'MRA Full Assessment'!$M$848</f>
        <v/>
      </c>
      <c r="J171" s="84" t="str">
        <f>'MRA Full Assessment'!$T$850</f>
        <v/>
      </c>
      <c r="K171" s="82" t="str">
        <f>IF(ISBLANK('MRA Full Assessment'!$U$848),"",'MRA Full Assessment'!$U$848)</f>
        <v/>
      </c>
      <c r="L171" s="84" t="str">
        <f>'MRA Full Assessment'!$X$850</f>
        <v/>
      </c>
      <c r="M171" s="84" t="str">
        <f>'MRA Full Assessment'!$X$848</f>
        <v/>
      </c>
      <c r="N171" s="82" t="str">
        <f>IF(ISBLANK('MRA Full Assessment'!$Y$848),"",'MRA Full Assessment'!$Y$848)</f>
        <v/>
      </c>
      <c r="O171" s="84" t="str">
        <f>'MRA Full Assessment'!$AB$850</f>
        <v/>
      </c>
      <c r="P171" s="84" t="str">
        <f>'MRA Full Assessment'!$AB$848</f>
        <v/>
      </c>
      <c r="Q171" s="82" t="str">
        <f>IF(ISBLANK('MRA Full Assessment'!$AC$848),"",'MRA Full Assessment'!$AC$848)</f>
        <v/>
      </c>
      <c r="R171" s="84" t="str">
        <f>'MRA Full Assessment'!$AG$850</f>
        <v/>
      </c>
      <c r="S171" s="84" t="str">
        <f>IF(ISBLANK('MRA Full Assessment'!$AG$848),"",'MRA Full Assessment'!$AG$848)</f>
        <v/>
      </c>
    </row>
    <row r="172" spans="1:19" ht="55.2" customHeight="1" thickBot="1">
      <c r="A172" s="82">
        <f>IF(ISBLANK('MRA Full Assessment'!B853),"",'MRA Full Assessment'!B853)</f>
        <v>170</v>
      </c>
      <c r="B172" s="82" t="str">
        <f>IF(ISBLANK('MRA Full Assessment'!C853),"",'MRA Full Assessment'!C853)</f>
        <v/>
      </c>
      <c r="C172" s="82" t="str">
        <f>IF(ISBLANK('MRA Full Assessment'!D853),"",'MRA Full Assessment'!D853)</f>
        <v/>
      </c>
      <c r="D172" s="82" t="str">
        <f>IF(ISBLANK('MRA Full Assessment'!G853),"",'MRA Full Assessment'!G853)</f>
        <v/>
      </c>
      <c r="E172" s="82" t="str">
        <f>IF(ISBLANK('MRA Full Assessment'!F853),"",'MRA Full Assessment'!F853)</f>
        <v/>
      </c>
      <c r="F172" s="82" t="str">
        <f>IF(ISBLANK('MRA Full Assessment'!I853),"",'MRA Full Assessment'!I853)</f>
        <v/>
      </c>
      <c r="G172" s="82" t="str">
        <f>IF(ISBLANK('MRA Full Assessment'!J853),"",'MRA Full Assessment'!J853)</f>
        <v/>
      </c>
      <c r="H172" s="84" t="str">
        <f>'MRA Full Assessment'!$M$855</f>
        <v/>
      </c>
      <c r="I172" s="84" t="str">
        <f>'MRA Full Assessment'!$M$853</f>
        <v/>
      </c>
      <c r="J172" s="84" t="str">
        <f>'MRA Full Assessment'!$T$855</f>
        <v/>
      </c>
      <c r="K172" s="82" t="str">
        <f>IF(ISBLANK('MRA Full Assessment'!$U$853),"",'MRA Full Assessment'!$U$853)</f>
        <v/>
      </c>
      <c r="L172" s="84" t="str">
        <f>'MRA Full Assessment'!$X$855</f>
        <v/>
      </c>
      <c r="M172" s="84" t="str">
        <f>'MRA Full Assessment'!$X$853</f>
        <v/>
      </c>
      <c r="N172" s="82" t="str">
        <f>IF(ISBLANK('MRA Full Assessment'!$Y$853),"",'MRA Full Assessment'!$Y$853)</f>
        <v/>
      </c>
      <c r="O172" s="84" t="str">
        <f>'MRA Full Assessment'!$AB$855</f>
        <v/>
      </c>
      <c r="P172" s="84" t="str">
        <f>'MRA Full Assessment'!$AB$853</f>
        <v/>
      </c>
      <c r="Q172" s="82" t="str">
        <f>IF(ISBLANK('MRA Full Assessment'!$AC$853),"",'MRA Full Assessment'!$AC$853)</f>
        <v/>
      </c>
      <c r="R172" s="84" t="str">
        <f>'MRA Full Assessment'!$AG$855</f>
        <v/>
      </c>
      <c r="S172" s="84" t="str">
        <f>IF(ISBLANK('MRA Full Assessment'!$AG$853),"",'MRA Full Assessment'!$AG$853)</f>
        <v/>
      </c>
    </row>
    <row r="173" spans="1:19" ht="55.2" customHeight="1" thickBot="1">
      <c r="A173" s="82">
        <f>IF(ISBLANK('MRA Full Assessment'!B858),"",'MRA Full Assessment'!B858)</f>
        <v>171</v>
      </c>
      <c r="B173" s="82" t="str">
        <f>IF(ISBLANK('MRA Full Assessment'!C858),"",'MRA Full Assessment'!C858)</f>
        <v/>
      </c>
      <c r="C173" s="82" t="str">
        <f>IF(ISBLANK('MRA Full Assessment'!D858),"",'MRA Full Assessment'!D858)</f>
        <v/>
      </c>
      <c r="D173" s="82" t="str">
        <f>IF(ISBLANK('MRA Full Assessment'!G858),"",'MRA Full Assessment'!G858)</f>
        <v/>
      </c>
      <c r="E173" s="82" t="str">
        <f>IF(ISBLANK('MRA Full Assessment'!F858),"",'MRA Full Assessment'!F858)</f>
        <v/>
      </c>
      <c r="F173" s="82" t="str">
        <f>IF(ISBLANK('MRA Full Assessment'!I858),"",'MRA Full Assessment'!I858)</f>
        <v/>
      </c>
      <c r="G173" s="82" t="str">
        <f>IF(ISBLANK('MRA Full Assessment'!J858),"",'MRA Full Assessment'!J858)</f>
        <v/>
      </c>
      <c r="H173" s="84" t="str">
        <f>'MRA Full Assessment'!$M$860</f>
        <v/>
      </c>
      <c r="I173" s="84" t="str">
        <f>'MRA Full Assessment'!$M$858</f>
        <v/>
      </c>
      <c r="J173" s="84" t="str">
        <f>'MRA Full Assessment'!$T$860</f>
        <v/>
      </c>
      <c r="K173" s="82" t="str">
        <f>IF(ISBLANK('MRA Full Assessment'!$U$858),"",'MRA Full Assessment'!$U$858)</f>
        <v/>
      </c>
      <c r="L173" s="84" t="str">
        <f>'MRA Full Assessment'!$X$860</f>
        <v/>
      </c>
      <c r="M173" s="84" t="str">
        <f>'MRA Full Assessment'!$X$858</f>
        <v/>
      </c>
      <c r="N173" s="82" t="str">
        <f>IF(ISBLANK('MRA Full Assessment'!$Y$858),"",'MRA Full Assessment'!$Y$858)</f>
        <v/>
      </c>
      <c r="O173" s="84" t="str">
        <f>'MRA Full Assessment'!$AB$860</f>
        <v/>
      </c>
      <c r="P173" s="84" t="str">
        <f>'MRA Full Assessment'!$AB$858</f>
        <v/>
      </c>
      <c r="Q173" s="82" t="str">
        <f>IF(ISBLANK('MRA Full Assessment'!$AC$858),"",'MRA Full Assessment'!$AC$858)</f>
        <v/>
      </c>
      <c r="R173" s="84" t="str">
        <f>'MRA Full Assessment'!$AG$860</f>
        <v/>
      </c>
      <c r="S173" s="84" t="str">
        <f>IF(ISBLANK('MRA Full Assessment'!$AG$858),"",'MRA Full Assessment'!$AG$858)</f>
        <v/>
      </c>
    </row>
    <row r="174" spans="1:19" ht="55.2" customHeight="1" thickBot="1">
      <c r="A174" s="82">
        <f>IF(ISBLANK('MRA Full Assessment'!B863),"",'MRA Full Assessment'!B863)</f>
        <v>172</v>
      </c>
      <c r="B174" s="82" t="str">
        <f>IF(ISBLANK('MRA Full Assessment'!C863),"",'MRA Full Assessment'!C863)</f>
        <v/>
      </c>
      <c r="C174" s="82" t="str">
        <f>IF(ISBLANK('MRA Full Assessment'!D863),"",'MRA Full Assessment'!D863)</f>
        <v/>
      </c>
      <c r="D174" s="82" t="str">
        <f>IF(ISBLANK('MRA Full Assessment'!G863),"",'MRA Full Assessment'!G863)</f>
        <v/>
      </c>
      <c r="E174" s="82" t="str">
        <f>IF(ISBLANK('MRA Full Assessment'!F863),"",'MRA Full Assessment'!F863)</f>
        <v/>
      </c>
      <c r="F174" s="82" t="str">
        <f>IF(ISBLANK('MRA Full Assessment'!I863),"",'MRA Full Assessment'!I863)</f>
        <v/>
      </c>
      <c r="G174" s="82" t="str">
        <f>IF(ISBLANK('MRA Full Assessment'!J863),"",'MRA Full Assessment'!J863)</f>
        <v/>
      </c>
      <c r="H174" s="84" t="str">
        <f>'MRA Full Assessment'!$M$865</f>
        <v/>
      </c>
      <c r="I174" s="84" t="str">
        <f>'MRA Full Assessment'!$M$863</f>
        <v/>
      </c>
      <c r="J174" s="84" t="str">
        <f>'MRA Full Assessment'!$T$865</f>
        <v/>
      </c>
      <c r="K174" s="82" t="str">
        <f>IF(ISBLANK('MRA Full Assessment'!$U$863),"",'MRA Full Assessment'!$U$863)</f>
        <v/>
      </c>
      <c r="L174" s="84" t="str">
        <f>'MRA Full Assessment'!$X$865</f>
        <v/>
      </c>
      <c r="M174" s="84" t="str">
        <f>'MRA Full Assessment'!$X$863</f>
        <v/>
      </c>
      <c r="N174" s="82" t="str">
        <f>IF(ISBLANK('MRA Full Assessment'!$Y$863),"",'MRA Full Assessment'!$Y$863)</f>
        <v/>
      </c>
      <c r="O174" s="84" t="str">
        <f>'MRA Full Assessment'!$AB$865</f>
        <v/>
      </c>
      <c r="P174" s="84" t="str">
        <f>'MRA Full Assessment'!$AB$863</f>
        <v/>
      </c>
      <c r="Q174" s="82" t="str">
        <f>IF(ISBLANK('MRA Full Assessment'!$AC$863),"",'MRA Full Assessment'!$AC$863)</f>
        <v/>
      </c>
      <c r="R174" s="84" t="str">
        <f>'MRA Full Assessment'!$AG$865</f>
        <v/>
      </c>
      <c r="S174" s="84" t="str">
        <f>IF(ISBLANK('MRA Full Assessment'!$AG$863),"",'MRA Full Assessment'!$AG$863)</f>
        <v/>
      </c>
    </row>
    <row r="175" spans="1:19" ht="55.2" customHeight="1" thickBot="1">
      <c r="A175" s="82">
        <f>IF(ISBLANK('MRA Full Assessment'!B868),"",'MRA Full Assessment'!B868)</f>
        <v>173</v>
      </c>
      <c r="B175" s="82" t="str">
        <f>IF(ISBLANK('MRA Full Assessment'!C868),"",'MRA Full Assessment'!C868)</f>
        <v/>
      </c>
      <c r="C175" s="82" t="str">
        <f>IF(ISBLANK('MRA Full Assessment'!D868),"",'MRA Full Assessment'!D868)</f>
        <v/>
      </c>
      <c r="D175" s="82" t="str">
        <f>IF(ISBLANK('MRA Full Assessment'!G868),"",'MRA Full Assessment'!G868)</f>
        <v/>
      </c>
      <c r="E175" s="82" t="str">
        <f>IF(ISBLANK('MRA Full Assessment'!F868),"",'MRA Full Assessment'!F868)</f>
        <v/>
      </c>
      <c r="F175" s="82" t="str">
        <f>IF(ISBLANK('MRA Full Assessment'!I868),"",'MRA Full Assessment'!I868)</f>
        <v/>
      </c>
      <c r="G175" s="82" t="str">
        <f>IF(ISBLANK('MRA Full Assessment'!J868),"",'MRA Full Assessment'!J868)</f>
        <v/>
      </c>
      <c r="H175" s="84" t="str">
        <f>'MRA Full Assessment'!$M$865</f>
        <v/>
      </c>
      <c r="I175" s="84" t="str">
        <f>'MRA Full Assessment'!$M$868</f>
        <v/>
      </c>
      <c r="J175" s="84" t="str">
        <f>'MRA Full Assessment'!$T$870</f>
        <v/>
      </c>
      <c r="K175" s="82" t="str">
        <f>IF(ISBLANK('MRA Full Assessment'!$U$868),"",'MRA Full Assessment'!$U$868)</f>
        <v/>
      </c>
      <c r="L175" s="84" t="str">
        <f>'MRA Full Assessment'!$X$865</f>
        <v/>
      </c>
      <c r="M175" s="84" t="str">
        <f>'MRA Full Assessment'!$X$868</f>
        <v/>
      </c>
      <c r="N175" s="82" t="str">
        <f>IF(ISBLANK('MRA Full Assessment'!$Y$868),"",'MRA Full Assessment'!$Y$868)</f>
        <v/>
      </c>
      <c r="O175" s="84" t="str">
        <f>'MRA Full Assessment'!$AB$865</f>
        <v/>
      </c>
      <c r="P175" s="84" t="str">
        <f>'MRA Full Assessment'!$AB$868</f>
        <v/>
      </c>
      <c r="Q175" s="82" t="str">
        <f>IF(ISBLANK('MRA Full Assessment'!$AC$868),"",'MRA Full Assessment'!$AC$868)</f>
        <v/>
      </c>
      <c r="R175" s="84" t="str">
        <f>'MRA Full Assessment'!$AG$865</f>
        <v/>
      </c>
      <c r="S175" s="84" t="str">
        <f>IF(ISBLANK('MRA Full Assessment'!$AG$868),"",'MRA Full Assessment'!$AG$868)</f>
        <v/>
      </c>
    </row>
    <row r="176" spans="1:19" ht="55.2" customHeight="1" thickBot="1">
      <c r="A176" s="82">
        <f>IF(ISBLANK('MRA Full Assessment'!B873),"",'MRA Full Assessment'!B873)</f>
        <v>174</v>
      </c>
      <c r="B176" s="82" t="str">
        <f>IF(ISBLANK('MRA Full Assessment'!C873),"",'MRA Full Assessment'!C873)</f>
        <v/>
      </c>
      <c r="C176" s="82" t="str">
        <f>IF(ISBLANK('MRA Full Assessment'!D873),"",'MRA Full Assessment'!D873)</f>
        <v/>
      </c>
      <c r="D176" s="82" t="str">
        <f>IF(ISBLANK('MRA Full Assessment'!G873),"",'MRA Full Assessment'!G873)</f>
        <v/>
      </c>
      <c r="E176" s="82" t="str">
        <f>IF(ISBLANK('MRA Full Assessment'!F873),"",'MRA Full Assessment'!F873)</f>
        <v/>
      </c>
      <c r="F176" s="82" t="str">
        <f>IF(ISBLANK('MRA Full Assessment'!I873),"",'MRA Full Assessment'!I873)</f>
        <v/>
      </c>
      <c r="G176" s="82" t="str">
        <f>IF(ISBLANK('MRA Full Assessment'!J873),"",'MRA Full Assessment'!J873)</f>
        <v/>
      </c>
      <c r="H176" s="84" t="str">
        <f>'MRA Full Assessment'!$M$870</f>
        <v/>
      </c>
      <c r="I176" s="84" t="str">
        <f>'MRA Full Assessment'!$M$873</f>
        <v/>
      </c>
      <c r="J176" s="84" t="str">
        <f>'MRA Full Assessment'!$T$875</f>
        <v/>
      </c>
      <c r="K176" s="82" t="str">
        <f>IF(ISBLANK('MRA Full Assessment'!$U$873),"",'MRA Full Assessment'!$U$873)</f>
        <v/>
      </c>
      <c r="L176" s="84" t="str">
        <f>'MRA Full Assessment'!$X$870</f>
        <v/>
      </c>
      <c r="M176" s="84" t="str">
        <f>'MRA Full Assessment'!$X$873</f>
        <v/>
      </c>
      <c r="N176" s="82" t="str">
        <f>IF(ISBLANK('MRA Full Assessment'!$Y$873),"",'MRA Full Assessment'!$Y$873)</f>
        <v/>
      </c>
      <c r="O176" s="84" t="str">
        <f>'MRA Full Assessment'!$AB$870</f>
        <v/>
      </c>
      <c r="P176" s="84" t="str">
        <f>'MRA Full Assessment'!$AB$873</f>
        <v/>
      </c>
      <c r="Q176" s="82" t="str">
        <f>IF(ISBLANK('MRA Full Assessment'!$AC$873),"",'MRA Full Assessment'!$AC$873)</f>
        <v/>
      </c>
      <c r="R176" s="84" t="str">
        <f>'MRA Full Assessment'!$AG$870</f>
        <v/>
      </c>
      <c r="S176" s="84" t="str">
        <f>IF(ISBLANK('MRA Full Assessment'!$AG$873),"",'MRA Full Assessment'!$AG$873)</f>
        <v/>
      </c>
    </row>
    <row r="177" spans="1:19" ht="55.2" customHeight="1" thickBot="1">
      <c r="A177" s="82">
        <f>IF(ISBLANK('MRA Full Assessment'!B878),"",'MRA Full Assessment'!B878)</f>
        <v>175</v>
      </c>
      <c r="B177" s="82" t="str">
        <f>IF(ISBLANK('MRA Full Assessment'!C878),"",'MRA Full Assessment'!C878)</f>
        <v/>
      </c>
      <c r="C177" s="82" t="str">
        <f>IF(ISBLANK('MRA Full Assessment'!D878),"",'MRA Full Assessment'!D878)</f>
        <v/>
      </c>
      <c r="D177" s="82" t="str">
        <f>IF(ISBLANK('MRA Full Assessment'!G878),"",'MRA Full Assessment'!G878)</f>
        <v/>
      </c>
      <c r="E177" s="82" t="str">
        <f>IF(ISBLANK('MRA Full Assessment'!F878),"",'MRA Full Assessment'!F878)</f>
        <v/>
      </c>
      <c r="F177" s="82" t="str">
        <f>IF(ISBLANK('MRA Full Assessment'!I878),"",'MRA Full Assessment'!I878)</f>
        <v/>
      </c>
      <c r="G177" s="82" t="str">
        <f>IF(ISBLANK('MRA Full Assessment'!J878),"",'MRA Full Assessment'!J878)</f>
        <v/>
      </c>
      <c r="H177" s="84" t="str">
        <f>'MRA Full Assessment'!$M$875</f>
        <v/>
      </c>
      <c r="I177" s="84" t="str">
        <f>'MRA Full Assessment'!$M$878</f>
        <v/>
      </c>
      <c r="J177" s="84" t="str">
        <f>'MRA Full Assessment'!$T$880</f>
        <v/>
      </c>
      <c r="K177" s="82" t="str">
        <f>IF(ISBLANK('MRA Full Assessment'!$U$878),"",'MRA Full Assessment'!$U$878)</f>
        <v/>
      </c>
      <c r="L177" s="84" t="str">
        <f>'MRA Full Assessment'!$X$875</f>
        <v/>
      </c>
      <c r="M177" s="84" t="str">
        <f>'MRA Full Assessment'!$X$878</f>
        <v/>
      </c>
      <c r="N177" s="82" t="str">
        <f>IF(ISBLANK('MRA Full Assessment'!$Y$878),"",'MRA Full Assessment'!$Y$878)</f>
        <v/>
      </c>
      <c r="O177" s="84" t="str">
        <f>'MRA Full Assessment'!$AB$875</f>
        <v/>
      </c>
      <c r="P177" s="84" t="str">
        <f>'MRA Full Assessment'!$AB$878</f>
        <v/>
      </c>
      <c r="Q177" s="82" t="str">
        <f>IF(ISBLANK('MRA Full Assessment'!$AC$878),"",'MRA Full Assessment'!$AC$878)</f>
        <v/>
      </c>
      <c r="R177" s="84" t="str">
        <f>'MRA Full Assessment'!$AG$875</f>
        <v/>
      </c>
      <c r="S177" s="84" t="str">
        <f>IF(ISBLANK('MRA Full Assessment'!$AG$878),"",'MRA Full Assessment'!$AG$878)</f>
        <v/>
      </c>
    </row>
    <row r="178" spans="1:19" ht="55.2" customHeight="1" thickBot="1">
      <c r="A178" s="82">
        <f>IF(ISBLANK('MRA Full Assessment'!B883),"",'MRA Full Assessment'!B883)</f>
        <v>176</v>
      </c>
      <c r="B178" s="82" t="str">
        <f>IF(ISBLANK('MRA Full Assessment'!C883),"",'MRA Full Assessment'!C883)</f>
        <v/>
      </c>
      <c r="C178" s="82" t="str">
        <f>IF(ISBLANK('MRA Full Assessment'!D883),"",'MRA Full Assessment'!D883)</f>
        <v/>
      </c>
      <c r="D178" s="82" t="str">
        <f>IF(ISBLANK('MRA Full Assessment'!G883),"",'MRA Full Assessment'!G883)</f>
        <v/>
      </c>
      <c r="E178" s="82" t="str">
        <f>IF(ISBLANK('MRA Full Assessment'!F883),"",'MRA Full Assessment'!F883)</f>
        <v/>
      </c>
      <c r="F178" s="82" t="str">
        <f>IF(ISBLANK('MRA Full Assessment'!I883),"",'MRA Full Assessment'!I883)</f>
        <v/>
      </c>
      <c r="G178" s="82" t="str">
        <f>IF(ISBLANK('MRA Full Assessment'!J883),"",'MRA Full Assessment'!J883)</f>
        <v/>
      </c>
      <c r="H178" s="84" t="str">
        <f>'MRA Full Assessment'!$M$880</f>
        <v/>
      </c>
      <c r="I178" s="84" t="str">
        <f>'MRA Full Assessment'!$M$883</f>
        <v/>
      </c>
      <c r="J178" s="84" t="str">
        <f>'MRA Full Assessment'!$T$885</f>
        <v/>
      </c>
      <c r="K178" s="82" t="str">
        <f>IF(ISBLANK('MRA Full Assessment'!$U$883),"",'MRA Full Assessment'!$U$883)</f>
        <v/>
      </c>
      <c r="L178" s="84" t="str">
        <f>'MRA Full Assessment'!$X$880</f>
        <v/>
      </c>
      <c r="M178" s="84" t="str">
        <f>'MRA Full Assessment'!$X$883</f>
        <v/>
      </c>
      <c r="N178" s="82" t="str">
        <f>IF(ISBLANK('MRA Full Assessment'!$Y$883),"",'MRA Full Assessment'!$Y$883)</f>
        <v/>
      </c>
      <c r="O178" s="84" t="str">
        <f>'MRA Full Assessment'!$AB$880</f>
        <v/>
      </c>
      <c r="P178" s="84" t="str">
        <f>'MRA Full Assessment'!$AB$883</f>
        <v/>
      </c>
      <c r="Q178" s="82" t="str">
        <f>IF(ISBLANK('MRA Full Assessment'!$AC$883),"",'MRA Full Assessment'!$AC$883)</f>
        <v/>
      </c>
      <c r="R178" s="84" t="str">
        <f>'MRA Full Assessment'!$AG$880</f>
        <v/>
      </c>
      <c r="S178" s="84" t="str">
        <f>IF(ISBLANK('MRA Full Assessment'!$AG$883),"",'MRA Full Assessment'!$AG$883)</f>
        <v/>
      </c>
    </row>
    <row r="179" spans="1:19" ht="55.2" customHeight="1" thickBot="1">
      <c r="A179" s="82">
        <f>IF(ISBLANK('MRA Full Assessment'!B888),"",'MRA Full Assessment'!B888)</f>
        <v>177</v>
      </c>
      <c r="B179" s="82" t="str">
        <f>IF(ISBLANK('MRA Full Assessment'!C888),"",'MRA Full Assessment'!C888)</f>
        <v/>
      </c>
      <c r="C179" s="82" t="str">
        <f>IF(ISBLANK('MRA Full Assessment'!D888),"",'MRA Full Assessment'!D888)</f>
        <v/>
      </c>
      <c r="D179" s="82" t="str">
        <f>IF(ISBLANK('MRA Full Assessment'!G888),"",'MRA Full Assessment'!G888)</f>
        <v/>
      </c>
      <c r="E179" s="82" t="str">
        <f>IF(ISBLANK('MRA Full Assessment'!F888),"",'MRA Full Assessment'!F888)</f>
        <v/>
      </c>
      <c r="F179" s="82" t="str">
        <f>IF(ISBLANK('MRA Full Assessment'!I888),"",'MRA Full Assessment'!I888)</f>
        <v/>
      </c>
      <c r="G179" s="82" t="str">
        <f>IF(ISBLANK('MRA Full Assessment'!J888),"",'MRA Full Assessment'!J888)</f>
        <v/>
      </c>
      <c r="H179" s="84" t="str">
        <f>'MRA Full Assessment'!$M$885</f>
        <v/>
      </c>
      <c r="I179" s="84" t="str">
        <f>'MRA Full Assessment'!$M$888</f>
        <v/>
      </c>
      <c r="J179" s="84" t="str">
        <f>'MRA Full Assessment'!$T$890</f>
        <v/>
      </c>
      <c r="K179" s="82" t="str">
        <f>IF(ISBLANK('MRA Full Assessment'!$U$888),"",'MRA Full Assessment'!$U$888)</f>
        <v/>
      </c>
      <c r="L179" s="84" t="str">
        <f>'MRA Full Assessment'!$X$885</f>
        <v/>
      </c>
      <c r="M179" s="84" t="str">
        <f>'MRA Full Assessment'!$X$888</f>
        <v/>
      </c>
      <c r="N179" s="82" t="str">
        <f>IF(ISBLANK('MRA Full Assessment'!$Y$888),"",'MRA Full Assessment'!$Y$888)</f>
        <v/>
      </c>
      <c r="O179" s="84" t="str">
        <f>'MRA Full Assessment'!$AB$885</f>
        <v/>
      </c>
      <c r="P179" s="84" t="str">
        <f>'MRA Full Assessment'!$AB$888</f>
        <v/>
      </c>
      <c r="Q179" s="82" t="str">
        <f>IF(ISBLANK('MRA Full Assessment'!$AC$888),"",'MRA Full Assessment'!$AC$888)</f>
        <v/>
      </c>
      <c r="R179" s="84" t="str">
        <f>'MRA Full Assessment'!$AG$885</f>
        <v/>
      </c>
      <c r="S179" s="84" t="str">
        <f>IF(ISBLANK('MRA Full Assessment'!$AG$888),"",'MRA Full Assessment'!$AG$888)</f>
        <v/>
      </c>
    </row>
    <row r="180" spans="1:19" ht="55.2" customHeight="1" thickBot="1">
      <c r="A180" s="82">
        <f>IF(ISBLANK('MRA Full Assessment'!B893),"",'MRA Full Assessment'!B893)</f>
        <v>178</v>
      </c>
      <c r="B180" s="82" t="str">
        <f>IF(ISBLANK('MRA Full Assessment'!C893),"",'MRA Full Assessment'!C893)</f>
        <v/>
      </c>
      <c r="C180" s="82" t="str">
        <f>IF(ISBLANK('MRA Full Assessment'!D893),"",'MRA Full Assessment'!D893)</f>
        <v/>
      </c>
      <c r="D180" s="82" t="str">
        <f>IF(ISBLANK('MRA Full Assessment'!G893),"",'MRA Full Assessment'!G893)</f>
        <v/>
      </c>
      <c r="E180" s="82" t="str">
        <f>IF(ISBLANK('MRA Full Assessment'!F893),"",'MRA Full Assessment'!F893)</f>
        <v/>
      </c>
      <c r="F180" s="82" t="str">
        <f>IF(ISBLANK('MRA Full Assessment'!I893),"",'MRA Full Assessment'!I893)</f>
        <v/>
      </c>
      <c r="G180" s="82" t="str">
        <f>IF(ISBLANK('MRA Full Assessment'!J893),"",'MRA Full Assessment'!J893)</f>
        <v/>
      </c>
      <c r="H180" s="84" t="str">
        <f>'MRA Full Assessment'!$M$890</f>
        <v/>
      </c>
      <c r="I180" s="84" t="str">
        <f>'MRA Full Assessment'!$M$893</f>
        <v/>
      </c>
      <c r="J180" s="84" t="str">
        <f>'MRA Full Assessment'!$T$895</f>
        <v/>
      </c>
      <c r="K180" s="82" t="str">
        <f>IF(ISBLANK('MRA Full Assessment'!$U$893),"",'MRA Full Assessment'!$U$893)</f>
        <v/>
      </c>
      <c r="L180" s="84" t="str">
        <f>'MRA Full Assessment'!$X$890</f>
        <v/>
      </c>
      <c r="M180" s="84" t="str">
        <f>'MRA Full Assessment'!$X$893</f>
        <v/>
      </c>
      <c r="N180" s="82" t="str">
        <f>IF(ISBLANK('MRA Full Assessment'!$Y$893),"",'MRA Full Assessment'!$Y$893)</f>
        <v/>
      </c>
      <c r="O180" s="84" t="str">
        <f>'MRA Full Assessment'!$AB$890</f>
        <v/>
      </c>
      <c r="P180" s="84" t="str">
        <f>'MRA Full Assessment'!$AB$893</f>
        <v/>
      </c>
      <c r="Q180" s="82" t="str">
        <f>IF(ISBLANK('MRA Full Assessment'!$AC$893),"",'MRA Full Assessment'!$AC$893)</f>
        <v/>
      </c>
      <c r="R180" s="84" t="str">
        <f>'MRA Full Assessment'!$AG$890</f>
        <v/>
      </c>
      <c r="S180" s="84" t="str">
        <f>IF(ISBLANK('MRA Full Assessment'!$AG$893),"",'MRA Full Assessment'!$AG$893)</f>
        <v/>
      </c>
    </row>
    <row r="181" spans="1:19" ht="55.2" customHeight="1" thickBot="1">
      <c r="A181" s="82">
        <f>IF(ISBLANK('MRA Full Assessment'!B898),"",'MRA Full Assessment'!B898)</f>
        <v>179</v>
      </c>
      <c r="B181" s="82" t="str">
        <f>IF(ISBLANK('MRA Full Assessment'!C898),"",'MRA Full Assessment'!C898)</f>
        <v/>
      </c>
      <c r="C181" s="82" t="str">
        <f>IF(ISBLANK('MRA Full Assessment'!D898),"",'MRA Full Assessment'!D898)</f>
        <v/>
      </c>
      <c r="D181" s="82" t="str">
        <f>IF(ISBLANK('MRA Full Assessment'!G898),"",'MRA Full Assessment'!G898)</f>
        <v/>
      </c>
      <c r="E181" s="82" t="str">
        <f>IF(ISBLANK('MRA Full Assessment'!F898),"",'MRA Full Assessment'!F898)</f>
        <v/>
      </c>
      <c r="F181" s="82" t="str">
        <f>IF(ISBLANK('MRA Full Assessment'!I898),"",'MRA Full Assessment'!I898)</f>
        <v/>
      </c>
      <c r="G181" s="82" t="str">
        <f>IF(ISBLANK('MRA Full Assessment'!J898),"",'MRA Full Assessment'!J898)</f>
        <v/>
      </c>
      <c r="H181" s="84" t="str">
        <f>'MRA Full Assessment'!$M$895</f>
        <v/>
      </c>
      <c r="I181" s="84" t="str">
        <f>'MRA Full Assessment'!$M$898</f>
        <v/>
      </c>
      <c r="J181" s="84" t="str">
        <f>'MRA Full Assessment'!$T$900</f>
        <v/>
      </c>
      <c r="K181" s="82" t="str">
        <f>IF(ISBLANK('MRA Full Assessment'!$U$898),"",'MRA Full Assessment'!$U$898)</f>
        <v/>
      </c>
      <c r="L181" s="84" t="str">
        <f>'MRA Full Assessment'!$X$895</f>
        <v/>
      </c>
      <c r="M181" s="84" t="str">
        <f>'MRA Full Assessment'!$X$898</f>
        <v/>
      </c>
      <c r="N181" s="82" t="str">
        <f>IF(ISBLANK('MRA Full Assessment'!$Y$898),"",'MRA Full Assessment'!$Y$898)</f>
        <v/>
      </c>
      <c r="O181" s="84" t="str">
        <f>'MRA Full Assessment'!$AB$895</f>
        <v/>
      </c>
      <c r="P181" s="84" t="str">
        <f>'MRA Full Assessment'!$AB$898</f>
        <v/>
      </c>
      <c r="Q181" s="82" t="str">
        <f>IF(ISBLANK('MRA Full Assessment'!$AC$898),"",'MRA Full Assessment'!$AC$898)</f>
        <v/>
      </c>
      <c r="R181" s="84" t="str">
        <f>'MRA Full Assessment'!$AG$895</f>
        <v/>
      </c>
      <c r="S181" s="84" t="str">
        <f>IF(ISBLANK('MRA Full Assessment'!$AG$898),"",'MRA Full Assessment'!$AG$898)</f>
        <v/>
      </c>
    </row>
    <row r="182" spans="1:19" ht="55.2" customHeight="1" thickBot="1">
      <c r="A182" s="82">
        <f>IF(ISBLANK('MRA Full Assessment'!B903),"",'MRA Full Assessment'!B903)</f>
        <v>180</v>
      </c>
      <c r="B182" s="82" t="str">
        <f>IF(ISBLANK('MRA Full Assessment'!C903),"",'MRA Full Assessment'!C903)</f>
        <v/>
      </c>
      <c r="C182" s="82" t="str">
        <f>IF(ISBLANK('MRA Full Assessment'!D903),"",'MRA Full Assessment'!D903)</f>
        <v/>
      </c>
      <c r="D182" s="82" t="str">
        <f>IF(ISBLANK('MRA Full Assessment'!G903),"",'MRA Full Assessment'!G903)</f>
        <v/>
      </c>
      <c r="E182" s="82" t="str">
        <f>IF(ISBLANK('MRA Full Assessment'!F903),"",'MRA Full Assessment'!F903)</f>
        <v/>
      </c>
      <c r="F182" s="82" t="str">
        <f>IF(ISBLANK('MRA Full Assessment'!I903),"",'MRA Full Assessment'!I903)</f>
        <v/>
      </c>
      <c r="G182" s="82" t="str">
        <f>IF(ISBLANK('MRA Full Assessment'!J903),"",'MRA Full Assessment'!J903)</f>
        <v/>
      </c>
      <c r="H182" s="84" t="str">
        <f>'MRA Full Assessment'!$M$905</f>
        <v/>
      </c>
      <c r="I182" s="84" t="str">
        <f>'MRA Full Assessment'!$M$903</f>
        <v/>
      </c>
      <c r="J182" s="84" t="str">
        <f>'MRA Full Assessment'!$T$905</f>
        <v/>
      </c>
      <c r="K182" s="82" t="str">
        <f>IF(ISBLANK('MRA Full Assessment'!$U$903),"",'MRA Full Assessment'!$U$903)</f>
        <v/>
      </c>
      <c r="L182" s="84" t="str">
        <f>'MRA Full Assessment'!$X$905</f>
        <v/>
      </c>
      <c r="M182" s="84" t="str">
        <f>'MRA Full Assessment'!$X$903</f>
        <v/>
      </c>
      <c r="N182" s="82" t="str">
        <f>IF(ISBLANK('MRA Full Assessment'!$Y$903),"",'MRA Full Assessment'!$Y$903)</f>
        <v/>
      </c>
      <c r="O182" s="84" t="str">
        <f>'MRA Full Assessment'!$AB$905</f>
        <v/>
      </c>
      <c r="P182" s="84" t="str">
        <f>'MRA Full Assessment'!$AB$903</f>
        <v/>
      </c>
      <c r="Q182" s="82" t="str">
        <f>IF(ISBLANK('MRA Full Assessment'!$AC$903),"",'MRA Full Assessment'!$AC$903)</f>
        <v/>
      </c>
      <c r="R182" s="84" t="str">
        <f>'MRA Full Assessment'!$AG$905</f>
        <v/>
      </c>
      <c r="S182" s="84" t="str">
        <f>IF(ISBLANK('MRA Full Assessment'!$AG$903),"",'MRA Full Assessment'!$AG$903)</f>
        <v/>
      </c>
    </row>
    <row r="183" spans="1:19" ht="55.2" customHeight="1" thickBot="1">
      <c r="A183" s="82">
        <f>IF(ISBLANK('MRA Full Assessment'!B908),"",'MRA Full Assessment'!B908)</f>
        <v>181</v>
      </c>
      <c r="B183" s="82" t="str">
        <f>IF(ISBLANK('MRA Full Assessment'!C908),"",'MRA Full Assessment'!C908)</f>
        <v/>
      </c>
      <c r="C183" s="82" t="str">
        <f>IF(ISBLANK('MRA Full Assessment'!D908),"",'MRA Full Assessment'!D908)</f>
        <v/>
      </c>
      <c r="D183" s="82" t="str">
        <f>IF(ISBLANK('MRA Full Assessment'!G908),"",'MRA Full Assessment'!G908)</f>
        <v/>
      </c>
      <c r="E183" s="82" t="str">
        <f>IF(ISBLANK('MRA Full Assessment'!F908),"",'MRA Full Assessment'!F908)</f>
        <v/>
      </c>
      <c r="F183" s="82" t="str">
        <f>IF(ISBLANK('MRA Full Assessment'!I908),"",'MRA Full Assessment'!I908)</f>
        <v/>
      </c>
      <c r="G183" s="82" t="str">
        <f>IF(ISBLANK('MRA Full Assessment'!J908),"",'MRA Full Assessment'!J908)</f>
        <v/>
      </c>
      <c r="H183" s="84" t="str">
        <f>'MRA Full Assessment'!$M$910</f>
        <v/>
      </c>
      <c r="I183" s="84" t="str">
        <f>'MRA Full Assessment'!$M$908</f>
        <v/>
      </c>
      <c r="J183" s="84" t="str">
        <f>'MRA Full Assessment'!$T$910</f>
        <v/>
      </c>
      <c r="K183" s="82" t="str">
        <f>IF(ISBLANK('MRA Full Assessment'!$U$908),"",'MRA Full Assessment'!$U$908)</f>
        <v/>
      </c>
      <c r="L183" s="84" t="str">
        <f>'MRA Full Assessment'!$X$910</f>
        <v/>
      </c>
      <c r="M183" s="84" t="str">
        <f>'MRA Full Assessment'!$X$908</f>
        <v/>
      </c>
      <c r="N183" s="82" t="str">
        <f>IF(ISBLANK('MRA Full Assessment'!$Y$908),"",'MRA Full Assessment'!$Y$908)</f>
        <v/>
      </c>
      <c r="O183" s="84" t="str">
        <f>'MRA Full Assessment'!$AB$910</f>
        <v/>
      </c>
      <c r="P183" s="84" t="str">
        <f>'MRA Full Assessment'!$AB$908</f>
        <v/>
      </c>
      <c r="Q183" s="82" t="str">
        <f>IF(ISBLANK('MRA Full Assessment'!$AC$908),"",'MRA Full Assessment'!$AC$908)</f>
        <v/>
      </c>
      <c r="R183" s="84" t="str">
        <f>'MRA Full Assessment'!$AG$910</f>
        <v/>
      </c>
      <c r="S183" s="84" t="str">
        <f>IF(ISBLANK('MRA Full Assessment'!$AG$908),"",'MRA Full Assessment'!$AG$908)</f>
        <v/>
      </c>
    </row>
    <row r="184" spans="1:19" ht="55.2" customHeight="1" thickBot="1">
      <c r="A184" s="82">
        <f>IF(ISBLANK('MRA Full Assessment'!B913),"",'MRA Full Assessment'!B913)</f>
        <v>182</v>
      </c>
      <c r="B184" s="82" t="str">
        <f>IF(ISBLANK('MRA Full Assessment'!C913),"",'MRA Full Assessment'!C913)</f>
        <v/>
      </c>
      <c r="C184" s="82" t="str">
        <f>IF(ISBLANK('MRA Full Assessment'!D913),"",'MRA Full Assessment'!D913)</f>
        <v/>
      </c>
      <c r="D184" s="82" t="str">
        <f>IF(ISBLANK('MRA Full Assessment'!G913),"",'MRA Full Assessment'!G913)</f>
        <v/>
      </c>
      <c r="E184" s="82" t="str">
        <f>IF(ISBLANK('MRA Full Assessment'!F913),"",'MRA Full Assessment'!F913)</f>
        <v/>
      </c>
      <c r="F184" s="82" t="str">
        <f>IF(ISBLANK('MRA Full Assessment'!I913),"",'MRA Full Assessment'!I913)</f>
        <v/>
      </c>
      <c r="G184" s="82" t="str">
        <f>IF(ISBLANK('MRA Full Assessment'!J913),"",'MRA Full Assessment'!J913)</f>
        <v/>
      </c>
      <c r="H184" s="84" t="str">
        <f>'MRA Full Assessment'!$M$915</f>
        <v/>
      </c>
      <c r="I184" s="84" t="str">
        <f>'MRA Full Assessment'!$M$913</f>
        <v/>
      </c>
      <c r="J184" s="84" t="str">
        <f>'MRA Full Assessment'!$T$915</f>
        <v/>
      </c>
      <c r="K184" s="82" t="str">
        <f>IF(ISBLANK('MRA Full Assessment'!$U$913),"",'MRA Full Assessment'!$U$913)</f>
        <v/>
      </c>
      <c r="L184" s="84" t="str">
        <f>'MRA Full Assessment'!$X$915</f>
        <v/>
      </c>
      <c r="M184" s="84" t="str">
        <f>'MRA Full Assessment'!$X$913</f>
        <v/>
      </c>
      <c r="N184" s="82" t="str">
        <f>IF(ISBLANK('MRA Full Assessment'!$Y$913),"",'MRA Full Assessment'!$Y$913)</f>
        <v/>
      </c>
      <c r="O184" s="84" t="str">
        <f>'MRA Full Assessment'!$AB$915</f>
        <v/>
      </c>
      <c r="P184" s="84" t="str">
        <f>'MRA Full Assessment'!$AB$913</f>
        <v/>
      </c>
      <c r="Q184" s="82" t="str">
        <f>IF(ISBLANK('MRA Full Assessment'!$AC$913),"",'MRA Full Assessment'!$AC$913)</f>
        <v/>
      </c>
      <c r="R184" s="84" t="str">
        <f>'MRA Full Assessment'!$AG$915</f>
        <v/>
      </c>
      <c r="S184" s="84" t="str">
        <f>IF(ISBLANK('MRA Full Assessment'!$AG$913),"",'MRA Full Assessment'!$AG$913)</f>
        <v/>
      </c>
    </row>
    <row r="185" spans="1:19" ht="55.2" customHeight="1" thickBot="1">
      <c r="A185" s="82">
        <f>IF(ISBLANK('MRA Full Assessment'!B918),"",'MRA Full Assessment'!B918)</f>
        <v>183</v>
      </c>
      <c r="B185" s="82" t="str">
        <f>IF(ISBLANK('MRA Full Assessment'!C918),"",'MRA Full Assessment'!C918)</f>
        <v/>
      </c>
      <c r="C185" s="82" t="str">
        <f>IF(ISBLANK('MRA Full Assessment'!D918),"",'MRA Full Assessment'!D918)</f>
        <v/>
      </c>
      <c r="D185" s="82" t="str">
        <f>IF(ISBLANK('MRA Full Assessment'!G918),"",'MRA Full Assessment'!G918)</f>
        <v/>
      </c>
      <c r="E185" s="82" t="str">
        <f>IF(ISBLANK('MRA Full Assessment'!F918),"",'MRA Full Assessment'!F918)</f>
        <v/>
      </c>
      <c r="F185" s="82" t="str">
        <f>IF(ISBLANK('MRA Full Assessment'!I918),"",'MRA Full Assessment'!I918)</f>
        <v/>
      </c>
      <c r="G185" s="82" t="str">
        <f>IF(ISBLANK('MRA Full Assessment'!J918),"",'MRA Full Assessment'!J918)</f>
        <v/>
      </c>
      <c r="H185" s="84" t="str">
        <f>'MRA Full Assessment'!$M$920</f>
        <v/>
      </c>
      <c r="I185" s="84" t="str">
        <f>'MRA Full Assessment'!$M$918</f>
        <v/>
      </c>
      <c r="J185" s="84" t="str">
        <f>'MRA Full Assessment'!$T$920</f>
        <v/>
      </c>
      <c r="K185" s="82" t="str">
        <f>IF(ISBLANK('MRA Full Assessment'!$U$918),"",'MRA Full Assessment'!$U$918)</f>
        <v/>
      </c>
      <c r="L185" s="84" t="str">
        <f>'MRA Full Assessment'!$X$920</f>
        <v/>
      </c>
      <c r="M185" s="84" t="str">
        <f>'MRA Full Assessment'!$X$918</f>
        <v/>
      </c>
      <c r="N185" s="82" t="str">
        <f>IF(ISBLANK('MRA Full Assessment'!$Y$918),"",'MRA Full Assessment'!$Y$918)</f>
        <v/>
      </c>
      <c r="O185" s="84" t="str">
        <f>'MRA Full Assessment'!$AB$920</f>
        <v/>
      </c>
      <c r="P185" s="84" t="str">
        <f>'MRA Full Assessment'!$AB$918</f>
        <v/>
      </c>
      <c r="Q185" s="82" t="str">
        <f>IF(ISBLANK('MRA Full Assessment'!$AC$918),"",'MRA Full Assessment'!$AC$918)</f>
        <v/>
      </c>
      <c r="R185" s="84" t="str">
        <f>'MRA Full Assessment'!$AG$920</f>
        <v/>
      </c>
      <c r="S185" s="84" t="str">
        <f>IF(ISBLANK('MRA Full Assessment'!$AG$918),"",'MRA Full Assessment'!$AG$918)</f>
        <v/>
      </c>
    </row>
    <row r="186" spans="1:19" ht="55.2" customHeight="1" thickBot="1">
      <c r="A186" s="82">
        <f>IF(ISBLANK('MRA Full Assessment'!B923),"",'MRA Full Assessment'!B923)</f>
        <v>184</v>
      </c>
      <c r="B186" s="82" t="str">
        <f>IF(ISBLANK('MRA Full Assessment'!C923),"",'MRA Full Assessment'!C923)</f>
        <v/>
      </c>
      <c r="C186" s="82" t="str">
        <f>IF(ISBLANK('MRA Full Assessment'!D923),"",'MRA Full Assessment'!D923)</f>
        <v/>
      </c>
      <c r="D186" s="82" t="str">
        <f>IF(ISBLANK('MRA Full Assessment'!G923),"",'MRA Full Assessment'!G923)</f>
        <v/>
      </c>
      <c r="E186" s="82" t="str">
        <f>IF(ISBLANK('MRA Full Assessment'!F923),"",'MRA Full Assessment'!F923)</f>
        <v/>
      </c>
      <c r="F186" s="82" t="str">
        <f>IF(ISBLANK('MRA Full Assessment'!I923),"",'MRA Full Assessment'!I923)</f>
        <v/>
      </c>
      <c r="G186" s="82" t="str">
        <f>IF(ISBLANK('MRA Full Assessment'!J923),"",'MRA Full Assessment'!J923)</f>
        <v/>
      </c>
      <c r="H186" s="84" t="str">
        <f>'MRA Full Assessment'!$M$925</f>
        <v/>
      </c>
      <c r="I186" s="84" t="str">
        <f>'MRA Full Assessment'!$M$923</f>
        <v/>
      </c>
      <c r="J186" s="84" t="str">
        <f>'MRA Full Assessment'!$T$925</f>
        <v/>
      </c>
      <c r="K186" s="82" t="str">
        <f>IF(ISBLANK('MRA Full Assessment'!$U$923),"",'MRA Full Assessment'!$U$923)</f>
        <v/>
      </c>
      <c r="L186" s="84" t="str">
        <f>'MRA Full Assessment'!$X$925</f>
        <v/>
      </c>
      <c r="M186" s="84" t="str">
        <f>'MRA Full Assessment'!$X$923</f>
        <v/>
      </c>
      <c r="N186" s="82" t="str">
        <f>IF(ISBLANK('MRA Full Assessment'!$Y$923),"",'MRA Full Assessment'!$Y$923)</f>
        <v/>
      </c>
      <c r="O186" s="84" t="str">
        <f>'MRA Full Assessment'!$AB$925</f>
        <v/>
      </c>
      <c r="P186" s="84" t="str">
        <f>'MRA Full Assessment'!$AB$923</f>
        <v/>
      </c>
      <c r="Q186" s="82" t="str">
        <f>IF(ISBLANK('MRA Full Assessment'!$AC$923),"",'MRA Full Assessment'!$AC$923)</f>
        <v/>
      </c>
      <c r="R186" s="84" t="str">
        <f>'MRA Full Assessment'!$AG$925</f>
        <v/>
      </c>
      <c r="S186" s="84" t="str">
        <f>IF(ISBLANK('MRA Full Assessment'!$AG$923),"",'MRA Full Assessment'!$AG$923)</f>
        <v/>
      </c>
    </row>
    <row r="187" spans="1:19" ht="55.2" customHeight="1" thickBot="1">
      <c r="A187" s="82">
        <f>IF(ISBLANK('MRA Full Assessment'!B928),"",'MRA Full Assessment'!B928)</f>
        <v>185</v>
      </c>
      <c r="B187" s="82" t="str">
        <f>IF(ISBLANK('MRA Full Assessment'!C928),"",'MRA Full Assessment'!C928)</f>
        <v/>
      </c>
      <c r="C187" s="82" t="str">
        <f>IF(ISBLANK('MRA Full Assessment'!D928),"",'MRA Full Assessment'!D928)</f>
        <v/>
      </c>
      <c r="D187" s="82" t="str">
        <f>IF(ISBLANK('MRA Full Assessment'!G928),"",'MRA Full Assessment'!G928)</f>
        <v/>
      </c>
      <c r="E187" s="82" t="str">
        <f>IF(ISBLANK('MRA Full Assessment'!F928),"",'MRA Full Assessment'!F928)</f>
        <v/>
      </c>
      <c r="F187" s="82" t="str">
        <f>IF(ISBLANK('MRA Full Assessment'!I928),"",'MRA Full Assessment'!I928)</f>
        <v/>
      </c>
      <c r="G187" s="82" t="str">
        <f>IF(ISBLANK('MRA Full Assessment'!J928),"",'MRA Full Assessment'!J928)</f>
        <v/>
      </c>
      <c r="H187" s="84" t="str">
        <f>'MRA Full Assessment'!$M$930</f>
        <v/>
      </c>
      <c r="I187" s="84" t="str">
        <f>'MRA Full Assessment'!$M$928</f>
        <v/>
      </c>
      <c r="J187" s="84" t="str">
        <f>'MRA Full Assessment'!$T$930</f>
        <v/>
      </c>
      <c r="K187" s="82" t="str">
        <f>IF(ISBLANK('MRA Full Assessment'!$U$928),"",'MRA Full Assessment'!$U$928)</f>
        <v/>
      </c>
      <c r="L187" s="84" t="str">
        <f>'MRA Full Assessment'!$X$930</f>
        <v/>
      </c>
      <c r="M187" s="84" t="str">
        <f>'MRA Full Assessment'!$X$928</f>
        <v/>
      </c>
      <c r="N187" s="82" t="str">
        <f>IF(ISBLANK('MRA Full Assessment'!$Y$928),"",'MRA Full Assessment'!$Y$928)</f>
        <v/>
      </c>
      <c r="O187" s="84" t="str">
        <f>'MRA Full Assessment'!$AB$930</f>
        <v/>
      </c>
      <c r="P187" s="84" t="str">
        <f>'MRA Full Assessment'!$AB$928</f>
        <v/>
      </c>
      <c r="Q187" s="82" t="str">
        <f>IF(ISBLANK('MRA Full Assessment'!$AC$928),"",'MRA Full Assessment'!$AC$928)</f>
        <v/>
      </c>
      <c r="R187" s="84" t="str">
        <f>'MRA Full Assessment'!$AG$930</f>
        <v/>
      </c>
      <c r="S187" s="84" t="str">
        <f>IF(ISBLANK('MRA Full Assessment'!$AG$928),"",'MRA Full Assessment'!$AG$928)</f>
        <v/>
      </c>
    </row>
    <row r="188" spans="1:19" ht="55.2" customHeight="1" thickBot="1">
      <c r="A188" s="82">
        <f>IF(ISBLANK('MRA Full Assessment'!B933),"",'MRA Full Assessment'!B933)</f>
        <v>186</v>
      </c>
      <c r="B188" s="82" t="str">
        <f>IF(ISBLANK('MRA Full Assessment'!C933),"",'MRA Full Assessment'!C933)</f>
        <v/>
      </c>
      <c r="C188" s="82" t="str">
        <f>IF(ISBLANK('MRA Full Assessment'!D933),"",'MRA Full Assessment'!D933)</f>
        <v/>
      </c>
      <c r="D188" s="82" t="str">
        <f>IF(ISBLANK('MRA Full Assessment'!G933),"",'MRA Full Assessment'!G933)</f>
        <v/>
      </c>
      <c r="E188" s="82" t="str">
        <f>IF(ISBLANK('MRA Full Assessment'!F933),"",'MRA Full Assessment'!F933)</f>
        <v/>
      </c>
      <c r="F188" s="82" t="str">
        <f>IF(ISBLANK('MRA Full Assessment'!I933),"",'MRA Full Assessment'!I933)</f>
        <v/>
      </c>
      <c r="G188" s="82" t="str">
        <f>IF(ISBLANK('MRA Full Assessment'!J933),"",'MRA Full Assessment'!J933)</f>
        <v/>
      </c>
      <c r="H188" s="84" t="str">
        <f>'MRA Full Assessment'!$M$935</f>
        <v/>
      </c>
      <c r="I188" s="84" t="str">
        <f>'MRA Full Assessment'!$M$933</f>
        <v/>
      </c>
      <c r="J188" s="84" t="str">
        <f>'MRA Full Assessment'!$T$935</f>
        <v/>
      </c>
      <c r="K188" s="82" t="str">
        <f>IF(ISBLANK('MRA Full Assessment'!$U$933),"",'MRA Full Assessment'!$U$933)</f>
        <v/>
      </c>
      <c r="L188" s="84" t="str">
        <f>'MRA Full Assessment'!$X$935</f>
        <v/>
      </c>
      <c r="M188" s="84" t="str">
        <f>'MRA Full Assessment'!$X$933</f>
        <v/>
      </c>
      <c r="N188" s="82" t="str">
        <f>IF(ISBLANK('MRA Full Assessment'!$Y$933),"",'MRA Full Assessment'!$Y$933)</f>
        <v/>
      </c>
      <c r="O188" s="84" t="str">
        <f>'MRA Full Assessment'!$AB$935</f>
        <v/>
      </c>
      <c r="P188" s="84" t="str">
        <f>'MRA Full Assessment'!$AB$933</f>
        <v/>
      </c>
      <c r="Q188" s="82" t="str">
        <f>IF(ISBLANK('MRA Full Assessment'!$AC$933),"",'MRA Full Assessment'!$AC$933)</f>
        <v/>
      </c>
      <c r="R188" s="84" t="str">
        <f>'MRA Full Assessment'!$AG$935</f>
        <v/>
      </c>
      <c r="S188" s="84" t="str">
        <f>IF(ISBLANK('MRA Full Assessment'!$AG$933),"",'MRA Full Assessment'!$AG$93)</f>
        <v/>
      </c>
    </row>
    <row r="189" spans="1:19" ht="55.2" customHeight="1" thickBot="1">
      <c r="A189" s="82">
        <f>IF(ISBLANK('MRA Full Assessment'!B938),"",'MRA Full Assessment'!B938)</f>
        <v>187</v>
      </c>
      <c r="B189" s="82" t="str">
        <f>IF(ISBLANK('MRA Full Assessment'!C938),"",'MRA Full Assessment'!C938)</f>
        <v/>
      </c>
      <c r="C189" s="82" t="str">
        <f>IF(ISBLANK('MRA Full Assessment'!D938),"",'MRA Full Assessment'!D938)</f>
        <v/>
      </c>
      <c r="D189" s="82" t="str">
        <f>IF(ISBLANK('MRA Full Assessment'!G938),"",'MRA Full Assessment'!G938)</f>
        <v/>
      </c>
      <c r="E189" s="82" t="str">
        <f>IF(ISBLANK('MRA Full Assessment'!F938),"",'MRA Full Assessment'!F938)</f>
        <v/>
      </c>
      <c r="F189" s="82" t="str">
        <f>IF(ISBLANK('MRA Full Assessment'!I938),"",'MRA Full Assessment'!I938)</f>
        <v/>
      </c>
      <c r="G189" s="82" t="str">
        <f>IF(ISBLANK('MRA Full Assessment'!J938),"",'MRA Full Assessment'!J938)</f>
        <v/>
      </c>
      <c r="H189" s="84" t="str">
        <f>'MRA Full Assessment'!$M$940</f>
        <v/>
      </c>
      <c r="I189" s="84" t="str">
        <f>'MRA Full Assessment'!$M$938</f>
        <v/>
      </c>
      <c r="J189" s="84" t="str">
        <f>'MRA Full Assessment'!$T$940</f>
        <v/>
      </c>
      <c r="K189" s="82" t="str">
        <f>IF(ISBLANK('MRA Full Assessment'!$U$938),"",'MRA Full Assessment'!$U$938)</f>
        <v/>
      </c>
      <c r="L189" s="84" t="str">
        <f>'MRA Full Assessment'!$X$940</f>
        <v/>
      </c>
      <c r="M189" s="84" t="str">
        <f>'MRA Full Assessment'!$X$938</f>
        <v/>
      </c>
      <c r="N189" s="82" t="str">
        <f>IF(ISBLANK('MRA Full Assessment'!$Y$938),"",'MRA Full Assessment'!$Y$938)</f>
        <v/>
      </c>
      <c r="O189" s="84" t="str">
        <f>'MRA Full Assessment'!$AB$940</f>
        <v/>
      </c>
      <c r="P189" s="84" t="str">
        <f>'MRA Full Assessment'!$AB$938</f>
        <v/>
      </c>
      <c r="Q189" s="82" t="str">
        <f>IF(ISBLANK('MRA Full Assessment'!$AC$938),"",'MRA Full Assessment'!$AC$938)</f>
        <v/>
      </c>
      <c r="R189" s="84" t="str">
        <f>'MRA Full Assessment'!$AG$940</f>
        <v/>
      </c>
      <c r="S189" s="84" t="str">
        <f>IF(ISBLANK('MRA Full Assessment'!$AG$938),"",'MRA Full Assessment'!$AG$938)</f>
        <v/>
      </c>
    </row>
    <row r="190" spans="1:19" ht="55.2" customHeight="1" thickBot="1">
      <c r="A190" s="82">
        <f>IF(ISBLANK('MRA Full Assessment'!B943),"",'MRA Full Assessment'!B943)</f>
        <v>188</v>
      </c>
      <c r="B190" s="82" t="str">
        <f>IF(ISBLANK('MRA Full Assessment'!C943),"",'MRA Full Assessment'!C943)</f>
        <v/>
      </c>
      <c r="C190" s="82" t="str">
        <f>IF(ISBLANK('MRA Full Assessment'!D943),"",'MRA Full Assessment'!D943)</f>
        <v/>
      </c>
      <c r="D190" s="82" t="str">
        <f>IF(ISBLANK('MRA Full Assessment'!G943),"",'MRA Full Assessment'!G943)</f>
        <v/>
      </c>
      <c r="E190" s="82" t="str">
        <f>IF(ISBLANK('MRA Full Assessment'!F943),"",'MRA Full Assessment'!F943)</f>
        <v/>
      </c>
      <c r="F190" s="82" t="str">
        <f>IF(ISBLANK('MRA Full Assessment'!I943),"",'MRA Full Assessment'!I943)</f>
        <v/>
      </c>
      <c r="G190" s="82" t="str">
        <f>IF(ISBLANK('MRA Full Assessment'!J943),"",'MRA Full Assessment'!J943)</f>
        <v/>
      </c>
      <c r="H190" s="84" t="str">
        <f>'MRA Full Assessment'!$M$945</f>
        <v/>
      </c>
      <c r="I190" s="84" t="str">
        <f>'MRA Full Assessment'!$M$943</f>
        <v/>
      </c>
      <c r="J190" s="84" t="str">
        <f>'MRA Full Assessment'!$T$945</f>
        <v/>
      </c>
      <c r="K190" s="82" t="str">
        <f>IF(ISBLANK('MRA Full Assessment'!$U$943),"",'MRA Full Assessment'!$U$943)</f>
        <v/>
      </c>
      <c r="L190" s="84" t="str">
        <f>'MRA Full Assessment'!$X$945</f>
        <v/>
      </c>
      <c r="M190" s="84" t="str">
        <f>'MRA Full Assessment'!$X$943</f>
        <v/>
      </c>
      <c r="N190" s="82" t="str">
        <f>IF(ISBLANK('MRA Full Assessment'!$Y$943),"",'MRA Full Assessment'!$Y$943)</f>
        <v/>
      </c>
      <c r="O190" s="84" t="str">
        <f>'MRA Full Assessment'!$AB$945</f>
        <v/>
      </c>
      <c r="P190" s="84" t="str">
        <f>'MRA Full Assessment'!$AB$943</f>
        <v/>
      </c>
      <c r="Q190" s="82" t="str">
        <f>IF(ISBLANK('MRA Full Assessment'!$AC$943),"",'MRA Full Assessment'!$AC$943)</f>
        <v/>
      </c>
      <c r="R190" s="84" t="str">
        <f>'MRA Full Assessment'!$AG$945</f>
        <v/>
      </c>
      <c r="S190" s="84" t="str">
        <f>IF(ISBLANK('MRA Full Assessment'!$AG$943),"",'MRA Full Assessment'!$AG$943)</f>
        <v/>
      </c>
    </row>
    <row r="191" spans="1:19" ht="55.2" customHeight="1" thickBot="1">
      <c r="A191" s="82">
        <f>IF(ISBLANK('MRA Full Assessment'!B948),"",'MRA Full Assessment'!B948)</f>
        <v>189</v>
      </c>
      <c r="B191" s="82" t="str">
        <f>IF(ISBLANK('MRA Full Assessment'!C948),"",'MRA Full Assessment'!C948)</f>
        <v/>
      </c>
      <c r="C191" s="82" t="str">
        <f>IF(ISBLANK('MRA Full Assessment'!D948),"",'MRA Full Assessment'!D948)</f>
        <v/>
      </c>
      <c r="D191" s="82" t="str">
        <f>IF(ISBLANK('MRA Full Assessment'!G948),"",'MRA Full Assessment'!G948)</f>
        <v/>
      </c>
      <c r="E191" s="82" t="str">
        <f>IF(ISBLANK('MRA Full Assessment'!F948),"",'MRA Full Assessment'!F948)</f>
        <v/>
      </c>
      <c r="F191" s="82" t="str">
        <f>IF(ISBLANK('MRA Full Assessment'!I948),"",'MRA Full Assessment'!I948)</f>
        <v/>
      </c>
      <c r="G191" s="82" t="str">
        <f>IF(ISBLANK('MRA Full Assessment'!J948),"",'MRA Full Assessment'!J948)</f>
        <v/>
      </c>
      <c r="H191" s="84" t="str">
        <f>'MRA Full Assessment'!$M$950</f>
        <v/>
      </c>
      <c r="I191" s="84" t="str">
        <f>'MRA Full Assessment'!$M$948</f>
        <v/>
      </c>
      <c r="J191" s="84" t="str">
        <f>'MRA Full Assessment'!$T$950</f>
        <v/>
      </c>
      <c r="K191" s="82" t="str">
        <f>IF(ISBLANK('MRA Full Assessment'!$U$948),"",'MRA Full Assessment'!$U$948)</f>
        <v/>
      </c>
      <c r="L191" s="84" t="str">
        <f>'MRA Full Assessment'!$X$950</f>
        <v/>
      </c>
      <c r="M191" s="84" t="str">
        <f>'MRA Full Assessment'!$X$948</f>
        <v/>
      </c>
      <c r="N191" s="82" t="str">
        <f>IF(ISBLANK('MRA Full Assessment'!$Y$948),"",'MRA Full Assessment'!$Y$948)</f>
        <v/>
      </c>
      <c r="O191" s="84" t="str">
        <f>'MRA Full Assessment'!$AB$950</f>
        <v/>
      </c>
      <c r="P191" s="84" t="str">
        <f>'MRA Full Assessment'!$AB$948</f>
        <v/>
      </c>
      <c r="Q191" s="82" t="str">
        <f>IF(ISBLANK('MRA Full Assessment'!$AC$948),"",'MRA Full Assessment'!$AC$948)</f>
        <v/>
      </c>
      <c r="R191" s="84" t="str">
        <f>'MRA Full Assessment'!$AG$950</f>
        <v/>
      </c>
      <c r="S191" s="84" t="str">
        <f>IF(ISBLANK('MRA Full Assessment'!$AG$948),"",'MRA Full Assessment'!$AG$948)</f>
        <v/>
      </c>
    </row>
    <row r="192" spans="1:19" ht="55.2" customHeight="1" thickBot="1">
      <c r="A192" s="82">
        <f>IF(ISBLANK('MRA Full Assessment'!B953),"",'MRA Full Assessment'!B953)</f>
        <v>190</v>
      </c>
      <c r="B192" s="82" t="str">
        <f>IF(ISBLANK('MRA Full Assessment'!C953),"",'MRA Full Assessment'!C953)</f>
        <v/>
      </c>
      <c r="C192" s="82" t="str">
        <f>IF(ISBLANK('MRA Full Assessment'!D953),"",'MRA Full Assessment'!D953)</f>
        <v/>
      </c>
      <c r="D192" s="82" t="str">
        <f>IF(ISBLANK('MRA Full Assessment'!G953),"",'MRA Full Assessment'!G953)</f>
        <v/>
      </c>
      <c r="E192" s="82" t="str">
        <f>IF(ISBLANK('MRA Full Assessment'!F953),"",'MRA Full Assessment'!F953)</f>
        <v/>
      </c>
      <c r="F192" s="82" t="str">
        <f>IF(ISBLANK('MRA Full Assessment'!I953),"",'MRA Full Assessment'!I953)</f>
        <v/>
      </c>
      <c r="G192" s="82" t="str">
        <f>IF(ISBLANK('MRA Full Assessment'!J953),"",'MRA Full Assessment'!J953)</f>
        <v/>
      </c>
      <c r="H192" s="84" t="str">
        <f>'MRA Full Assessment'!$M$955</f>
        <v/>
      </c>
      <c r="I192" s="84" t="str">
        <f>'MRA Full Assessment'!$M$953</f>
        <v/>
      </c>
      <c r="J192" s="84" t="str">
        <f>'MRA Full Assessment'!$T$955</f>
        <v/>
      </c>
      <c r="K192" s="82" t="str">
        <f>IF(ISBLANK('MRA Full Assessment'!$U$953),"",'MRA Full Assessment'!$U$953)</f>
        <v/>
      </c>
      <c r="L192" s="84" t="str">
        <f>'MRA Full Assessment'!$X$955</f>
        <v/>
      </c>
      <c r="M192" s="84" t="str">
        <f>'MRA Full Assessment'!$X$953</f>
        <v/>
      </c>
      <c r="N192" s="82" t="str">
        <f>IF(ISBLANK('MRA Full Assessment'!$Y$953),"",'MRA Full Assessment'!$Y$953)</f>
        <v/>
      </c>
      <c r="O192" s="84" t="str">
        <f>'MRA Full Assessment'!$AB$955</f>
        <v/>
      </c>
      <c r="P192" s="84" t="str">
        <f>'MRA Full Assessment'!$AB$953</f>
        <v/>
      </c>
      <c r="Q192" s="82" t="str">
        <f>IF(ISBLANK('MRA Full Assessment'!$AC$953),"",'MRA Full Assessment'!$AC$953)</f>
        <v/>
      </c>
      <c r="R192" s="84" t="str">
        <f>'MRA Full Assessment'!$AG$955</f>
        <v/>
      </c>
      <c r="S192" s="84" t="str">
        <f>IF(ISBLANK('MRA Full Assessment'!$AG$953),"",'MRA Full Assessment'!$AG$953)</f>
        <v/>
      </c>
    </row>
    <row r="193" spans="1:19" ht="55.2" customHeight="1" thickBot="1">
      <c r="A193" s="82">
        <f>IF(ISBLANK('MRA Full Assessment'!B958),"",'MRA Full Assessment'!B958)</f>
        <v>191</v>
      </c>
      <c r="B193" s="82" t="str">
        <f>IF(ISBLANK('MRA Full Assessment'!C958),"",'MRA Full Assessment'!C958)</f>
        <v/>
      </c>
      <c r="C193" s="82" t="str">
        <f>IF(ISBLANK('MRA Full Assessment'!D958),"",'MRA Full Assessment'!D958)</f>
        <v/>
      </c>
      <c r="D193" s="82" t="str">
        <f>IF(ISBLANK('MRA Full Assessment'!G958),"",'MRA Full Assessment'!G958)</f>
        <v/>
      </c>
      <c r="E193" s="82" t="str">
        <f>IF(ISBLANK('MRA Full Assessment'!F958),"",'MRA Full Assessment'!F958)</f>
        <v/>
      </c>
      <c r="F193" s="82" t="str">
        <f>IF(ISBLANK('MRA Full Assessment'!I958),"",'MRA Full Assessment'!I958)</f>
        <v/>
      </c>
      <c r="G193" s="82" t="str">
        <f>IF(ISBLANK('MRA Full Assessment'!J958),"",'MRA Full Assessment'!J958)</f>
        <v/>
      </c>
      <c r="H193" s="84" t="str">
        <f>'MRA Full Assessment'!$M$960</f>
        <v/>
      </c>
      <c r="I193" s="84" t="str">
        <f>'MRA Full Assessment'!$M$958</f>
        <v/>
      </c>
      <c r="J193" s="84" t="str">
        <f>'MRA Full Assessment'!$T$960</f>
        <v/>
      </c>
      <c r="K193" s="82" t="str">
        <f>IF(ISBLANK('MRA Full Assessment'!$U$958),"",'MRA Full Assessment'!$U$958)</f>
        <v/>
      </c>
      <c r="L193" s="84" t="str">
        <f>'MRA Full Assessment'!$X$960</f>
        <v/>
      </c>
      <c r="M193" s="84" t="str">
        <f>'MRA Full Assessment'!$X$958</f>
        <v/>
      </c>
      <c r="N193" s="82" t="str">
        <f>IF(ISBLANK('MRA Full Assessment'!$Y$958),"",'MRA Full Assessment'!$Y$958)</f>
        <v/>
      </c>
      <c r="O193" s="84" t="str">
        <f>'MRA Full Assessment'!$AB$960</f>
        <v/>
      </c>
      <c r="P193" s="84" t="str">
        <f>'MRA Full Assessment'!$AB$958</f>
        <v/>
      </c>
      <c r="Q193" s="82" t="str">
        <f>IF(ISBLANK('MRA Full Assessment'!$AC$958),"",'MRA Full Assessment'!$AC$958)</f>
        <v/>
      </c>
      <c r="R193" s="84" t="str">
        <f>'MRA Full Assessment'!$AG$960</f>
        <v/>
      </c>
      <c r="S193" s="84" t="str">
        <f>IF(ISBLANK('MRA Full Assessment'!$AG$958),"",'MRA Full Assessment'!$AG$958)</f>
        <v/>
      </c>
    </row>
    <row r="194" spans="1:19" ht="55.2" customHeight="1" thickBot="1">
      <c r="A194" s="82">
        <f>IF(ISBLANK('MRA Full Assessment'!B963),"",'MRA Full Assessment'!B963)</f>
        <v>192</v>
      </c>
      <c r="B194" s="82" t="str">
        <f>IF(ISBLANK('MRA Full Assessment'!C963),"",'MRA Full Assessment'!C963)</f>
        <v/>
      </c>
      <c r="C194" s="82" t="str">
        <f>IF(ISBLANK('MRA Full Assessment'!D963),"",'MRA Full Assessment'!D963)</f>
        <v/>
      </c>
      <c r="D194" s="82" t="str">
        <f>IF(ISBLANK('MRA Full Assessment'!G963),"",'MRA Full Assessment'!G963)</f>
        <v/>
      </c>
      <c r="E194" s="82" t="str">
        <f>IF(ISBLANK('MRA Full Assessment'!F963),"",'MRA Full Assessment'!F963)</f>
        <v/>
      </c>
      <c r="F194" s="82" t="str">
        <f>IF(ISBLANK('MRA Full Assessment'!I963),"",'MRA Full Assessment'!I963)</f>
        <v/>
      </c>
      <c r="G194" s="82" t="str">
        <f>IF(ISBLANK('MRA Full Assessment'!J963),"",'MRA Full Assessment'!J963)</f>
        <v/>
      </c>
      <c r="H194" s="84" t="str">
        <f>'MRA Full Assessment'!$M$965</f>
        <v/>
      </c>
      <c r="I194" s="84" t="str">
        <f>'MRA Full Assessment'!$M$963</f>
        <v/>
      </c>
      <c r="J194" s="84" t="str">
        <f>'MRA Full Assessment'!$T$965</f>
        <v/>
      </c>
      <c r="K194" s="82" t="str">
        <f>IF(ISBLANK('MRA Full Assessment'!$U$963),"",'MRA Full Assessment'!$U$963)</f>
        <v/>
      </c>
      <c r="L194" s="84" t="str">
        <f>'MRA Full Assessment'!$X$965</f>
        <v/>
      </c>
      <c r="M194" s="84" t="str">
        <f>'MRA Full Assessment'!$X$963</f>
        <v/>
      </c>
      <c r="N194" s="82" t="str">
        <f>IF(ISBLANK('MRA Full Assessment'!$Y$963),"",'MRA Full Assessment'!$Y$963)</f>
        <v/>
      </c>
      <c r="O194" s="84" t="str">
        <f>'MRA Full Assessment'!$AB$965</f>
        <v/>
      </c>
      <c r="P194" s="84" t="str">
        <f>'MRA Full Assessment'!$AB$963</f>
        <v/>
      </c>
      <c r="Q194" s="82" t="str">
        <f>IF(ISBLANK('MRA Full Assessment'!$AC$963),"",'MRA Full Assessment'!$AC$963)</f>
        <v/>
      </c>
      <c r="R194" s="84" t="str">
        <f>'MRA Full Assessment'!$AG$965</f>
        <v/>
      </c>
      <c r="S194" s="84" t="str">
        <f>IF(ISBLANK('MRA Full Assessment'!$AG$963),"",'MRA Full Assessment'!$AG$963)</f>
        <v/>
      </c>
    </row>
    <row r="195" spans="1:19" ht="55.2" customHeight="1" thickBot="1">
      <c r="A195" s="82">
        <f>IF(ISBLANK('MRA Full Assessment'!B968),"",'MRA Full Assessment'!B968)</f>
        <v>193</v>
      </c>
      <c r="B195" s="82" t="str">
        <f>IF(ISBLANK('MRA Full Assessment'!C968),"",'MRA Full Assessment'!C968)</f>
        <v/>
      </c>
      <c r="C195" s="82" t="str">
        <f>IF(ISBLANK('MRA Full Assessment'!D968),"",'MRA Full Assessment'!D968)</f>
        <v/>
      </c>
      <c r="D195" s="82" t="str">
        <f>IF(ISBLANK('MRA Full Assessment'!G968),"",'MRA Full Assessment'!G968)</f>
        <v/>
      </c>
      <c r="E195" s="82" t="str">
        <f>IF(ISBLANK('MRA Full Assessment'!F968),"",'MRA Full Assessment'!F968)</f>
        <v/>
      </c>
      <c r="F195" s="82" t="str">
        <f>IF(ISBLANK('MRA Full Assessment'!I968),"",'MRA Full Assessment'!I968)</f>
        <v/>
      </c>
      <c r="G195" s="82" t="str">
        <f>IF(ISBLANK('MRA Full Assessment'!J968),"",'MRA Full Assessment'!J968)</f>
        <v/>
      </c>
      <c r="H195" s="84" t="str">
        <f>'MRA Full Assessment'!$M$970</f>
        <v/>
      </c>
      <c r="I195" s="84" t="str">
        <f>'MRA Full Assessment'!$M$968</f>
        <v/>
      </c>
      <c r="J195" s="84" t="str">
        <f>'MRA Full Assessment'!$T$970</f>
        <v/>
      </c>
      <c r="K195" s="82" t="str">
        <f>IF(ISBLANK('MRA Full Assessment'!$U$968),"",'MRA Full Assessment'!$U$968)</f>
        <v/>
      </c>
      <c r="L195" s="84" t="str">
        <f>'MRA Full Assessment'!$X$970</f>
        <v/>
      </c>
      <c r="M195" s="84" t="str">
        <f>'MRA Full Assessment'!$X$968</f>
        <v/>
      </c>
      <c r="N195" s="82" t="str">
        <f>IF(ISBLANK('MRA Full Assessment'!$Y$968),"",'MRA Full Assessment'!$Y$968)</f>
        <v/>
      </c>
      <c r="O195" s="84" t="str">
        <f>'MRA Full Assessment'!$AB$970</f>
        <v/>
      </c>
      <c r="P195" s="84" t="str">
        <f>'MRA Full Assessment'!$AB$968</f>
        <v/>
      </c>
      <c r="Q195" s="82" t="str">
        <f>IF(ISBLANK('MRA Full Assessment'!$AC$968),"",'MRA Full Assessment'!$AC$968)</f>
        <v/>
      </c>
      <c r="R195" s="84" t="str">
        <f>'MRA Full Assessment'!$AG$970</f>
        <v/>
      </c>
      <c r="S195" s="84" t="str">
        <f>IF(ISBLANK('MRA Full Assessment'!$AG$968),"",'MRA Full Assessment'!$AG$968)</f>
        <v/>
      </c>
    </row>
    <row r="196" spans="1:19" ht="55.2" customHeight="1" thickBot="1">
      <c r="A196" s="82">
        <f>IF(ISBLANK('MRA Full Assessment'!B973),"",'MRA Full Assessment'!B973)</f>
        <v>194</v>
      </c>
      <c r="B196" s="82" t="str">
        <f>IF(ISBLANK('MRA Full Assessment'!C973),"",'MRA Full Assessment'!C973)</f>
        <v/>
      </c>
      <c r="C196" s="82" t="str">
        <f>IF(ISBLANK('MRA Full Assessment'!D973),"",'MRA Full Assessment'!D973)</f>
        <v/>
      </c>
      <c r="D196" s="82" t="str">
        <f>IF(ISBLANK('MRA Full Assessment'!G973),"",'MRA Full Assessment'!G973)</f>
        <v/>
      </c>
      <c r="E196" s="82" t="str">
        <f>IF(ISBLANK('MRA Full Assessment'!F973),"",'MRA Full Assessment'!F973)</f>
        <v/>
      </c>
      <c r="F196" s="82" t="str">
        <f>IF(ISBLANK('MRA Full Assessment'!I973),"",'MRA Full Assessment'!I973)</f>
        <v/>
      </c>
      <c r="G196" s="82" t="str">
        <f>IF(ISBLANK('MRA Full Assessment'!J973),"",'MRA Full Assessment'!J973)</f>
        <v/>
      </c>
      <c r="H196" s="84" t="str">
        <f>'MRA Full Assessment'!$M$975</f>
        <v/>
      </c>
      <c r="I196" s="84" t="str">
        <f>'MRA Full Assessment'!$M$973</f>
        <v/>
      </c>
      <c r="J196" s="84" t="str">
        <f>'MRA Full Assessment'!$T$975</f>
        <v/>
      </c>
      <c r="K196" s="82" t="str">
        <f>IF(ISBLANK('MRA Full Assessment'!$U$973),"",'MRA Full Assessment'!$U$973)</f>
        <v/>
      </c>
      <c r="L196" s="84" t="str">
        <f>'MRA Full Assessment'!$X$975</f>
        <v/>
      </c>
      <c r="M196" s="84" t="str">
        <f>'MRA Full Assessment'!$X$973</f>
        <v/>
      </c>
      <c r="N196" s="82" t="str">
        <f>IF(ISBLANK('MRA Full Assessment'!$Y$973),"",'MRA Full Assessment'!$Y$973)</f>
        <v/>
      </c>
      <c r="O196" s="84" t="str">
        <f>'MRA Full Assessment'!$AB$975</f>
        <v/>
      </c>
      <c r="P196" s="84" t="str">
        <f>'MRA Full Assessment'!$AB$973</f>
        <v/>
      </c>
      <c r="Q196" s="82" t="str">
        <f>IF(ISBLANK('MRA Full Assessment'!$AC$973),"",'MRA Full Assessment'!$AC$973)</f>
        <v/>
      </c>
      <c r="R196" s="84" t="str">
        <f>'MRA Full Assessment'!$AG$975</f>
        <v/>
      </c>
      <c r="S196" s="84" t="str">
        <f>IF(ISBLANK('MRA Full Assessment'!$AG$973),"",'MRA Full Assessment'!$AG$973)</f>
        <v/>
      </c>
    </row>
    <row r="197" spans="1:19" ht="55.2" customHeight="1" thickBot="1">
      <c r="A197" s="82">
        <f>IF(ISBLANK('MRA Full Assessment'!B978),"",'MRA Full Assessment'!B978)</f>
        <v>195</v>
      </c>
      <c r="B197" s="82" t="str">
        <f>IF(ISBLANK('MRA Full Assessment'!C978),"",'MRA Full Assessment'!C978)</f>
        <v/>
      </c>
      <c r="C197" s="82" t="str">
        <f>IF(ISBLANK('MRA Full Assessment'!D978),"",'MRA Full Assessment'!D978)</f>
        <v/>
      </c>
      <c r="D197" s="82" t="str">
        <f>IF(ISBLANK('MRA Full Assessment'!G978),"",'MRA Full Assessment'!G978)</f>
        <v/>
      </c>
      <c r="E197" s="82" t="str">
        <f>IF(ISBLANK('MRA Full Assessment'!F978),"",'MRA Full Assessment'!F978)</f>
        <v/>
      </c>
      <c r="F197" s="82" t="str">
        <f>IF(ISBLANK('MRA Full Assessment'!I978),"",'MRA Full Assessment'!I978)</f>
        <v/>
      </c>
      <c r="G197" s="82" t="str">
        <f>IF(ISBLANK('MRA Full Assessment'!J978),"",'MRA Full Assessment'!J978)</f>
        <v/>
      </c>
      <c r="H197" s="84" t="str">
        <f>'MRA Full Assessment'!$M$980</f>
        <v/>
      </c>
      <c r="I197" s="84" t="str">
        <f>'MRA Full Assessment'!$M$973</f>
        <v/>
      </c>
      <c r="J197" s="84" t="str">
        <f>'MRA Full Assessment'!$T$980</f>
        <v/>
      </c>
      <c r="K197" s="82" t="str">
        <f>IF(ISBLANK('MRA Full Assessment'!$U$978),"",'MRA Full Assessment'!$U$978)</f>
        <v/>
      </c>
      <c r="L197" s="84" t="str">
        <f>'MRA Full Assessment'!$X$980</f>
        <v/>
      </c>
      <c r="M197" s="84" t="str">
        <f>'MRA Full Assessment'!$X$973</f>
        <v/>
      </c>
      <c r="N197" s="82" t="str">
        <f>IF(ISBLANK('MRA Full Assessment'!$Y$978),"",'MRA Full Assessment'!$Y$978)</f>
        <v/>
      </c>
      <c r="O197" s="84" t="str">
        <f>'MRA Full Assessment'!$AB$980</f>
        <v/>
      </c>
      <c r="P197" s="84" t="str">
        <f>'MRA Full Assessment'!$AB$973</f>
        <v/>
      </c>
      <c r="Q197" s="82" t="str">
        <f>IF(ISBLANK('MRA Full Assessment'!$AC$978),"",'MRA Full Assessment'!$AC$978)</f>
        <v/>
      </c>
      <c r="R197" s="84" t="str">
        <f>'MRA Full Assessment'!$AG$980</f>
        <v/>
      </c>
      <c r="S197" s="84" t="str">
        <f>IF(ISBLANK('MRA Full Assessment'!$AG$978),"",'MRA Full Assessment'!$AG$978)</f>
        <v/>
      </c>
    </row>
    <row r="198" spans="1:19" ht="55.2" customHeight="1" thickBot="1">
      <c r="A198" s="82">
        <f>IF(ISBLANK('MRA Full Assessment'!B983),"",'MRA Full Assessment'!B983)</f>
        <v>196</v>
      </c>
      <c r="B198" s="82" t="str">
        <f>IF(ISBLANK('MRA Full Assessment'!C983),"",'MRA Full Assessment'!C983)</f>
        <v/>
      </c>
      <c r="C198" s="82" t="str">
        <f>IF(ISBLANK('MRA Full Assessment'!D983),"",'MRA Full Assessment'!D983)</f>
        <v/>
      </c>
      <c r="D198" s="82" t="str">
        <f>IF(ISBLANK('MRA Full Assessment'!G983),"",'MRA Full Assessment'!G983)</f>
        <v/>
      </c>
      <c r="E198" s="82" t="str">
        <f>IF(ISBLANK('MRA Full Assessment'!F983),"",'MRA Full Assessment'!F983)</f>
        <v/>
      </c>
      <c r="F198" s="82" t="str">
        <f>IF(ISBLANK('MRA Full Assessment'!I983),"",'MRA Full Assessment'!I983)</f>
        <v/>
      </c>
      <c r="G198" s="82" t="str">
        <f>IF(ISBLANK('MRA Full Assessment'!J983),"",'MRA Full Assessment'!J983)</f>
        <v/>
      </c>
      <c r="H198" s="84" t="str">
        <f>'MRA Full Assessment'!$M$985</f>
        <v/>
      </c>
      <c r="I198" s="84" t="str">
        <f>'MRA Full Assessment'!$M$978</f>
        <v/>
      </c>
      <c r="J198" s="84" t="str">
        <f>'MRA Full Assessment'!$T$985</f>
        <v/>
      </c>
      <c r="K198" s="82" t="str">
        <f>IF(ISBLANK('MRA Full Assessment'!$U$983),"",'MRA Full Assessment'!$U$983)</f>
        <v/>
      </c>
      <c r="L198" s="84" t="str">
        <f>'MRA Full Assessment'!$X$985</f>
        <v/>
      </c>
      <c r="M198" s="84" t="str">
        <f>'MRA Full Assessment'!$X$978</f>
        <v/>
      </c>
      <c r="N198" s="82" t="str">
        <f>IF(ISBLANK('MRA Full Assessment'!$Y$983),"",'MRA Full Assessment'!$Y$983)</f>
        <v/>
      </c>
      <c r="O198" s="84" t="str">
        <f>'MRA Full Assessment'!$AB$985</f>
        <v/>
      </c>
      <c r="P198" s="84" t="str">
        <f>'MRA Full Assessment'!$AB$978</f>
        <v/>
      </c>
      <c r="Q198" s="82" t="str">
        <f>IF(ISBLANK('MRA Full Assessment'!$AC$983),"",'MRA Full Assessment'!$AC$983)</f>
        <v/>
      </c>
      <c r="R198" s="84" t="str">
        <f>'MRA Full Assessment'!$AG$985</f>
        <v/>
      </c>
      <c r="S198" s="84" t="str">
        <f>IF(ISBLANK('MRA Full Assessment'!$AG$983),"",'MRA Full Assessment'!$AG$983)</f>
        <v/>
      </c>
    </row>
    <row r="199" spans="1:19" ht="55.2" customHeight="1" thickBot="1">
      <c r="A199" s="82">
        <f>IF(ISBLANK('MRA Full Assessment'!B988),"",'MRA Full Assessment'!B988)</f>
        <v>197</v>
      </c>
      <c r="B199" s="82" t="str">
        <f>IF(ISBLANK('MRA Full Assessment'!C988),"",'MRA Full Assessment'!C988)</f>
        <v/>
      </c>
      <c r="C199" s="82" t="str">
        <f>IF(ISBLANK('MRA Full Assessment'!D988),"",'MRA Full Assessment'!D988)</f>
        <v/>
      </c>
      <c r="D199" s="82" t="str">
        <f>IF(ISBLANK('MRA Full Assessment'!G988),"",'MRA Full Assessment'!G988)</f>
        <v/>
      </c>
      <c r="E199" s="82" t="str">
        <f>IF(ISBLANK('MRA Full Assessment'!F988),"",'MRA Full Assessment'!F988)</f>
        <v/>
      </c>
      <c r="F199" s="82" t="str">
        <f>IF(ISBLANK('MRA Full Assessment'!I988),"",'MRA Full Assessment'!I988)</f>
        <v/>
      </c>
      <c r="G199" s="82" t="str">
        <f>IF(ISBLANK('MRA Full Assessment'!J988),"",'MRA Full Assessment'!J988)</f>
        <v/>
      </c>
      <c r="H199" s="84" t="str">
        <f>'MRA Full Assessment'!$M$990</f>
        <v/>
      </c>
      <c r="I199" s="84" t="str">
        <f>'MRA Full Assessment'!$M$983</f>
        <v/>
      </c>
      <c r="J199" s="84" t="str">
        <f>'MRA Full Assessment'!$T$990</f>
        <v/>
      </c>
      <c r="K199" s="82" t="str">
        <f>IF(ISBLANK('MRA Full Assessment'!$U$988),"",'MRA Full Assessment'!$U$988)</f>
        <v/>
      </c>
      <c r="L199" s="84" t="str">
        <f>'MRA Full Assessment'!$X$990</f>
        <v/>
      </c>
      <c r="M199" s="84" t="str">
        <f>'MRA Full Assessment'!$X$983</f>
        <v/>
      </c>
      <c r="N199" s="82" t="str">
        <f>IF(ISBLANK('MRA Full Assessment'!$Y$988),"",'MRA Full Assessment'!$Y$988)</f>
        <v/>
      </c>
      <c r="O199" s="84" t="str">
        <f>'MRA Full Assessment'!$AB$990</f>
        <v/>
      </c>
      <c r="P199" s="84" t="str">
        <f>'MRA Full Assessment'!$AB$983</f>
        <v/>
      </c>
      <c r="Q199" s="82" t="str">
        <f>IF(ISBLANK('MRA Full Assessment'!$AC$988),"",'MRA Full Assessment'!$AC$988)</f>
        <v/>
      </c>
      <c r="R199" s="84" t="str">
        <f>'MRA Full Assessment'!$AG$990</f>
        <v/>
      </c>
      <c r="S199" s="84" t="str">
        <f>IF(ISBLANK('MRA Full Assessment'!$AG$988),"",'MRA Full Assessment'!$AG$988)</f>
        <v/>
      </c>
    </row>
    <row r="200" spans="1:19" ht="55.2" customHeight="1" thickBot="1">
      <c r="A200" s="82">
        <f>IF(ISBLANK('MRA Full Assessment'!B993),"",'MRA Full Assessment'!B993)</f>
        <v>198</v>
      </c>
      <c r="B200" s="82" t="str">
        <f>IF(ISBLANK('MRA Full Assessment'!C993),"",'MRA Full Assessment'!C993)</f>
        <v/>
      </c>
      <c r="C200" s="82" t="str">
        <f>IF(ISBLANK('MRA Full Assessment'!D993),"",'MRA Full Assessment'!D993)</f>
        <v/>
      </c>
      <c r="D200" s="82" t="str">
        <f>IF(ISBLANK('MRA Full Assessment'!G993),"",'MRA Full Assessment'!G993)</f>
        <v/>
      </c>
      <c r="E200" s="82" t="str">
        <f>IF(ISBLANK('MRA Full Assessment'!F993),"",'MRA Full Assessment'!F993)</f>
        <v/>
      </c>
      <c r="F200" s="82" t="str">
        <f>IF(ISBLANK('MRA Full Assessment'!I993),"",'MRA Full Assessment'!I993)</f>
        <v/>
      </c>
      <c r="G200" s="82" t="str">
        <f>IF(ISBLANK('MRA Full Assessment'!J993),"",'MRA Full Assessment'!J993)</f>
        <v/>
      </c>
      <c r="H200" s="84" t="str">
        <f>'MRA Full Assessment'!$M995</f>
        <v/>
      </c>
      <c r="I200" s="84" t="str">
        <f>'MRA Full Assessment'!$M$983</f>
        <v/>
      </c>
      <c r="J200" s="84" t="str">
        <f>'MRA Full Assessment'!$T$995</f>
        <v/>
      </c>
      <c r="K200" s="82" t="str">
        <f>IF(ISBLANK('MRA Full Assessment'!$U$993),"",'MRA Full Assessment'!$U$993)</f>
        <v/>
      </c>
      <c r="L200" s="84" t="str">
        <f>'MRA Full Assessment'!$X$995</f>
        <v/>
      </c>
      <c r="M200" s="84" t="str">
        <f>'MRA Full Assessment'!$X$983</f>
        <v/>
      </c>
      <c r="N200" s="82" t="str">
        <f>IF(ISBLANK('MRA Full Assessment'!$Y$993),"",'MRA Full Assessment'!$Y$993)</f>
        <v/>
      </c>
      <c r="O200" s="84" t="str">
        <f>'MRA Full Assessment'!$AB$995</f>
        <v/>
      </c>
      <c r="P200" s="84" t="str">
        <f>'MRA Full Assessment'!$AB$983</f>
        <v/>
      </c>
      <c r="Q200" s="82" t="str">
        <f>IF(ISBLANK('MRA Full Assessment'!$AC$993),"",'MRA Full Assessment'!$AC$993)</f>
        <v/>
      </c>
      <c r="R200" s="84" t="str">
        <f>'MRA Full Assessment'!$AG995</f>
        <v/>
      </c>
      <c r="S200" s="84" t="str">
        <f>IF(ISBLANK('MRA Full Assessment'!$AG$993),"",'MRA Full Assessment'!$AG$993)</f>
        <v/>
      </c>
    </row>
    <row r="201" spans="1:19" ht="55.2" customHeight="1" thickBot="1">
      <c r="A201" s="82">
        <f>IF(ISBLANK('MRA Full Assessment'!B998),"",'MRA Full Assessment'!B998)</f>
        <v>199</v>
      </c>
      <c r="B201" s="82" t="str">
        <f>IF(ISBLANK('MRA Full Assessment'!C998),"",'MRA Full Assessment'!C998)</f>
        <v/>
      </c>
      <c r="C201" s="82" t="str">
        <f>IF(ISBLANK('MRA Full Assessment'!D998),"",'MRA Full Assessment'!D998)</f>
        <v/>
      </c>
      <c r="D201" s="82" t="str">
        <f>IF(ISBLANK('MRA Full Assessment'!G998),"",'MRA Full Assessment'!G998)</f>
        <v/>
      </c>
      <c r="E201" s="82" t="str">
        <f>IF(ISBLANK('MRA Full Assessment'!F998),"",'MRA Full Assessment'!F998)</f>
        <v/>
      </c>
      <c r="F201" s="82" t="str">
        <f>IF(ISBLANK('MRA Full Assessment'!I998),"",'MRA Full Assessment'!I998)</f>
        <v/>
      </c>
      <c r="G201" s="82" t="str">
        <f>IF(ISBLANK('MRA Full Assessment'!J998),"",'MRA Full Assessment'!J998)</f>
        <v/>
      </c>
      <c r="H201" s="84" t="str">
        <f>'MRA Full Assessment'!$M$1000</f>
        <v/>
      </c>
      <c r="I201" s="84" t="str">
        <f>'MRA Full Assessment'!$M$998</f>
        <v/>
      </c>
      <c r="J201" s="84" t="str">
        <f>'MRA Full Assessment'!$T$1000</f>
        <v/>
      </c>
      <c r="K201" s="82" t="str">
        <f>IF(ISBLANK('MRA Full Assessment'!$U$998),"",'MRA Full Assessment'!$U$998)</f>
        <v/>
      </c>
      <c r="L201" s="84" t="str">
        <f>'MRA Full Assessment'!$X$1000</f>
        <v/>
      </c>
      <c r="M201" s="84" t="str">
        <f>'MRA Full Assessment'!$X$998</f>
        <v/>
      </c>
      <c r="N201" s="82" t="str">
        <f>IF(ISBLANK('MRA Full Assessment'!$Y$998),"",'MRA Full Assessment'!$Y$998)</f>
        <v/>
      </c>
      <c r="O201" s="84" t="str">
        <f>'MRA Full Assessment'!$AB$1000</f>
        <v/>
      </c>
      <c r="P201" s="84" t="str">
        <f>'MRA Full Assessment'!$AB$998</f>
        <v/>
      </c>
      <c r="Q201" s="82" t="str">
        <f>IF(ISBLANK('MRA Full Assessment'!$AC$998),"",'MRA Full Assessment'!$AC$998)</f>
        <v/>
      </c>
      <c r="R201" s="84" t="str">
        <f>'MRA Full Assessment'!$AG$1000</f>
        <v/>
      </c>
      <c r="S201" s="84" t="str">
        <f>IF(ISBLANK('MRA Full Assessment'!$AG$998),"",'MRA Full Assessment'!$AG$998)</f>
        <v/>
      </c>
    </row>
    <row r="202" spans="1:19" ht="55.2" customHeight="1" thickBot="1">
      <c r="A202" s="82">
        <f>IF(ISBLANK('MRA Full Assessment'!B1003),"",'MRA Full Assessment'!B1003)</f>
        <v>200</v>
      </c>
      <c r="B202" s="82" t="str">
        <f>IF(ISBLANK('MRA Full Assessment'!C1003),"",'MRA Full Assessment'!C1003)</f>
        <v/>
      </c>
      <c r="C202" s="82" t="str">
        <f>IF(ISBLANK('MRA Full Assessment'!D1003),"",'MRA Full Assessment'!D1003)</f>
        <v/>
      </c>
      <c r="D202" s="82" t="str">
        <f>IF(ISBLANK('MRA Full Assessment'!G1003),"",'MRA Full Assessment'!G1003)</f>
        <v/>
      </c>
      <c r="E202" s="82" t="str">
        <f>IF(ISBLANK('MRA Full Assessment'!F1003),"",'MRA Full Assessment'!F1003)</f>
        <v/>
      </c>
      <c r="F202" s="82" t="str">
        <f>IF(ISBLANK('MRA Full Assessment'!I1003),"",'MRA Full Assessment'!I1003)</f>
        <v/>
      </c>
      <c r="G202" s="82" t="str">
        <f>IF(ISBLANK('MRA Full Assessment'!J1003),"",'MRA Full Assessment'!J1003)</f>
        <v/>
      </c>
      <c r="H202" s="84" t="str">
        <f>'MRA Full Assessment'!$M$1005</f>
        <v/>
      </c>
      <c r="I202" s="84" t="str">
        <f>'MRA Full Assessment'!$M$1003</f>
        <v/>
      </c>
      <c r="J202" s="84" t="str">
        <f>'MRA Full Assessment'!$T$1005</f>
        <v/>
      </c>
      <c r="K202" s="82" t="str">
        <f>IF(ISBLANK('MRA Full Assessment'!$U$1003),"",'MRA Full Assessment'!$U$1003)</f>
        <v/>
      </c>
      <c r="L202" s="84" t="str">
        <f>'MRA Full Assessment'!$X$1005</f>
        <v/>
      </c>
      <c r="M202" s="84" t="str">
        <f>'MRA Full Assessment'!$X$1003</f>
        <v/>
      </c>
      <c r="N202" s="82" t="str">
        <f>IF(ISBLANK('MRA Full Assessment'!$Y$1003),"",'MRA Full Assessment'!$Y$1003)</f>
        <v/>
      </c>
      <c r="O202" s="84" t="str">
        <f>'MRA Full Assessment'!$AB$1005</f>
        <v/>
      </c>
      <c r="P202" s="84" t="str">
        <f>'MRA Full Assessment'!$AB$1003</f>
        <v/>
      </c>
      <c r="Q202" s="82" t="str">
        <f>IF(ISBLANK('MRA Full Assessment'!$AC$1003),"",'MRA Full Assessment'!$AC$1003)</f>
        <v/>
      </c>
      <c r="R202" s="84" t="str">
        <f>'MRA Full Assessment'!$AG$1005</f>
        <v/>
      </c>
      <c r="S202" s="84" t="str">
        <f>IF(ISBLANK('MRA Full Assessment'!$AG$1003),"",'MRA Full Assessment'!$AG$1003)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4868" priority="482" stopIfTrue="1" operator="equal">
      <formula>""</formula>
    </cfRule>
    <cfRule type="cellIs" dxfId="4867" priority="483" operator="greaterThan">
      <formula>500</formula>
    </cfRule>
    <cfRule type="cellIs" dxfId="4866" priority="484" operator="greaterThan">
      <formula>50</formula>
    </cfRule>
    <cfRule type="cellIs" dxfId="4865" priority="485" operator="greaterThan">
      <formula>25</formula>
    </cfRule>
    <cfRule type="cellIs" dxfId="4864" priority="486" operator="greaterThan">
      <formula>5</formula>
    </cfRule>
    <cfRule type="cellIs" dxfId="4863" priority="487" operator="greaterThan">
      <formula>0</formula>
    </cfRule>
  </conditionalFormatting>
  <conditionalFormatting sqref="L3">
    <cfRule type="cellIs" dxfId="4862" priority="130" stopIfTrue="1" operator="equal">
      <formula>""</formula>
    </cfRule>
    <cfRule type="cellIs" dxfId="4861" priority="131" operator="greaterThan">
      <formula>500</formula>
    </cfRule>
    <cfRule type="cellIs" dxfId="4860" priority="132" operator="greaterThan">
      <formula>50</formula>
    </cfRule>
    <cfRule type="cellIs" dxfId="4859" priority="133" operator="greaterThan">
      <formula>25</formula>
    </cfRule>
    <cfRule type="cellIs" dxfId="4858" priority="134" operator="greaterThan">
      <formula>5</formula>
    </cfRule>
    <cfRule type="cellIs" dxfId="4857" priority="135" operator="greaterThan">
      <formula>0</formula>
    </cfRule>
  </conditionalFormatting>
  <conditionalFormatting sqref="L4:L72">
    <cfRule type="cellIs" dxfId="4856" priority="102" stopIfTrue="1" operator="equal">
      <formula>""</formula>
    </cfRule>
    <cfRule type="cellIs" dxfId="4855" priority="103" operator="greaterThan">
      <formula>500</formula>
    </cfRule>
    <cfRule type="cellIs" dxfId="4854" priority="104" operator="greaterThan">
      <formula>50</formula>
    </cfRule>
    <cfRule type="cellIs" dxfId="4853" priority="105" operator="greaterThan">
      <formula>25</formula>
    </cfRule>
    <cfRule type="cellIs" dxfId="4852" priority="106" operator="greaterThan">
      <formula>5</formula>
    </cfRule>
    <cfRule type="cellIs" dxfId="4851" priority="107" operator="greaterThan">
      <formula>0</formula>
    </cfRule>
  </conditionalFormatting>
  <conditionalFormatting sqref="O4:O72">
    <cfRule type="cellIs" dxfId="4850" priority="85" stopIfTrue="1" operator="equal">
      <formula>""</formula>
    </cfRule>
    <cfRule type="cellIs" dxfId="4849" priority="86" operator="greaterThan">
      <formula>500</formula>
    </cfRule>
    <cfRule type="cellIs" dxfId="4848" priority="87" operator="greaterThan">
      <formula>50</formula>
    </cfRule>
    <cfRule type="cellIs" dxfId="4847" priority="88" operator="greaterThan">
      <formula>25</formula>
    </cfRule>
    <cfRule type="cellIs" dxfId="4846" priority="89" operator="greaterThan">
      <formula>5</formula>
    </cfRule>
    <cfRule type="cellIs" dxfId="4845" priority="90" operator="greaterThan">
      <formula>0</formula>
    </cfRule>
  </conditionalFormatting>
  <conditionalFormatting sqref="L73:L202">
    <cfRule type="cellIs" dxfId="4844" priority="68" stopIfTrue="1" operator="equal">
      <formula>""</formula>
    </cfRule>
    <cfRule type="cellIs" dxfId="4843" priority="69" operator="greaterThan">
      <formula>500</formula>
    </cfRule>
    <cfRule type="cellIs" dxfId="4842" priority="70" operator="greaterThan">
      <formula>50</formula>
    </cfRule>
    <cfRule type="cellIs" dxfId="4841" priority="71" operator="greaterThan">
      <formula>25</formula>
    </cfRule>
    <cfRule type="cellIs" dxfId="4840" priority="72" operator="greaterThan">
      <formula>5</formula>
    </cfRule>
    <cfRule type="cellIs" dxfId="4839" priority="73" operator="greaterThan">
      <formula>0</formula>
    </cfRule>
  </conditionalFormatting>
  <conditionalFormatting sqref="O73:O202">
    <cfRule type="cellIs" dxfId="4838" priority="57" stopIfTrue="1" operator="equal">
      <formula>""</formula>
    </cfRule>
    <cfRule type="cellIs" dxfId="4837" priority="58" operator="greaterThan">
      <formula>500</formula>
    </cfRule>
    <cfRule type="cellIs" dxfId="4836" priority="59" operator="greaterThan">
      <formula>50</formula>
    </cfRule>
    <cfRule type="cellIs" dxfId="4835" priority="60" operator="greaterThan">
      <formula>25</formula>
    </cfRule>
    <cfRule type="cellIs" dxfId="4834" priority="61" operator="greaterThan">
      <formula>5</formula>
    </cfRule>
    <cfRule type="cellIs" dxfId="4833" priority="62" operator="greaterThan">
      <formula>0</formula>
    </cfRule>
  </conditionalFormatting>
  <conditionalFormatting sqref="R3">
    <cfRule type="cellIs" dxfId="4832" priority="7" stopIfTrue="1" operator="equal">
      <formula>""</formula>
    </cfRule>
    <cfRule type="cellIs" dxfId="4831" priority="8" operator="greaterThan">
      <formula>500</formula>
    </cfRule>
    <cfRule type="cellIs" dxfId="4830" priority="9" operator="greaterThan">
      <formula>50</formula>
    </cfRule>
    <cfRule type="cellIs" dxfId="4829" priority="10" operator="greaterThan">
      <formula>25</formula>
    </cfRule>
    <cfRule type="cellIs" dxfId="4828" priority="11" operator="greaterThan">
      <formula>5</formula>
    </cfRule>
    <cfRule type="cellIs" dxfId="4827" priority="12" operator="greaterThan">
      <formula>0</formula>
    </cfRule>
  </conditionalFormatting>
  <conditionalFormatting sqref="R4:R202">
    <cfRule type="cellIs" dxfId="4826" priority="1" stopIfTrue="1" operator="equal">
      <formula>""</formula>
    </cfRule>
    <cfRule type="cellIs" dxfId="4825" priority="2" operator="greaterThan">
      <formula>500</formula>
    </cfRule>
    <cfRule type="cellIs" dxfId="4824" priority="3" operator="greaterThan">
      <formula>50</formula>
    </cfRule>
    <cfRule type="cellIs" dxfId="4823" priority="4" operator="greaterThan">
      <formula>25</formula>
    </cfRule>
    <cfRule type="cellIs" dxfId="4822" priority="5" operator="greaterThan">
      <formula>5</formula>
    </cfRule>
    <cfRule type="cellIs" dxfId="4821"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3" t="s">
        <v>130</v>
      </c>
      <c r="C2" s="453"/>
      <c r="D2" s="453"/>
      <c r="E2" s="453"/>
      <c r="F2" s="454"/>
    </row>
    <row r="3" spans="2:9">
      <c r="B3" s="71"/>
      <c r="C3" s="113" t="s">
        <v>321</v>
      </c>
      <c r="D3" s="114" t="s">
        <v>322</v>
      </c>
      <c r="E3" s="118" t="s">
        <v>323</v>
      </c>
      <c r="F3" s="119" t="s">
        <v>324</v>
      </c>
    </row>
    <row r="4" spans="2:9">
      <c r="B4" s="88" t="s">
        <v>316</v>
      </c>
      <c r="C4" s="71">
        <f>COUNTIF(('MRA Full Assessment'!$M$8:$M$1007),"Unacceptable risk")</f>
        <v>0</v>
      </c>
      <c r="D4" s="71">
        <f>COUNTIF(('MRA Full Assessment'!$X$8:$X$1007),"Unacceptable risk")</f>
        <v>0</v>
      </c>
      <c r="E4" s="71">
        <f>COUNTIF(('MRA Full Assessment'!$AB$8:$AB$1007),"Unacceptable risk")</f>
        <v>0</v>
      </c>
      <c r="F4" s="71">
        <f>COUNTIF(('MRA Full Assessment'!$AG$8:$AG$1007),"Unacceptable risk")</f>
        <v>0</v>
      </c>
    </row>
    <row r="5" spans="2:9">
      <c r="B5" s="88" t="s">
        <v>317</v>
      </c>
      <c r="C5" s="71">
        <f>COUNTIF(('MRA Full Assessment'!$M$8:$M$1007),"High risk")</f>
        <v>0</v>
      </c>
      <c r="D5" s="71">
        <f>COUNTIF(('MRA Full Assessment'!$X$8:$X$1007),"High risk")</f>
        <v>0</v>
      </c>
      <c r="E5" s="71">
        <f>COUNTIF(('MRA Full Assessment'!$AB$8:$AB$1007),"High risk")</f>
        <v>0</v>
      </c>
      <c r="F5" s="71">
        <f>COUNTIF(('MRA Full Assessment'!$AG$8:$AG$1007),"High risk")</f>
        <v>0</v>
      </c>
    </row>
    <row r="6" spans="2:9">
      <c r="B6" s="88" t="s">
        <v>318</v>
      </c>
      <c r="C6" s="71">
        <f>COUNTIF(('MRA Full Assessment'!$M$8:$M$1007),"Medium risk")</f>
        <v>0</v>
      </c>
      <c r="D6" s="71">
        <f>COUNTIF(('MRA Full Assessment'!$X$8:$X$1007),"Medium risk")</f>
        <v>0</v>
      </c>
      <c r="E6" s="71">
        <f>COUNTIF(('MRA Full Assessment'!$AB$8:$AB$1007),"Medium risk")</f>
        <v>0</v>
      </c>
      <c r="F6" s="71">
        <f>COUNTIF(('MRA Full Assessment'!$AG$8:$AG$1007),"Medium risk")</f>
        <v>0</v>
      </c>
    </row>
    <row r="7" spans="2:9">
      <c r="B7" s="88" t="s">
        <v>319</v>
      </c>
      <c r="C7" s="71">
        <f>COUNTIF(('MRA Full Assessment'!$M$8:$M$1007),"Low risk")</f>
        <v>0</v>
      </c>
      <c r="D7" s="71">
        <f>COUNTIF(('MRA Full Assessment'!$X$8:$X$1007),"Low risk")</f>
        <v>0</v>
      </c>
      <c r="E7" s="71">
        <f>COUNTIF(('MRA Full Assessment'!$AB$8:$AB$1007),"Low risk")</f>
        <v>0</v>
      </c>
      <c r="F7" s="71">
        <f>COUNTIF(('MRA Full Assessment'!$AG$8:$AG$1007),"Low risk")</f>
        <v>0</v>
      </c>
    </row>
    <row r="8" spans="2:9">
      <c r="B8" s="88" t="s">
        <v>320</v>
      </c>
      <c r="C8" s="71">
        <f>COUNTIF(('MRA Full Assessment'!$M$8:$M$1007),"Negligible risk")</f>
        <v>0</v>
      </c>
      <c r="D8" s="71">
        <f>COUNTIF(('MRA Full Assessment'!$X$8:$X$1007),"Negligible risk")</f>
        <v>0</v>
      </c>
      <c r="E8" s="71">
        <f>COUNTIF(('MRA Full Assessment'!$AB$8:$AB$1007),"Negligible risk")</f>
        <v>0</v>
      </c>
      <c r="F8" s="71">
        <f>COUNTIF(('MRA Full Assessment'!$AG$8:$AG$1007),"Negligible risk")</f>
        <v>0</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topLeftCell="AA1" zoomScaleNormal="87" zoomScaleSheetLayoutView="75"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Normal="100" zoomScaleSheetLayoutView="90"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0" t="s">
        <v>369</v>
      </c>
      <c r="C2" s="460"/>
      <c r="D2" s="460"/>
      <c r="E2" s="461"/>
    </row>
    <row r="3" spans="2:6" ht="356.4" customHeight="1" thickBot="1">
      <c r="B3" s="464" t="s">
        <v>370</v>
      </c>
      <c r="C3" s="465"/>
      <c r="D3" s="465"/>
      <c r="E3" s="465"/>
      <c r="F3" s="193"/>
    </row>
    <row r="4" spans="2:6" ht="37.200000000000003" customHeight="1" thickTop="1" thickBot="1">
      <c r="B4" s="205" t="s">
        <v>147</v>
      </c>
      <c r="C4" s="462" t="s">
        <v>371</v>
      </c>
      <c r="D4" s="463"/>
      <c r="E4" s="206" t="s">
        <v>372</v>
      </c>
    </row>
    <row r="5" spans="2:6" ht="15" customHeight="1" thickTop="1">
      <c r="B5" s="195" t="s">
        <v>48</v>
      </c>
      <c r="C5" s="200" t="s">
        <v>320</v>
      </c>
      <c r="D5" s="189" t="s">
        <v>374</v>
      </c>
      <c r="E5" s="468" t="s">
        <v>379</v>
      </c>
    </row>
    <row r="6" spans="2:6" ht="24.9" customHeight="1" thickBot="1">
      <c r="B6" s="196" t="s">
        <v>9</v>
      </c>
      <c r="C6" s="201" t="s">
        <v>373</v>
      </c>
      <c r="D6" s="226" t="s">
        <v>375</v>
      </c>
      <c r="E6" s="467"/>
    </row>
    <row r="7" spans="2:6" ht="13.95" customHeight="1" thickTop="1">
      <c r="B7" s="197" t="s">
        <v>10</v>
      </c>
      <c r="C7" s="202" t="s">
        <v>318</v>
      </c>
      <c r="D7" s="190" t="s">
        <v>376</v>
      </c>
      <c r="E7" s="466" t="s">
        <v>380</v>
      </c>
      <c r="F7" s="188"/>
    </row>
    <row r="8" spans="2:6" ht="25.95" customHeight="1" thickBot="1">
      <c r="B8" s="198" t="s">
        <v>12</v>
      </c>
      <c r="C8" s="225" t="s">
        <v>317</v>
      </c>
      <c r="D8" s="227" t="s">
        <v>377</v>
      </c>
      <c r="E8" s="467"/>
    </row>
    <row r="9" spans="2:6" ht="40.799999999999997" thickTop="1" thickBot="1">
      <c r="B9" s="199" t="s">
        <v>14</v>
      </c>
      <c r="C9" s="203" t="s">
        <v>316</v>
      </c>
      <c r="D9" s="194" t="s">
        <v>378</v>
      </c>
      <c r="E9" s="183" t="s">
        <v>381</v>
      </c>
      <c r="F9" s="188"/>
    </row>
    <row r="10" spans="2:6" ht="13.8" thickTop="1">
      <c r="B10" s="204"/>
      <c r="C10" s="191"/>
      <c r="D10" s="191"/>
      <c r="E10" s="207"/>
    </row>
    <row r="11" spans="2:6" ht="36" customHeight="1" thickBot="1">
      <c r="B11" s="458" t="s">
        <v>382</v>
      </c>
      <c r="C11" s="459"/>
      <c r="D11" s="459"/>
      <c r="E11" s="459"/>
    </row>
    <row r="12" spans="2:6" ht="156" customHeight="1" thickBot="1">
      <c r="B12" s="455" t="s">
        <v>383</v>
      </c>
      <c r="C12" s="456"/>
      <c r="D12" s="456"/>
      <c r="E12" s="457"/>
    </row>
    <row r="13" spans="2:6">
      <c r="B13" s="215"/>
      <c r="C13" s="1"/>
      <c r="D13" s="1"/>
    </row>
    <row r="14" spans="2:6" ht="13.8" thickBot="1">
      <c r="B14" s="35"/>
      <c r="C14" s="192"/>
      <c r="D14" s="192"/>
      <c r="E14" s="162"/>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topLeftCell="A4"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0" t="s">
        <v>139</v>
      </c>
      <c r="C2" s="460"/>
      <c r="D2" s="460"/>
      <c r="E2" s="460"/>
      <c r="F2" s="460"/>
      <c r="G2" s="460"/>
      <c r="H2" s="460"/>
      <c r="I2" s="460"/>
    </row>
    <row r="3" spans="2:9" ht="265.5" customHeight="1" thickBot="1">
      <c r="B3" s="473" t="s">
        <v>150</v>
      </c>
      <c r="C3" s="474"/>
      <c r="D3" s="474"/>
      <c r="E3" s="474"/>
      <c r="F3" s="474"/>
      <c r="G3" s="474"/>
      <c r="H3" s="474"/>
      <c r="I3" s="475"/>
    </row>
    <row r="4" spans="2:9" ht="409.6" customHeight="1" thickBot="1">
      <c r="B4" s="469" t="s">
        <v>384</v>
      </c>
      <c r="C4" s="469"/>
      <c r="D4" s="469"/>
      <c r="E4" s="469"/>
      <c r="F4" s="469"/>
      <c r="G4" s="469"/>
      <c r="H4" s="469"/>
      <c r="I4" s="228" t="s">
        <v>386</v>
      </c>
    </row>
    <row r="5" spans="2:9" ht="90.6" customHeight="1" thickBot="1">
      <c r="B5" s="470" t="s">
        <v>385</v>
      </c>
      <c r="C5" s="471"/>
      <c r="D5" s="471"/>
      <c r="E5" s="471"/>
      <c r="F5" s="471"/>
      <c r="G5" s="471"/>
      <c r="H5" s="471"/>
      <c r="I5" s="472"/>
    </row>
    <row r="6" spans="2:9">
      <c r="B6" s="156"/>
      <c r="C6" s="129" t="s">
        <v>49</v>
      </c>
      <c r="D6" s="122" t="s">
        <v>50</v>
      </c>
      <c r="E6" s="122" t="s">
        <v>51</v>
      </c>
      <c r="F6" s="123" t="s">
        <v>52</v>
      </c>
      <c r="I6" s="33"/>
    </row>
    <row r="7" spans="2:9">
      <c r="B7" s="156"/>
      <c r="C7" s="124" t="s">
        <v>53</v>
      </c>
      <c r="D7" s="71" t="s">
        <v>54</v>
      </c>
      <c r="E7" s="71" t="s">
        <v>55</v>
      </c>
      <c r="F7" s="125" t="s">
        <v>56</v>
      </c>
      <c r="I7" s="33"/>
    </row>
    <row r="8" spans="2:9">
      <c r="B8" s="156"/>
      <c r="C8" s="124" t="s">
        <v>57</v>
      </c>
      <c r="D8" s="71" t="s">
        <v>54</v>
      </c>
      <c r="E8" s="71" t="s">
        <v>58</v>
      </c>
      <c r="F8" s="125" t="s">
        <v>56</v>
      </c>
      <c r="I8" s="33"/>
    </row>
    <row r="9" spans="2:9">
      <c r="B9" s="156"/>
      <c r="C9" s="124" t="s">
        <v>59</v>
      </c>
      <c r="D9" s="71" t="s">
        <v>54</v>
      </c>
      <c r="E9" s="71" t="s">
        <v>60</v>
      </c>
      <c r="F9" s="125" t="s">
        <v>56</v>
      </c>
      <c r="I9" s="33"/>
    </row>
    <row r="10" spans="2:9">
      <c r="B10" s="156"/>
      <c r="C10" s="124" t="s">
        <v>61</v>
      </c>
      <c r="D10" s="71" t="s">
        <v>62</v>
      </c>
      <c r="E10" s="71" t="s">
        <v>63</v>
      </c>
      <c r="F10" s="125" t="s">
        <v>56</v>
      </c>
      <c r="I10" s="33"/>
    </row>
    <row r="11" spans="2:9">
      <c r="B11" s="156"/>
      <c r="C11" s="124" t="s">
        <v>64</v>
      </c>
      <c r="D11" s="71" t="s">
        <v>62</v>
      </c>
      <c r="E11" s="71" t="s">
        <v>65</v>
      </c>
      <c r="F11" s="125" t="s">
        <v>66</v>
      </c>
      <c r="I11" s="33"/>
    </row>
    <row r="12" spans="2:9">
      <c r="B12" s="156"/>
      <c r="C12" s="124" t="s">
        <v>67</v>
      </c>
      <c r="D12" s="71" t="s">
        <v>62</v>
      </c>
      <c r="E12" s="71" t="s">
        <v>68</v>
      </c>
      <c r="F12" s="125" t="s">
        <v>56</v>
      </c>
      <c r="I12" s="33"/>
    </row>
    <row r="13" spans="2:9">
      <c r="B13" s="156"/>
      <c r="C13" s="124" t="s">
        <v>69</v>
      </c>
      <c r="D13" s="71" t="s">
        <v>62</v>
      </c>
      <c r="E13" s="71" t="s">
        <v>70</v>
      </c>
      <c r="F13" s="125" t="s">
        <v>66</v>
      </c>
      <c r="I13" s="33"/>
    </row>
    <row r="14" spans="2:9">
      <c r="B14" s="156"/>
      <c r="C14" s="124"/>
      <c r="D14" s="71"/>
      <c r="E14" s="71" t="s">
        <v>71</v>
      </c>
      <c r="F14" s="125" t="s">
        <v>56</v>
      </c>
      <c r="I14" s="33"/>
    </row>
    <row r="15" spans="2:9">
      <c r="B15" s="156"/>
      <c r="C15" s="124"/>
      <c r="D15" s="71"/>
      <c r="E15" s="71" t="s">
        <v>72</v>
      </c>
      <c r="F15" s="125" t="s">
        <v>66</v>
      </c>
      <c r="I15" s="33"/>
    </row>
    <row r="16" spans="2:9" ht="13.8" thickBot="1">
      <c r="B16" s="156"/>
      <c r="C16" s="126"/>
      <c r="D16" s="127"/>
      <c r="E16" s="127" t="s">
        <v>73</v>
      </c>
      <c r="F16" s="128" t="s">
        <v>66</v>
      </c>
      <c r="I16" s="33"/>
    </row>
    <row r="17" spans="2:17" ht="13.8" thickBot="1">
      <c r="B17" s="156"/>
      <c r="I17" s="33"/>
    </row>
    <row r="18" spans="2:17">
      <c r="B18" s="158"/>
      <c r="C18" s="155"/>
      <c r="D18" s="155"/>
      <c r="E18" s="155"/>
      <c r="F18" s="155"/>
      <c r="G18" s="155"/>
      <c r="H18" s="155"/>
      <c r="I18" s="155"/>
      <c r="J18" s="155"/>
      <c r="K18" s="155"/>
      <c r="L18" s="155"/>
      <c r="M18" s="155"/>
      <c r="N18" s="155"/>
      <c r="O18" s="155"/>
      <c r="P18" s="155"/>
      <c r="Q18" s="159"/>
    </row>
    <row r="19" spans="2:17" ht="16.2" thickBot="1">
      <c r="B19" s="156"/>
      <c r="C19" s="163" t="s">
        <v>74</v>
      </c>
      <c r="Q19" s="33"/>
    </row>
    <row r="20" spans="2:17" ht="13.8" thickBot="1">
      <c r="B20" s="156"/>
      <c r="C20" s="64" t="s">
        <v>49</v>
      </c>
      <c r="D20" s="65" t="s">
        <v>51</v>
      </c>
      <c r="E20" s="65" t="s">
        <v>75</v>
      </c>
      <c r="F20" s="66" t="s">
        <v>76</v>
      </c>
      <c r="Q20" s="33"/>
    </row>
    <row r="21" spans="2:17">
      <c r="B21" s="156"/>
      <c r="C21" s="59" t="s">
        <v>54</v>
      </c>
      <c r="D21" s="58" t="s">
        <v>56</v>
      </c>
      <c r="E21" s="58" t="s">
        <v>77</v>
      </c>
      <c r="F21" s="60" t="s">
        <v>78</v>
      </c>
      <c r="Q21" s="33"/>
    </row>
    <row r="22" spans="2:17">
      <c r="B22" s="156"/>
      <c r="C22" s="59" t="s">
        <v>54</v>
      </c>
      <c r="D22" s="58" t="s">
        <v>56</v>
      </c>
      <c r="E22" s="58" t="s">
        <v>79</v>
      </c>
      <c r="F22" s="60" t="s">
        <v>80</v>
      </c>
      <c r="Q22" s="33"/>
    </row>
    <row r="23" spans="2:17">
      <c r="B23" s="156"/>
      <c r="C23" s="59" t="s">
        <v>54</v>
      </c>
      <c r="D23" s="58" t="s">
        <v>66</v>
      </c>
      <c r="E23" s="58" t="s">
        <v>77</v>
      </c>
      <c r="F23" s="60" t="s">
        <v>80</v>
      </c>
      <c r="Q23" s="33"/>
    </row>
    <row r="24" spans="2:17">
      <c r="B24" s="156"/>
      <c r="C24" s="59" t="s">
        <v>54</v>
      </c>
      <c r="D24" s="58" t="s">
        <v>66</v>
      </c>
      <c r="E24" s="58" t="s">
        <v>79</v>
      </c>
      <c r="F24" s="60" t="s">
        <v>81</v>
      </c>
      <c r="Q24" s="33"/>
    </row>
    <row r="25" spans="2:17">
      <c r="B25" s="156"/>
      <c r="C25" s="59" t="s">
        <v>62</v>
      </c>
      <c r="D25" s="58" t="s">
        <v>56</v>
      </c>
      <c r="E25" s="58" t="s">
        <v>77</v>
      </c>
      <c r="F25" s="60" t="s">
        <v>81</v>
      </c>
      <c r="Q25" s="33"/>
    </row>
    <row r="26" spans="2:17">
      <c r="B26" s="156"/>
      <c r="C26" s="59" t="s">
        <v>62</v>
      </c>
      <c r="D26" s="58" t="s">
        <v>56</v>
      </c>
      <c r="E26" s="58" t="s">
        <v>79</v>
      </c>
      <c r="F26" s="60" t="s">
        <v>82</v>
      </c>
      <c r="Q26" s="33"/>
    </row>
    <row r="27" spans="2:17">
      <c r="B27" s="156"/>
      <c r="C27" s="59" t="s">
        <v>62</v>
      </c>
      <c r="D27" s="58" t="s">
        <v>66</v>
      </c>
      <c r="E27" s="58" t="s">
        <v>77</v>
      </c>
      <c r="F27" s="60" t="s">
        <v>82</v>
      </c>
      <c r="Q27" s="33"/>
    </row>
    <row r="28" spans="2:17" ht="13.8" thickBot="1">
      <c r="B28" s="156"/>
      <c r="C28" s="61" t="s">
        <v>62</v>
      </c>
      <c r="D28" s="62" t="s">
        <v>66</v>
      </c>
      <c r="E28" s="62" t="s">
        <v>79</v>
      </c>
      <c r="F28" s="63" t="s">
        <v>83</v>
      </c>
      <c r="Q28" s="33"/>
    </row>
    <row r="29" spans="2:17">
      <c r="B29" s="156"/>
      <c r="Q29" s="33"/>
    </row>
    <row r="30" spans="2:17">
      <c r="B30" s="156"/>
      <c r="Q30" s="33"/>
    </row>
    <row r="31" spans="2:17" ht="13.8" thickBot="1">
      <c r="B31" s="161"/>
      <c r="C31" s="162"/>
      <c r="D31" s="162"/>
      <c r="E31" s="162"/>
      <c r="F31" s="162"/>
      <c r="G31" s="162"/>
      <c r="H31" s="162"/>
      <c r="I31" s="162"/>
      <c r="J31" s="162"/>
      <c r="K31" s="162"/>
      <c r="L31" s="162"/>
      <c r="M31" s="162"/>
      <c r="N31" s="162"/>
      <c r="O31" s="162"/>
      <c r="P31" s="162"/>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9"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6" t="s">
        <v>84</v>
      </c>
      <c r="B1" s="477"/>
      <c r="C1" s="477"/>
      <c r="D1" s="477"/>
      <c r="E1" s="477"/>
      <c r="F1" s="477"/>
      <c r="G1" s="477"/>
    </row>
    <row r="2" spans="1:9" ht="18" customHeight="1">
      <c r="A2" s="132"/>
      <c r="B2" s="157"/>
      <c r="C2" s="157"/>
      <c r="D2" s="157"/>
      <c r="E2" s="157"/>
      <c r="F2" s="157"/>
      <c r="G2" s="157"/>
    </row>
    <row r="3" spans="1:9">
      <c r="A3" s="164" t="s">
        <v>140</v>
      </c>
      <c r="C3" s="167" t="s">
        <v>141</v>
      </c>
      <c r="E3" s="167" t="s">
        <v>143</v>
      </c>
      <c r="G3" s="167" t="s">
        <v>144</v>
      </c>
      <c r="I3" s="167" t="s">
        <v>145</v>
      </c>
    </row>
    <row r="4" spans="1:9" ht="12.75" customHeight="1">
      <c r="A4" s="67" t="s">
        <v>85</v>
      </c>
      <c r="C4" s="70" t="s">
        <v>86</v>
      </c>
      <c r="E4" s="70" t="s">
        <v>87</v>
      </c>
      <c r="G4" s="70" t="s">
        <v>88</v>
      </c>
      <c r="I4" s="70" t="s">
        <v>89</v>
      </c>
    </row>
    <row r="5" spans="1:9" ht="12.75" customHeight="1">
      <c r="A5" s="115"/>
      <c r="C5" s="115"/>
      <c r="E5" s="115"/>
      <c r="G5" s="115"/>
      <c r="I5" s="115"/>
    </row>
    <row r="6" spans="1:9" ht="12.75" customHeight="1">
      <c r="A6" s="72" t="s">
        <v>223</v>
      </c>
      <c r="C6" s="68" t="s">
        <v>235</v>
      </c>
      <c r="E6" s="68" t="s">
        <v>259</v>
      </c>
      <c r="G6" s="68" t="s">
        <v>259</v>
      </c>
      <c r="I6" s="87" t="s">
        <v>307</v>
      </c>
    </row>
    <row r="7" spans="1:9" ht="12.75" customHeight="1">
      <c r="A7" s="72" t="s">
        <v>224</v>
      </c>
      <c r="C7" s="68" t="s">
        <v>236</v>
      </c>
      <c r="E7" s="68" t="s">
        <v>260</v>
      </c>
      <c r="G7" s="72" t="s">
        <v>298</v>
      </c>
      <c r="I7" s="87" t="s">
        <v>308</v>
      </c>
    </row>
    <row r="8" spans="1:9" ht="12.75" customHeight="1">
      <c r="A8" s="72" t="s">
        <v>225</v>
      </c>
      <c r="C8" s="68" t="s">
        <v>237</v>
      </c>
      <c r="E8" s="68" t="s">
        <v>261</v>
      </c>
      <c r="G8" s="72" t="s">
        <v>299</v>
      </c>
      <c r="I8" s="87" t="s">
        <v>309</v>
      </c>
    </row>
    <row r="9" spans="1:9" ht="12.75" customHeight="1">
      <c r="A9" s="115" t="s">
        <v>226</v>
      </c>
      <c r="C9" s="68" t="s">
        <v>238</v>
      </c>
      <c r="E9" s="68" t="s">
        <v>262</v>
      </c>
      <c r="G9" s="71" t="s">
        <v>300</v>
      </c>
      <c r="I9" s="87" t="s">
        <v>310</v>
      </c>
    </row>
    <row r="10" spans="1:9" ht="12.75" customHeight="1">
      <c r="A10" s="115" t="s">
        <v>227</v>
      </c>
      <c r="C10" s="68" t="s">
        <v>239</v>
      </c>
      <c r="E10" s="68" t="s">
        <v>263</v>
      </c>
      <c r="G10" s="71" t="s">
        <v>301</v>
      </c>
      <c r="I10" s="87" t="s">
        <v>311</v>
      </c>
    </row>
    <row r="11" spans="1:9" ht="12.75" customHeight="1">
      <c r="A11" s="115" t="s">
        <v>228</v>
      </c>
      <c r="C11" s="68" t="s">
        <v>240</v>
      </c>
      <c r="E11" s="68" t="s">
        <v>264</v>
      </c>
      <c r="G11" s="71" t="s">
        <v>302</v>
      </c>
      <c r="I11" s="87" t="s">
        <v>312</v>
      </c>
    </row>
    <row r="12" spans="1:9" ht="12.75" customHeight="1">
      <c r="A12" s="115" t="s">
        <v>229</v>
      </c>
      <c r="C12" s="68" t="s">
        <v>241</v>
      </c>
      <c r="E12" s="68" t="s">
        <v>265</v>
      </c>
      <c r="G12" s="72" t="s">
        <v>303</v>
      </c>
      <c r="I12" s="87" t="s">
        <v>313</v>
      </c>
    </row>
    <row r="13" spans="1:9" ht="12.75" customHeight="1">
      <c r="A13" s="115" t="s">
        <v>230</v>
      </c>
      <c r="C13" s="68" t="s">
        <v>242</v>
      </c>
      <c r="E13" s="68" t="s">
        <v>266</v>
      </c>
      <c r="G13" s="72" t="s">
        <v>304</v>
      </c>
      <c r="I13" s="87" t="s">
        <v>314</v>
      </c>
    </row>
    <row r="14" spans="1:9" ht="12.75" customHeight="1">
      <c r="A14" s="115" t="s">
        <v>142</v>
      </c>
      <c r="C14" s="68" t="s">
        <v>243</v>
      </c>
      <c r="E14" s="68" t="s">
        <v>267</v>
      </c>
      <c r="G14" s="72" t="s">
        <v>305</v>
      </c>
      <c r="I14" s="87"/>
    </row>
    <row r="15" spans="1:9" ht="12.75" customHeight="1">
      <c r="A15" s="115" t="s">
        <v>231</v>
      </c>
      <c r="C15" s="68" t="s">
        <v>244</v>
      </c>
      <c r="E15" s="68" t="s">
        <v>268</v>
      </c>
      <c r="G15" s="166" t="s">
        <v>306</v>
      </c>
      <c r="I15" s="87"/>
    </row>
    <row r="16" spans="1:9" ht="26.4">
      <c r="A16" s="115" t="s">
        <v>232</v>
      </c>
      <c r="C16" s="68" t="s">
        <v>245</v>
      </c>
      <c r="E16" s="68" t="s">
        <v>269</v>
      </c>
      <c r="G16" s="165" t="s">
        <v>297</v>
      </c>
    </row>
    <row r="17" spans="1:7" ht="25.2" customHeight="1">
      <c r="A17" s="115" t="s">
        <v>233</v>
      </c>
      <c r="C17" s="68" t="s">
        <v>246</v>
      </c>
      <c r="E17" s="68" t="s">
        <v>270</v>
      </c>
      <c r="G17" s="165"/>
    </row>
    <row r="18" spans="1:7" ht="15" customHeight="1">
      <c r="A18" s="115" t="s">
        <v>234</v>
      </c>
      <c r="C18" s="68" t="s">
        <v>247</v>
      </c>
      <c r="E18" s="69" t="s">
        <v>271</v>
      </c>
      <c r="G18" s="72"/>
    </row>
    <row r="19" spans="1:7" ht="12.75" customHeight="1">
      <c r="C19" s="68" t="s">
        <v>248</v>
      </c>
      <c r="E19" s="69" t="s">
        <v>272</v>
      </c>
    </row>
    <row r="20" spans="1:7" ht="12.75" customHeight="1">
      <c r="C20" s="68" t="s">
        <v>90</v>
      </c>
      <c r="E20" s="69" t="s">
        <v>273</v>
      </c>
    </row>
    <row r="21" spans="1:7" ht="12.75" customHeight="1">
      <c r="C21" s="68" t="s">
        <v>249</v>
      </c>
      <c r="E21" s="69" t="s">
        <v>274</v>
      </c>
    </row>
    <row r="22" spans="1:7" ht="12.75" customHeight="1">
      <c r="C22" s="68" t="s">
        <v>250</v>
      </c>
      <c r="E22" s="69" t="s">
        <v>275</v>
      </c>
    </row>
    <row r="23" spans="1:7" ht="12.75" customHeight="1">
      <c r="C23" s="68" t="s">
        <v>251</v>
      </c>
      <c r="E23" s="69" t="s">
        <v>276</v>
      </c>
    </row>
    <row r="24" spans="1:7" ht="12.75" customHeight="1">
      <c r="C24" s="68" t="s">
        <v>252</v>
      </c>
      <c r="E24" s="69" t="s">
        <v>277</v>
      </c>
    </row>
    <row r="25" spans="1:7" ht="12.75" customHeight="1">
      <c r="C25" s="68" t="s">
        <v>253</v>
      </c>
      <c r="E25" s="69" t="s">
        <v>278</v>
      </c>
    </row>
    <row r="26" spans="1:7" ht="12.75" customHeight="1">
      <c r="C26" s="68" t="s">
        <v>254</v>
      </c>
      <c r="E26" s="69" t="s">
        <v>279</v>
      </c>
    </row>
    <row r="27" spans="1:7" ht="12.75" customHeight="1">
      <c r="C27" s="68" t="s">
        <v>255</v>
      </c>
      <c r="E27" s="69" t="s">
        <v>280</v>
      </c>
    </row>
    <row r="28" spans="1:7" ht="12.75" customHeight="1">
      <c r="C28" s="68" t="s">
        <v>256</v>
      </c>
      <c r="E28" s="69" t="s">
        <v>281</v>
      </c>
    </row>
    <row r="29" spans="1:7" ht="12.75" customHeight="1">
      <c r="C29" s="68" t="s">
        <v>257</v>
      </c>
      <c r="E29" s="69" t="s">
        <v>282</v>
      </c>
    </row>
    <row r="30" spans="1:7" ht="12.6" customHeight="1">
      <c r="C30" s="72" t="s">
        <v>258</v>
      </c>
      <c r="E30" s="69" t="s">
        <v>283</v>
      </c>
    </row>
    <row r="31" spans="1:7" ht="12.6" customHeight="1">
      <c r="C31" s="68"/>
      <c r="E31" s="69" t="s">
        <v>284</v>
      </c>
    </row>
    <row r="32" spans="1:7" ht="12.75" customHeight="1">
      <c r="E32" s="69" t="s">
        <v>285</v>
      </c>
    </row>
    <row r="33" spans="5:5" ht="12.75" customHeight="1">
      <c r="E33" s="69" t="s">
        <v>286</v>
      </c>
    </row>
    <row r="34" spans="5:5" ht="26.1" customHeight="1">
      <c r="E34" s="69" t="s">
        <v>287</v>
      </c>
    </row>
    <row r="35" spans="5:5" ht="12.75" customHeight="1">
      <c r="E35" s="69" t="s">
        <v>288</v>
      </c>
    </row>
    <row r="36" spans="5:5" ht="12.75" customHeight="1">
      <c r="E36" s="69" t="s">
        <v>289</v>
      </c>
    </row>
    <row r="37" spans="5:5" ht="12.75" customHeight="1">
      <c r="E37" s="69" t="s">
        <v>290</v>
      </c>
    </row>
    <row r="38" spans="5:5" ht="12.75" customHeight="1">
      <c r="E38" s="69" t="s">
        <v>291</v>
      </c>
    </row>
    <row r="39" spans="5:5" ht="12.75" customHeight="1">
      <c r="E39" s="69" t="s">
        <v>292</v>
      </c>
    </row>
    <row r="40" spans="5:5" ht="12.75" customHeight="1">
      <c r="E40" s="69" t="s">
        <v>293</v>
      </c>
    </row>
    <row r="41" spans="5:5" ht="12.75" customHeight="1">
      <c r="E41" s="69" t="s">
        <v>294</v>
      </c>
    </row>
    <row r="42" spans="5:5" ht="12.75" customHeight="1">
      <c r="E42" s="69" t="s">
        <v>295</v>
      </c>
    </row>
    <row r="43" spans="5:5">
      <c r="E43" s="69" t="s">
        <v>296</v>
      </c>
    </row>
    <row r="44" spans="5:5" ht="26.4">
      <c r="E44" s="165" t="s">
        <v>297</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topLeftCell="A3" zoomScale="61" zoomScaleNormal="100" zoomScaleSheetLayoutView="61" workbookViewId="0">
      <selection activeCell="D39" sqref="D39"/>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0" t="s">
        <v>91</v>
      </c>
      <c r="C2" s="460"/>
      <c r="D2" s="460"/>
      <c r="E2" s="460"/>
    </row>
    <row r="3" spans="2:11" ht="22.5" customHeight="1" thickBot="1">
      <c r="B3" s="478" t="s">
        <v>92</v>
      </c>
      <c r="C3" s="479"/>
      <c r="D3" s="461"/>
      <c r="E3" s="461"/>
    </row>
    <row r="4" spans="2:11" ht="36" customHeight="1">
      <c r="B4" s="482" t="s">
        <v>93</v>
      </c>
      <c r="C4" s="483"/>
      <c r="D4" s="465"/>
      <c r="E4" s="484"/>
    </row>
    <row r="5" spans="2:11" ht="33" customHeight="1">
      <c r="B5" s="480" t="s">
        <v>94</v>
      </c>
      <c r="C5" s="481"/>
      <c r="D5" s="480" t="s">
        <v>95</v>
      </c>
      <c r="E5" s="481"/>
    </row>
    <row r="6" spans="2:11" ht="16.2" customHeight="1">
      <c r="B6" s="40"/>
      <c r="C6" s="73"/>
      <c r="D6" s="36"/>
      <c r="E6" s="37"/>
    </row>
    <row r="7" spans="2:11" ht="16.2" customHeight="1">
      <c r="B7" s="38" t="s">
        <v>96</v>
      </c>
      <c r="C7" s="44">
        <v>0.1</v>
      </c>
      <c r="D7" s="38" t="s">
        <v>97</v>
      </c>
      <c r="E7" s="39">
        <v>3.3000000000000002E-2</v>
      </c>
    </row>
    <row r="8" spans="2:11" ht="15.6" customHeight="1">
      <c r="B8" s="38" t="s">
        <v>98</v>
      </c>
      <c r="C8" s="44">
        <v>0.5</v>
      </c>
      <c r="D8" s="38" t="s">
        <v>42</v>
      </c>
      <c r="E8" s="39">
        <v>1</v>
      </c>
    </row>
    <row r="9" spans="2:11" ht="16.2" customHeight="1">
      <c r="B9" s="38" t="s">
        <v>39</v>
      </c>
      <c r="C9" s="44">
        <v>2</v>
      </c>
      <c r="D9" s="38" t="s">
        <v>99</v>
      </c>
      <c r="E9" s="39">
        <v>1.5</v>
      </c>
    </row>
    <row r="10" spans="2:11" ht="16.2" customHeight="1">
      <c r="B10" s="38" t="s">
        <v>27</v>
      </c>
      <c r="C10" s="44">
        <v>4</v>
      </c>
      <c r="D10" s="38" t="s">
        <v>100</v>
      </c>
      <c r="E10" s="39">
        <v>2</v>
      </c>
      <c r="J10" t="str">
        <f>IF(ISBLANK(I10),"",VLOOKUP(I10,'(Linked) Hazard Risk Number HRN'!$D$17:$E$22,2,FALSE))</f>
        <v/>
      </c>
      <c r="K10" s="5"/>
    </row>
    <row r="11" spans="2:11" ht="16.2" customHeight="1">
      <c r="B11" s="38" t="s">
        <v>44</v>
      </c>
      <c r="C11" s="44">
        <v>6</v>
      </c>
      <c r="D11" s="38" t="s">
        <v>101</v>
      </c>
      <c r="E11" s="39">
        <v>5</v>
      </c>
      <c r="I11" s="23"/>
      <c r="K11" s="26"/>
    </row>
    <row r="12" spans="2:11" ht="16.2" customHeight="1">
      <c r="B12" s="38" t="s">
        <v>40</v>
      </c>
      <c r="C12" s="44">
        <v>10</v>
      </c>
      <c r="D12" s="38" t="s">
        <v>30</v>
      </c>
      <c r="E12" s="39">
        <v>8</v>
      </c>
      <c r="K12" s="26"/>
    </row>
    <row r="13" spans="2:11" ht="16.2" customHeight="1">
      <c r="B13" s="38" t="s">
        <v>102</v>
      </c>
      <c r="C13" s="44">
        <v>15</v>
      </c>
      <c r="D13" s="38" t="s">
        <v>103</v>
      </c>
      <c r="E13" s="39">
        <v>10</v>
      </c>
      <c r="J13" s="23"/>
      <c r="K13" s="26"/>
    </row>
    <row r="14" spans="2:11" ht="16.2" customHeight="1">
      <c r="B14" s="38"/>
      <c r="C14" s="44"/>
      <c r="D14" s="38" t="s">
        <v>104</v>
      </c>
      <c r="E14" s="39">
        <v>15</v>
      </c>
    </row>
    <row r="15" spans="2:11" ht="16.2" customHeight="1">
      <c r="B15" s="41" t="s">
        <v>105</v>
      </c>
      <c r="C15" s="74"/>
      <c r="D15" s="36"/>
      <c r="E15" s="37"/>
    </row>
    <row r="16" spans="2:11" ht="16.2" customHeight="1">
      <c r="B16" s="40"/>
      <c r="C16" s="73"/>
      <c r="D16" s="42" t="s">
        <v>106</v>
      </c>
      <c r="E16" s="37"/>
    </row>
    <row r="17" spans="2:5" ht="16.2" customHeight="1">
      <c r="B17" s="49" t="s">
        <v>55</v>
      </c>
      <c r="C17" s="75">
        <v>0.5</v>
      </c>
      <c r="D17" s="43"/>
      <c r="E17" s="44"/>
    </row>
    <row r="18" spans="2:5" ht="16.2" customHeight="1">
      <c r="B18" s="49" t="s">
        <v>58</v>
      </c>
      <c r="C18" s="75">
        <v>1</v>
      </c>
      <c r="D18" s="43" t="s">
        <v>46</v>
      </c>
      <c r="E18" s="44">
        <v>1</v>
      </c>
    </row>
    <row r="19" spans="2:5" ht="16.2" customHeight="1">
      <c r="B19" s="49" t="s">
        <v>60</v>
      </c>
      <c r="C19" s="75">
        <v>1.5</v>
      </c>
      <c r="D19" s="43" t="s">
        <v>32</v>
      </c>
      <c r="E19" s="44">
        <v>2</v>
      </c>
    </row>
    <row r="20" spans="2:5" ht="25.5" customHeight="1">
      <c r="B20" s="49" t="s">
        <v>107</v>
      </c>
      <c r="C20" s="75">
        <v>2.5</v>
      </c>
      <c r="D20" s="43" t="s">
        <v>108</v>
      </c>
      <c r="E20" s="44">
        <v>4</v>
      </c>
    </row>
    <row r="21" spans="2:5" ht="27" customHeight="1">
      <c r="B21" s="49" t="s">
        <v>41</v>
      </c>
      <c r="C21" s="75">
        <v>5</v>
      </c>
      <c r="D21" s="43" t="s">
        <v>109</v>
      </c>
      <c r="E21" s="44">
        <v>8</v>
      </c>
    </row>
    <row r="22" spans="2:5" ht="16.2" customHeight="1">
      <c r="B22" s="49" t="s">
        <v>110</v>
      </c>
      <c r="C22" s="75">
        <v>2.5</v>
      </c>
      <c r="D22" s="43" t="s">
        <v>111</v>
      </c>
      <c r="E22" s="44">
        <v>12</v>
      </c>
    </row>
    <row r="23" spans="2:5" ht="16.2" customHeight="1">
      <c r="B23" s="49" t="s">
        <v>112</v>
      </c>
      <c r="C23" s="75">
        <v>5</v>
      </c>
      <c r="D23" s="36"/>
      <c r="E23" s="44"/>
    </row>
    <row r="24" spans="2:5" ht="15.6" customHeight="1">
      <c r="B24" s="49" t="s">
        <v>45</v>
      </c>
      <c r="C24" s="75">
        <v>4</v>
      </c>
      <c r="D24" s="492"/>
      <c r="E24" s="493"/>
    </row>
    <row r="25" spans="2:5" ht="16.2" customHeight="1">
      <c r="B25" s="49" t="s">
        <v>113</v>
      </c>
      <c r="C25" s="75">
        <v>5</v>
      </c>
      <c r="D25" s="45"/>
      <c r="E25" s="46"/>
    </row>
    <row r="26" spans="2:5" ht="16.2" customHeight="1">
      <c r="B26" s="49" t="s">
        <v>43</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90" t="s">
        <v>47</v>
      </c>
      <c r="C31" s="491"/>
      <c r="D31" s="491"/>
      <c r="E31" s="176"/>
    </row>
    <row r="32" spans="2:5" ht="18" customHeight="1">
      <c r="B32" s="184"/>
      <c r="C32" s="187" t="s">
        <v>146</v>
      </c>
      <c r="D32" s="185"/>
      <c r="E32" s="186"/>
    </row>
    <row r="33" spans="2:5">
      <c r="B33" s="177" t="s">
        <v>48</v>
      </c>
      <c r="C33" s="148" t="s">
        <v>8</v>
      </c>
      <c r="D33" s="301" t="s">
        <v>132</v>
      </c>
      <c r="E33" s="485"/>
    </row>
    <row r="34" spans="2:5" ht="13.8" thickBot="1">
      <c r="B34" s="178" t="s">
        <v>9</v>
      </c>
      <c r="C34" s="149" t="s">
        <v>129</v>
      </c>
      <c r="D34" s="299"/>
      <c r="E34" s="486"/>
    </row>
    <row r="35" spans="2:5" ht="13.8" thickTop="1">
      <c r="B35" s="179" t="s">
        <v>10</v>
      </c>
      <c r="C35" s="150" t="s">
        <v>11</v>
      </c>
      <c r="D35" s="297" t="s">
        <v>134</v>
      </c>
      <c r="E35" s="487"/>
    </row>
    <row r="36" spans="2:5" ht="13.8" thickBot="1">
      <c r="B36" s="180" t="s">
        <v>12</v>
      </c>
      <c r="C36" s="151" t="s">
        <v>13</v>
      </c>
      <c r="D36" s="299"/>
      <c r="E36" s="486"/>
    </row>
    <row r="37" spans="2:5" ht="14.4" thickTop="1" thickBot="1">
      <c r="B37" s="181" t="s">
        <v>14</v>
      </c>
      <c r="C37" s="182" t="s">
        <v>15</v>
      </c>
      <c r="D37" s="488" t="s">
        <v>133</v>
      </c>
      <c r="E37" s="489"/>
    </row>
    <row r="38" spans="2:5" ht="13.8" thickTop="1"/>
  </sheetData>
  <mergeCells count="10">
    <mergeCell ref="D33:E34"/>
    <mergeCell ref="D35:E36"/>
    <mergeCell ref="D37:E37"/>
    <mergeCell ref="B31:D31"/>
    <mergeCell ref="D24:E24"/>
    <mergeCell ref="B2:E2"/>
    <mergeCell ref="B3:E3"/>
    <mergeCell ref="B5:C5"/>
    <mergeCell ref="D5:E5"/>
    <mergeCell ref="B4:E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28" workbookViewId="0">
      <selection activeCell="L36" sqref="L36"/>
    </sheetView>
  </sheetViews>
  <sheetFormatPr defaultRowHeight="13.2"/>
  <cols>
    <col min="1" max="1" width="55.6640625" bestFit="1" customWidth="1"/>
    <col min="2" max="2" width="49.6640625" customWidth="1"/>
  </cols>
  <sheetData>
    <row r="1" spans="1:21">
      <c r="A1" s="459"/>
      <c r="B1" s="459"/>
      <c r="C1" s="459"/>
      <c r="D1" s="459"/>
      <c r="E1" s="459"/>
      <c r="F1" s="459"/>
      <c r="G1" s="459"/>
      <c r="H1" s="459"/>
      <c r="I1" s="459"/>
      <c r="J1" s="459"/>
      <c r="K1" s="459"/>
      <c r="L1" s="459"/>
      <c r="M1" s="459"/>
      <c r="N1" s="459"/>
      <c r="O1" s="459"/>
      <c r="P1" s="459"/>
      <c r="Q1" s="459"/>
      <c r="R1" s="459"/>
      <c r="S1" s="459"/>
      <c r="T1" s="459"/>
      <c r="U1" s="459"/>
    </row>
    <row r="2" spans="1:21" ht="35.4" thickBot="1">
      <c r="A2" s="132" t="s">
        <v>93</v>
      </c>
    </row>
    <row r="3" spans="1:21" ht="13.8" thickTop="1">
      <c r="A3" s="136"/>
      <c r="B3" s="137"/>
      <c r="C3" s="138"/>
    </row>
    <row r="4" spans="1:21">
      <c r="A4" s="139" t="s">
        <v>114</v>
      </c>
      <c r="B4" s="71"/>
      <c r="C4" s="140"/>
    </row>
    <row r="5" spans="1:21">
      <c r="A5" s="141"/>
      <c r="B5" s="71"/>
      <c r="C5" s="140"/>
    </row>
    <row r="6" spans="1:21">
      <c r="A6" s="141"/>
      <c r="B6" s="71"/>
      <c r="C6" s="140" t="s">
        <v>29</v>
      </c>
    </row>
    <row r="7" spans="1:21">
      <c r="A7" s="141"/>
      <c r="B7" s="71" t="s">
        <v>28</v>
      </c>
      <c r="C7" s="140" t="s">
        <v>1</v>
      </c>
    </row>
    <row r="8" spans="1:21">
      <c r="A8" s="141"/>
      <c r="B8" s="71" t="s">
        <v>115</v>
      </c>
      <c r="C8" s="140" t="s">
        <v>3</v>
      </c>
    </row>
    <row r="9" spans="1:21">
      <c r="A9" s="141"/>
      <c r="B9" s="71"/>
      <c r="C9" s="140"/>
    </row>
    <row r="10" spans="1:21" ht="39.6">
      <c r="A10" s="139" t="s">
        <v>116</v>
      </c>
      <c r="B10" s="71"/>
      <c r="C10" s="140"/>
    </row>
    <row r="11" spans="1:21">
      <c r="A11" s="141"/>
      <c r="B11" s="71"/>
      <c r="C11" s="140"/>
    </row>
    <row r="12" spans="1:21" ht="79.2">
      <c r="A12" s="141"/>
      <c r="B12" s="131" t="s">
        <v>117</v>
      </c>
      <c r="C12" s="142" t="s">
        <v>29</v>
      </c>
    </row>
    <row r="13" spans="1:21" ht="79.8">
      <c r="A13" s="141"/>
      <c r="B13" s="131" t="s">
        <v>118</v>
      </c>
      <c r="C13" s="142" t="s">
        <v>1</v>
      </c>
    </row>
    <row r="14" spans="1:21" ht="79.8">
      <c r="A14" s="141"/>
      <c r="B14" s="131" t="s">
        <v>119</v>
      </c>
      <c r="C14" s="142" t="s">
        <v>3</v>
      </c>
    </row>
    <row r="15" spans="1:21">
      <c r="A15" s="141"/>
      <c r="B15" s="71"/>
      <c r="C15" s="140"/>
    </row>
    <row r="16" spans="1:21">
      <c r="A16" s="139" t="s">
        <v>120</v>
      </c>
      <c r="B16" s="71"/>
      <c r="C16" s="140"/>
    </row>
    <row r="17" spans="1:3">
      <c r="A17" s="141"/>
      <c r="B17" s="71"/>
      <c r="C17" s="140"/>
    </row>
    <row r="18" spans="1:3">
      <c r="A18" s="141"/>
      <c r="B18" s="131" t="s">
        <v>31</v>
      </c>
      <c r="C18" s="142" t="s">
        <v>29</v>
      </c>
    </row>
    <row r="19" spans="1:3" ht="39.6">
      <c r="A19" s="141"/>
      <c r="B19" s="131" t="s">
        <v>121</v>
      </c>
      <c r="C19" s="142" t="s">
        <v>1</v>
      </c>
    </row>
    <row r="20" spans="1:3" ht="27">
      <c r="A20" s="141"/>
      <c r="B20" s="131" t="s">
        <v>122</v>
      </c>
      <c r="C20" s="142" t="s">
        <v>3</v>
      </c>
    </row>
    <row r="21" spans="1:3">
      <c r="A21" s="141"/>
      <c r="B21" s="71"/>
      <c r="C21" s="140"/>
    </row>
    <row r="22" spans="1:3" ht="26.4">
      <c r="A22" s="139" t="s">
        <v>123</v>
      </c>
      <c r="B22" s="71"/>
      <c r="C22" s="140"/>
    </row>
    <row r="23" spans="1:3">
      <c r="A23" s="141"/>
      <c r="B23" s="71"/>
      <c r="C23" s="140"/>
    </row>
    <row r="24" spans="1:3" ht="66">
      <c r="A24" s="141"/>
      <c r="B24" s="131" t="s">
        <v>124</v>
      </c>
      <c r="C24" s="142" t="s">
        <v>29</v>
      </c>
    </row>
    <row r="25" spans="1:3" ht="39.6">
      <c r="A25" s="141"/>
      <c r="B25" s="131" t="s">
        <v>125</v>
      </c>
      <c r="C25" s="142" t="s">
        <v>1</v>
      </c>
    </row>
    <row r="26" spans="1:3" ht="40.200000000000003">
      <c r="A26" s="141"/>
      <c r="B26" s="131" t="s">
        <v>126</v>
      </c>
      <c r="C26" s="142" t="s">
        <v>3</v>
      </c>
    </row>
    <row r="27" spans="1:3">
      <c r="A27" s="141"/>
      <c r="B27" s="71"/>
      <c r="C27" s="140"/>
    </row>
    <row r="28" spans="1:3" ht="26.4">
      <c r="A28" s="139" t="s">
        <v>127</v>
      </c>
      <c r="B28" s="71"/>
      <c r="C28" s="140"/>
    </row>
    <row r="29" spans="1:3">
      <c r="A29" s="141"/>
      <c r="B29" s="71"/>
      <c r="C29" s="140"/>
    </row>
    <row r="30" spans="1:3">
      <c r="A30" s="141"/>
      <c r="B30" s="71"/>
      <c r="C30" s="142" t="s">
        <v>29</v>
      </c>
    </row>
    <row r="31" spans="1:3" ht="52.8">
      <c r="A31" s="141"/>
      <c r="B31" s="131" t="s">
        <v>128</v>
      </c>
      <c r="C31" s="142" t="s">
        <v>1</v>
      </c>
    </row>
    <row r="32" spans="1:3" ht="93" thickBot="1">
      <c r="A32" s="143"/>
      <c r="B32" s="144" t="s">
        <v>34</v>
      </c>
      <c r="C32" s="145" t="s">
        <v>3</v>
      </c>
    </row>
    <row r="33" spans="2:6" ht="13.8" thickTop="1"/>
    <row r="34" spans="2:6" ht="34.799999999999997">
      <c r="B34" s="132" t="s">
        <v>148</v>
      </c>
    </row>
    <row r="35" spans="2:6" ht="16.2" thickBot="1">
      <c r="C35" s="163" t="s">
        <v>74</v>
      </c>
    </row>
    <row r="36" spans="2:6" ht="13.8" thickBot="1">
      <c r="C36" s="64" t="s">
        <v>49</v>
      </c>
      <c r="D36" s="65" t="s">
        <v>51</v>
      </c>
      <c r="E36" s="65" t="s">
        <v>75</v>
      </c>
      <c r="F36" s="66" t="s">
        <v>76</v>
      </c>
    </row>
    <row r="37" spans="2:6">
      <c r="C37" s="59" t="s">
        <v>54</v>
      </c>
      <c r="D37" s="58" t="s">
        <v>56</v>
      </c>
      <c r="E37" s="58" t="s">
        <v>77</v>
      </c>
      <c r="F37" s="60" t="s">
        <v>78</v>
      </c>
    </row>
    <row r="38" spans="2:6">
      <c r="C38" s="59" t="s">
        <v>54</v>
      </c>
      <c r="D38" s="58" t="s">
        <v>56</v>
      </c>
      <c r="E38" s="58" t="s">
        <v>79</v>
      </c>
      <c r="F38" s="60" t="s">
        <v>80</v>
      </c>
    </row>
    <row r="39" spans="2:6">
      <c r="C39" s="59" t="s">
        <v>54</v>
      </c>
      <c r="D39" s="58" t="s">
        <v>66</v>
      </c>
      <c r="E39" s="58" t="s">
        <v>77</v>
      </c>
      <c r="F39" s="60" t="s">
        <v>80</v>
      </c>
    </row>
    <row r="40" spans="2:6">
      <c r="C40" s="59" t="s">
        <v>54</v>
      </c>
      <c r="D40" s="58" t="s">
        <v>66</v>
      </c>
      <c r="E40" s="58" t="s">
        <v>79</v>
      </c>
      <c r="F40" s="60" t="s">
        <v>81</v>
      </c>
    </row>
    <row r="41" spans="2:6">
      <c r="C41" s="59" t="s">
        <v>62</v>
      </c>
      <c r="D41" s="58" t="s">
        <v>56</v>
      </c>
      <c r="E41" s="58" t="s">
        <v>77</v>
      </c>
      <c r="F41" s="60" t="s">
        <v>81</v>
      </c>
    </row>
    <row r="42" spans="2:6">
      <c r="C42" s="59" t="s">
        <v>62</v>
      </c>
      <c r="D42" s="58" t="s">
        <v>56</v>
      </c>
      <c r="E42" s="58" t="s">
        <v>79</v>
      </c>
      <c r="F42" s="60" t="s">
        <v>82</v>
      </c>
    </row>
    <row r="43" spans="2:6">
      <c r="C43" s="59" t="s">
        <v>62</v>
      </c>
      <c r="D43" s="58" t="s">
        <v>66</v>
      </c>
      <c r="E43" s="58" t="s">
        <v>77</v>
      </c>
      <c r="F43" s="60" t="s">
        <v>82</v>
      </c>
    </row>
    <row r="44" spans="2:6" ht="13.8" thickBot="1">
      <c r="C44" s="61" t="s">
        <v>62</v>
      </c>
      <c r="D44" s="62" t="s">
        <v>66</v>
      </c>
      <c r="E44" s="62" t="s">
        <v>79</v>
      </c>
      <c r="F44" s="63" t="s">
        <v>83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Props1.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2.xml><?xml version="1.0" encoding="utf-8"?>
<ds:datastoreItem xmlns:ds="http://schemas.openxmlformats.org/officeDocument/2006/customXml" ds:itemID="{1470EA12-BE2E-4D20-8E2F-EB7B95235214}">
  <ds:schemaRefs>
    <ds:schemaRef ds:uri="http://schemas.microsoft.com/office/2006/metadata/properties"/>
    <ds:schemaRef ds:uri="http://schemas.microsoft.com/office/infopath/2007/PartnerControls"/>
    <ds:schemaRef ds:uri="8df4ecc1-dfa4-474d-adc0-f795c9945782"/>
    <ds:schemaRef ds:uri="7450db84-30ee-46bc-8895-792d0be08b8e"/>
    <ds:schemaRef ds:uri="3545169f-dbc7-4d0c-b9cd-e4a0b915bb66"/>
  </ds:schemaRefs>
</ds:datastoreItem>
</file>

<file path=customXml/itemProps3.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23EF666-327C-4A8A-B49A-53465C9257B2}">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Full Assessment</vt:lpstr>
      <vt:lpstr>ActionLog</vt:lpstr>
      <vt:lpstr>Summary</vt:lpstr>
      <vt:lpstr>Summary Graph</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Full Assessment'!Print_Area</vt:lpstr>
      <vt:lpstr>'MRA Full Assessment'!Print_Titles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Diego Banuelos</cp:lastModifiedBy>
  <cp:revision>1</cp:revision>
  <cp:lastPrinted>2026-02-13T22:56:03Z</cp:lastPrinted>
  <dcterms:created xsi:type="dcterms:W3CDTF">2001-10-09T13:02:56Z</dcterms:created>
  <dcterms:modified xsi:type="dcterms:W3CDTF">2026-09-09T14:50:10Z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