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"/>
    </mc:Choice>
  </mc:AlternateContent>
  <xr:revisionPtr revIDLastSave="0" documentId="13_ncr:1_{787B3404-311A-48A7-92D3-A7E06C8BD620}" xr6:coauthVersionLast="47" xr6:coauthVersionMax="47" xr10:uidLastSave="{00000000-0000-0000-0000-000000000000}"/>
  <bookViews>
    <workbookView xWindow="-120" yWindow="-120" windowWidth="20730" windowHeight="11160" firstSheet="2" activeTab="3" xr2:uid="{FCE826C4-9F25-4A22-BADC-C872D1D1AAC8}"/>
  </bookViews>
  <sheets>
    <sheet name="rodada 01" sheetId="40" r:id="rId1"/>
    <sheet name="rodada 02" sheetId="68" r:id="rId2"/>
    <sheet name="rodada 03" sheetId="69" r:id="rId3"/>
    <sheet name="rodada 04" sheetId="70" r:id="rId4"/>
    <sheet name="rodada 05" sheetId="71" r:id="rId5"/>
    <sheet name="rodada 06" sheetId="72" r:id="rId6"/>
    <sheet name="rodada 07" sheetId="73" r:id="rId7"/>
    <sheet name="rodada 08" sheetId="74" r:id="rId8"/>
    <sheet name="rodada 09" sheetId="75" r:id="rId9"/>
    <sheet name="rodada 10" sheetId="76" r:id="rId10"/>
    <sheet name="rodada 11" sheetId="77" r:id="rId11"/>
    <sheet name="rodada 12" sheetId="78" r:id="rId12"/>
    <sheet name="rodada 13" sheetId="79" r:id="rId13"/>
    <sheet name="rodada 14" sheetId="80" r:id="rId14"/>
    <sheet name="rodada 15" sheetId="81" r:id="rId15"/>
    <sheet name="rodada 16" sheetId="82" r:id="rId16"/>
    <sheet name="rodada 17" sheetId="83" r:id="rId17"/>
    <sheet name="rodada 18" sheetId="84" r:id="rId18"/>
    <sheet name="rodada 19" sheetId="85" r:id="rId19"/>
    <sheet name="rodada 20" sheetId="86" r:id="rId20"/>
    <sheet name="rodada 21" sheetId="87" r:id="rId21"/>
    <sheet name="rodada 22" sheetId="88" r:id="rId22"/>
    <sheet name="rodada 23" sheetId="89" r:id="rId23"/>
    <sheet name="rodada 24" sheetId="90" r:id="rId24"/>
    <sheet name="rodada 25" sheetId="91" r:id="rId25"/>
    <sheet name="rodada 26" sheetId="92" r:id="rId26"/>
    <sheet name="rodada 27" sheetId="93" r:id="rId27"/>
    <sheet name="rodada 28" sheetId="94" r:id="rId28"/>
    <sheet name="rodada 29" sheetId="95" r:id="rId29"/>
    <sheet name="rodada 30" sheetId="96" r:id="rId30"/>
    <sheet name="rodada 31" sheetId="97" r:id="rId31"/>
    <sheet name="rodada 32" sheetId="98" r:id="rId32"/>
    <sheet name="rodada 33" sheetId="99" r:id="rId33"/>
    <sheet name="rodada 34" sheetId="100" r:id="rId34"/>
    <sheet name="rodada 35" sheetId="101" r:id="rId35"/>
    <sheet name="rodada 36" sheetId="102" r:id="rId36"/>
    <sheet name="rodada 37" sheetId="103" r:id="rId37"/>
    <sheet name="rodada 38" sheetId="104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04" l="1"/>
  <c r="B19" i="104"/>
  <c r="C15" i="103"/>
  <c r="B19" i="103"/>
  <c r="C15" i="102"/>
  <c r="C15" i="101"/>
  <c r="C15" i="100"/>
  <c r="B21" i="102"/>
  <c r="B19" i="101"/>
  <c r="B19" i="100"/>
  <c r="G19" i="100" s="1"/>
  <c r="G20" i="100" s="1"/>
  <c r="C15" i="99"/>
  <c r="B19" i="99"/>
  <c r="C15" i="98"/>
  <c r="B19" i="98"/>
  <c r="B19" i="97"/>
  <c r="C15" i="97"/>
  <c r="B19" i="96"/>
  <c r="C15" i="96"/>
  <c r="B19" i="95"/>
  <c r="B19" i="94"/>
  <c r="C15" i="94"/>
  <c r="C15" i="93"/>
  <c r="B19" i="93"/>
  <c r="B19" i="92"/>
  <c r="C15" i="92"/>
  <c r="B19" i="91"/>
  <c r="C15" i="91"/>
  <c r="B19" i="90"/>
  <c r="C15" i="89"/>
  <c r="B19" i="89"/>
  <c r="B19" i="88"/>
  <c r="B19" i="87"/>
  <c r="B19" i="86"/>
  <c r="C15" i="85"/>
  <c r="B19" i="85"/>
  <c r="C15" i="84"/>
  <c r="B19" i="84"/>
  <c r="B19" i="83"/>
  <c r="C15" i="82"/>
  <c r="B19" i="82"/>
  <c r="B19" i="81"/>
  <c r="B19" i="80"/>
  <c r="C15" i="79"/>
  <c r="B19" i="79"/>
  <c r="B19" i="78"/>
  <c r="B19" i="77"/>
  <c r="B19" i="76"/>
  <c r="B19" i="75"/>
  <c r="C15" i="74"/>
  <c r="B19" i="74"/>
  <c r="B19" i="73"/>
  <c r="B19" i="72"/>
  <c r="B19" i="71"/>
  <c r="B19" i="70"/>
  <c r="B19" i="69"/>
  <c r="B19" i="68"/>
  <c r="C15" i="69"/>
  <c r="C15" i="68"/>
  <c r="C15" i="40"/>
  <c r="D2" i="40"/>
  <c r="E17" i="104"/>
  <c r="C17" i="104" s="1"/>
  <c r="AM7" i="105" s="1"/>
  <c r="E17" i="103"/>
  <c r="C17" i="103" s="1"/>
  <c r="AL7" i="105" s="1"/>
  <c r="E17" i="102"/>
  <c r="C17" i="102" s="1"/>
  <c r="AK7" i="105" s="1"/>
  <c r="E17" i="101"/>
  <c r="C17" i="101" s="1"/>
  <c r="AJ7" i="105" s="1"/>
  <c r="E17" i="100"/>
  <c r="C17" i="100" s="1"/>
  <c r="AI7" i="105" s="1"/>
  <c r="E17" i="99"/>
  <c r="C17" i="99" s="1"/>
  <c r="AH7" i="105" s="1"/>
  <c r="E17" i="98"/>
  <c r="C17" i="98" s="1"/>
  <c r="AG7" i="105" s="1"/>
  <c r="E17" i="97"/>
  <c r="C17" i="97" s="1"/>
  <c r="AF7" i="105" s="1"/>
  <c r="E17" i="96"/>
  <c r="C17" i="96" s="1"/>
  <c r="AE7" i="105" s="1"/>
  <c r="E17" i="95"/>
  <c r="C17" i="95" s="1"/>
  <c r="AD7" i="105" s="1"/>
  <c r="E17" i="94"/>
  <c r="C17" i="94" s="1"/>
  <c r="AC7" i="105" s="1"/>
  <c r="E17" i="93"/>
  <c r="C17" i="93" s="1"/>
  <c r="AB7" i="105" s="1"/>
  <c r="E17" i="92"/>
  <c r="C17" i="92" s="1"/>
  <c r="AA7" i="105" s="1"/>
  <c r="E17" i="91"/>
  <c r="C17" i="91" s="1"/>
  <c r="Z7" i="105" s="1"/>
  <c r="E17" i="90"/>
  <c r="C17" i="90" s="1"/>
  <c r="Y7" i="105" s="1"/>
  <c r="E17" i="89"/>
  <c r="C17" i="89" s="1"/>
  <c r="X7" i="105" s="1"/>
  <c r="E17" i="88"/>
  <c r="C17" i="88" s="1"/>
  <c r="W7" i="105" s="1"/>
  <c r="E17" i="87"/>
  <c r="C17" i="87" s="1"/>
  <c r="V7" i="105" s="1"/>
  <c r="E17" i="86"/>
  <c r="C17" i="86" s="1"/>
  <c r="U7" i="105" s="1"/>
  <c r="E17" i="85"/>
  <c r="C17" i="85" s="1"/>
  <c r="T7" i="105" s="1"/>
  <c r="E17" i="84"/>
  <c r="C17" i="84" s="1"/>
  <c r="S7" i="105" s="1"/>
  <c r="E17" i="83"/>
  <c r="C17" i="83" s="1"/>
  <c r="R7" i="105" s="1"/>
  <c r="E17" i="82"/>
  <c r="C17" i="82" s="1"/>
  <c r="Q7" i="105" s="1"/>
  <c r="E17" i="81"/>
  <c r="C17" i="81" s="1"/>
  <c r="P7" i="105" s="1"/>
  <c r="E17" i="80"/>
  <c r="C17" i="80" s="1"/>
  <c r="O7" i="105" s="1"/>
  <c r="E17" i="79"/>
  <c r="C17" i="79" s="1"/>
  <c r="N7" i="105" s="1"/>
  <c r="E17" i="78"/>
  <c r="C17" i="78" s="1"/>
  <c r="M7" i="105" s="1"/>
  <c r="E17" i="77"/>
  <c r="C17" i="77" s="1"/>
  <c r="L7" i="105" s="1"/>
  <c r="E17" i="76"/>
  <c r="C17" i="76" s="1"/>
  <c r="K7" i="105" s="1"/>
  <c r="E17" i="75"/>
  <c r="C17" i="75" s="1"/>
  <c r="J7" i="105" s="1"/>
  <c r="E17" i="74"/>
  <c r="C17" i="74" s="1"/>
  <c r="I7" i="105" s="1"/>
  <c r="E17" i="73"/>
  <c r="C17" i="73" s="1"/>
  <c r="H7" i="105" s="1"/>
  <c r="E17" i="72"/>
  <c r="C17" i="72" s="1"/>
  <c r="G7" i="105" s="1"/>
  <c r="E17" i="71"/>
  <c r="C17" i="71" s="1"/>
  <c r="F7" i="105" s="1"/>
  <c r="E17" i="70"/>
  <c r="C17" i="70" s="1"/>
  <c r="E7" i="105" s="1"/>
  <c r="E17" i="69"/>
  <c r="C17" i="69" s="1"/>
  <c r="D7" i="105" s="1"/>
  <c r="E17" i="68"/>
  <c r="C17" i="68" s="1"/>
  <c r="C7" i="105" s="1"/>
  <c r="C17" i="40"/>
  <c r="B7" i="105" s="1"/>
  <c r="E17" i="40"/>
  <c r="AH5" i="105" l="1"/>
  <c r="AD5" i="105"/>
  <c r="AC5" i="105"/>
  <c r="Z5" i="105"/>
  <c r="D17" i="90"/>
  <c r="C15" i="90" s="1"/>
  <c r="X5" i="105"/>
  <c r="D17" i="86"/>
  <c r="C15" i="86" s="1"/>
  <c r="U5" i="105" s="1"/>
  <c r="S5" i="105"/>
  <c r="Q5" i="105"/>
  <c r="D17" i="80"/>
  <c r="C15" i="80" s="1"/>
  <c r="O5" i="105" s="1"/>
  <c r="D17" i="75"/>
  <c r="C15" i="75" s="1"/>
  <c r="J5" i="105" s="1"/>
  <c r="D17" i="74"/>
  <c r="I5" i="105"/>
  <c r="H5" i="105"/>
  <c r="D17" i="71"/>
  <c r="C15" i="71" s="1"/>
  <c r="F5" i="105" s="1"/>
  <c r="D17" i="70"/>
  <c r="C15" i="70" s="1"/>
  <c r="E5" i="105" s="1"/>
  <c r="D5" i="105"/>
  <c r="D17" i="69"/>
  <c r="D17" i="68"/>
  <c r="D17" i="40"/>
  <c r="AM5" i="105"/>
  <c r="D17" i="104"/>
  <c r="D17" i="103"/>
  <c r="AJ5" i="105"/>
  <c r="D17" i="101"/>
  <c r="D17" i="100"/>
  <c r="D17" i="99"/>
  <c r="D17" i="98"/>
  <c r="D17" i="97"/>
  <c r="AE5" i="105"/>
  <c r="D17" i="96"/>
  <c r="D17" i="95"/>
  <c r="C15" i="95" s="1"/>
  <c r="D17" i="94"/>
  <c r="D17" i="93"/>
  <c r="D17" i="92"/>
  <c r="D17" i="91"/>
  <c r="D17" i="89"/>
  <c r="D17" i="88"/>
  <c r="C15" i="88" s="1"/>
  <c r="W5" i="105" s="1"/>
  <c r="D17" i="87"/>
  <c r="C15" i="87" s="1"/>
  <c r="V5" i="105" s="1"/>
  <c r="D17" i="85"/>
  <c r="D17" i="84"/>
  <c r="D17" i="82"/>
  <c r="D17" i="81"/>
  <c r="C15" i="81" s="1"/>
  <c r="P5" i="105" s="1"/>
  <c r="D17" i="79"/>
  <c r="N5" i="105" s="1"/>
  <c r="D17" i="78"/>
  <c r="C15" i="78" s="1"/>
  <c r="M5" i="105" s="1"/>
  <c r="D17" i="77"/>
  <c r="C15" i="77" s="1"/>
  <c r="L5" i="105" s="1"/>
  <c r="D17" i="76"/>
  <c r="C15" i="76" s="1"/>
  <c r="K5" i="105" s="1"/>
  <c r="D17" i="73"/>
  <c r="C15" i="73" s="1"/>
  <c r="D17" i="72"/>
  <c r="C15" i="72" s="1"/>
  <c r="G5" i="105" s="1"/>
  <c r="C5" i="105"/>
  <c r="AL5" i="105"/>
  <c r="AI5" i="105"/>
  <c r="AG5" i="105"/>
  <c r="AB5" i="105"/>
  <c r="AA5" i="105"/>
  <c r="AK5" i="105" l="1"/>
  <c r="D17" i="102"/>
  <c r="AF5" i="105"/>
  <c r="Y5" i="105"/>
  <c r="D17" i="83"/>
  <c r="C15" i="83" s="1"/>
  <c r="R5" i="105" s="1"/>
  <c r="T5" i="105"/>
  <c r="B5" i="105"/>
</calcChain>
</file>

<file path=xl/sharedStrings.xml><?xml version="1.0" encoding="utf-8"?>
<sst xmlns="http://schemas.openxmlformats.org/spreadsheetml/2006/main" count="2246" uniqueCount="174">
  <si>
    <t>nome</t>
  </si>
  <si>
    <t>id</t>
  </si>
  <si>
    <t>media</t>
  </si>
  <si>
    <t>posicao</t>
  </si>
  <si>
    <t>rodada</t>
  </si>
  <si>
    <t>ano</t>
  </si>
  <si>
    <t>Fagner Conserva Lemos</t>
  </si>
  <si>
    <t>Giorgian Daniel de Arrascaeta Benedetti</t>
  </si>
  <si>
    <t>Jorge Sampaoli</t>
  </si>
  <si>
    <t>zag</t>
  </si>
  <si>
    <t>tec</t>
  </si>
  <si>
    <t>mei</t>
  </si>
  <si>
    <t>lat</t>
  </si>
  <si>
    <t>gol</t>
  </si>
  <si>
    <t>Giovanni Silva Tiepo</t>
  </si>
  <si>
    <t>ata</t>
  </si>
  <si>
    <t>Ricardo Bueno da Silva</t>
  </si>
  <si>
    <t>Rafael Vaz dos Santos</t>
  </si>
  <si>
    <t>Jefferson Junio Antonio da Silva</t>
  </si>
  <si>
    <t>Igor Silveira Gomes</t>
  </si>
  <si>
    <t>Jordi Almeida</t>
  </si>
  <si>
    <t>Leonardo Cittadini</t>
  </si>
  <si>
    <t>Rodrygo Silva de Goes</t>
  </si>
  <si>
    <t>Jorge Marco de Oliveira Moraes</t>
  </si>
  <si>
    <t>Thiago Galhardo do Nascimento Rocha</t>
  </si>
  <si>
    <t>Danilo Fernando Avelar</t>
  </si>
  <si>
    <t>Gustavo Nonato Santana</t>
  </si>
  <si>
    <t>Marcos Luis Rocha Aquino</t>
  </si>
  <si>
    <t>Diogo Barbosa Mendanha</t>
  </si>
  <si>
    <t>Walter Leandro Capeloza Artune</t>
  </si>
  <si>
    <t>Jonatan David Gomez Ospina</t>
  </si>
  <si>
    <t>Jorge Fernando Pinheiro de Jesus</t>
  </si>
  <si>
    <t>Iago Justen Maidana Martins</t>
  </si>
  <si>
    <t>Score Time pelo Banco</t>
  </si>
  <si>
    <t>Abner Felipe Souza de Almeida</t>
  </si>
  <si>
    <t>Leandro Castan da Silva</t>
  </si>
  <si>
    <t>Lucas Henrique Frigeri</t>
  </si>
  <si>
    <t>Bruno Ferreira Melo</t>
  </si>
  <si>
    <t>preco</t>
  </si>
  <si>
    <t>pontos</t>
  </si>
  <si>
    <t>Reinier Jesus Carvalho</t>
  </si>
  <si>
    <t>Bruno Roberto Pereira da Silva</t>
  </si>
  <si>
    <t>Alisson Euler de Freitas Castro</t>
  </si>
  <si>
    <t>Gerson Santos da Silva</t>
  </si>
  <si>
    <t>Thalles Gabriel Morais dos Reis</t>
  </si>
  <si>
    <t>Vagner Carmo Mancini</t>
  </si>
  <si>
    <t>Paulo Marcos de Jesus Ribeiro</t>
  </si>
  <si>
    <t>Dyego Rocha Coelho</t>
  </si>
  <si>
    <t>Gabriel Veron Fonseca de Souza</t>
  </si>
  <si>
    <t>X</t>
  </si>
  <si>
    <t>capitão</t>
  </si>
  <si>
    <t>total</t>
  </si>
  <si>
    <t>Alerrandro Barra Mansa Realino de Souza</t>
  </si>
  <si>
    <t>Everaldo Stum</t>
  </si>
  <si>
    <t>Aldemir dos Santos Ferreira</t>
  </si>
  <si>
    <t>Kevin Peterson dos Santos Silva</t>
  </si>
  <si>
    <t>Geovane Batista de Faria</t>
  </si>
  <si>
    <t>Auremir Evangelista dos Santos</t>
  </si>
  <si>
    <t>Jean Lucas de Souza Oliveira</t>
  </si>
  <si>
    <t>Roberto Pinheiro da Rosa</t>
  </si>
  <si>
    <t>Ney Franco da Silveira Junior</t>
  </si>
  <si>
    <t>Time Solucao de Maior Score</t>
  </si>
  <si>
    <t>Cartoletas Iniciais</t>
  </si>
  <si>
    <t>Cartoletas para prox Rodada</t>
  </si>
  <si>
    <t>Romulo Borges Monteiro</t>
  </si>
  <si>
    <t>Fellipe Ramos Ignez Bastos</t>
  </si>
  <si>
    <t>Jose Paolo Guerrero Gonzales</t>
  </si>
  <si>
    <t>Fernando Peixoto Costanza</t>
  </si>
  <si>
    <t>Hugo Moura Arruda da Silva</t>
  </si>
  <si>
    <t>Marllon Goncalves Jeronimo Borges</t>
  </si>
  <si>
    <t>Orlando Enrique Berrio Melendez</t>
  </si>
  <si>
    <t>Ronaldo da Silva Souza</t>
  </si>
  <si>
    <t>Marcelo Ribeiro Cabo</t>
  </si>
  <si>
    <t>Marcos Paulo Costa do Nascimento</t>
  </si>
  <si>
    <t>Matheus Rossetto</t>
  </si>
  <si>
    <t>Vanderlei Luxemburgo da Silva</t>
  </si>
  <si>
    <t>Walce da Silva Costa Filho</t>
  </si>
  <si>
    <t>Joao Pedro Junqueira de Jesus</t>
  </si>
  <si>
    <t>Juan Ramon Cazares Sevillano</t>
  </si>
  <si>
    <t>Geirton Marques Aires</t>
  </si>
  <si>
    <t>Antonio Josenildo Rodrigues de Oliveira</t>
  </si>
  <si>
    <t>Rildo de Andrade Felicissimo</t>
  </si>
  <si>
    <t>Luiz Marcelo de Castro Salles</t>
  </si>
  <si>
    <t>Everson Felipe Marques Pires</t>
  </si>
  <si>
    <t>Raphael Cavalcante Veiga</t>
  </si>
  <si>
    <t>Eduardo Luis Abonizio de Souza</t>
  </si>
  <si>
    <t>Luiz Felipe do Nascimento dos Santos</t>
  </si>
  <si>
    <t>Joao Lucas de Almeida Carvalho</t>
  </si>
  <si>
    <t>Julio Cesar Godinho Catole</t>
  </si>
  <si>
    <t>Weverton Guilherme da Silva Souza</t>
  </si>
  <si>
    <t>Romulo Otero Vasquez</t>
  </si>
  <si>
    <t>Joao Vitor Lima Gomes</t>
  </si>
  <si>
    <t>Emerson Cris Hartkopp</t>
  </si>
  <si>
    <t>Mauricio Donizete Ramos Junior</t>
  </si>
  <si>
    <t>Jose Carlos Ferreira Junior</t>
  </si>
  <si>
    <t>,,,</t>
  </si>
  <si>
    <t>Giovanni Palmieri dos Santos</t>
  </si>
  <si>
    <t>Francisco Rithely da Silva Sousa</t>
  </si>
  <si>
    <t>Vitor Hugo Naum dos Santos</t>
  </si>
  <si>
    <t>Cristovam Roberto Ribeiro da Silva</t>
  </si>
  <si>
    <t>Vinicius Moreira de Lima</t>
  </si>
  <si>
    <t>Hyoran Kaue Dalmoro</t>
  </si>
  <si>
    <t>Alberto Valentim do Carmo Neto</t>
  </si>
  <si>
    <t>Fabio Pizarro Sanches</t>
  </si>
  <si>
    <t>Mauricio Magalhaes Prado</t>
  </si>
  <si>
    <t>Alisson Pelegrini Safira</t>
  </si>
  <si>
    <t>Leonardo da Silva Vieira</t>
  </si>
  <si>
    <t>Oswaldo de Oliveira</t>
  </si>
  <si>
    <t>Lucas Ribamar Lopes dos Santos Bibiano</t>
  </si>
  <si>
    <t>Marcelo Rangel da Rosa</t>
  </si>
  <si>
    <t>Vinicius Farias Locatelli</t>
  </si>
  <si>
    <t>Jose Aldo Soares de Oliveira Filho</t>
  </si>
  <si>
    <t>Kaio Nunes Ferreira</t>
  </si>
  <si>
    <t>Argelico Fucks</t>
  </si>
  <si>
    <t>Roberto Heuchayer Santos de Araujo</t>
  </si>
  <si>
    <t>Marco Aurelio de Oliveira Breves</t>
  </si>
  <si>
    <t>Tailson Pinto Goncalves</t>
  </si>
  <si>
    <t>Edilson Borba de Aquino</t>
  </si>
  <si>
    <t>Eduardo Schroeder Brock</t>
  </si>
  <si>
    <t>Vitor Gabriel Claudino Rego Ferreira</t>
  </si>
  <si>
    <t>Luanderson Johnala Marques da Silva</t>
  </si>
  <si>
    <t>Thiago Heleno Henrique Ferreira</t>
  </si>
  <si>
    <t>Andrey Lopes</t>
  </si>
  <si>
    <t>Lucas Piton Crivellaro</t>
  </si>
  <si>
    <t>SCORE</t>
  </si>
  <si>
    <t>MEDIA</t>
  </si>
  <si>
    <t>22.70</t>
  </si>
  <si>
    <t>14.30</t>
  </si>
  <si>
    <t>17.00</t>
  </si>
  <si>
    <t>8.40</t>
  </si>
  <si>
    <t>7.80</t>
  </si>
  <si>
    <t>1.10</t>
  </si>
  <si>
    <t>3.10</t>
  </si>
  <si>
    <t>4.50</t>
  </si>
  <si>
    <t>8.90</t>
  </si>
  <si>
    <t>6.38</t>
  </si>
  <si>
    <t>3.30</t>
  </si>
  <si>
    <t>13.00</t>
  </si>
  <si>
    <t>Maicon Marques Bitencourt</t>
  </si>
  <si>
    <t>Felipe Jonatan Rocha Andrade</t>
  </si>
  <si>
    <t>Joao Lucas Cardoso</t>
  </si>
  <si>
    <t>Bruno Cesar Zanaki</t>
  </si>
  <si>
    <t>Matheus Gonçalves Savio</t>
  </si>
  <si>
    <t>Julio Cesar Jacobi</t>
  </si>
  <si>
    <t>João Lucas Cardoso</t>
  </si>
  <si>
    <t>Cícero Santos</t>
  </si>
  <si>
    <t>Marllon Gonçalves Jeronimo Borges</t>
  </si>
  <si>
    <t>Thi</t>
  </si>
  <si>
    <t>Ant�nio</t>
  </si>
  <si>
    <t>Josenildo Rodrigues de Oliveira</t>
  </si>
  <si>
    <t>Uendel Pereira Gonçalves</t>
  </si>
  <si>
    <t>Eduardo Lu�s Abonizio de Souza</t>
  </si>
  <si>
    <t>Ant�nio Josenildo Rodrigues de Oliveira</t>
  </si>
  <si>
    <t>Rogerio Ceni</t>
  </si>
  <si>
    <t>Jo�o Lucas de Almeida Carvalho</t>
  </si>
  <si>
    <t>Pablo Felipe Teixeira</t>
  </si>
  <si>
    <t>Fernando Diniz Silva</t>
  </si>
  <si>
    <t>Ederson Jose dos Santos Lourenço da Silva</t>
  </si>
  <si>
    <t>Rafael Lucas Cardoso Santos</t>
  </si>
  <si>
    <t>Ederson JosE dos Santos Lourenço da Silva</t>
  </si>
  <si>
    <t>Matheus de Vargas</t>
  </si>
  <si>
    <t>Jos� Aldo Soares de Oliveira Filho</t>
  </si>
  <si>
    <t>Marco Aur�lio de Oliveira Breves</t>
  </si>
  <si>
    <t>Tailson Pinto Gon�alves</t>
  </si>
  <si>
    <t>Bruno Gomes da Silva Clevel�rio</t>
  </si>
  <si>
    <t>Marco Ant�nio Rosa Furtado J�nior</t>
  </si>
  <si>
    <t>No caso do técnico como maior pontuador, ele não pode ser o capitão, logo não foi considerado o dobro dos resultados</t>
  </si>
  <si>
    <t>Jos� Marcos Costa Martins</t>
  </si>
  <si>
    <t>Victor Vin�cius Coelho dos Santos</t>
  </si>
  <si>
    <t>T</t>
  </si>
  <si>
    <t>hiago Galhardo do Nascimento Rocha</t>
  </si>
  <si>
    <t>Jean</t>
  </si>
  <si>
    <t>Pyerre Casagrande Silveira Correa</t>
  </si>
  <si>
    <t>Marllon Gon�alves Jer�nimo Borges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</si>
</sst>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D38"/>
  <sheetViews>
    <sheetView workbookViewId="0">
      <selection activeCell="B21" sqref="B21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9" t="s">
        <v>16</v>
      </c>
      <c r="B2" s="9">
        <v>69141</v>
      </c>
      <c r="C2" s="9">
        <v>18.52</v>
      </c>
      <c r="D2" s="9">
        <f>22.7</f>
        <v>22.7</v>
      </c>
      <c r="E2" s="8">
        <v>22.7</v>
      </c>
      <c r="F2" s="7" t="s">
        <v>15</v>
      </c>
      <c r="G2" s="8" t="s">
        <v>49</v>
      </c>
      <c r="H2" s="5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25">
      <c r="A3" s="2" t="s">
        <v>53</v>
      </c>
      <c r="B3" s="2">
        <v>78117</v>
      </c>
      <c r="C3" s="2">
        <v>13.39</v>
      </c>
      <c r="D3" s="2">
        <v>14.3</v>
      </c>
      <c r="E3" s="5">
        <v>14.3</v>
      </c>
      <c r="F3" s="1" t="s">
        <v>15</v>
      </c>
      <c r="H3" s="5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25">
      <c r="A4" s="2" t="s">
        <v>14</v>
      </c>
      <c r="B4" s="2">
        <v>98412</v>
      </c>
      <c r="C4" s="2">
        <v>13.18</v>
      </c>
      <c r="D4" s="2">
        <v>17</v>
      </c>
      <c r="E4" s="5">
        <v>17</v>
      </c>
      <c r="F4" s="1" t="s">
        <v>13</v>
      </c>
      <c r="AA4" s="1"/>
      <c r="AB4" s="1"/>
      <c r="AC4" s="1"/>
      <c r="AD4" s="1"/>
    </row>
    <row r="5" spans="1:30" ht="15" customHeight="1" x14ac:dyDescent="0.25">
      <c r="A5" s="2" t="s">
        <v>55</v>
      </c>
      <c r="B5" s="2">
        <v>91888</v>
      </c>
      <c r="C5" s="2">
        <v>6.52</v>
      </c>
      <c r="D5" s="2">
        <v>8.4</v>
      </c>
      <c r="E5" s="5">
        <v>8.4</v>
      </c>
      <c r="F5" s="1" t="s">
        <v>12</v>
      </c>
      <c r="AA5" s="1"/>
      <c r="AB5" s="1"/>
      <c r="AC5" s="1"/>
      <c r="AD5" s="1"/>
    </row>
    <row r="6" spans="1:30" ht="15" customHeight="1" x14ac:dyDescent="0.25">
      <c r="A6" s="2" t="s">
        <v>18</v>
      </c>
      <c r="B6" s="2">
        <v>95220</v>
      </c>
      <c r="C6" s="2">
        <v>6.8</v>
      </c>
      <c r="D6" s="2">
        <v>7.8</v>
      </c>
      <c r="E6" s="5">
        <v>7.8</v>
      </c>
      <c r="F6" s="1" t="s">
        <v>12</v>
      </c>
      <c r="AA6" s="1"/>
      <c r="AB6" s="1"/>
      <c r="AC6" s="1"/>
      <c r="AD6" s="1"/>
    </row>
    <row r="7" spans="1:30" ht="15" customHeight="1" x14ac:dyDescent="0.25">
      <c r="A7" s="2" t="s">
        <v>19</v>
      </c>
      <c r="B7" s="2">
        <v>100084</v>
      </c>
      <c r="C7" s="2">
        <v>1.46</v>
      </c>
      <c r="D7" s="2">
        <v>1.1000000000000001</v>
      </c>
      <c r="E7" s="5">
        <v>1.1000000000000001</v>
      </c>
      <c r="F7" s="1" t="s">
        <v>11</v>
      </c>
      <c r="AA7" s="1"/>
      <c r="AB7" s="1"/>
      <c r="AC7" s="1"/>
      <c r="AD7" s="1"/>
    </row>
    <row r="8" spans="1:30" ht="15" customHeight="1" x14ac:dyDescent="0.25">
      <c r="A8" s="2" t="s">
        <v>56</v>
      </c>
      <c r="B8" s="2">
        <v>71667</v>
      </c>
      <c r="C8" s="2">
        <v>3.54</v>
      </c>
      <c r="D8" s="2">
        <v>3.1</v>
      </c>
      <c r="E8" s="5">
        <v>3.1</v>
      </c>
      <c r="F8" s="1" t="s">
        <v>11</v>
      </c>
      <c r="AA8" s="1"/>
      <c r="AB8" s="1"/>
      <c r="AC8" s="1"/>
      <c r="AD8" s="1"/>
    </row>
    <row r="9" spans="1:30" ht="15" customHeight="1" x14ac:dyDescent="0.25">
      <c r="A9" s="2" t="s">
        <v>57</v>
      </c>
      <c r="B9" s="2">
        <v>77570</v>
      </c>
      <c r="C9" s="2">
        <v>4.51</v>
      </c>
      <c r="D9" s="2">
        <v>4.5</v>
      </c>
      <c r="E9" s="5">
        <v>4.5</v>
      </c>
      <c r="F9" s="1" t="s">
        <v>11</v>
      </c>
      <c r="AA9" s="1"/>
      <c r="AB9" s="1"/>
      <c r="AC9" s="1"/>
      <c r="AD9" s="1"/>
    </row>
    <row r="10" spans="1:30" ht="15" customHeight="1" x14ac:dyDescent="0.25">
      <c r="A10" s="2" t="s">
        <v>58</v>
      </c>
      <c r="B10" s="2">
        <v>98517</v>
      </c>
      <c r="C10" s="2">
        <v>8.9499999999999993</v>
      </c>
      <c r="D10" s="2">
        <v>8.9</v>
      </c>
      <c r="E10" s="5">
        <v>8.9</v>
      </c>
      <c r="F10" s="1" t="s">
        <v>11</v>
      </c>
      <c r="AA10" s="1"/>
      <c r="AB10" s="1"/>
      <c r="AC10" s="1"/>
      <c r="AD10" s="1"/>
    </row>
    <row r="11" spans="1:30" ht="15" customHeight="1" x14ac:dyDescent="0.25">
      <c r="A11" s="2" t="s">
        <v>60</v>
      </c>
      <c r="B11" s="2">
        <v>37246</v>
      </c>
      <c r="C11" s="2">
        <v>6.51</v>
      </c>
      <c r="D11" s="2">
        <v>6.38</v>
      </c>
      <c r="E11" s="5">
        <v>6.38</v>
      </c>
      <c r="F11" s="1" t="s">
        <v>10</v>
      </c>
      <c r="H11" s="22"/>
      <c r="AA11" s="1"/>
      <c r="AB11" s="1"/>
      <c r="AC11" s="1"/>
      <c r="AD11" s="1"/>
    </row>
    <row r="12" spans="1:30" ht="15" customHeight="1" x14ac:dyDescent="0.25">
      <c r="A12" s="2" t="s">
        <v>59</v>
      </c>
      <c r="B12" s="2">
        <v>104086</v>
      </c>
      <c r="C12" s="2">
        <v>2.98</v>
      </c>
      <c r="D12" s="2">
        <v>3.3</v>
      </c>
      <c r="E12" s="5">
        <v>3.3</v>
      </c>
      <c r="F12" s="1" t="s">
        <v>9</v>
      </c>
      <c r="AA12" s="1"/>
      <c r="AB12" s="1"/>
      <c r="AC12" s="1"/>
      <c r="AD12" s="1"/>
    </row>
    <row r="13" spans="1:30" ht="15" customHeight="1" x14ac:dyDescent="0.25">
      <c r="A13" s="2" t="s">
        <v>17</v>
      </c>
      <c r="B13" s="2">
        <v>73421</v>
      </c>
      <c r="C13" s="2">
        <v>13.18</v>
      </c>
      <c r="D13" s="2">
        <v>13</v>
      </c>
      <c r="E13" s="5">
        <v>13</v>
      </c>
      <c r="F13" s="1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2" t="s">
        <v>61</v>
      </c>
      <c r="C15" s="13">
        <f>SUM(D2:D13,D17)</f>
        <v>133.17999999999998</v>
      </c>
    </row>
    <row r="16" spans="1:30" x14ac:dyDescent="0.25">
      <c r="C16" s="13"/>
    </row>
    <row r="17" spans="1:13" x14ac:dyDescent="0.25">
      <c r="C17" s="13">
        <f>SUM(E2:E13,E17)</f>
        <v>133.17999999999998</v>
      </c>
      <c r="D17" s="2">
        <f>MAX(D2:D13)</f>
        <v>22.7</v>
      </c>
      <c r="E17" s="2">
        <f>MAX(E2:E13)</f>
        <v>22.7</v>
      </c>
    </row>
    <row r="19" spans="1:13" x14ac:dyDescent="0.25">
      <c r="A19" s="1" t="s">
        <v>62</v>
      </c>
      <c r="B19" s="14">
        <v>100</v>
      </c>
      <c r="C19" s="1"/>
      <c r="D19" s="1"/>
      <c r="E19" s="1"/>
      <c r="F19" s="1"/>
    </row>
    <row r="20" spans="1:13" x14ac:dyDescent="0.25">
      <c r="A20" s="2" t="s">
        <v>63</v>
      </c>
      <c r="B20" s="4">
        <v>111.079999999999</v>
      </c>
    </row>
    <row r="27" spans="1:13" x14ac:dyDescent="0.25">
      <c r="M27" s="5" t="s">
        <v>126</v>
      </c>
    </row>
    <row r="28" spans="1:13" x14ac:dyDescent="0.25">
      <c r="M28" s="5" t="s">
        <v>127</v>
      </c>
    </row>
    <row r="29" spans="1:13" x14ac:dyDescent="0.25">
      <c r="M29" s="5" t="s">
        <v>128</v>
      </c>
    </row>
    <row r="30" spans="1:13" x14ac:dyDescent="0.25">
      <c r="M30" s="5" t="s">
        <v>129</v>
      </c>
    </row>
    <row r="31" spans="1:13" x14ac:dyDescent="0.25">
      <c r="M31" s="5" t="s">
        <v>130</v>
      </c>
    </row>
    <row r="32" spans="1:13" x14ac:dyDescent="0.25">
      <c r="M32" s="5" t="s">
        <v>131</v>
      </c>
    </row>
    <row r="33" spans="13:13" x14ac:dyDescent="0.25">
      <c r="M33" s="5" t="s">
        <v>132</v>
      </c>
    </row>
    <row r="34" spans="13:13" x14ac:dyDescent="0.25">
      <c r="M34" s="5" t="s">
        <v>133</v>
      </c>
    </row>
    <row r="35" spans="13:13" x14ac:dyDescent="0.25">
      <c r="M35" s="5" t="s">
        <v>134</v>
      </c>
    </row>
    <row r="36" spans="13:13" x14ac:dyDescent="0.25">
      <c r="M36" s="5" t="s">
        <v>135</v>
      </c>
    </row>
    <row r="37" spans="13:13" x14ac:dyDescent="0.25">
      <c r="M37" s="5" t="s">
        <v>136</v>
      </c>
    </row>
    <row r="38" spans="13:13" x14ac:dyDescent="0.25">
      <c r="M38" s="5" t="s">
        <v>137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0FAB-3FF0-4B41-8D96-7D18EFA4B47E}">
  <dimension ref="A1:AD37"/>
  <sheetViews>
    <sheetView workbookViewId="0">
      <selection activeCell="D10" sqref="D1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52</v>
      </c>
      <c r="B2" s="5">
        <v>101715</v>
      </c>
      <c r="C2" s="5" t="s">
        <v>95</v>
      </c>
      <c r="D2" s="5">
        <v>0</v>
      </c>
      <c r="E2" s="5">
        <v>8.7799999999999994</v>
      </c>
      <c r="F2" s="19" t="s">
        <v>15</v>
      </c>
      <c r="G2" s="18"/>
      <c r="AA2" s="1"/>
      <c r="AB2" s="1"/>
      <c r="AC2" s="1"/>
      <c r="AD2" s="1"/>
    </row>
    <row r="3" spans="1:30" x14ac:dyDescent="0.25">
      <c r="A3" s="5" t="s">
        <v>77</v>
      </c>
      <c r="B3" s="5">
        <v>104026</v>
      </c>
      <c r="C3" s="5" t="s">
        <v>95</v>
      </c>
      <c r="D3" s="5">
        <v>3.2</v>
      </c>
      <c r="E3" s="5">
        <v>5.19</v>
      </c>
      <c r="F3" s="19" t="s">
        <v>15</v>
      </c>
      <c r="G3" s="18"/>
      <c r="AA3" s="1"/>
      <c r="AB3" s="1"/>
      <c r="AC3" s="1"/>
      <c r="AD3" s="1"/>
    </row>
    <row r="4" spans="1:30" ht="15" customHeight="1" x14ac:dyDescent="0.25">
      <c r="A4" s="5" t="s">
        <v>29</v>
      </c>
      <c r="B4" s="5">
        <v>51413</v>
      </c>
      <c r="C4" s="5" t="s">
        <v>95</v>
      </c>
      <c r="D4" s="5">
        <v>0</v>
      </c>
      <c r="E4" s="5">
        <v>10.6</v>
      </c>
      <c r="F4" s="19" t="s">
        <v>13</v>
      </c>
      <c r="G4" s="18"/>
      <c r="AA4" s="1"/>
      <c r="AB4" s="1"/>
      <c r="AC4" s="1"/>
      <c r="AD4" s="1"/>
    </row>
    <row r="5" spans="1:30" ht="15" customHeight="1" x14ac:dyDescent="0.25">
      <c r="A5" s="5" t="s">
        <v>87</v>
      </c>
      <c r="B5" s="5">
        <v>104257</v>
      </c>
      <c r="C5" s="5" t="s">
        <v>95</v>
      </c>
      <c r="D5" s="5">
        <v>0</v>
      </c>
      <c r="E5" s="5">
        <v>4.7</v>
      </c>
      <c r="F5" s="19" t="s">
        <v>12</v>
      </c>
      <c r="G5" s="18"/>
      <c r="AA5" s="1"/>
      <c r="AB5" s="1"/>
      <c r="AC5" s="1"/>
      <c r="AD5" s="1"/>
    </row>
    <row r="6" spans="1:30" s="9" customFormat="1" ht="15" customHeight="1" x14ac:dyDescent="0.25">
      <c r="A6" s="5" t="s">
        <v>89</v>
      </c>
      <c r="B6" s="5">
        <v>104625</v>
      </c>
      <c r="C6" s="5" t="s">
        <v>95</v>
      </c>
      <c r="D6" s="5">
        <v>8.1999999999999993</v>
      </c>
      <c r="E6" s="5">
        <v>8.1999999999999993</v>
      </c>
      <c r="F6" s="19" t="s">
        <v>12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24</v>
      </c>
      <c r="B7" s="5">
        <v>71844</v>
      </c>
      <c r="C7" s="5" t="s">
        <v>95</v>
      </c>
      <c r="D7" s="5">
        <v>1.8</v>
      </c>
      <c r="E7" s="5">
        <v>6.93</v>
      </c>
      <c r="F7" s="19" t="s">
        <v>11</v>
      </c>
      <c r="G7" s="18"/>
      <c r="AA7" s="1"/>
      <c r="AB7" s="1"/>
      <c r="AC7" s="1"/>
      <c r="AD7" s="1"/>
    </row>
    <row r="8" spans="1:30" ht="15" customHeight="1" x14ac:dyDescent="0.25">
      <c r="A8" s="5" t="s">
        <v>88</v>
      </c>
      <c r="B8" s="5">
        <v>73501</v>
      </c>
      <c r="C8" s="5" t="s">
        <v>95</v>
      </c>
      <c r="D8" s="5">
        <v>2.1</v>
      </c>
      <c r="E8" s="5">
        <v>3.2</v>
      </c>
      <c r="F8" s="19" t="s">
        <v>11</v>
      </c>
      <c r="G8" s="18"/>
      <c r="AA8" s="1"/>
      <c r="AB8" s="1"/>
      <c r="AC8" s="1"/>
      <c r="AD8" s="1"/>
    </row>
    <row r="9" spans="1:30" ht="15" customHeight="1" x14ac:dyDescent="0.25">
      <c r="A9" s="5" t="s">
        <v>90</v>
      </c>
      <c r="B9" s="5">
        <v>83004</v>
      </c>
      <c r="C9" s="5" t="s">
        <v>95</v>
      </c>
      <c r="D9" s="5">
        <v>6.3</v>
      </c>
      <c r="E9" s="5">
        <v>6.3</v>
      </c>
      <c r="F9" s="19" t="s">
        <v>11</v>
      </c>
      <c r="AA9" s="1"/>
      <c r="AB9" s="1"/>
      <c r="AC9" s="1"/>
      <c r="AD9" s="1"/>
    </row>
    <row r="10" spans="1:30" ht="15" customHeight="1" x14ac:dyDescent="0.25">
      <c r="A10" s="8" t="s">
        <v>7</v>
      </c>
      <c r="B10" s="8">
        <v>87863</v>
      </c>
      <c r="C10" s="8" t="s">
        <v>95</v>
      </c>
      <c r="D10" s="8">
        <v>37.700000000000003</v>
      </c>
      <c r="E10" s="8">
        <v>12.62</v>
      </c>
      <c r="F10" s="7" t="s">
        <v>11</v>
      </c>
      <c r="G10" s="8" t="s">
        <v>49</v>
      </c>
      <c r="AA10" s="1"/>
      <c r="AB10" s="1"/>
      <c r="AC10" s="1"/>
      <c r="AD10" s="1"/>
    </row>
    <row r="11" spans="1:30" ht="15" customHeight="1" x14ac:dyDescent="0.25">
      <c r="A11" s="5" t="s">
        <v>31</v>
      </c>
      <c r="B11" s="5">
        <v>71224</v>
      </c>
      <c r="C11" s="5" t="s">
        <v>95</v>
      </c>
      <c r="D11" s="5">
        <v>9.75</v>
      </c>
      <c r="E11" s="5">
        <v>9.75</v>
      </c>
      <c r="F11" s="19" t="s">
        <v>10</v>
      </c>
      <c r="G11" s="18"/>
      <c r="AA11" s="1"/>
      <c r="AB11" s="1"/>
      <c r="AC11" s="1"/>
      <c r="AD11" s="1"/>
    </row>
    <row r="12" spans="1:30" ht="15" customHeight="1" x14ac:dyDescent="0.25">
      <c r="A12" s="5" t="s">
        <v>32</v>
      </c>
      <c r="B12" s="5">
        <v>89226</v>
      </c>
      <c r="C12" s="5" t="s">
        <v>95</v>
      </c>
      <c r="D12" s="5">
        <v>12.9</v>
      </c>
      <c r="E12" s="5">
        <v>5.75</v>
      </c>
      <c r="F12" s="19" t="s">
        <v>9</v>
      </c>
      <c r="G12" s="18"/>
      <c r="AA12" s="1"/>
      <c r="AB12" s="1"/>
      <c r="AC12" s="1"/>
      <c r="AD12" s="1"/>
    </row>
    <row r="13" spans="1:30" ht="15" customHeight="1" x14ac:dyDescent="0.25">
      <c r="A13" s="5" t="s">
        <v>80</v>
      </c>
      <c r="B13" s="5">
        <v>91251</v>
      </c>
      <c r="C13" s="5" t="s">
        <v>95</v>
      </c>
      <c r="D13" s="5">
        <v>3.5</v>
      </c>
      <c r="E13" s="5">
        <v>6.94</v>
      </c>
      <c r="F13" s="19" t="s">
        <v>9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9"/>
      <c r="G14" s="18"/>
    </row>
    <row r="15" spans="1:30" ht="15" customHeight="1" x14ac:dyDescent="0.25">
      <c r="B15" s="2" t="s">
        <v>33</v>
      </c>
      <c r="C15" s="22">
        <f>SUM(D2:D13,D17)</f>
        <v>123.15</v>
      </c>
    </row>
    <row r="16" spans="1:30" x14ac:dyDescent="0.25">
      <c r="C16" s="4"/>
    </row>
    <row r="17" spans="1:11" x14ac:dyDescent="0.25">
      <c r="C17" s="13">
        <f>SUM(E2:E13,E17)</f>
        <v>101.58</v>
      </c>
      <c r="D17" s="2">
        <f>MAX(D2:D13)</f>
        <v>37.700000000000003</v>
      </c>
      <c r="E17" s="2">
        <f>MAX(E2:E13)</f>
        <v>12.62</v>
      </c>
    </row>
    <row r="19" spans="1:11" x14ac:dyDescent="0.25">
      <c r="A19" s="1" t="s">
        <v>62</v>
      </c>
      <c r="B19" s="2">
        <f>'rodada 09'!B20</f>
        <v>92.05</v>
      </c>
    </row>
    <row r="20" spans="1:11" x14ac:dyDescent="0.25">
      <c r="A20" s="2" t="s">
        <v>63</v>
      </c>
      <c r="B20" s="2">
        <v>88.73</v>
      </c>
    </row>
    <row r="25" spans="1:11" x14ac:dyDescent="0.25">
      <c r="F25" s="5"/>
    </row>
    <row r="26" spans="1:11" x14ac:dyDescent="0.25">
      <c r="F26" s="5">
        <v>0</v>
      </c>
      <c r="G26" s="5" t="s">
        <v>52</v>
      </c>
      <c r="H26" s="5">
        <v>101715</v>
      </c>
      <c r="I26" s="5" t="s">
        <v>95</v>
      </c>
      <c r="J26" s="5">
        <v>0</v>
      </c>
      <c r="K26" s="5">
        <v>8.7799999999999994</v>
      </c>
    </row>
    <row r="27" spans="1:11" x14ac:dyDescent="0.25">
      <c r="F27" s="5">
        <v>1</v>
      </c>
      <c r="G27" s="5" t="s">
        <v>77</v>
      </c>
      <c r="H27" s="5">
        <v>104026</v>
      </c>
      <c r="I27" s="5" t="s">
        <v>95</v>
      </c>
      <c r="J27" s="5">
        <v>3.2</v>
      </c>
      <c r="K27" s="5">
        <v>5.19</v>
      </c>
    </row>
    <row r="28" spans="1:11" x14ac:dyDescent="0.25">
      <c r="F28" s="5">
        <v>2</v>
      </c>
      <c r="G28" s="5" t="s">
        <v>29</v>
      </c>
      <c r="H28" s="5">
        <v>51413</v>
      </c>
      <c r="I28" s="5" t="s">
        <v>95</v>
      </c>
      <c r="J28" s="5">
        <v>0</v>
      </c>
      <c r="K28" s="5">
        <v>10.6</v>
      </c>
    </row>
    <row r="29" spans="1:11" x14ac:dyDescent="0.25">
      <c r="F29" s="5">
        <v>3</v>
      </c>
      <c r="G29" s="5" t="s">
        <v>87</v>
      </c>
      <c r="H29" s="5">
        <v>104257</v>
      </c>
      <c r="I29" s="5" t="s">
        <v>95</v>
      </c>
      <c r="J29" s="5">
        <v>0</v>
      </c>
      <c r="K29" s="5">
        <v>4.7</v>
      </c>
    </row>
    <row r="30" spans="1:11" x14ac:dyDescent="0.25">
      <c r="F30" s="5">
        <v>4</v>
      </c>
      <c r="G30" s="5" t="s">
        <v>89</v>
      </c>
      <c r="H30" s="5">
        <v>104625</v>
      </c>
      <c r="I30" s="5" t="s">
        <v>95</v>
      </c>
      <c r="J30" s="5">
        <v>8.1999999999999993</v>
      </c>
      <c r="K30" s="5">
        <v>8.1999999999999993</v>
      </c>
    </row>
    <row r="31" spans="1:11" x14ac:dyDescent="0.25">
      <c r="F31" s="5">
        <v>5</v>
      </c>
      <c r="G31" s="5" t="s">
        <v>24</v>
      </c>
      <c r="H31" s="5">
        <v>71844</v>
      </c>
      <c r="I31" s="5" t="s">
        <v>95</v>
      </c>
      <c r="J31" s="5">
        <v>1.8</v>
      </c>
      <c r="K31" s="5">
        <v>6.93</v>
      </c>
    </row>
    <row r="32" spans="1:11" x14ac:dyDescent="0.25">
      <c r="F32" s="5">
        <v>6</v>
      </c>
      <c r="G32" s="5" t="s">
        <v>88</v>
      </c>
      <c r="H32" s="5">
        <v>73501</v>
      </c>
      <c r="I32" s="5" t="s">
        <v>95</v>
      </c>
      <c r="J32" s="5">
        <v>2.1</v>
      </c>
      <c r="K32" s="5">
        <v>3.2</v>
      </c>
    </row>
    <row r="33" spans="6:11" x14ac:dyDescent="0.25">
      <c r="F33" s="5">
        <v>7</v>
      </c>
      <c r="G33" s="5" t="s">
        <v>90</v>
      </c>
      <c r="H33" s="5">
        <v>83004</v>
      </c>
      <c r="I33" s="5" t="s">
        <v>95</v>
      </c>
      <c r="J33" s="5">
        <v>6.3</v>
      </c>
      <c r="K33" s="5">
        <v>6.3</v>
      </c>
    </row>
    <row r="34" spans="6:11" x14ac:dyDescent="0.25">
      <c r="F34" s="5">
        <v>8</v>
      </c>
      <c r="G34" s="5" t="s">
        <v>7</v>
      </c>
      <c r="H34" s="5">
        <v>87863</v>
      </c>
      <c r="I34" s="5" t="s">
        <v>95</v>
      </c>
      <c r="J34" s="5">
        <v>37.700000000000003</v>
      </c>
      <c r="K34" s="5">
        <v>12.62</v>
      </c>
    </row>
    <row r="35" spans="6:11" x14ac:dyDescent="0.25">
      <c r="F35" s="5">
        <v>9</v>
      </c>
      <c r="G35" s="5" t="s">
        <v>31</v>
      </c>
      <c r="H35" s="5">
        <v>71224</v>
      </c>
      <c r="I35" s="5" t="s">
        <v>95</v>
      </c>
      <c r="J35" s="5">
        <v>9.75</v>
      </c>
      <c r="K35" s="5">
        <v>9.75</v>
      </c>
    </row>
    <row r="36" spans="6:11" x14ac:dyDescent="0.25">
      <c r="F36" s="2">
        <v>10</v>
      </c>
      <c r="G36" s="5" t="s">
        <v>32</v>
      </c>
      <c r="H36" s="5">
        <v>89226</v>
      </c>
      <c r="I36" s="5" t="s">
        <v>95</v>
      </c>
      <c r="J36" s="5">
        <v>12.9</v>
      </c>
      <c r="K36" s="5">
        <v>5.75</v>
      </c>
    </row>
    <row r="37" spans="6:11" x14ac:dyDescent="0.25">
      <c r="F37" s="2">
        <v>11</v>
      </c>
      <c r="G37" s="5" t="s">
        <v>80</v>
      </c>
      <c r="H37" s="5">
        <v>91251</v>
      </c>
      <c r="I37" s="5" t="s">
        <v>95</v>
      </c>
      <c r="J37" s="5">
        <v>3.5</v>
      </c>
      <c r="K37" s="5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9AE0-163C-4480-A6D8-7F6089A5759A}">
  <dimension ref="A1:AD20"/>
  <sheetViews>
    <sheetView workbookViewId="0">
      <selection activeCell="E10" sqref="E1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20" width="9.140625" style="5"/>
    <col min="21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52</v>
      </c>
      <c r="B2" s="5">
        <v>101715</v>
      </c>
      <c r="C2" s="5" t="s">
        <v>95</v>
      </c>
      <c r="D2" s="5">
        <v>4.5</v>
      </c>
      <c r="E2" s="5">
        <v>7.92</v>
      </c>
      <c r="F2" s="1" t="s">
        <v>15</v>
      </c>
      <c r="AA2" s="1"/>
      <c r="AB2" s="1"/>
      <c r="AC2" s="1"/>
      <c r="AD2" s="1"/>
    </row>
    <row r="3" spans="1:30" s="9" customFormat="1" x14ac:dyDescent="0.25">
      <c r="A3" s="5" t="s">
        <v>155</v>
      </c>
      <c r="B3" s="5">
        <v>69138</v>
      </c>
      <c r="C3" s="5" t="s">
        <v>95</v>
      </c>
      <c r="D3" s="5">
        <v>0</v>
      </c>
      <c r="E3" s="5">
        <v>10.199999999999999</v>
      </c>
      <c r="F3" s="1" t="s">
        <v>15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A3" s="7"/>
      <c r="AB3" s="7"/>
      <c r="AC3" s="7"/>
      <c r="AD3" s="7"/>
    </row>
    <row r="4" spans="1:30" ht="15" customHeight="1" x14ac:dyDescent="0.25">
      <c r="A4" s="5" t="s">
        <v>29</v>
      </c>
      <c r="B4" s="5">
        <v>51413</v>
      </c>
      <c r="C4" s="5" t="s">
        <v>95</v>
      </c>
      <c r="D4" s="5">
        <v>0</v>
      </c>
      <c r="E4" s="5">
        <v>10.6</v>
      </c>
      <c r="F4" s="19" t="s">
        <v>13</v>
      </c>
      <c r="AA4" s="1"/>
      <c r="AB4" s="1"/>
      <c r="AC4" s="1"/>
      <c r="AD4" s="1"/>
    </row>
    <row r="5" spans="1:30" ht="15" customHeight="1" x14ac:dyDescent="0.25">
      <c r="A5" s="5" t="s">
        <v>89</v>
      </c>
      <c r="B5" s="5">
        <v>104625</v>
      </c>
      <c r="C5" s="5" t="s">
        <v>95</v>
      </c>
      <c r="D5" s="5">
        <v>5.6</v>
      </c>
      <c r="E5" s="5">
        <v>6.9</v>
      </c>
      <c r="F5" s="1" t="s">
        <v>12</v>
      </c>
      <c r="AA5" s="1"/>
      <c r="AB5" s="1"/>
      <c r="AC5" s="1"/>
      <c r="AD5" s="1"/>
    </row>
    <row r="6" spans="1:30" ht="15" customHeight="1" x14ac:dyDescent="0.25">
      <c r="A6" s="8" t="s">
        <v>34</v>
      </c>
      <c r="B6" s="8">
        <v>84860</v>
      </c>
      <c r="C6" s="8" t="s">
        <v>95</v>
      </c>
      <c r="D6" s="8">
        <v>15.9</v>
      </c>
      <c r="E6" s="8">
        <v>8.4</v>
      </c>
      <c r="F6" s="7" t="s">
        <v>12</v>
      </c>
      <c r="G6" s="8" t="s">
        <v>49</v>
      </c>
      <c r="AA6" s="1"/>
      <c r="AB6" s="1"/>
      <c r="AC6" s="1"/>
      <c r="AD6" s="1"/>
    </row>
    <row r="7" spans="1:30" ht="15" customHeight="1" x14ac:dyDescent="0.25">
      <c r="A7" s="5" t="s">
        <v>157</v>
      </c>
      <c r="B7" s="5">
        <v>103099</v>
      </c>
      <c r="C7" s="5" t="s">
        <v>95</v>
      </c>
      <c r="D7" s="5">
        <v>5.9</v>
      </c>
      <c r="E7" s="5">
        <v>5.9</v>
      </c>
      <c r="F7" s="1" t="s">
        <v>11</v>
      </c>
      <c r="AA7" s="1"/>
      <c r="AB7" s="1"/>
      <c r="AC7" s="1"/>
      <c r="AD7" s="1"/>
    </row>
    <row r="8" spans="1:30" ht="15" customHeight="1" x14ac:dyDescent="0.25">
      <c r="A8" s="5" t="s">
        <v>104</v>
      </c>
      <c r="B8" s="5">
        <v>105647</v>
      </c>
      <c r="C8" s="5" t="s">
        <v>95</v>
      </c>
      <c r="D8" s="5">
        <v>3.6</v>
      </c>
      <c r="E8" s="5">
        <v>2.25</v>
      </c>
      <c r="F8" s="1" t="s">
        <v>11</v>
      </c>
      <c r="AA8" s="1"/>
      <c r="AB8" s="1"/>
      <c r="AC8" s="1"/>
      <c r="AD8" s="1"/>
    </row>
    <row r="9" spans="1:30" ht="15" customHeight="1" x14ac:dyDescent="0.25">
      <c r="A9" s="5" t="s">
        <v>79</v>
      </c>
      <c r="B9" s="5">
        <v>82474</v>
      </c>
      <c r="C9" s="5" t="s">
        <v>95</v>
      </c>
      <c r="D9" s="5">
        <v>0</v>
      </c>
      <c r="E9" s="5">
        <v>3.54</v>
      </c>
      <c r="F9" s="1" t="s">
        <v>11</v>
      </c>
      <c r="AA9" s="1"/>
      <c r="AB9" s="1"/>
      <c r="AC9" s="1"/>
      <c r="AD9" s="1"/>
    </row>
    <row r="10" spans="1:30" ht="15" customHeight="1" x14ac:dyDescent="0.25">
      <c r="A10" s="5" t="s">
        <v>7</v>
      </c>
      <c r="B10" s="5">
        <v>87863</v>
      </c>
      <c r="C10" s="5" t="s">
        <v>95</v>
      </c>
      <c r="D10" s="5">
        <v>0</v>
      </c>
      <c r="E10" s="5">
        <v>12.62</v>
      </c>
      <c r="F10" s="1" t="s">
        <v>11</v>
      </c>
      <c r="AA10" s="1"/>
      <c r="AB10" s="1"/>
      <c r="AC10" s="1"/>
      <c r="AD10" s="1"/>
    </row>
    <row r="11" spans="1:30" ht="15" customHeight="1" x14ac:dyDescent="0.25">
      <c r="A11" s="5" t="s">
        <v>156</v>
      </c>
      <c r="B11" s="5">
        <v>72391</v>
      </c>
      <c r="C11" s="5" t="s">
        <v>95</v>
      </c>
      <c r="D11" s="5">
        <v>1.7</v>
      </c>
      <c r="E11" s="5">
        <v>2.63</v>
      </c>
      <c r="F11" s="1" t="s">
        <v>10</v>
      </c>
      <c r="AA11" s="1"/>
      <c r="AB11" s="1"/>
      <c r="AC11" s="1"/>
      <c r="AD11" s="1"/>
    </row>
    <row r="12" spans="1:30" ht="15" customHeight="1" x14ac:dyDescent="0.25">
      <c r="A12" s="5" t="s">
        <v>35</v>
      </c>
      <c r="B12" s="5">
        <v>38505</v>
      </c>
      <c r="C12" s="5" t="s">
        <v>95</v>
      </c>
      <c r="D12" s="5">
        <v>10.6</v>
      </c>
      <c r="E12" s="5">
        <v>10.6</v>
      </c>
      <c r="F12" s="1" t="s">
        <v>9</v>
      </c>
      <c r="AA12" s="1"/>
      <c r="AB12" s="1"/>
      <c r="AC12" s="1"/>
      <c r="AD12" s="1"/>
    </row>
    <row r="13" spans="1:30" ht="15" customHeight="1" x14ac:dyDescent="0.25">
      <c r="A13" s="5" t="s">
        <v>80</v>
      </c>
      <c r="B13" s="5">
        <v>91251</v>
      </c>
      <c r="C13" s="5" t="s">
        <v>95</v>
      </c>
      <c r="D13" s="5">
        <v>0</v>
      </c>
      <c r="E13" s="5">
        <v>6.94</v>
      </c>
      <c r="F13" s="1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2">
        <f>SUM(D2:D13,D17)</f>
        <v>63.7</v>
      </c>
    </row>
    <row r="16" spans="1:30" x14ac:dyDescent="0.25">
      <c r="C16" s="4"/>
    </row>
    <row r="17" spans="1:5" x14ac:dyDescent="0.25">
      <c r="C17" s="13">
        <f>SUM(E2:E13,E17)</f>
        <v>101.11999999999999</v>
      </c>
      <c r="D17" s="2">
        <f>MAX(D2:D13)</f>
        <v>15.9</v>
      </c>
      <c r="E17" s="2">
        <f>MAX(E2:E13)</f>
        <v>12.62</v>
      </c>
    </row>
    <row r="19" spans="1:5" x14ac:dyDescent="0.25">
      <c r="A19" s="1" t="s">
        <v>62</v>
      </c>
      <c r="B19" s="2">
        <f>'rodada 10'!B20</f>
        <v>88.73</v>
      </c>
    </row>
    <row r="20" spans="1:5" x14ac:dyDescent="0.25">
      <c r="A20" s="2" t="s">
        <v>63</v>
      </c>
      <c r="B20" s="2">
        <v>85.08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73EF-7B43-4A63-A2F8-746372E5BA47}">
  <dimension ref="A1:AD35"/>
  <sheetViews>
    <sheetView workbookViewId="0">
      <selection activeCell="E9" sqref="E9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52</v>
      </c>
      <c r="B2" s="5">
        <v>101715</v>
      </c>
      <c r="C2" s="5" t="s">
        <v>95</v>
      </c>
      <c r="D2" s="5">
        <v>3.7</v>
      </c>
      <c r="E2" s="5">
        <v>7.22</v>
      </c>
      <c r="F2" s="1" t="s">
        <v>15</v>
      </c>
      <c r="AA2" s="1"/>
      <c r="AB2" s="1"/>
      <c r="AC2" s="1"/>
      <c r="AD2" s="1"/>
    </row>
    <row r="3" spans="1:30" x14ac:dyDescent="0.25">
      <c r="A3" s="5" t="s">
        <v>77</v>
      </c>
      <c r="B3" s="5">
        <v>104026</v>
      </c>
      <c r="C3" s="5" t="s">
        <v>95</v>
      </c>
      <c r="D3" s="5">
        <v>0</v>
      </c>
      <c r="E3" s="5">
        <v>4.57</v>
      </c>
      <c r="F3" s="1" t="s">
        <v>15</v>
      </c>
      <c r="AA3" s="1"/>
      <c r="AB3" s="1"/>
      <c r="AC3" s="1"/>
      <c r="AD3" s="1"/>
    </row>
    <row r="4" spans="1:30" s="9" customFormat="1" ht="15" customHeight="1" x14ac:dyDescent="0.25">
      <c r="A4" s="8" t="s">
        <v>36</v>
      </c>
      <c r="B4" s="8">
        <v>84854</v>
      </c>
      <c r="C4" s="8" t="s">
        <v>95</v>
      </c>
      <c r="D4" s="8">
        <v>11.7</v>
      </c>
      <c r="E4" s="8">
        <v>11.7</v>
      </c>
      <c r="F4" s="7" t="s">
        <v>13</v>
      </c>
      <c r="G4" s="8" t="s">
        <v>49</v>
      </c>
      <c r="H4" s="8"/>
      <c r="I4" s="8"/>
      <c r="J4" s="8"/>
      <c r="K4" s="8"/>
      <c r="L4" s="8"/>
      <c r="AA4" s="7"/>
      <c r="AB4" s="7"/>
      <c r="AC4" s="7"/>
      <c r="AD4" s="7"/>
    </row>
    <row r="5" spans="1:30" ht="15" customHeight="1" x14ac:dyDescent="0.25">
      <c r="A5" s="5" t="s">
        <v>96</v>
      </c>
      <c r="B5" s="5">
        <v>72097</v>
      </c>
      <c r="C5" s="5" t="s">
        <v>95</v>
      </c>
      <c r="D5" s="5">
        <v>0</v>
      </c>
      <c r="E5" s="5">
        <v>7.4</v>
      </c>
      <c r="F5" s="19" t="s">
        <v>12</v>
      </c>
      <c r="AA5" s="1"/>
      <c r="AB5" s="1"/>
      <c r="AC5" s="1"/>
      <c r="AD5" s="1"/>
    </row>
    <row r="6" spans="1:30" ht="15" customHeight="1" x14ac:dyDescent="0.25">
      <c r="A6" s="5" t="s">
        <v>34</v>
      </c>
      <c r="B6" s="5">
        <v>84860</v>
      </c>
      <c r="C6" s="5" t="s">
        <v>95</v>
      </c>
      <c r="D6" s="5">
        <v>0</v>
      </c>
      <c r="E6" s="5">
        <v>8.4</v>
      </c>
      <c r="F6" s="1" t="s">
        <v>12</v>
      </c>
      <c r="AA6" s="1"/>
      <c r="AB6" s="1"/>
      <c r="AC6" s="1"/>
      <c r="AD6" s="1"/>
    </row>
    <row r="7" spans="1:30" ht="15" customHeight="1" x14ac:dyDescent="0.25">
      <c r="A7" s="5" t="s">
        <v>157</v>
      </c>
      <c r="B7" s="5">
        <v>103099</v>
      </c>
      <c r="C7" s="5" t="s">
        <v>95</v>
      </c>
      <c r="D7" s="5">
        <v>2.5</v>
      </c>
      <c r="E7" s="5">
        <v>4.2</v>
      </c>
      <c r="F7" s="1" t="s">
        <v>11</v>
      </c>
      <c r="AA7" s="1"/>
      <c r="AB7" s="1"/>
      <c r="AC7" s="1"/>
      <c r="AD7" s="1"/>
    </row>
    <row r="8" spans="1:30" ht="15" customHeight="1" x14ac:dyDescent="0.25">
      <c r="A8" s="5" t="s">
        <v>91</v>
      </c>
      <c r="B8" s="5">
        <v>68987</v>
      </c>
      <c r="C8" s="5" t="s">
        <v>95</v>
      </c>
      <c r="D8" s="5">
        <v>7.2</v>
      </c>
      <c r="E8" s="5">
        <v>7.2</v>
      </c>
      <c r="F8" s="1" t="s">
        <v>11</v>
      </c>
      <c r="AA8" s="1"/>
      <c r="AB8" s="1"/>
      <c r="AC8" s="1"/>
      <c r="AD8" s="1"/>
    </row>
    <row r="9" spans="1:30" ht="15" customHeight="1" x14ac:dyDescent="0.25">
      <c r="A9" s="5" t="s">
        <v>7</v>
      </c>
      <c r="B9" s="5">
        <v>87863</v>
      </c>
      <c r="C9" s="5" t="s">
        <v>95</v>
      </c>
      <c r="D9" s="5">
        <v>0</v>
      </c>
      <c r="E9" s="5">
        <v>12.62</v>
      </c>
      <c r="F9" s="1" t="s">
        <v>11</v>
      </c>
      <c r="AA9" s="1"/>
      <c r="AB9" s="1"/>
      <c r="AC9" s="1"/>
      <c r="AD9" s="1"/>
    </row>
    <row r="10" spans="1:30" ht="15" customHeight="1" x14ac:dyDescent="0.25">
      <c r="A10" s="5" t="s">
        <v>43</v>
      </c>
      <c r="B10" s="5">
        <v>89256</v>
      </c>
      <c r="C10" s="5" t="s">
        <v>95</v>
      </c>
      <c r="D10" s="5">
        <v>7.9</v>
      </c>
      <c r="E10" s="5">
        <v>4.8499999999999996</v>
      </c>
      <c r="F10" s="1" t="s">
        <v>11</v>
      </c>
      <c r="AA10" s="1"/>
      <c r="AB10" s="1"/>
      <c r="AC10" s="1"/>
      <c r="AD10" s="1"/>
    </row>
    <row r="11" spans="1:30" ht="15" customHeight="1" x14ac:dyDescent="0.25">
      <c r="A11" s="5" t="s">
        <v>92</v>
      </c>
      <c r="B11" s="5">
        <v>95830</v>
      </c>
      <c r="C11" s="5" t="s">
        <v>95</v>
      </c>
      <c r="D11" s="5">
        <v>5.61</v>
      </c>
      <c r="E11" s="5">
        <v>5.61</v>
      </c>
      <c r="F11" s="1" t="s">
        <v>10</v>
      </c>
      <c r="AA11" s="1"/>
      <c r="AB11" s="1"/>
      <c r="AC11" s="1"/>
      <c r="AD11" s="1"/>
    </row>
    <row r="12" spans="1:30" ht="15" customHeight="1" x14ac:dyDescent="0.25">
      <c r="A12" s="5" t="s">
        <v>93</v>
      </c>
      <c r="B12" s="5">
        <v>42477</v>
      </c>
      <c r="C12" s="5" t="s">
        <v>95</v>
      </c>
      <c r="D12" s="5">
        <v>7</v>
      </c>
      <c r="E12" s="5">
        <v>7</v>
      </c>
      <c r="F12" s="1" t="s">
        <v>9</v>
      </c>
      <c r="AA12" s="1"/>
      <c r="AB12" s="1"/>
      <c r="AC12" s="1"/>
      <c r="AD12" s="1"/>
    </row>
    <row r="13" spans="1:30" ht="15" customHeight="1" x14ac:dyDescent="0.25">
      <c r="A13" s="5" t="s">
        <v>80</v>
      </c>
      <c r="B13" s="5">
        <v>91251</v>
      </c>
      <c r="C13" s="5" t="s">
        <v>95</v>
      </c>
      <c r="D13" s="5">
        <v>0</v>
      </c>
      <c r="E13" s="5">
        <v>6.94</v>
      </c>
      <c r="F13" s="1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2">
        <f>SUM(D2:D13,D17)</f>
        <v>57.31</v>
      </c>
    </row>
    <row r="16" spans="1:30" x14ac:dyDescent="0.25">
      <c r="C16" s="4"/>
    </row>
    <row r="17" spans="1:12" x14ac:dyDescent="0.25">
      <c r="C17" s="13">
        <f>SUM(E2:E13,E17)</f>
        <v>100.33</v>
      </c>
      <c r="D17" s="2">
        <f>MAX(D2:D13)</f>
        <v>11.7</v>
      </c>
      <c r="E17" s="2">
        <f>MAX(E2:E13)</f>
        <v>12.62</v>
      </c>
    </row>
    <row r="19" spans="1:12" x14ac:dyDescent="0.25">
      <c r="A19" s="1" t="s">
        <v>62</v>
      </c>
      <c r="B19" s="2">
        <f>'rodada 11'!B20</f>
        <v>85.08</v>
      </c>
    </row>
    <row r="20" spans="1:12" x14ac:dyDescent="0.25">
      <c r="A20" s="2" t="s">
        <v>63</v>
      </c>
      <c r="B20" s="16">
        <v>79.09</v>
      </c>
    </row>
    <row r="24" spans="1:12" x14ac:dyDescent="0.25">
      <c r="G24" s="2"/>
      <c r="L24" s="5">
        <v>7.22</v>
      </c>
    </row>
    <row r="25" spans="1:12" x14ac:dyDescent="0.25">
      <c r="L25" s="5">
        <v>4.57</v>
      </c>
    </row>
    <row r="26" spans="1:12" x14ac:dyDescent="0.25">
      <c r="L26" s="5">
        <v>11.7</v>
      </c>
    </row>
    <row r="27" spans="1:12" x14ac:dyDescent="0.25">
      <c r="L27" s="5">
        <v>7.4</v>
      </c>
    </row>
    <row r="28" spans="1:12" x14ac:dyDescent="0.25">
      <c r="L28" s="5">
        <v>8.4</v>
      </c>
    </row>
    <row r="29" spans="1:12" x14ac:dyDescent="0.25">
      <c r="L29" s="5">
        <v>4.2</v>
      </c>
    </row>
    <row r="30" spans="1:12" x14ac:dyDescent="0.25">
      <c r="L30" s="5">
        <v>7.2</v>
      </c>
    </row>
    <row r="31" spans="1:12" x14ac:dyDescent="0.25">
      <c r="L31" s="5">
        <v>12.62</v>
      </c>
    </row>
    <row r="32" spans="1:12" x14ac:dyDescent="0.25">
      <c r="L32" s="5">
        <v>4.8499999999999996</v>
      </c>
    </row>
    <row r="33" spans="12:12" x14ac:dyDescent="0.25">
      <c r="L33" s="5">
        <v>5.61</v>
      </c>
    </row>
    <row r="34" spans="12:12" x14ac:dyDescent="0.25">
      <c r="L34" s="5">
        <v>7</v>
      </c>
    </row>
    <row r="35" spans="12:12" x14ac:dyDescent="0.25">
      <c r="L35" s="5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C66B-2980-47BA-B2AE-3A370637F8C2}">
  <dimension ref="A1:AD20"/>
  <sheetViews>
    <sheetView workbookViewId="0">
      <selection activeCell="G19" sqref="G19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52</v>
      </c>
      <c r="B2" s="5">
        <v>101715</v>
      </c>
      <c r="C2" s="5" t="s">
        <v>95</v>
      </c>
      <c r="D2" s="5">
        <v>0</v>
      </c>
      <c r="E2" s="5">
        <v>7.22</v>
      </c>
      <c r="F2" s="1" t="s">
        <v>15</v>
      </c>
      <c r="AA2" s="1"/>
      <c r="AB2" s="1"/>
      <c r="AC2" s="1"/>
      <c r="AD2" s="1"/>
    </row>
    <row r="3" spans="1:30" x14ac:dyDescent="0.25">
      <c r="A3" s="5" t="s">
        <v>155</v>
      </c>
      <c r="B3" s="5">
        <v>69138</v>
      </c>
      <c r="C3" s="5" t="s">
        <v>95</v>
      </c>
      <c r="D3" s="5">
        <v>0</v>
      </c>
      <c r="E3" s="5">
        <v>10.199999999999999</v>
      </c>
      <c r="F3" s="1" t="s">
        <v>15</v>
      </c>
      <c r="AA3" s="1"/>
      <c r="AB3" s="1"/>
      <c r="AC3" s="1"/>
      <c r="AD3" s="1"/>
    </row>
    <row r="4" spans="1:30" ht="15" customHeight="1" x14ac:dyDescent="0.25">
      <c r="A4" s="5" t="s">
        <v>36</v>
      </c>
      <c r="B4" s="5">
        <v>84854</v>
      </c>
      <c r="C4" s="5" t="s">
        <v>95</v>
      </c>
      <c r="D4" s="5">
        <v>0</v>
      </c>
      <c r="E4" s="5">
        <v>11.7</v>
      </c>
      <c r="F4" s="1" t="s">
        <v>13</v>
      </c>
      <c r="AA4" s="1"/>
      <c r="AB4" s="1"/>
      <c r="AC4" s="1"/>
      <c r="AD4" s="1"/>
    </row>
    <row r="5" spans="1:30" ht="15" customHeight="1" x14ac:dyDescent="0.25">
      <c r="A5" s="5" t="s">
        <v>34</v>
      </c>
      <c r="B5" s="5">
        <v>84860</v>
      </c>
      <c r="C5" s="5" t="s">
        <v>95</v>
      </c>
      <c r="D5" s="5">
        <v>0</v>
      </c>
      <c r="E5" s="5">
        <v>8.4</v>
      </c>
      <c r="F5" s="1" t="s">
        <v>12</v>
      </c>
      <c r="AA5" s="1"/>
      <c r="AB5" s="1"/>
      <c r="AC5" s="1"/>
      <c r="AD5" s="1"/>
    </row>
    <row r="6" spans="1:30" s="9" customFormat="1" ht="15" customHeight="1" x14ac:dyDescent="0.25">
      <c r="A6" s="5" t="s">
        <v>158</v>
      </c>
      <c r="B6" s="5">
        <v>97907</v>
      </c>
      <c r="C6" s="5" t="s">
        <v>95</v>
      </c>
      <c r="D6" s="5">
        <v>0</v>
      </c>
      <c r="E6" s="5">
        <v>5</v>
      </c>
      <c r="F6" s="1" t="s">
        <v>12</v>
      </c>
      <c r="H6" s="8"/>
      <c r="I6" s="8"/>
      <c r="J6" s="8"/>
      <c r="K6" s="8"/>
      <c r="L6" s="8"/>
      <c r="AA6" s="7"/>
      <c r="AB6" s="7"/>
      <c r="AC6" s="7"/>
      <c r="AD6" s="7"/>
    </row>
    <row r="7" spans="1:30" ht="15" customHeight="1" x14ac:dyDescent="0.25">
      <c r="A7" s="5" t="s">
        <v>157</v>
      </c>
      <c r="B7" s="5">
        <v>103099</v>
      </c>
      <c r="C7" s="5" t="s">
        <v>95</v>
      </c>
      <c r="D7" s="5">
        <v>0</v>
      </c>
      <c r="E7" s="5">
        <v>4.2</v>
      </c>
      <c r="F7" s="19" t="s">
        <v>11</v>
      </c>
      <c r="AA7" s="1"/>
      <c r="AB7" s="1"/>
      <c r="AC7" s="1"/>
      <c r="AD7" s="1"/>
    </row>
    <row r="8" spans="1:30" ht="15" customHeight="1" x14ac:dyDescent="0.25">
      <c r="A8" s="8" t="s">
        <v>97</v>
      </c>
      <c r="B8" s="8">
        <v>68834</v>
      </c>
      <c r="C8" s="8" t="s">
        <v>95</v>
      </c>
      <c r="D8" s="8">
        <v>4.2</v>
      </c>
      <c r="E8" s="8">
        <v>4.37</v>
      </c>
      <c r="F8" s="7" t="s">
        <v>11</v>
      </c>
      <c r="G8" s="8" t="s">
        <v>49</v>
      </c>
      <c r="AA8" s="1"/>
      <c r="AB8" s="1"/>
      <c r="AC8" s="1"/>
      <c r="AD8" s="1"/>
    </row>
    <row r="9" spans="1:30" ht="15" customHeight="1" x14ac:dyDescent="0.25">
      <c r="A9" s="5" t="s">
        <v>79</v>
      </c>
      <c r="B9" s="5">
        <v>82474</v>
      </c>
      <c r="C9" s="5" t="s">
        <v>95</v>
      </c>
      <c r="D9" s="5">
        <v>0</v>
      </c>
      <c r="E9" s="5">
        <v>3.53</v>
      </c>
      <c r="F9" s="1" t="s">
        <v>11</v>
      </c>
      <c r="AA9" s="1"/>
      <c r="AB9" s="1"/>
      <c r="AC9" s="1"/>
      <c r="AD9" s="1"/>
    </row>
    <row r="10" spans="1:30" ht="15" customHeight="1" x14ac:dyDescent="0.25">
      <c r="A10" s="5" t="s">
        <v>7</v>
      </c>
      <c r="B10" s="5">
        <v>87863</v>
      </c>
      <c r="C10" s="5" t="s">
        <v>95</v>
      </c>
      <c r="D10" s="5">
        <v>2.1</v>
      </c>
      <c r="E10" s="5">
        <v>10.87</v>
      </c>
      <c r="F10" s="1" t="s">
        <v>11</v>
      </c>
      <c r="AA10" s="1"/>
      <c r="AB10" s="1"/>
      <c r="AC10" s="1"/>
      <c r="AD10" s="1"/>
    </row>
    <row r="11" spans="1:30" ht="15" customHeight="1" x14ac:dyDescent="0.25">
      <c r="A11" s="5" t="s">
        <v>102</v>
      </c>
      <c r="B11" s="5">
        <v>84863</v>
      </c>
      <c r="C11" s="5" t="s">
        <v>95</v>
      </c>
      <c r="D11" s="5">
        <v>2.06</v>
      </c>
      <c r="E11" s="5">
        <v>3.01</v>
      </c>
      <c r="F11" s="1" t="s">
        <v>10</v>
      </c>
      <c r="AA11" s="1"/>
      <c r="AB11" s="1"/>
      <c r="AC11" s="1"/>
      <c r="AD11" s="1"/>
    </row>
    <row r="12" spans="1:30" ht="15" customHeight="1" x14ac:dyDescent="0.25">
      <c r="A12" s="5" t="s">
        <v>32</v>
      </c>
      <c r="B12" s="5">
        <v>89226</v>
      </c>
      <c r="C12" s="5" t="s">
        <v>95</v>
      </c>
      <c r="D12" s="5">
        <v>0</v>
      </c>
      <c r="E12" s="5">
        <v>5.75</v>
      </c>
      <c r="F12" s="1" t="s">
        <v>9</v>
      </c>
      <c r="AA12" s="1"/>
      <c r="AB12" s="1"/>
      <c r="AC12" s="1"/>
      <c r="AD12" s="1"/>
    </row>
    <row r="13" spans="1:30" ht="15" customHeight="1" x14ac:dyDescent="0.25">
      <c r="A13" s="5" t="s">
        <v>80</v>
      </c>
      <c r="B13" s="5">
        <v>91251</v>
      </c>
      <c r="C13" s="5" t="s">
        <v>95</v>
      </c>
      <c r="D13" s="5">
        <v>0</v>
      </c>
      <c r="E13" s="5">
        <v>6.94</v>
      </c>
      <c r="F13" s="19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2">
        <f>SUM(D2:D13,D17)</f>
        <v>12.560000000000002</v>
      </c>
    </row>
    <row r="16" spans="1:30" x14ac:dyDescent="0.25">
      <c r="C16" s="4"/>
    </row>
    <row r="17" spans="1:5" x14ac:dyDescent="0.25">
      <c r="C17" s="13">
        <f>SUM(E2:E13,E17)</f>
        <v>92.89</v>
      </c>
      <c r="D17" s="2">
        <f>MAX(D2:D13)</f>
        <v>4.2</v>
      </c>
      <c r="E17" s="2">
        <f>MAX(E2:E13)</f>
        <v>11.7</v>
      </c>
    </row>
    <row r="19" spans="1:5" x14ac:dyDescent="0.25">
      <c r="A19" s="1" t="s">
        <v>62</v>
      </c>
      <c r="B19" s="16">
        <f>'rodada 12'!B20</f>
        <v>79.09</v>
      </c>
    </row>
    <row r="20" spans="1:5" x14ac:dyDescent="0.25">
      <c r="A20" s="2" t="s">
        <v>63</v>
      </c>
      <c r="B20" s="2">
        <v>82.83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E168-D982-472F-AEF2-D0FA3B404BF2}">
  <dimension ref="A1:AD20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20.14062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52</v>
      </c>
      <c r="B2" s="5">
        <v>101715</v>
      </c>
      <c r="C2" s="5" t="s">
        <v>95</v>
      </c>
      <c r="D2" s="5">
        <v>-0.5</v>
      </c>
      <c r="E2" s="22">
        <v>6.12</v>
      </c>
      <c r="F2" s="1" t="s">
        <v>15</v>
      </c>
      <c r="AA2" s="1"/>
      <c r="AB2" s="1"/>
      <c r="AC2" s="1"/>
      <c r="AD2" s="1"/>
    </row>
    <row r="3" spans="1:30" x14ac:dyDescent="0.25">
      <c r="A3" s="5" t="s">
        <v>155</v>
      </c>
      <c r="B3" s="5">
        <v>69138</v>
      </c>
      <c r="C3" s="5" t="s">
        <v>95</v>
      </c>
      <c r="D3" s="5">
        <v>0</v>
      </c>
      <c r="E3" s="22">
        <v>10.199999999999999</v>
      </c>
      <c r="F3" s="1" t="s">
        <v>15</v>
      </c>
      <c r="AA3" s="1"/>
      <c r="AB3" s="1"/>
      <c r="AC3" s="1"/>
      <c r="AD3" s="1"/>
    </row>
    <row r="4" spans="1:30" ht="15" customHeight="1" x14ac:dyDescent="0.25">
      <c r="A4" s="5" t="s">
        <v>36</v>
      </c>
      <c r="B4" s="5">
        <v>84854</v>
      </c>
      <c r="C4" s="5" t="s">
        <v>95</v>
      </c>
      <c r="D4" s="5">
        <v>0</v>
      </c>
      <c r="E4" s="22">
        <v>11.7</v>
      </c>
      <c r="F4" s="1" t="s">
        <v>13</v>
      </c>
      <c r="AA4" s="1"/>
      <c r="AB4" s="1"/>
      <c r="AC4" s="1"/>
      <c r="AD4" s="1"/>
    </row>
    <row r="5" spans="1:30" ht="15" customHeight="1" x14ac:dyDescent="0.25">
      <c r="A5" s="5" t="s">
        <v>37</v>
      </c>
      <c r="B5" s="5">
        <v>84339</v>
      </c>
      <c r="C5" s="5" t="s">
        <v>95</v>
      </c>
      <c r="D5" s="5">
        <v>16.2</v>
      </c>
      <c r="E5" s="22">
        <v>8.3000000000000007</v>
      </c>
      <c r="F5" s="1" t="s">
        <v>12</v>
      </c>
      <c r="AA5" s="1"/>
      <c r="AB5" s="1"/>
      <c r="AC5" s="1"/>
      <c r="AD5" s="1"/>
    </row>
    <row r="6" spans="1:30" s="9" customFormat="1" ht="15" customHeight="1" x14ac:dyDescent="0.25">
      <c r="A6" s="5" t="s">
        <v>34</v>
      </c>
      <c r="B6" s="5">
        <v>84860</v>
      </c>
      <c r="C6" s="5" t="s">
        <v>95</v>
      </c>
      <c r="D6" s="5">
        <v>0</v>
      </c>
      <c r="E6" s="17">
        <v>8.4</v>
      </c>
      <c r="F6" s="19" t="s">
        <v>12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157</v>
      </c>
      <c r="B7" s="5">
        <v>103099</v>
      </c>
      <c r="C7" s="5" t="s">
        <v>95</v>
      </c>
      <c r="D7" s="5">
        <v>0</v>
      </c>
      <c r="E7" s="17">
        <v>4.2</v>
      </c>
      <c r="F7" s="19" t="s">
        <v>11</v>
      </c>
      <c r="AA7" s="1"/>
      <c r="AB7" s="1"/>
      <c r="AC7" s="1"/>
      <c r="AD7" s="1"/>
    </row>
    <row r="8" spans="1:30" ht="15" customHeight="1" x14ac:dyDescent="0.25">
      <c r="A8" s="5" t="s">
        <v>79</v>
      </c>
      <c r="B8" s="5">
        <v>82474</v>
      </c>
      <c r="C8" s="5" t="s">
        <v>95</v>
      </c>
      <c r="D8" s="5">
        <v>0</v>
      </c>
      <c r="E8" s="17">
        <v>3.53</v>
      </c>
      <c r="F8" s="19" t="s">
        <v>11</v>
      </c>
      <c r="G8" s="18"/>
      <c r="AA8" s="1"/>
      <c r="AB8" s="1"/>
      <c r="AC8" s="1"/>
      <c r="AD8" s="1"/>
    </row>
    <row r="9" spans="1:30" ht="15" customHeight="1" x14ac:dyDescent="0.25">
      <c r="A9" s="5" t="s">
        <v>120</v>
      </c>
      <c r="B9" s="5">
        <v>86380</v>
      </c>
      <c r="C9" s="5" t="s">
        <v>95</v>
      </c>
      <c r="D9" s="5">
        <v>0</v>
      </c>
      <c r="E9" s="17">
        <v>3</v>
      </c>
      <c r="F9" s="19" t="s">
        <v>11</v>
      </c>
      <c r="G9" s="18"/>
      <c r="AA9" s="1"/>
      <c r="AB9" s="1"/>
      <c r="AC9" s="1"/>
      <c r="AD9" s="1"/>
    </row>
    <row r="10" spans="1:30" ht="15" customHeight="1" x14ac:dyDescent="0.25">
      <c r="A10" s="8" t="s">
        <v>7</v>
      </c>
      <c r="B10" s="8">
        <v>87863</v>
      </c>
      <c r="C10" s="8" t="s">
        <v>95</v>
      </c>
      <c r="D10" s="8">
        <v>20.5</v>
      </c>
      <c r="E10" s="9">
        <v>12.25</v>
      </c>
      <c r="F10" s="7" t="s">
        <v>11</v>
      </c>
      <c r="G10" s="8" t="s">
        <v>49</v>
      </c>
      <c r="AA10" s="1"/>
      <c r="AB10" s="1"/>
      <c r="AC10" s="1"/>
      <c r="AD10" s="1"/>
    </row>
    <row r="11" spans="1:30" ht="15" customHeight="1" x14ac:dyDescent="0.25">
      <c r="A11" s="5" t="s">
        <v>113</v>
      </c>
      <c r="B11" s="5">
        <v>73317</v>
      </c>
      <c r="C11" s="5" t="s">
        <v>95</v>
      </c>
      <c r="D11" s="5">
        <v>0.97</v>
      </c>
      <c r="E11" s="17">
        <v>2.1</v>
      </c>
      <c r="F11" s="19" t="s">
        <v>10</v>
      </c>
      <c r="G11" s="18"/>
      <c r="AA11" s="1"/>
      <c r="AB11" s="1"/>
      <c r="AC11" s="1"/>
      <c r="AD11" s="1"/>
    </row>
    <row r="12" spans="1:30" ht="15" customHeight="1" x14ac:dyDescent="0.25">
      <c r="A12" s="5" t="s">
        <v>80</v>
      </c>
      <c r="B12" s="5">
        <v>91251</v>
      </c>
      <c r="C12" s="5" t="s">
        <v>95</v>
      </c>
      <c r="D12" s="5">
        <v>0</v>
      </c>
      <c r="E12" s="17">
        <v>6.94</v>
      </c>
      <c r="F12" s="19" t="s">
        <v>9</v>
      </c>
      <c r="G12" s="18"/>
      <c r="AA12" s="1"/>
      <c r="AB12" s="1"/>
      <c r="AC12" s="1"/>
      <c r="AD12" s="1"/>
    </row>
    <row r="13" spans="1:30" ht="15" customHeight="1" x14ac:dyDescent="0.25">
      <c r="A13" s="5" t="s">
        <v>94</v>
      </c>
      <c r="B13" s="5">
        <v>92182</v>
      </c>
      <c r="C13" s="5" t="s">
        <v>95</v>
      </c>
      <c r="D13" s="5">
        <v>0</v>
      </c>
      <c r="E13" s="17">
        <v>5.83</v>
      </c>
      <c r="F13" s="19" t="s">
        <v>9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9"/>
      <c r="F14" s="19"/>
      <c r="G14" s="18"/>
    </row>
    <row r="15" spans="1:30" ht="15" customHeight="1" x14ac:dyDescent="0.25">
      <c r="B15" s="2" t="s">
        <v>33</v>
      </c>
      <c r="C15" s="22">
        <f>SUM(D2:D13,D17)</f>
        <v>57.67</v>
      </c>
    </row>
    <row r="16" spans="1:30" x14ac:dyDescent="0.25">
      <c r="C16" s="4"/>
    </row>
    <row r="17" spans="1:5" x14ac:dyDescent="0.25">
      <c r="C17" s="13">
        <f>SUM(E2:E13,E17)</f>
        <v>94.82</v>
      </c>
      <c r="D17" s="2">
        <f>MAX(D2:D13)</f>
        <v>20.5</v>
      </c>
      <c r="E17" s="2">
        <f>MAX(E2:E13)</f>
        <v>12.25</v>
      </c>
    </row>
    <row r="19" spans="1:5" x14ac:dyDescent="0.25">
      <c r="A19" s="1" t="s">
        <v>62</v>
      </c>
      <c r="B19" s="2">
        <f>'rodada 13'!B20</f>
        <v>82.83</v>
      </c>
    </row>
    <row r="20" spans="1:5" x14ac:dyDescent="0.25">
      <c r="A20" s="2" t="s">
        <v>63</v>
      </c>
      <c r="B20" s="16">
        <v>78.33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872B-CCBB-4D11-91C2-87733D01D919}">
  <dimension ref="A1:AD36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L1" s="6"/>
      <c r="M1" s="6"/>
      <c r="N1" s="6"/>
      <c r="O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98</v>
      </c>
      <c r="B2" s="5">
        <v>101960</v>
      </c>
      <c r="C2" s="5" t="s">
        <v>95</v>
      </c>
      <c r="D2" s="5">
        <v>0</v>
      </c>
      <c r="E2" s="5">
        <v>3.53</v>
      </c>
      <c r="F2" s="19" t="s">
        <v>15</v>
      </c>
      <c r="H2" s="10"/>
      <c r="I2" s="10"/>
      <c r="J2" s="10"/>
      <c r="K2" s="10"/>
      <c r="L2" s="10"/>
      <c r="M2" s="10"/>
      <c r="N2" s="10"/>
      <c r="O2" s="10"/>
      <c r="AA2" s="7"/>
      <c r="AB2" s="7"/>
      <c r="AC2" s="7"/>
      <c r="AD2" s="7"/>
    </row>
    <row r="3" spans="1:30" x14ac:dyDescent="0.25">
      <c r="A3" s="5" t="s">
        <v>155</v>
      </c>
      <c r="B3" s="5">
        <v>69138</v>
      </c>
      <c r="C3" s="5" t="s">
        <v>95</v>
      </c>
      <c r="D3" s="5">
        <v>0</v>
      </c>
      <c r="E3" s="5">
        <v>10.199999999999999</v>
      </c>
      <c r="F3" s="1" t="s">
        <v>15</v>
      </c>
      <c r="AA3" s="1"/>
      <c r="AB3" s="1"/>
      <c r="AC3" s="1"/>
      <c r="AD3" s="1"/>
    </row>
    <row r="4" spans="1:30" ht="15" customHeight="1" x14ac:dyDescent="0.25">
      <c r="A4" s="5" t="s">
        <v>36</v>
      </c>
      <c r="B4" s="5">
        <v>84854</v>
      </c>
      <c r="C4" s="5" t="s">
        <v>95</v>
      </c>
      <c r="D4" s="5">
        <v>0</v>
      </c>
      <c r="E4" s="5">
        <v>11.7</v>
      </c>
      <c r="F4" s="1" t="s">
        <v>13</v>
      </c>
      <c r="AA4" s="1"/>
      <c r="AB4" s="1"/>
      <c r="AC4" s="1"/>
      <c r="AD4" s="1"/>
    </row>
    <row r="5" spans="1:30" ht="15" customHeight="1" x14ac:dyDescent="0.25">
      <c r="A5" s="5" t="s">
        <v>99</v>
      </c>
      <c r="B5" s="5">
        <v>82930</v>
      </c>
      <c r="C5" s="5" t="s">
        <v>95</v>
      </c>
      <c r="D5" s="5">
        <v>0</v>
      </c>
      <c r="E5" s="5">
        <v>6.2</v>
      </c>
      <c r="F5" s="19" t="s">
        <v>12</v>
      </c>
      <c r="AA5" s="1"/>
      <c r="AB5" s="1"/>
      <c r="AC5" s="1"/>
      <c r="AD5" s="1"/>
    </row>
    <row r="6" spans="1:30" ht="15" customHeight="1" x14ac:dyDescent="0.25">
      <c r="A6" s="5" t="s">
        <v>34</v>
      </c>
      <c r="B6" s="5">
        <v>84860</v>
      </c>
      <c r="C6" s="5" t="s">
        <v>95</v>
      </c>
      <c r="D6" s="5">
        <v>0</v>
      </c>
      <c r="E6" s="5">
        <v>8.4</v>
      </c>
      <c r="F6" s="19" t="s">
        <v>12</v>
      </c>
      <c r="G6" s="18"/>
      <c r="AA6" s="1"/>
      <c r="AB6" s="1"/>
      <c r="AC6" s="1"/>
      <c r="AD6" s="1"/>
    </row>
    <row r="7" spans="1:30" ht="15" customHeight="1" x14ac:dyDescent="0.25">
      <c r="A7" s="5" t="s">
        <v>157</v>
      </c>
      <c r="B7" s="5">
        <v>103099</v>
      </c>
      <c r="C7" s="5" t="s">
        <v>95</v>
      </c>
      <c r="D7" s="5">
        <v>0</v>
      </c>
      <c r="E7" s="5">
        <v>4.2</v>
      </c>
      <c r="F7" s="19" t="s">
        <v>11</v>
      </c>
      <c r="G7" s="18"/>
      <c r="AA7" s="1"/>
      <c r="AB7" s="1"/>
      <c r="AC7" s="1"/>
      <c r="AD7" s="1"/>
    </row>
    <row r="8" spans="1:30" ht="15" customHeight="1" x14ac:dyDescent="0.25">
      <c r="A8" s="5" t="s">
        <v>101</v>
      </c>
      <c r="B8" s="5">
        <v>85931</v>
      </c>
      <c r="C8" s="5" t="s">
        <v>95</v>
      </c>
      <c r="D8" s="5">
        <v>10.6</v>
      </c>
      <c r="E8" s="5">
        <v>6.17</v>
      </c>
      <c r="F8" s="19" t="s">
        <v>11</v>
      </c>
      <c r="G8" s="18"/>
      <c r="AA8" s="1"/>
      <c r="AB8" s="1"/>
      <c r="AC8" s="1"/>
      <c r="AD8" s="1"/>
    </row>
    <row r="9" spans="1:30" ht="15" customHeight="1" x14ac:dyDescent="0.25">
      <c r="A9" s="5" t="s">
        <v>120</v>
      </c>
      <c r="B9" s="5">
        <v>86380</v>
      </c>
      <c r="C9" s="5" t="s">
        <v>95</v>
      </c>
      <c r="D9" s="5">
        <v>0</v>
      </c>
      <c r="E9" s="5">
        <v>3</v>
      </c>
      <c r="F9" s="19" t="s">
        <v>11</v>
      </c>
      <c r="G9" s="18"/>
      <c r="AA9" s="1"/>
      <c r="AB9" s="1"/>
      <c r="AC9" s="1"/>
      <c r="AD9" s="1"/>
    </row>
    <row r="10" spans="1:30" ht="15" customHeight="1" x14ac:dyDescent="0.25">
      <c r="A10" s="5" t="s">
        <v>7</v>
      </c>
      <c r="B10" s="5">
        <v>87863</v>
      </c>
      <c r="C10" s="5" t="s">
        <v>95</v>
      </c>
      <c r="D10" s="5">
        <v>11.1</v>
      </c>
      <c r="E10" s="5">
        <v>12.11</v>
      </c>
      <c r="F10" s="19" t="s">
        <v>11</v>
      </c>
      <c r="G10" s="18"/>
      <c r="AA10" s="1"/>
      <c r="AB10" s="1"/>
      <c r="AC10" s="1"/>
      <c r="AD10" s="1"/>
    </row>
    <row r="11" spans="1:30" ht="15" customHeight="1" x14ac:dyDescent="0.25">
      <c r="A11" s="5" t="s">
        <v>102</v>
      </c>
      <c r="B11" s="5">
        <v>84863</v>
      </c>
      <c r="C11" s="5" t="s">
        <v>95</v>
      </c>
      <c r="D11" s="5">
        <v>1.58</v>
      </c>
      <c r="E11" s="5">
        <v>2.82</v>
      </c>
      <c r="F11" s="19" t="s">
        <v>10</v>
      </c>
      <c r="G11" s="18"/>
      <c r="AA11" s="1"/>
      <c r="AB11" s="1"/>
      <c r="AC11" s="1"/>
      <c r="AD11" s="1"/>
    </row>
    <row r="12" spans="1:30" ht="15" customHeight="1" x14ac:dyDescent="0.25">
      <c r="A12" s="8" t="s">
        <v>103</v>
      </c>
      <c r="B12" s="8">
        <v>71604</v>
      </c>
      <c r="C12" s="8" t="s">
        <v>95</v>
      </c>
      <c r="D12" s="8">
        <v>11.7</v>
      </c>
      <c r="E12" s="8">
        <v>6.85</v>
      </c>
      <c r="F12" s="7" t="s">
        <v>9</v>
      </c>
      <c r="G12" s="10" t="s">
        <v>49</v>
      </c>
      <c r="AA12" s="1"/>
      <c r="AB12" s="1"/>
      <c r="AC12" s="1"/>
      <c r="AD12" s="1"/>
    </row>
    <row r="13" spans="1:30" ht="15" customHeight="1" x14ac:dyDescent="0.25">
      <c r="A13" s="5" t="s">
        <v>80</v>
      </c>
      <c r="B13" s="5">
        <v>91251</v>
      </c>
      <c r="C13" s="5" t="s">
        <v>95</v>
      </c>
      <c r="D13" s="5">
        <v>0</v>
      </c>
      <c r="E13" s="5">
        <v>6.94</v>
      </c>
      <c r="F13" s="19" t="s">
        <v>9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2">
        <f>SUM(D2:D13,D17)</f>
        <v>46.680000000000007</v>
      </c>
    </row>
    <row r="16" spans="1:30" x14ac:dyDescent="0.25">
      <c r="C16" s="4"/>
    </row>
    <row r="17" spans="1:7" x14ac:dyDescent="0.25">
      <c r="C17" s="13">
        <f>SUM(E2:E13,E17)</f>
        <v>94.22999999999999</v>
      </c>
      <c r="D17" s="2">
        <f>MAX(D2:D13)</f>
        <v>11.7</v>
      </c>
      <c r="E17" s="2">
        <f>MAX(E2:E13)</f>
        <v>12.11</v>
      </c>
    </row>
    <row r="19" spans="1:7" x14ac:dyDescent="0.25">
      <c r="A19" s="1" t="s">
        <v>62</v>
      </c>
      <c r="B19" s="16">
        <f>'rodada 14'!B20</f>
        <v>78.33</v>
      </c>
    </row>
    <row r="20" spans="1:7" x14ac:dyDescent="0.25">
      <c r="A20" s="2" t="s">
        <v>63</v>
      </c>
      <c r="B20" s="16">
        <v>77.67</v>
      </c>
    </row>
    <row r="24" spans="1:7" x14ac:dyDescent="0.25">
      <c r="G24" s="15"/>
    </row>
    <row r="25" spans="1:7" x14ac:dyDescent="0.25">
      <c r="F25" s="5"/>
      <c r="G25" s="15"/>
    </row>
    <row r="26" spans="1:7" x14ac:dyDescent="0.25">
      <c r="F26" s="5"/>
      <c r="G26" s="15"/>
    </row>
    <row r="27" spans="1:7" x14ac:dyDescent="0.25">
      <c r="F27" s="5"/>
      <c r="G27" s="15"/>
    </row>
    <row r="28" spans="1:7" x14ac:dyDescent="0.25">
      <c r="F28" s="5"/>
      <c r="G28" s="15"/>
    </row>
    <row r="29" spans="1:7" x14ac:dyDescent="0.25">
      <c r="F29" s="5"/>
      <c r="G29" s="15"/>
    </row>
    <row r="30" spans="1:7" x14ac:dyDescent="0.25">
      <c r="F30" s="5"/>
      <c r="G30" s="15"/>
    </row>
    <row r="31" spans="1:7" x14ac:dyDescent="0.25">
      <c r="F31" s="5"/>
      <c r="G31" s="15"/>
    </row>
    <row r="32" spans="1:7" x14ac:dyDescent="0.25">
      <c r="F32" s="5"/>
      <c r="G32" s="15"/>
    </row>
    <row r="33" spans="6:7" x14ac:dyDescent="0.25">
      <c r="F33" s="5"/>
      <c r="G33" s="15"/>
    </row>
    <row r="34" spans="6:7" x14ac:dyDescent="0.25">
      <c r="F34" s="5"/>
      <c r="G34" s="15"/>
    </row>
    <row r="35" spans="6:7" x14ac:dyDescent="0.25">
      <c r="F35" s="5"/>
      <c r="G35" s="15"/>
    </row>
    <row r="36" spans="6:7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5670-6EE7-4241-9FD3-E2A121CB7EF4}">
  <dimension ref="A1:AD35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98</v>
      </c>
      <c r="B2" s="5">
        <v>101960</v>
      </c>
      <c r="C2" s="5" t="s">
        <v>95</v>
      </c>
      <c r="D2" s="5">
        <v>3.8</v>
      </c>
      <c r="E2" s="22">
        <v>3.57</v>
      </c>
      <c r="F2" s="19" t="s">
        <v>15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155</v>
      </c>
      <c r="B3" s="5">
        <v>69138</v>
      </c>
      <c r="C3" s="5" t="s">
        <v>95</v>
      </c>
      <c r="D3" s="5">
        <v>0</v>
      </c>
      <c r="E3" s="22">
        <v>10.199999999999999</v>
      </c>
      <c r="F3" s="1" t="s">
        <v>15</v>
      </c>
      <c r="AA3" s="1"/>
      <c r="AB3" s="1"/>
      <c r="AC3" s="1"/>
      <c r="AD3" s="1"/>
    </row>
    <row r="4" spans="1:30" ht="15" customHeight="1" x14ac:dyDescent="0.25">
      <c r="A4" s="5" t="s">
        <v>36</v>
      </c>
      <c r="B4" s="5">
        <v>84854</v>
      </c>
      <c r="C4" s="5" t="s">
        <v>95</v>
      </c>
      <c r="D4" s="5">
        <v>0</v>
      </c>
      <c r="E4" s="22">
        <v>11.7</v>
      </c>
      <c r="F4" s="1" t="s">
        <v>13</v>
      </c>
      <c r="AA4" s="1"/>
      <c r="AB4" s="1"/>
      <c r="AC4" s="1"/>
      <c r="AD4" s="1"/>
    </row>
    <row r="5" spans="1:30" ht="15" customHeight="1" x14ac:dyDescent="0.25">
      <c r="A5" s="5" t="s">
        <v>87</v>
      </c>
      <c r="B5" s="5">
        <v>104257</v>
      </c>
      <c r="C5" s="5" t="s">
        <v>95</v>
      </c>
      <c r="D5" s="5">
        <v>9.6999999999999993</v>
      </c>
      <c r="E5" s="22">
        <v>7.2</v>
      </c>
      <c r="F5" s="1" t="s">
        <v>12</v>
      </c>
      <c r="AA5" s="1"/>
      <c r="AB5" s="1"/>
      <c r="AC5" s="1"/>
      <c r="AD5" s="1"/>
    </row>
    <row r="6" spans="1:30" ht="15" customHeight="1" x14ac:dyDescent="0.25">
      <c r="A6" s="5" t="s">
        <v>34</v>
      </c>
      <c r="B6" s="5">
        <v>84860</v>
      </c>
      <c r="C6" s="5" t="s">
        <v>95</v>
      </c>
      <c r="D6" s="5">
        <v>0</v>
      </c>
      <c r="E6" s="22">
        <v>8.4</v>
      </c>
      <c r="F6" s="1" t="s">
        <v>12</v>
      </c>
      <c r="AA6" s="1"/>
      <c r="AB6" s="1"/>
      <c r="AC6" s="1"/>
      <c r="AD6" s="1"/>
    </row>
    <row r="7" spans="1:30" ht="15" customHeight="1" x14ac:dyDescent="0.25">
      <c r="A7" s="5" t="s">
        <v>159</v>
      </c>
      <c r="B7" s="5">
        <v>103099</v>
      </c>
      <c r="C7" s="5" t="s">
        <v>95</v>
      </c>
      <c r="D7" s="5">
        <v>0</v>
      </c>
      <c r="E7" s="22">
        <v>4.2</v>
      </c>
      <c r="F7" s="1" t="s">
        <v>11</v>
      </c>
      <c r="AA7" s="1"/>
      <c r="AB7" s="1"/>
      <c r="AC7" s="1"/>
      <c r="AD7" s="1"/>
    </row>
    <row r="8" spans="1:30" ht="15" customHeight="1" x14ac:dyDescent="0.25">
      <c r="A8" s="5" t="s">
        <v>101</v>
      </c>
      <c r="B8" s="5">
        <v>85931</v>
      </c>
      <c r="C8" s="5" t="s">
        <v>95</v>
      </c>
      <c r="D8" s="5">
        <v>0</v>
      </c>
      <c r="E8" s="22">
        <v>6.17</v>
      </c>
      <c r="F8" s="19" t="s">
        <v>11</v>
      </c>
      <c r="AA8" s="1"/>
      <c r="AB8" s="1"/>
      <c r="AC8" s="1"/>
      <c r="AD8" s="1"/>
    </row>
    <row r="9" spans="1:30" ht="15" customHeight="1" x14ac:dyDescent="0.25">
      <c r="A9" s="5" t="s">
        <v>120</v>
      </c>
      <c r="B9" s="5">
        <v>86380</v>
      </c>
      <c r="C9" s="5" t="s">
        <v>95</v>
      </c>
      <c r="D9" s="5">
        <v>0</v>
      </c>
      <c r="E9" s="22">
        <v>3</v>
      </c>
      <c r="F9" s="19" t="s">
        <v>11</v>
      </c>
      <c r="G9" s="18"/>
      <c r="AA9" s="1"/>
      <c r="AB9" s="1"/>
      <c r="AC9" s="1"/>
      <c r="AD9" s="1"/>
    </row>
    <row r="10" spans="1:30" ht="15" customHeight="1" x14ac:dyDescent="0.25">
      <c r="A10" s="8" t="s">
        <v>7</v>
      </c>
      <c r="B10" s="8">
        <v>87863</v>
      </c>
      <c r="C10" s="8" t="s">
        <v>95</v>
      </c>
      <c r="D10" s="8">
        <v>12.8</v>
      </c>
      <c r="E10" s="9">
        <v>12.19</v>
      </c>
      <c r="F10" s="7" t="s">
        <v>11</v>
      </c>
      <c r="G10" s="10" t="s">
        <v>49</v>
      </c>
      <c r="AA10" s="1"/>
      <c r="AB10" s="1"/>
      <c r="AC10" s="1"/>
      <c r="AD10" s="1"/>
    </row>
    <row r="11" spans="1:30" ht="15" customHeight="1" x14ac:dyDescent="0.25">
      <c r="A11" s="5" t="s">
        <v>113</v>
      </c>
      <c r="B11" s="5">
        <v>73317</v>
      </c>
      <c r="C11" s="5" t="s">
        <v>95</v>
      </c>
      <c r="D11" s="5">
        <v>2.62</v>
      </c>
      <c r="E11" s="22">
        <v>2.59</v>
      </c>
      <c r="F11" s="19" t="s">
        <v>10</v>
      </c>
      <c r="G11" s="18"/>
      <c r="AA11" s="1"/>
      <c r="AB11" s="1"/>
      <c r="AC11" s="1"/>
      <c r="AD11" s="1"/>
    </row>
    <row r="12" spans="1:30" ht="15" customHeight="1" x14ac:dyDescent="0.25">
      <c r="A12" s="5" t="s">
        <v>103</v>
      </c>
      <c r="B12" s="5">
        <v>71604</v>
      </c>
      <c r="C12" s="5" t="s">
        <v>95</v>
      </c>
      <c r="D12" s="5">
        <v>-0.3</v>
      </c>
      <c r="E12" s="22">
        <v>4.47</v>
      </c>
      <c r="F12" s="19" t="s">
        <v>9</v>
      </c>
      <c r="G12" s="18"/>
      <c r="AA12" s="1"/>
      <c r="AB12" s="1"/>
      <c r="AC12" s="1"/>
      <c r="AD12" s="1"/>
    </row>
    <row r="13" spans="1:30" ht="15" customHeight="1" x14ac:dyDescent="0.25">
      <c r="A13" s="5" t="s">
        <v>80</v>
      </c>
      <c r="B13" s="5">
        <v>91251</v>
      </c>
      <c r="C13" s="5" t="s">
        <v>95</v>
      </c>
      <c r="D13" s="5">
        <v>0</v>
      </c>
      <c r="E13" s="22">
        <v>6.94</v>
      </c>
      <c r="F13" s="19" t="s">
        <v>9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SUM(D2:D13,D17)</f>
        <v>41.42</v>
      </c>
    </row>
    <row r="16" spans="1:30" x14ac:dyDescent="0.25">
      <c r="C16" s="4"/>
    </row>
    <row r="17" spans="1:6" x14ac:dyDescent="0.25">
      <c r="C17" s="13">
        <f>SUM(E2:E13,E17)</f>
        <v>92.820000000000007</v>
      </c>
      <c r="D17" s="2">
        <f>MAX(D2:D13)</f>
        <v>12.8</v>
      </c>
      <c r="E17" s="2">
        <f>MAX(E2:E13)</f>
        <v>12.19</v>
      </c>
    </row>
    <row r="19" spans="1:6" x14ac:dyDescent="0.25">
      <c r="A19" s="1" t="s">
        <v>62</v>
      </c>
      <c r="B19" s="16">
        <f>'rodada 15'!B20</f>
        <v>77.67</v>
      </c>
    </row>
    <row r="20" spans="1:6" x14ac:dyDescent="0.25">
      <c r="A20" s="2" t="s">
        <v>63</v>
      </c>
      <c r="B20" s="2">
        <v>78.39</v>
      </c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515E-833F-49A7-85E7-4BE021E346F8}">
  <dimension ref="A1:AD41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52</v>
      </c>
      <c r="B2" s="5">
        <v>101715</v>
      </c>
      <c r="C2" s="5" t="s">
        <v>95</v>
      </c>
      <c r="D2" s="5">
        <v>0</v>
      </c>
      <c r="E2" s="22">
        <v>6.38</v>
      </c>
      <c r="F2" s="1" t="s">
        <v>15</v>
      </c>
      <c r="AA2" s="1"/>
      <c r="AB2" s="1"/>
      <c r="AC2" s="1"/>
      <c r="AD2" s="1"/>
    </row>
    <row r="3" spans="1:30" s="9" customFormat="1" x14ac:dyDescent="0.25">
      <c r="A3" s="5" t="s">
        <v>98</v>
      </c>
      <c r="B3" s="5">
        <v>101960</v>
      </c>
      <c r="C3" s="5" t="s">
        <v>95</v>
      </c>
      <c r="D3" s="5">
        <v>0</v>
      </c>
      <c r="E3" s="22">
        <v>3.57</v>
      </c>
      <c r="F3" s="1" t="s">
        <v>15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36</v>
      </c>
      <c r="B4" s="5">
        <v>84854</v>
      </c>
      <c r="C4" s="5" t="s">
        <v>95</v>
      </c>
      <c r="D4" s="5">
        <v>0</v>
      </c>
      <c r="E4" s="22">
        <v>11.7</v>
      </c>
      <c r="F4" s="19" t="s">
        <v>13</v>
      </c>
      <c r="AA4" s="1"/>
      <c r="AB4" s="1"/>
      <c r="AC4" s="1"/>
      <c r="AD4" s="1"/>
    </row>
    <row r="5" spans="1:30" ht="15" customHeight="1" x14ac:dyDescent="0.25">
      <c r="A5" s="5" t="s">
        <v>87</v>
      </c>
      <c r="B5" s="5">
        <v>104257</v>
      </c>
      <c r="C5" s="5" t="s">
        <v>95</v>
      </c>
      <c r="D5" s="5">
        <v>0</v>
      </c>
      <c r="E5" s="22">
        <v>7.2</v>
      </c>
      <c r="F5" s="1" t="s">
        <v>12</v>
      </c>
      <c r="AA5" s="1"/>
      <c r="AB5" s="1"/>
      <c r="AC5" s="1"/>
      <c r="AD5" s="1"/>
    </row>
    <row r="6" spans="1:30" ht="15" customHeight="1" x14ac:dyDescent="0.25">
      <c r="A6" s="5" t="s">
        <v>34</v>
      </c>
      <c r="B6" s="5">
        <v>84860</v>
      </c>
      <c r="C6" s="5" t="s">
        <v>95</v>
      </c>
      <c r="D6" s="5">
        <v>0</v>
      </c>
      <c r="E6" s="22">
        <v>8.4</v>
      </c>
      <c r="F6" s="1" t="s">
        <v>12</v>
      </c>
      <c r="AA6" s="1"/>
      <c r="AB6" s="1"/>
      <c r="AC6" s="1"/>
      <c r="AD6" s="1"/>
    </row>
    <row r="7" spans="1:30" ht="15" customHeight="1" x14ac:dyDescent="0.25">
      <c r="A7" s="5" t="s">
        <v>101</v>
      </c>
      <c r="B7" s="5">
        <v>85931</v>
      </c>
      <c r="C7" s="5" t="s">
        <v>95</v>
      </c>
      <c r="D7" s="5">
        <v>0</v>
      </c>
      <c r="E7" s="22">
        <v>6.17</v>
      </c>
      <c r="F7" s="1" t="s">
        <v>11</v>
      </c>
      <c r="AA7" s="1"/>
      <c r="AB7" s="1"/>
      <c r="AC7" s="1"/>
      <c r="AD7" s="1"/>
    </row>
    <row r="8" spans="1:30" ht="15" customHeight="1" x14ac:dyDescent="0.25">
      <c r="A8" s="5" t="s">
        <v>120</v>
      </c>
      <c r="B8" s="5">
        <v>86380</v>
      </c>
      <c r="C8" s="5" t="s">
        <v>95</v>
      </c>
      <c r="D8" s="5">
        <v>0</v>
      </c>
      <c r="E8" s="22">
        <v>3</v>
      </c>
      <c r="F8" s="1" t="s">
        <v>11</v>
      </c>
      <c r="AA8" s="1"/>
      <c r="AB8" s="1"/>
      <c r="AC8" s="1"/>
      <c r="AD8" s="1"/>
    </row>
    <row r="9" spans="1:30" ht="15" customHeight="1" x14ac:dyDescent="0.25">
      <c r="A9" s="8" t="s">
        <v>7</v>
      </c>
      <c r="B9" s="8">
        <v>87863</v>
      </c>
      <c r="C9" s="8" t="s">
        <v>95</v>
      </c>
      <c r="D9" s="8">
        <v>17.600000000000001</v>
      </c>
      <c r="E9" s="9">
        <v>12.73</v>
      </c>
      <c r="F9" s="7" t="s">
        <v>11</v>
      </c>
      <c r="G9" s="10" t="s">
        <v>49</v>
      </c>
      <c r="AA9" s="1"/>
      <c r="AB9" s="1"/>
      <c r="AC9" s="1"/>
      <c r="AD9" s="1"/>
    </row>
    <row r="10" spans="1:30" ht="15" customHeight="1" x14ac:dyDescent="0.25">
      <c r="A10" s="5" t="s">
        <v>100</v>
      </c>
      <c r="B10" s="5">
        <v>96340</v>
      </c>
      <c r="C10" s="5" t="s">
        <v>95</v>
      </c>
      <c r="D10" s="5">
        <v>0</v>
      </c>
      <c r="E10" s="22">
        <v>4.55</v>
      </c>
      <c r="F10" s="19" t="s">
        <v>11</v>
      </c>
      <c r="AA10" s="1"/>
      <c r="AB10" s="1"/>
      <c r="AC10" s="1"/>
      <c r="AD10" s="1"/>
    </row>
    <row r="11" spans="1:30" ht="15" customHeight="1" x14ac:dyDescent="0.25">
      <c r="A11" s="5" t="s">
        <v>102</v>
      </c>
      <c r="B11" s="5">
        <v>84863</v>
      </c>
      <c r="C11" s="5" t="s">
        <v>95</v>
      </c>
      <c r="D11" s="5">
        <v>6.04</v>
      </c>
      <c r="E11" s="22">
        <v>3.19</v>
      </c>
      <c r="F11" s="19" t="s">
        <v>10</v>
      </c>
      <c r="G11" s="18"/>
      <c r="AA11" s="1"/>
      <c r="AB11" s="1"/>
      <c r="AC11" s="1"/>
      <c r="AD11" s="1"/>
    </row>
    <row r="12" spans="1:30" ht="15" customHeight="1" x14ac:dyDescent="0.25">
      <c r="A12" s="5" t="s">
        <v>32</v>
      </c>
      <c r="B12" s="5">
        <v>89226</v>
      </c>
      <c r="C12" s="5" t="s">
        <v>95</v>
      </c>
      <c r="D12" s="5">
        <v>0</v>
      </c>
      <c r="E12" s="22">
        <v>5.75</v>
      </c>
      <c r="F12" s="19" t="s">
        <v>9</v>
      </c>
      <c r="G12" s="18"/>
      <c r="AA12" s="1"/>
      <c r="AB12" s="1"/>
      <c r="AC12" s="1"/>
      <c r="AD12" s="1"/>
    </row>
    <row r="13" spans="1:30" ht="15" customHeight="1" x14ac:dyDescent="0.25">
      <c r="A13" s="5" t="s">
        <v>80</v>
      </c>
      <c r="B13" s="5">
        <v>91251</v>
      </c>
      <c r="C13" s="5" t="s">
        <v>95</v>
      </c>
      <c r="D13" s="5">
        <v>0</v>
      </c>
      <c r="E13" s="22">
        <v>6.94</v>
      </c>
      <c r="F13" s="19" t="s">
        <v>9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SUM(D2:D13,D17)</f>
        <v>41.24</v>
      </c>
    </row>
    <row r="16" spans="1:30" x14ac:dyDescent="0.25">
      <c r="C16" s="4"/>
    </row>
    <row r="17" spans="1:12" x14ac:dyDescent="0.25">
      <c r="C17" s="13">
        <f>SUM(E2:E13,E17)</f>
        <v>92.31</v>
      </c>
      <c r="D17" s="2">
        <f>MAX(D2:D13)</f>
        <v>17.600000000000001</v>
      </c>
      <c r="E17" s="2">
        <f>MAX(E2:E13)</f>
        <v>12.73</v>
      </c>
    </row>
    <row r="19" spans="1:12" x14ac:dyDescent="0.25">
      <c r="A19" s="1" t="s">
        <v>62</v>
      </c>
      <c r="B19" s="2">
        <f>'rodada 16'!B20</f>
        <v>78.39</v>
      </c>
    </row>
    <row r="20" spans="1:12" x14ac:dyDescent="0.25">
      <c r="A20" s="2" t="s">
        <v>63</v>
      </c>
      <c r="B20" s="2">
        <v>75.959999999999994</v>
      </c>
    </row>
    <row r="30" spans="1:12" x14ac:dyDescent="0.25">
      <c r="G30" s="5">
        <v>0</v>
      </c>
      <c r="H30" s="5" t="s">
        <v>52</v>
      </c>
      <c r="I30" s="5">
        <v>101715</v>
      </c>
      <c r="J30" s="5" t="s">
        <v>95</v>
      </c>
      <c r="K30" s="5">
        <v>0</v>
      </c>
      <c r="L30" s="2">
        <v>6.38</v>
      </c>
    </row>
    <row r="31" spans="1:12" x14ac:dyDescent="0.25">
      <c r="G31" s="5">
        <v>1</v>
      </c>
      <c r="H31" s="5" t="s">
        <v>98</v>
      </c>
      <c r="I31" s="5">
        <v>101960</v>
      </c>
      <c r="J31" s="5" t="s">
        <v>95</v>
      </c>
      <c r="K31" s="5">
        <v>0</v>
      </c>
      <c r="L31" s="2">
        <v>3.57</v>
      </c>
    </row>
    <row r="32" spans="1:12" x14ac:dyDescent="0.25">
      <c r="G32" s="5">
        <v>2</v>
      </c>
      <c r="H32" s="5" t="s">
        <v>36</v>
      </c>
      <c r="I32" s="5">
        <v>84854</v>
      </c>
      <c r="J32" s="5" t="s">
        <v>95</v>
      </c>
      <c r="K32" s="5">
        <v>0</v>
      </c>
      <c r="L32" s="2">
        <v>11.7</v>
      </c>
    </row>
    <row r="33" spans="7:12" x14ac:dyDescent="0.25">
      <c r="G33" s="5">
        <v>3</v>
      </c>
      <c r="H33" s="5" t="s">
        <v>154</v>
      </c>
      <c r="I33" s="5">
        <v>104257</v>
      </c>
      <c r="J33" s="5" t="s">
        <v>95</v>
      </c>
      <c r="K33" s="5">
        <v>0</v>
      </c>
      <c r="L33" s="2">
        <v>7.2</v>
      </c>
    </row>
    <row r="34" spans="7:12" x14ac:dyDescent="0.25">
      <c r="G34" s="5">
        <v>4</v>
      </c>
      <c r="H34" s="5" t="s">
        <v>34</v>
      </c>
      <c r="I34" s="5">
        <v>84860</v>
      </c>
      <c r="J34" s="5" t="s">
        <v>95</v>
      </c>
      <c r="K34" s="5">
        <v>0</v>
      </c>
      <c r="L34" s="2">
        <v>8.4</v>
      </c>
    </row>
    <row r="35" spans="7:12" x14ac:dyDescent="0.25">
      <c r="G35" s="5">
        <v>5</v>
      </c>
      <c r="H35" s="5" t="s">
        <v>101</v>
      </c>
      <c r="I35" s="5">
        <v>85931</v>
      </c>
      <c r="J35" s="5" t="s">
        <v>95</v>
      </c>
      <c r="K35" s="5">
        <v>0</v>
      </c>
      <c r="L35" s="2">
        <v>6.17</v>
      </c>
    </row>
    <row r="36" spans="7:12" x14ac:dyDescent="0.25">
      <c r="G36" s="5">
        <v>6</v>
      </c>
      <c r="H36" s="5" t="s">
        <v>120</v>
      </c>
      <c r="I36" s="5">
        <v>86380</v>
      </c>
      <c r="J36" s="5" t="s">
        <v>95</v>
      </c>
      <c r="K36" s="5">
        <v>0</v>
      </c>
      <c r="L36" s="2">
        <v>3</v>
      </c>
    </row>
    <row r="37" spans="7:12" x14ac:dyDescent="0.25">
      <c r="G37" s="5">
        <v>7</v>
      </c>
      <c r="H37" s="5" t="s">
        <v>7</v>
      </c>
      <c r="I37" s="5">
        <v>87863</v>
      </c>
      <c r="J37" s="5" t="s">
        <v>95</v>
      </c>
      <c r="K37" s="5">
        <v>17.600000000000001</v>
      </c>
      <c r="L37" s="2">
        <v>12.73</v>
      </c>
    </row>
    <row r="38" spans="7:12" x14ac:dyDescent="0.25">
      <c r="G38" s="5">
        <v>8</v>
      </c>
      <c r="H38" s="5" t="s">
        <v>100</v>
      </c>
      <c r="I38" s="5">
        <v>96340</v>
      </c>
      <c r="J38" s="5" t="s">
        <v>95</v>
      </c>
      <c r="K38" s="5">
        <v>0</v>
      </c>
      <c r="L38" s="2">
        <v>4.55</v>
      </c>
    </row>
    <row r="39" spans="7:12" x14ac:dyDescent="0.25">
      <c r="G39" s="5">
        <v>9</v>
      </c>
      <c r="H39" s="5" t="s">
        <v>102</v>
      </c>
      <c r="I39" s="5">
        <v>84863</v>
      </c>
      <c r="J39" s="5" t="s">
        <v>95</v>
      </c>
      <c r="K39" s="5">
        <v>6.04</v>
      </c>
      <c r="L39" s="2">
        <v>3.19</v>
      </c>
    </row>
    <row r="40" spans="7:12" x14ac:dyDescent="0.25">
      <c r="G40" s="5">
        <v>10</v>
      </c>
      <c r="H40" s="5" t="s">
        <v>32</v>
      </c>
      <c r="I40" s="5">
        <v>89226</v>
      </c>
      <c r="J40" s="5" t="s">
        <v>95</v>
      </c>
      <c r="K40" s="5">
        <v>0</v>
      </c>
      <c r="L40" s="2">
        <v>5.75</v>
      </c>
    </row>
    <row r="41" spans="7:12" x14ac:dyDescent="0.25">
      <c r="G41" s="5">
        <v>11</v>
      </c>
      <c r="H41" s="5" t="s">
        <v>152</v>
      </c>
      <c r="I41" s="5">
        <v>91251</v>
      </c>
      <c r="J41" s="5" t="s">
        <v>95</v>
      </c>
      <c r="K41" s="5">
        <v>0</v>
      </c>
      <c r="L41" s="2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BFF-D59F-4937-84D5-CD174558BA59}">
  <dimension ref="A1:AD34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L1" s="6"/>
      <c r="M1" s="6"/>
      <c r="N1" s="6"/>
      <c r="O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52</v>
      </c>
      <c r="B2" s="5">
        <v>101715</v>
      </c>
      <c r="C2" s="5" t="s">
        <v>95</v>
      </c>
      <c r="D2" s="5">
        <v>0</v>
      </c>
      <c r="E2" s="5">
        <v>6.38</v>
      </c>
      <c r="F2" s="19" t="s">
        <v>15</v>
      </c>
      <c r="H2" s="8"/>
      <c r="I2" s="8"/>
      <c r="J2" s="8"/>
      <c r="K2" s="8"/>
      <c r="L2" s="8"/>
      <c r="M2" s="8"/>
      <c r="N2" s="8"/>
      <c r="O2" s="8"/>
      <c r="AA2" s="7"/>
      <c r="AB2" s="7"/>
      <c r="AC2" s="7"/>
      <c r="AD2" s="7"/>
    </row>
    <row r="3" spans="1:30" x14ac:dyDescent="0.25">
      <c r="A3" s="5" t="s">
        <v>105</v>
      </c>
      <c r="B3" s="5">
        <v>93782</v>
      </c>
      <c r="C3" s="5" t="s">
        <v>95</v>
      </c>
      <c r="D3" s="5">
        <v>4.7</v>
      </c>
      <c r="E3" s="5">
        <v>4.7</v>
      </c>
      <c r="F3" s="19" t="s">
        <v>15</v>
      </c>
      <c r="G3" s="18"/>
      <c r="AA3" s="1"/>
      <c r="AB3" s="1"/>
      <c r="AC3" s="1"/>
      <c r="AD3" s="1"/>
    </row>
    <row r="4" spans="1:30" ht="15" customHeight="1" x14ac:dyDescent="0.25">
      <c r="A4" s="8" t="s">
        <v>106</v>
      </c>
      <c r="B4" s="8">
        <v>71043</v>
      </c>
      <c r="C4" s="8" t="s">
        <v>95</v>
      </c>
      <c r="D4" s="8">
        <v>13.7</v>
      </c>
      <c r="E4" s="8">
        <v>13.7</v>
      </c>
      <c r="F4" s="7" t="s">
        <v>13</v>
      </c>
      <c r="G4" s="10" t="s">
        <v>49</v>
      </c>
      <c r="AA4" s="1"/>
      <c r="AB4" s="1"/>
      <c r="AC4" s="1"/>
      <c r="AD4" s="1"/>
    </row>
    <row r="5" spans="1:30" ht="15" customHeight="1" x14ac:dyDescent="0.25">
      <c r="A5" s="5" t="s">
        <v>87</v>
      </c>
      <c r="B5" s="5">
        <v>104257</v>
      </c>
      <c r="C5" s="5" t="s">
        <v>95</v>
      </c>
      <c r="D5" s="5">
        <v>5</v>
      </c>
      <c r="E5" s="5">
        <v>6.47</v>
      </c>
      <c r="F5" s="19" t="s">
        <v>12</v>
      </c>
      <c r="G5" s="18"/>
      <c r="AA5" s="1"/>
      <c r="AB5" s="1"/>
      <c r="AC5" s="1"/>
      <c r="AD5" s="1"/>
    </row>
    <row r="6" spans="1:30" ht="15" customHeight="1" x14ac:dyDescent="0.25">
      <c r="A6" s="5" t="s">
        <v>158</v>
      </c>
      <c r="B6" s="5">
        <v>97907</v>
      </c>
      <c r="C6" s="5" t="s">
        <v>95</v>
      </c>
      <c r="D6" s="5">
        <v>0</v>
      </c>
      <c r="E6" s="5">
        <v>5</v>
      </c>
      <c r="F6" s="19" t="s">
        <v>12</v>
      </c>
      <c r="G6" s="18"/>
      <c r="AA6" s="1"/>
      <c r="AB6" s="1"/>
      <c r="AC6" s="1"/>
      <c r="AD6" s="1"/>
    </row>
    <row r="7" spans="1:30" ht="15" customHeight="1" x14ac:dyDescent="0.25">
      <c r="A7" s="5" t="s">
        <v>40</v>
      </c>
      <c r="B7" s="5">
        <v>105068</v>
      </c>
      <c r="C7" s="5" t="s">
        <v>95</v>
      </c>
      <c r="D7" s="5">
        <v>12.6</v>
      </c>
      <c r="E7" s="5">
        <v>6.3</v>
      </c>
      <c r="F7" s="19" t="s">
        <v>11</v>
      </c>
      <c r="G7" s="18"/>
      <c r="AA7" s="1"/>
      <c r="AB7" s="1"/>
      <c r="AC7" s="1"/>
      <c r="AD7" s="1"/>
    </row>
    <row r="8" spans="1:30" ht="15" customHeight="1" x14ac:dyDescent="0.25">
      <c r="A8" s="5" t="s">
        <v>101</v>
      </c>
      <c r="B8" s="5">
        <v>85931</v>
      </c>
      <c r="C8" s="5" t="s">
        <v>95</v>
      </c>
      <c r="D8" s="5">
        <v>0</v>
      </c>
      <c r="E8" s="5">
        <v>6.17</v>
      </c>
      <c r="F8" s="19" t="s">
        <v>11</v>
      </c>
      <c r="G8" s="18"/>
      <c r="AA8" s="1"/>
      <c r="AB8" s="1"/>
      <c r="AC8" s="1"/>
      <c r="AD8" s="1"/>
    </row>
    <row r="9" spans="1:30" ht="15" customHeight="1" x14ac:dyDescent="0.25">
      <c r="A9" s="5" t="s">
        <v>7</v>
      </c>
      <c r="B9" s="5">
        <v>87863</v>
      </c>
      <c r="C9" s="5" t="s">
        <v>95</v>
      </c>
      <c r="D9" s="5">
        <v>0</v>
      </c>
      <c r="E9" s="5">
        <v>12.73</v>
      </c>
      <c r="F9" s="19" t="s">
        <v>11</v>
      </c>
      <c r="G9" s="18"/>
      <c r="AA9" s="1"/>
      <c r="AB9" s="1"/>
      <c r="AC9" s="1"/>
      <c r="AD9" s="1"/>
    </row>
    <row r="10" spans="1:30" ht="15" customHeight="1" x14ac:dyDescent="0.25">
      <c r="A10" s="5" t="s">
        <v>100</v>
      </c>
      <c r="B10" s="5">
        <v>96340</v>
      </c>
      <c r="C10" s="5" t="s">
        <v>95</v>
      </c>
      <c r="D10" s="5">
        <v>7.9</v>
      </c>
      <c r="E10" s="5">
        <v>5.22</v>
      </c>
      <c r="F10" s="19" t="s">
        <v>11</v>
      </c>
      <c r="G10" s="18"/>
      <c r="AA10" s="1"/>
      <c r="AB10" s="1"/>
      <c r="AC10" s="1"/>
      <c r="AD10" s="1"/>
    </row>
    <row r="11" spans="1:30" ht="15" customHeight="1" x14ac:dyDescent="0.25">
      <c r="A11" s="5" t="s">
        <v>107</v>
      </c>
      <c r="B11" s="5">
        <v>36940</v>
      </c>
      <c r="C11" s="5" t="s">
        <v>95</v>
      </c>
      <c r="D11" s="5">
        <v>4.99</v>
      </c>
      <c r="E11" s="5">
        <v>3.99</v>
      </c>
      <c r="F11" s="19" t="s">
        <v>10</v>
      </c>
      <c r="G11" s="18"/>
      <c r="AA11" s="1"/>
      <c r="AB11" s="1"/>
      <c r="AC11" s="1"/>
      <c r="AD11" s="1"/>
    </row>
    <row r="12" spans="1:30" ht="15" customHeight="1" x14ac:dyDescent="0.25">
      <c r="A12" s="5" t="s">
        <v>32</v>
      </c>
      <c r="B12" s="5">
        <v>89226</v>
      </c>
      <c r="C12" s="5" t="s">
        <v>95</v>
      </c>
      <c r="D12" s="5">
        <v>0</v>
      </c>
      <c r="E12" s="5">
        <v>5.75</v>
      </c>
      <c r="F12" s="19" t="s">
        <v>9</v>
      </c>
      <c r="G12" s="18"/>
      <c r="AA12" s="1"/>
      <c r="AB12" s="1"/>
      <c r="AC12" s="1"/>
      <c r="AD12" s="1"/>
    </row>
    <row r="13" spans="1:30" ht="15" customHeight="1" x14ac:dyDescent="0.25">
      <c r="A13" s="5" t="s">
        <v>80</v>
      </c>
      <c r="B13" s="5">
        <v>91251</v>
      </c>
      <c r="C13" s="5" t="s">
        <v>95</v>
      </c>
      <c r="D13" s="5">
        <v>0</v>
      </c>
      <c r="E13" s="5">
        <v>6.94</v>
      </c>
      <c r="F13" s="19" t="s">
        <v>9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SUM(D2:D13,D17)</f>
        <v>62.59</v>
      </c>
    </row>
    <row r="16" spans="1:30" x14ac:dyDescent="0.25">
      <c r="C16" s="4"/>
    </row>
    <row r="17" spans="1:7" x14ac:dyDescent="0.25">
      <c r="C17" s="13">
        <f>SUM(E2:E13,E17)</f>
        <v>97.05</v>
      </c>
      <c r="D17" s="2">
        <f>MAX(D2:D13)</f>
        <v>13.7</v>
      </c>
      <c r="E17" s="2">
        <f>MAX(E2:E13)</f>
        <v>13.7</v>
      </c>
    </row>
    <row r="19" spans="1:7" x14ac:dyDescent="0.25">
      <c r="A19" s="1" t="s">
        <v>62</v>
      </c>
      <c r="B19" s="2">
        <f>'rodada 17'!B20</f>
        <v>75.959999999999994</v>
      </c>
    </row>
    <row r="20" spans="1:7" x14ac:dyDescent="0.25">
      <c r="A20" s="2" t="s">
        <v>63</v>
      </c>
      <c r="B20" s="2">
        <v>69.38</v>
      </c>
    </row>
    <row r="23" spans="1:7" x14ac:dyDescent="0.25">
      <c r="G23" s="2"/>
    </row>
    <row r="24" spans="1:7" x14ac:dyDescent="0.25">
      <c r="F24" s="5"/>
    </row>
    <row r="25" spans="1:7" x14ac:dyDescent="0.25">
      <c r="F25" s="5"/>
    </row>
    <row r="26" spans="1:7" x14ac:dyDescent="0.25">
      <c r="F26" s="5"/>
    </row>
    <row r="27" spans="1:7" x14ac:dyDescent="0.25">
      <c r="F27" s="5"/>
    </row>
    <row r="28" spans="1:7" x14ac:dyDescent="0.25">
      <c r="F28" s="5"/>
    </row>
    <row r="29" spans="1:7" x14ac:dyDescent="0.25">
      <c r="F29" s="5"/>
    </row>
    <row r="30" spans="1:7" x14ac:dyDescent="0.25">
      <c r="F30" s="5"/>
    </row>
    <row r="31" spans="1:7" x14ac:dyDescent="0.25">
      <c r="F31" s="5"/>
    </row>
    <row r="32" spans="1:7" x14ac:dyDescent="0.25">
      <c r="F32" s="5"/>
    </row>
    <row r="33" spans="6:6" x14ac:dyDescent="0.25">
      <c r="F33" s="5"/>
    </row>
    <row r="34" spans="6:6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841A-20CB-4255-B559-666BD8999102}">
  <dimension ref="A1:AD38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52</v>
      </c>
      <c r="B2" s="5">
        <v>101715</v>
      </c>
      <c r="C2" s="5" t="s">
        <v>95</v>
      </c>
      <c r="D2" s="5">
        <v>0</v>
      </c>
      <c r="E2" s="5">
        <v>6.38</v>
      </c>
      <c r="F2" s="19" t="s">
        <v>15</v>
      </c>
      <c r="G2" s="17"/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5" t="s">
        <v>108</v>
      </c>
      <c r="B3" s="5">
        <v>94068</v>
      </c>
      <c r="C3" s="5" t="s">
        <v>95</v>
      </c>
      <c r="D3" s="5">
        <v>9.5</v>
      </c>
      <c r="E3" s="5">
        <v>4.0999999999999996</v>
      </c>
      <c r="F3" s="19" t="s">
        <v>15</v>
      </c>
      <c r="G3" s="18"/>
      <c r="AA3" s="1"/>
      <c r="AB3" s="1"/>
      <c r="AC3" s="1"/>
      <c r="AD3" s="1"/>
    </row>
    <row r="4" spans="1:30" ht="15" customHeight="1" x14ac:dyDescent="0.25">
      <c r="A4" s="8" t="s">
        <v>109</v>
      </c>
      <c r="B4" s="8">
        <v>82730</v>
      </c>
      <c r="C4" s="8" t="s">
        <v>95</v>
      </c>
      <c r="D4" s="8">
        <v>12.5</v>
      </c>
      <c r="E4" s="8">
        <v>12.5</v>
      </c>
      <c r="F4" s="7" t="s">
        <v>13</v>
      </c>
      <c r="G4" s="8" t="s">
        <v>49</v>
      </c>
      <c r="AA4" s="1"/>
      <c r="AB4" s="1"/>
      <c r="AC4" s="1"/>
      <c r="AD4" s="1"/>
    </row>
    <row r="5" spans="1:30" ht="15" customHeight="1" x14ac:dyDescent="0.25">
      <c r="A5" s="5" t="s">
        <v>87</v>
      </c>
      <c r="B5" s="5">
        <v>104257</v>
      </c>
      <c r="C5" s="5" t="s">
        <v>95</v>
      </c>
      <c r="D5" s="5">
        <v>0</v>
      </c>
      <c r="E5" s="5">
        <v>6.47</v>
      </c>
      <c r="F5" s="19" t="s">
        <v>12</v>
      </c>
      <c r="G5" s="18"/>
      <c r="AA5" s="1"/>
      <c r="AB5" s="1"/>
      <c r="AC5" s="1"/>
      <c r="AD5" s="1"/>
    </row>
    <row r="6" spans="1:30" ht="15" customHeight="1" x14ac:dyDescent="0.25">
      <c r="A6" s="5" t="s">
        <v>34</v>
      </c>
      <c r="B6" s="5">
        <v>84860</v>
      </c>
      <c r="C6" s="5" t="s">
        <v>95</v>
      </c>
      <c r="D6" s="5">
        <v>0</v>
      </c>
      <c r="E6" s="5">
        <v>6.43</v>
      </c>
      <c r="F6" s="19" t="s">
        <v>12</v>
      </c>
      <c r="G6" s="18"/>
      <c r="AA6" s="1"/>
      <c r="AB6" s="1"/>
      <c r="AC6" s="1"/>
      <c r="AD6" s="1"/>
    </row>
    <row r="7" spans="1:30" ht="15" customHeight="1" x14ac:dyDescent="0.25">
      <c r="A7" s="5" t="s">
        <v>110</v>
      </c>
      <c r="B7" s="5">
        <v>102998</v>
      </c>
      <c r="C7" s="5" t="s">
        <v>95</v>
      </c>
      <c r="D7" s="5">
        <v>7.2</v>
      </c>
      <c r="E7" s="5">
        <v>7.2</v>
      </c>
      <c r="F7" s="19" t="s">
        <v>11</v>
      </c>
      <c r="G7" s="18"/>
      <c r="AA7" s="1"/>
      <c r="AB7" s="1"/>
      <c r="AC7" s="1"/>
      <c r="AD7" s="1"/>
    </row>
    <row r="8" spans="1:30" ht="15" customHeight="1" x14ac:dyDescent="0.25">
      <c r="A8" s="5" t="s">
        <v>40</v>
      </c>
      <c r="B8" s="5">
        <v>105068</v>
      </c>
      <c r="C8" s="5" t="s">
        <v>95</v>
      </c>
      <c r="D8" s="5">
        <v>0</v>
      </c>
      <c r="E8" s="5">
        <v>6.3</v>
      </c>
      <c r="F8" s="19" t="s">
        <v>11</v>
      </c>
      <c r="G8" s="21"/>
      <c r="AA8" s="1"/>
      <c r="AB8" s="1"/>
      <c r="AC8" s="1"/>
      <c r="AD8" s="1"/>
    </row>
    <row r="9" spans="1:30" ht="15" customHeight="1" x14ac:dyDescent="0.25">
      <c r="A9" s="5" t="s">
        <v>7</v>
      </c>
      <c r="B9" s="5">
        <v>87863</v>
      </c>
      <c r="C9" s="5" t="s">
        <v>95</v>
      </c>
      <c r="D9" s="5">
        <v>0.6</v>
      </c>
      <c r="E9" s="5">
        <v>11.63</v>
      </c>
      <c r="F9" s="19" t="s">
        <v>11</v>
      </c>
      <c r="G9" s="18"/>
      <c r="AA9" s="1"/>
      <c r="AB9" s="1"/>
      <c r="AC9" s="1"/>
      <c r="AD9" s="1"/>
    </row>
    <row r="10" spans="1:30" ht="15" customHeight="1" x14ac:dyDescent="0.25">
      <c r="A10" s="5" t="s">
        <v>160</v>
      </c>
      <c r="B10" s="5">
        <v>87929</v>
      </c>
      <c r="C10" s="5" t="s">
        <v>95</v>
      </c>
      <c r="D10" s="5">
        <v>4</v>
      </c>
      <c r="E10" s="5">
        <v>4</v>
      </c>
      <c r="F10" s="19" t="s">
        <v>11</v>
      </c>
      <c r="G10" s="18"/>
      <c r="AA10" s="1"/>
      <c r="AB10" s="1"/>
      <c r="AC10" s="1"/>
      <c r="AD10" s="1"/>
    </row>
    <row r="11" spans="1:30" ht="15" customHeight="1" x14ac:dyDescent="0.25">
      <c r="A11" s="5" t="s">
        <v>107</v>
      </c>
      <c r="B11" s="5">
        <v>36940</v>
      </c>
      <c r="C11" s="5" t="s">
        <v>95</v>
      </c>
      <c r="D11" s="5">
        <v>4.43</v>
      </c>
      <c r="E11" s="5">
        <v>4.1399999999999997</v>
      </c>
      <c r="F11" s="19" t="s">
        <v>10</v>
      </c>
      <c r="G11" s="18"/>
      <c r="AA11" s="1"/>
      <c r="AB11" s="1"/>
      <c r="AC11" s="1"/>
      <c r="AD11" s="1"/>
    </row>
    <row r="12" spans="1:30" ht="15" customHeight="1" x14ac:dyDescent="0.25">
      <c r="A12" s="5" t="s">
        <v>32</v>
      </c>
      <c r="B12" s="5">
        <v>89226</v>
      </c>
      <c r="C12" s="5" t="s">
        <v>95</v>
      </c>
      <c r="D12" s="5">
        <v>0</v>
      </c>
      <c r="E12" s="5">
        <v>5.75</v>
      </c>
      <c r="F12" s="19" t="s">
        <v>9</v>
      </c>
      <c r="G12" s="18"/>
      <c r="AA12" s="1"/>
      <c r="AB12" s="1"/>
      <c r="AC12" s="1"/>
      <c r="AD12" s="1"/>
    </row>
    <row r="13" spans="1:30" ht="15" customHeight="1" x14ac:dyDescent="0.25">
      <c r="A13" s="5" t="s">
        <v>80</v>
      </c>
      <c r="B13" s="5">
        <v>91251</v>
      </c>
      <c r="C13" s="5" t="s">
        <v>95</v>
      </c>
      <c r="D13" s="5">
        <v>0</v>
      </c>
      <c r="E13" s="5">
        <v>6.94</v>
      </c>
      <c r="F13" s="19" t="s">
        <v>9</v>
      </c>
      <c r="G13" s="18"/>
      <c r="AA13" s="1"/>
      <c r="AB13" s="1"/>
      <c r="AC13" s="1"/>
      <c r="AD13" s="1"/>
    </row>
    <row r="14" spans="1:30" ht="15" customHeight="1" x14ac:dyDescent="0.25">
      <c r="A14" s="19"/>
      <c r="B14" s="19"/>
      <c r="C14" s="19"/>
      <c r="D14" s="19"/>
      <c r="E14" s="19"/>
      <c r="F14" s="19"/>
      <c r="G14" s="18"/>
    </row>
    <row r="15" spans="1:30" ht="15" customHeight="1" x14ac:dyDescent="0.25">
      <c r="B15" s="2" t="s">
        <v>33</v>
      </c>
      <c r="C15" s="2">
        <f>SUM(D2:D13,D17)</f>
        <v>50.73</v>
      </c>
    </row>
    <row r="16" spans="1:30" x14ac:dyDescent="0.25">
      <c r="C16" s="4"/>
    </row>
    <row r="17" spans="1:12" x14ac:dyDescent="0.25">
      <c r="C17" s="13">
        <f>SUM(E2:E13,E17)</f>
        <v>94.339999999999989</v>
      </c>
      <c r="D17" s="2">
        <f>MAX(D2:D13)</f>
        <v>12.5</v>
      </c>
      <c r="E17" s="2">
        <f>MAX(E2:E13)</f>
        <v>12.5</v>
      </c>
    </row>
    <row r="19" spans="1:12" x14ac:dyDescent="0.25">
      <c r="A19" s="1" t="s">
        <v>62</v>
      </c>
      <c r="B19" s="2">
        <f>'rodada 18'!B20</f>
        <v>69.38</v>
      </c>
    </row>
    <row r="20" spans="1:12" x14ac:dyDescent="0.25">
      <c r="A20" s="2" t="s">
        <v>63</v>
      </c>
      <c r="B20" s="2">
        <v>67.510000000000005</v>
      </c>
    </row>
    <row r="25" spans="1:12" x14ac:dyDescent="0.25">
      <c r="F25" s="5"/>
    </row>
    <row r="26" spans="1:12" x14ac:dyDescent="0.25">
      <c r="F26" s="5"/>
    </row>
    <row r="27" spans="1:12" x14ac:dyDescent="0.25">
      <c r="F27" s="5"/>
      <c r="G27" s="5">
        <v>0</v>
      </c>
      <c r="H27" s="5" t="s">
        <v>52</v>
      </c>
      <c r="I27" s="5">
        <v>101715</v>
      </c>
      <c r="J27" s="5" t="s">
        <v>95</v>
      </c>
      <c r="K27" s="5">
        <v>0</v>
      </c>
      <c r="L27" s="5">
        <v>6.38</v>
      </c>
    </row>
    <row r="28" spans="1:12" x14ac:dyDescent="0.25">
      <c r="F28" s="5"/>
      <c r="G28" s="5">
        <v>1</v>
      </c>
      <c r="H28" s="5" t="s">
        <v>108</v>
      </c>
      <c r="I28" s="5">
        <v>94068</v>
      </c>
      <c r="J28" s="5" t="s">
        <v>95</v>
      </c>
      <c r="K28" s="5">
        <v>9.5</v>
      </c>
      <c r="L28" s="5">
        <v>4.0999999999999996</v>
      </c>
    </row>
    <row r="29" spans="1:12" x14ac:dyDescent="0.25">
      <c r="F29" s="5"/>
      <c r="G29" s="5">
        <v>2</v>
      </c>
      <c r="H29" s="5" t="s">
        <v>109</v>
      </c>
      <c r="I29" s="5">
        <v>82730</v>
      </c>
      <c r="J29" s="5" t="s">
        <v>95</v>
      </c>
      <c r="K29" s="5">
        <v>12.5</v>
      </c>
      <c r="L29" s="5">
        <v>12.5</v>
      </c>
    </row>
    <row r="30" spans="1:12" x14ac:dyDescent="0.25">
      <c r="F30" s="5"/>
      <c r="G30" s="5">
        <v>3</v>
      </c>
      <c r="H30" s="5" t="s">
        <v>154</v>
      </c>
      <c r="I30" s="5">
        <v>104257</v>
      </c>
      <c r="J30" s="5" t="s">
        <v>95</v>
      </c>
      <c r="K30" s="5">
        <v>0</v>
      </c>
      <c r="L30" s="5">
        <v>6.47</v>
      </c>
    </row>
    <row r="31" spans="1:12" x14ac:dyDescent="0.25">
      <c r="F31" s="5"/>
      <c r="G31" s="5">
        <v>4</v>
      </c>
      <c r="H31" s="5" t="s">
        <v>34</v>
      </c>
      <c r="I31" s="5">
        <v>84860</v>
      </c>
      <c r="J31" s="5" t="s">
        <v>95</v>
      </c>
      <c r="K31" s="5">
        <v>0</v>
      </c>
      <c r="L31" s="5">
        <v>6.43</v>
      </c>
    </row>
    <row r="32" spans="1:12" x14ac:dyDescent="0.25">
      <c r="F32" s="5"/>
      <c r="G32" s="5">
        <v>5</v>
      </c>
      <c r="H32" s="5" t="s">
        <v>110</v>
      </c>
      <c r="I32" s="5">
        <v>102998</v>
      </c>
      <c r="J32" s="5" t="s">
        <v>95</v>
      </c>
      <c r="K32" s="5">
        <v>7.2</v>
      </c>
      <c r="L32" s="5">
        <v>7.2</v>
      </c>
    </row>
    <row r="33" spans="6:12" x14ac:dyDescent="0.25">
      <c r="F33" s="5"/>
      <c r="G33" s="5">
        <v>6</v>
      </c>
      <c r="H33" s="5" t="s">
        <v>40</v>
      </c>
      <c r="I33" s="5">
        <v>105068</v>
      </c>
      <c r="J33" s="5" t="s">
        <v>95</v>
      </c>
      <c r="K33" s="5">
        <v>0</v>
      </c>
      <c r="L33" s="5">
        <v>6.3</v>
      </c>
    </row>
    <row r="34" spans="6:12" x14ac:dyDescent="0.25">
      <c r="F34" s="5"/>
      <c r="G34" s="5">
        <v>7</v>
      </c>
      <c r="H34" s="5" t="s">
        <v>7</v>
      </c>
      <c r="I34" s="5">
        <v>87863</v>
      </c>
      <c r="J34" s="5" t="s">
        <v>95</v>
      </c>
      <c r="K34" s="5">
        <v>0.6</v>
      </c>
      <c r="L34" s="5">
        <v>11.63</v>
      </c>
    </row>
    <row r="35" spans="6:12" x14ac:dyDescent="0.25">
      <c r="F35" s="5"/>
      <c r="G35" s="5">
        <v>8</v>
      </c>
      <c r="H35" s="5" t="s">
        <v>160</v>
      </c>
      <c r="I35" s="5">
        <v>87929</v>
      </c>
      <c r="J35" s="5" t="s">
        <v>95</v>
      </c>
      <c r="K35" s="5">
        <v>4</v>
      </c>
      <c r="L35" s="5">
        <v>4</v>
      </c>
    </row>
    <row r="36" spans="6:12" x14ac:dyDescent="0.25">
      <c r="G36" s="5">
        <v>9</v>
      </c>
      <c r="H36" s="5" t="s">
        <v>107</v>
      </c>
      <c r="I36" s="5">
        <v>36940</v>
      </c>
      <c r="J36" s="5" t="s">
        <v>95</v>
      </c>
      <c r="K36" s="5">
        <v>4.43</v>
      </c>
      <c r="L36" s="5">
        <v>4.1399999999999997</v>
      </c>
    </row>
    <row r="37" spans="6:12" x14ac:dyDescent="0.25">
      <c r="G37" s="5">
        <v>10</v>
      </c>
      <c r="H37" s="5" t="s">
        <v>32</v>
      </c>
      <c r="I37" s="5">
        <v>89226</v>
      </c>
      <c r="J37" s="5" t="s">
        <v>95</v>
      </c>
      <c r="K37" s="5">
        <v>0</v>
      </c>
      <c r="L37" s="5">
        <v>5.75</v>
      </c>
    </row>
    <row r="38" spans="6:12" x14ac:dyDescent="0.25">
      <c r="G38" s="5">
        <v>11</v>
      </c>
      <c r="H38" s="5" t="s">
        <v>152</v>
      </c>
      <c r="I38" s="5">
        <v>91251</v>
      </c>
      <c r="J38" s="5" t="s">
        <v>95</v>
      </c>
      <c r="K38" s="5">
        <v>0</v>
      </c>
      <c r="L38" s="5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3495-FB5C-44BC-ADEF-D6BF064EB02D}">
  <dimension ref="A1:AD43"/>
  <sheetViews>
    <sheetView workbookViewId="0">
      <selection activeCell="A10" sqref="A10:G10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x14ac:dyDescent="0.25">
      <c r="A2" s="5" t="s">
        <v>138</v>
      </c>
      <c r="B2" s="5">
        <v>62968</v>
      </c>
      <c r="C2" s="5">
        <v>8.4499999999999993</v>
      </c>
      <c r="D2" s="5">
        <v>7.8</v>
      </c>
      <c r="E2" s="22">
        <v>7.8</v>
      </c>
      <c r="F2" s="1" t="s">
        <v>15</v>
      </c>
      <c r="AA2" s="1"/>
      <c r="AB2" s="1"/>
      <c r="AC2" s="1"/>
      <c r="AD2" s="1"/>
    </row>
    <row r="3" spans="1:30" s="9" customFormat="1" x14ac:dyDescent="0.25">
      <c r="A3" s="5" t="s">
        <v>66</v>
      </c>
      <c r="B3" s="5">
        <v>75295</v>
      </c>
      <c r="C3" s="5">
        <v>14.61</v>
      </c>
      <c r="D3" s="5">
        <v>12</v>
      </c>
      <c r="E3" s="22">
        <v>12</v>
      </c>
      <c r="F3" s="1" t="s">
        <v>15</v>
      </c>
      <c r="H3" s="8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5" t="s">
        <v>14</v>
      </c>
      <c r="B4" s="5">
        <v>98412</v>
      </c>
      <c r="C4" s="5">
        <v>16.190000000000001</v>
      </c>
      <c r="D4" s="5">
        <v>4</v>
      </c>
      <c r="E4" s="22">
        <v>10.5</v>
      </c>
      <c r="F4" s="19" t="s">
        <v>13</v>
      </c>
      <c r="AA4" s="1"/>
      <c r="AB4" s="1"/>
      <c r="AC4" s="1"/>
      <c r="AD4" s="1"/>
    </row>
    <row r="5" spans="1:30" ht="15" customHeight="1" x14ac:dyDescent="0.25">
      <c r="A5" s="5" t="s">
        <v>139</v>
      </c>
      <c r="B5" s="5">
        <v>101708</v>
      </c>
      <c r="C5" s="5">
        <v>9.99</v>
      </c>
      <c r="D5" s="5">
        <v>0</v>
      </c>
      <c r="E5" s="22">
        <v>9.4</v>
      </c>
      <c r="F5" s="1" t="s">
        <v>12</v>
      </c>
      <c r="AA5" s="1"/>
      <c r="AB5" s="1"/>
      <c r="AC5" s="1"/>
      <c r="AD5" s="1"/>
    </row>
    <row r="6" spans="1:30" ht="15" customHeight="1" x14ac:dyDescent="0.25">
      <c r="A6" s="5" t="s">
        <v>140</v>
      </c>
      <c r="B6" s="5">
        <v>86740</v>
      </c>
      <c r="C6" s="5">
        <v>12.49</v>
      </c>
      <c r="D6" s="5">
        <v>0</v>
      </c>
      <c r="E6" s="22">
        <v>13</v>
      </c>
      <c r="F6" s="1" t="s">
        <v>12</v>
      </c>
      <c r="AA6" s="1"/>
      <c r="AB6" s="1"/>
      <c r="AC6" s="1"/>
      <c r="AD6" s="1"/>
    </row>
    <row r="7" spans="1:30" ht="15" customHeight="1" x14ac:dyDescent="0.25">
      <c r="A7" s="5" t="s">
        <v>141</v>
      </c>
      <c r="B7" s="5">
        <v>52558</v>
      </c>
      <c r="C7" s="5">
        <v>10.06</v>
      </c>
      <c r="D7" s="5">
        <v>0</v>
      </c>
      <c r="E7" s="22">
        <v>7.5</v>
      </c>
      <c r="F7" s="1" t="s">
        <v>11</v>
      </c>
      <c r="AA7" s="1"/>
      <c r="AB7" s="1"/>
      <c r="AC7" s="1"/>
      <c r="AD7" s="1"/>
    </row>
    <row r="8" spans="1:30" ht="15" customHeight="1" x14ac:dyDescent="0.25">
      <c r="A8" s="5" t="s">
        <v>64</v>
      </c>
      <c r="B8" s="5">
        <v>70009</v>
      </c>
      <c r="C8" s="5">
        <v>6.45</v>
      </c>
      <c r="D8" s="5">
        <v>8.1999999999999993</v>
      </c>
      <c r="E8" s="22">
        <v>8.1999999999999993</v>
      </c>
      <c r="F8" s="1" t="s">
        <v>11</v>
      </c>
      <c r="AA8" s="1"/>
      <c r="AB8" s="1"/>
      <c r="AC8" s="1"/>
      <c r="AD8" s="1"/>
    </row>
    <row r="9" spans="1:30" ht="15" customHeight="1" x14ac:dyDescent="0.25">
      <c r="A9" s="5" t="s">
        <v>65</v>
      </c>
      <c r="B9" s="5">
        <v>70116</v>
      </c>
      <c r="C9" s="5">
        <v>4.47</v>
      </c>
      <c r="D9" s="5">
        <v>5.3</v>
      </c>
      <c r="E9" s="22">
        <v>5.3</v>
      </c>
      <c r="F9" s="1" t="s">
        <v>11</v>
      </c>
      <c r="AA9" s="1"/>
      <c r="AB9" s="1"/>
      <c r="AC9" s="1"/>
      <c r="AD9" s="1"/>
    </row>
    <row r="10" spans="1:30" ht="15" customHeight="1" x14ac:dyDescent="0.25">
      <c r="A10" s="8" t="s">
        <v>142</v>
      </c>
      <c r="B10" s="8">
        <v>91264</v>
      </c>
      <c r="C10" s="8">
        <v>8.94</v>
      </c>
      <c r="D10" s="8">
        <v>13</v>
      </c>
      <c r="E10" s="9">
        <v>7</v>
      </c>
      <c r="F10" s="7" t="s">
        <v>11</v>
      </c>
      <c r="G10" s="8" t="s">
        <v>49</v>
      </c>
      <c r="AA10" s="1"/>
      <c r="AB10" s="1"/>
      <c r="AC10" s="1"/>
      <c r="AD10" s="1"/>
    </row>
    <row r="11" spans="1:30" ht="15" customHeight="1" x14ac:dyDescent="0.25">
      <c r="A11" s="5" t="s">
        <v>72</v>
      </c>
      <c r="B11" s="5">
        <v>37333</v>
      </c>
      <c r="C11" s="5">
        <v>3.04</v>
      </c>
      <c r="D11" s="5">
        <v>2.74</v>
      </c>
      <c r="E11" s="22">
        <v>1.9</v>
      </c>
      <c r="F11" s="1" t="s">
        <v>10</v>
      </c>
      <c r="AA11" s="1"/>
      <c r="AB11" s="1"/>
      <c r="AC11" s="1"/>
      <c r="AD11" s="1"/>
    </row>
    <row r="12" spans="1:30" ht="15" customHeight="1" x14ac:dyDescent="0.25">
      <c r="A12" s="5" t="s">
        <v>59</v>
      </c>
      <c r="B12" s="5">
        <v>104086</v>
      </c>
      <c r="C12" s="5">
        <v>2.98</v>
      </c>
      <c r="D12" s="5">
        <v>0</v>
      </c>
      <c r="E12" s="22">
        <v>3.3</v>
      </c>
      <c r="F12" s="1" t="s">
        <v>9</v>
      </c>
      <c r="AA12" s="1"/>
      <c r="AB12" s="1"/>
      <c r="AC12" s="1"/>
      <c r="AD12" s="1"/>
    </row>
    <row r="13" spans="1:30" ht="15" customHeight="1" x14ac:dyDescent="0.25">
      <c r="A13" s="5" t="s">
        <v>17</v>
      </c>
      <c r="B13" s="5">
        <v>73421</v>
      </c>
      <c r="C13" s="5">
        <v>13.18</v>
      </c>
      <c r="D13" s="5">
        <v>0</v>
      </c>
      <c r="E13" s="22">
        <v>13</v>
      </c>
      <c r="F13" s="1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SUM(D2:D13,D17)</f>
        <v>66.039999999999992</v>
      </c>
    </row>
    <row r="16" spans="1:30" x14ac:dyDescent="0.25">
      <c r="C16" s="4"/>
    </row>
    <row r="17" spans="1:12" x14ac:dyDescent="0.25">
      <c r="C17" s="13">
        <f>SUM(E2:E13,E17)</f>
        <v>111.9</v>
      </c>
      <c r="D17" s="2">
        <f>MAX(D2:D13)</f>
        <v>13</v>
      </c>
      <c r="E17" s="2">
        <f>MAX(E2:E13)</f>
        <v>13</v>
      </c>
    </row>
    <row r="19" spans="1:12" x14ac:dyDescent="0.25">
      <c r="A19" s="1" t="s">
        <v>62</v>
      </c>
      <c r="B19" s="4">
        <f>'rodada 01'!B20</f>
        <v>111.079999999999</v>
      </c>
    </row>
    <row r="20" spans="1:12" x14ac:dyDescent="0.25">
      <c r="A20" s="2" t="s">
        <v>63</v>
      </c>
      <c r="B20" s="16">
        <v>105.439999999999</v>
      </c>
    </row>
    <row r="21" spans="1:12" x14ac:dyDescent="0.25">
      <c r="B21" s="13"/>
      <c r="C21" s="13"/>
      <c r="D21" s="13"/>
      <c r="E21" s="13"/>
      <c r="F21" s="15"/>
    </row>
    <row r="22" spans="1:12" x14ac:dyDescent="0.25">
      <c r="B22" s="13"/>
      <c r="C22" s="13"/>
      <c r="D22" s="13"/>
      <c r="E22" s="13"/>
      <c r="F22" s="15"/>
    </row>
    <row r="23" spans="1:12" x14ac:dyDescent="0.25">
      <c r="B23" s="13"/>
      <c r="C23" s="13"/>
      <c r="D23" s="13"/>
      <c r="E23" s="13"/>
      <c r="F23" s="15"/>
    </row>
    <row r="24" spans="1:12" x14ac:dyDescent="0.25">
      <c r="B24" s="13"/>
      <c r="C24" s="13"/>
      <c r="D24" s="13"/>
      <c r="E24" s="13"/>
      <c r="F24" s="15"/>
    </row>
    <row r="25" spans="1:12" x14ac:dyDescent="0.25">
      <c r="B25" s="13"/>
      <c r="C25" s="13"/>
      <c r="D25" s="13"/>
      <c r="E25" s="13"/>
      <c r="F25" s="15"/>
    </row>
    <row r="26" spans="1:12" x14ac:dyDescent="0.25">
      <c r="B26" s="13"/>
      <c r="C26" s="13"/>
      <c r="D26" s="13"/>
      <c r="E26" s="13"/>
      <c r="F26" s="15"/>
    </row>
    <row r="27" spans="1:12" x14ac:dyDescent="0.25">
      <c r="B27" s="13"/>
      <c r="C27" s="13"/>
      <c r="D27" s="13"/>
      <c r="E27" s="13"/>
      <c r="F27" s="15"/>
    </row>
    <row r="28" spans="1:12" x14ac:dyDescent="0.25">
      <c r="B28" s="13"/>
      <c r="C28" s="13"/>
      <c r="D28" s="13"/>
      <c r="E28" s="13"/>
      <c r="F28" s="15"/>
    </row>
    <row r="29" spans="1:12" x14ac:dyDescent="0.25">
      <c r="B29" s="13"/>
      <c r="C29" s="13"/>
      <c r="D29" s="13"/>
      <c r="E29" s="13"/>
      <c r="F29" s="15"/>
    </row>
    <row r="30" spans="1:12" x14ac:dyDescent="0.25">
      <c r="B30" s="13"/>
      <c r="C30" s="13"/>
      <c r="D30" s="13"/>
      <c r="E30" s="13"/>
      <c r="F30" s="15"/>
    </row>
    <row r="31" spans="1:12" x14ac:dyDescent="0.25">
      <c r="B31" s="13"/>
      <c r="C31" s="13"/>
      <c r="D31" s="13"/>
      <c r="E31" s="13"/>
      <c r="F31" s="15"/>
    </row>
    <row r="32" spans="1:12" x14ac:dyDescent="0.25">
      <c r="B32" s="13"/>
      <c r="C32" s="13"/>
      <c r="D32" s="13"/>
      <c r="E32" s="13"/>
      <c r="F32" s="15"/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  <row r="37" spans="12:12" x14ac:dyDescent="0.25">
      <c r="L37" s="2"/>
    </row>
    <row r="38" spans="12:12" x14ac:dyDescent="0.25">
      <c r="L38" s="2"/>
    </row>
    <row r="39" spans="12:12" x14ac:dyDescent="0.25">
      <c r="L39" s="2"/>
    </row>
    <row r="40" spans="12:12" x14ac:dyDescent="0.25">
      <c r="L40" s="2"/>
    </row>
    <row r="41" spans="12:12" x14ac:dyDescent="0.25">
      <c r="L41" s="2"/>
    </row>
    <row r="42" spans="12:12" x14ac:dyDescent="0.25">
      <c r="L42" s="2"/>
    </row>
    <row r="43" spans="12:12" x14ac:dyDescent="0.25">
      <c r="L4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F8C0-5F0E-4AE5-BFAF-8EC174F63382}">
  <dimension ref="A1:AD35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52</v>
      </c>
      <c r="B2" s="5">
        <v>101715</v>
      </c>
      <c r="C2" s="5" t="s">
        <v>95</v>
      </c>
      <c r="D2" s="5">
        <v>-0.7</v>
      </c>
      <c r="E2" s="22">
        <v>5.59</v>
      </c>
      <c r="F2" s="1" t="s">
        <v>15</v>
      </c>
      <c r="AA2" s="1"/>
      <c r="AB2" s="1"/>
      <c r="AC2" s="1"/>
      <c r="AD2" s="1"/>
    </row>
    <row r="3" spans="1:30" s="9" customFormat="1" x14ac:dyDescent="0.25">
      <c r="A3" s="5" t="s">
        <v>98</v>
      </c>
      <c r="B3" s="5">
        <v>101960</v>
      </c>
      <c r="C3" s="5" t="s">
        <v>95</v>
      </c>
      <c r="D3" s="5">
        <v>0</v>
      </c>
      <c r="E3" s="22">
        <v>3.07</v>
      </c>
      <c r="F3" s="19" t="s">
        <v>15</v>
      </c>
      <c r="G3" s="17"/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109</v>
      </c>
      <c r="B4" s="5">
        <v>82730</v>
      </c>
      <c r="C4" s="5" t="s">
        <v>95</v>
      </c>
      <c r="D4" s="5">
        <v>0</v>
      </c>
      <c r="E4" s="22">
        <v>12.5</v>
      </c>
      <c r="F4" s="19" t="s">
        <v>13</v>
      </c>
      <c r="AA4" s="1"/>
      <c r="AB4" s="1"/>
      <c r="AC4" s="1"/>
      <c r="AD4" s="1"/>
    </row>
    <row r="5" spans="1:30" ht="15" customHeight="1" x14ac:dyDescent="0.25">
      <c r="A5" s="5" t="s">
        <v>87</v>
      </c>
      <c r="B5" s="5">
        <v>104257</v>
      </c>
      <c r="C5" s="5" t="s">
        <v>95</v>
      </c>
      <c r="D5" s="5">
        <v>0</v>
      </c>
      <c r="E5" s="22">
        <v>6.47</v>
      </c>
      <c r="F5" s="1" t="s">
        <v>12</v>
      </c>
      <c r="AA5" s="1"/>
      <c r="AB5" s="1"/>
      <c r="AC5" s="1"/>
      <c r="AD5" s="1"/>
    </row>
    <row r="6" spans="1:30" ht="15" customHeight="1" x14ac:dyDescent="0.25">
      <c r="A6" s="5" t="s">
        <v>34</v>
      </c>
      <c r="B6" s="5">
        <v>84860</v>
      </c>
      <c r="C6" s="5" t="s">
        <v>95</v>
      </c>
      <c r="D6" s="5">
        <v>0</v>
      </c>
      <c r="E6" s="22">
        <v>6.43</v>
      </c>
      <c r="F6" s="1" t="s">
        <v>12</v>
      </c>
      <c r="AA6" s="1"/>
      <c r="AB6" s="1"/>
      <c r="AC6" s="1"/>
      <c r="AD6" s="1"/>
    </row>
    <row r="7" spans="1:30" ht="15" customHeight="1" x14ac:dyDescent="0.25">
      <c r="A7" s="5" t="s">
        <v>112</v>
      </c>
      <c r="B7" s="5">
        <v>102563</v>
      </c>
      <c r="C7" s="5" t="s">
        <v>95</v>
      </c>
      <c r="D7" s="5">
        <v>5</v>
      </c>
      <c r="E7" s="22">
        <v>5</v>
      </c>
      <c r="F7" s="1" t="s">
        <v>11</v>
      </c>
      <c r="AA7" s="1"/>
      <c r="AB7" s="1"/>
      <c r="AC7" s="1"/>
      <c r="AD7" s="1"/>
    </row>
    <row r="8" spans="1:30" ht="15" customHeight="1" x14ac:dyDescent="0.25">
      <c r="A8" s="5" t="s">
        <v>110</v>
      </c>
      <c r="B8" s="5">
        <v>102998</v>
      </c>
      <c r="C8" s="5" t="s">
        <v>95</v>
      </c>
      <c r="D8" s="5">
        <v>0</v>
      </c>
      <c r="E8" s="22">
        <v>7.2</v>
      </c>
      <c r="F8" s="1" t="s">
        <v>11</v>
      </c>
      <c r="AA8" s="1"/>
      <c r="AB8" s="1"/>
      <c r="AC8" s="1"/>
      <c r="AD8" s="1"/>
    </row>
    <row r="9" spans="1:30" ht="15" customHeight="1" x14ac:dyDescent="0.25">
      <c r="A9" s="5" t="s">
        <v>40</v>
      </c>
      <c r="B9" s="5">
        <v>105068</v>
      </c>
      <c r="C9" s="5" t="s">
        <v>95</v>
      </c>
      <c r="D9" s="5">
        <v>0</v>
      </c>
      <c r="E9" s="22">
        <v>6.3</v>
      </c>
      <c r="F9" s="19" t="s">
        <v>11</v>
      </c>
      <c r="AA9" s="1"/>
      <c r="AB9" s="1"/>
      <c r="AC9" s="1"/>
      <c r="AD9" s="1"/>
    </row>
    <row r="10" spans="1:30" ht="15" customHeight="1" x14ac:dyDescent="0.25">
      <c r="A10" s="8" t="s">
        <v>7</v>
      </c>
      <c r="B10" s="8">
        <v>87863</v>
      </c>
      <c r="C10" s="8" t="s">
        <v>95</v>
      </c>
      <c r="D10" s="8">
        <v>11.6</v>
      </c>
      <c r="E10" s="9">
        <v>11.63</v>
      </c>
      <c r="F10" s="7" t="s">
        <v>11</v>
      </c>
      <c r="G10" s="8" t="s">
        <v>49</v>
      </c>
      <c r="AA10" s="1"/>
      <c r="AB10" s="1"/>
      <c r="AC10" s="1"/>
      <c r="AD10" s="1"/>
    </row>
    <row r="11" spans="1:30" ht="15" customHeight="1" x14ac:dyDescent="0.25">
      <c r="A11" s="5" t="s">
        <v>107</v>
      </c>
      <c r="B11" s="5">
        <v>36940</v>
      </c>
      <c r="C11" s="5" t="s">
        <v>95</v>
      </c>
      <c r="D11" s="5">
        <v>1.19</v>
      </c>
      <c r="E11" s="22">
        <v>3.4</v>
      </c>
      <c r="F11" s="1" t="s">
        <v>10</v>
      </c>
      <c r="AA11" s="1"/>
      <c r="AB11" s="1"/>
      <c r="AC11" s="1"/>
      <c r="AD11" s="1"/>
    </row>
    <row r="12" spans="1:30" ht="15" customHeight="1" x14ac:dyDescent="0.25">
      <c r="A12" s="5" t="s">
        <v>32</v>
      </c>
      <c r="B12" s="5">
        <v>89226</v>
      </c>
      <c r="C12" s="5" t="s">
        <v>95</v>
      </c>
      <c r="D12" s="5">
        <v>0</v>
      </c>
      <c r="E12" s="22">
        <v>5.75</v>
      </c>
      <c r="F12" s="1" t="s">
        <v>9</v>
      </c>
      <c r="AA12" s="1"/>
      <c r="AB12" s="1"/>
      <c r="AC12" s="1"/>
      <c r="AD12" s="1"/>
    </row>
    <row r="13" spans="1:30" ht="15" customHeight="1" x14ac:dyDescent="0.25">
      <c r="A13" s="5" t="s">
        <v>80</v>
      </c>
      <c r="B13" s="5">
        <v>91251</v>
      </c>
      <c r="C13" s="5" t="s">
        <v>95</v>
      </c>
      <c r="D13" s="5">
        <v>0</v>
      </c>
      <c r="E13" s="22">
        <v>6.94</v>
      </c>
      <c r="F13" s="1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SUM(D2:D13,D17)</f>
        <v>28.689999999999998</v>
      </c>
    </row>
    <row r="16" spans="1:30" x14ac:dyDescent="0.25">
      <c r="C16" s="4"/>
    </row>
    <row r="17" spans="1:6" x14ac:dyDescent="0.25">
      <c r="C17" s="13">
        <f>SUM(E2:E13,E17)</f>
        <v>92.78</v>
      </c>
      <c r="D17" s="2">
        <f>MAX(D2:D13)</f>
        <v>11.6</v>
      </c>
      <c r="E17" s="2">
        <f>MAX(E2:E13)</f>
        <v>12.5</v>
      </c>
    </row>
    <row r="19" spans="1:6" x14ac:dyDescent="0.25">
      <c r="A19" s="1" t="s">
        <v>62</v>
      </c>
      <c r="B19" s="2">
        <f>'rodada 19'!B20</f>
        <v>67.510000000000005</v>
      </c>
    </row>
    <row r="20" spans="1:6" x14ac:dyDescent="0.25">
      <c r="A20" s="2" t="s">
        <v>63</v>
      </c>
      <c r="B20" s="2">
        <v>66.06</v>
      </c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1EB5-106D-45CF-9F28-C1DF2BFA6FD0}">
  <dimension ref="A1:AD34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4" width="9.140625" style="5"/>
    <col min="15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L1" s="6"/>
      <c r="M1" s="6"/>
      <c r="N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52</v>
      </c>
      <c r="B2" s="5">
        <v>101715</v>
      </c>
      <c r="C2" s="5" t="s">
        <v>95</v>
      </c>
      <c r="D2" s="5">
        <v>0</v>
      </c>
      <c r="E2" s="5">
        <v>5.59</v>
      </c>
      <c r="F2" s="19" t="s">
        <v>15</v>
      </c>
      <c r="H2" s="10"/>
      <c r="I2" s="10"/>
      <c r="J2" s="10"/>
      <c r="K2" s="10"/>
      <c r="L2" s="10"/>
      <c r="M2" s="10"/>
      <c r="N2" s="10"/>
      <c r="AA2" s="7"/>
      <c r="AB2" s="7"/>
      <c r="AC2" s="7"/>
      <c r="AD2" s="7"/>
    </row>
    <row r="3" spans="1:30" x14ac:dyDescent="0.25">
      <c r="A3" s="5" t="s">
        <v>108</v>
      </c>
      <c r="B3" s="5">
        <v>94068</v>
      </c>
      <c r="C3" s="5" t="s">
        <v>95</v>
      </c>
      <c r="D3" s="5">
        <v>0</v>
      </c>
      <c r="E3" s="5">
        <v>2.83</v>
      </c>
      <c r="F3" s="1" t="s">
        <v>15</v>
      </c>
      <c r="AA3" s="1"/>
      <c r="AB3" s="1"/>
      <c r="AC3" s="1"/>
      <c r="AD3" s="1"/>
    </row>
    <row r="4" spans="1:30" ht="15" customHeight="1" x14ac:dyDescent="0.25">
      <c r="A4" s="5" t="s">
        <v>109</v>
      </c>
      <c r="B4" s="5">
        <v>82730</v>
      </c>
      <c r="C4" s="5" t="s">
        <v>95</v>
      </c>
      <c r="D4" s="5">
        <v>0</v>
      </c>
      <c r="E4" s="5">
        <v>12.5</v>
      </c>
      <c r="F4" s="1" t="s">
        <v>13</v>
      </c>
      <c r="AA4" s="1"/>
      <c r="AB4" s="1"/>
      <c r="AC4" s="1"/>
      <c r="AD4" s="1"/>
    </row>
    <row r="5" spans="1:30" ht="15" customHeight="1" x14ac:dyDescent="0.25">
      <c r="A5" s="5" t="s">
        <v>87</v>
      </c>
      <c r="B5" s="5">
        <v>104257</v>
      </c>
      <c r="C5" s="5" t="s">
        <v>95</v>
      </c>
      <c r="D5" s="5">
        <v>0</v>
      </c>
      <c r="E5" s="5">
        <v>6.47</v>
      </c>
      <c r="F5" s="1" t="s">
        <v>12</v>
      </c>
      <c r="AA5" s="1"/>
      <c r="AB5" s="1"/>
      <c r="AC5" s="1"/>
      <c r="AD5" s="1"/>
    </row>
    <row r="6" spans="1:30" ht="15" customHeight="1" x14ac:dyDescent="0.25">
      <c r="A6" s="5" t="s">
        <v>34</v>
      </c>
      <c r="B6" s="5">
        <v>84860</v>
      </c>
      <c r="C6" s="5" t="s">
        <v>95</v>
      </c>
      <c r="D6" s="5">
        <v>0</v>
      </c>
      <c r="E6" s="5">
        <v>6.43</v>
      </c>
      <c r="F6" s="1" t="s">
        <v>12</v>
      </c>
      <c r="AA6" s="1"/>
      <c r="AB6" s="1"/>
      <c r="AC6" s="1"/>
      <c r="AD6" s="1"/>
    </row>
    <row r="7" spans="1:30" ht="15" customHeight="1" x14ac:dyDescent="0.25">
      <c r="A7" s="5" t="s">
        <v>41</v>
      </c>
      <c r="B7" s="5">
        <v>101716</v>
      </c>
      <c r="C7" s="5" t="s">
        <v>95</v>
      </c>
      <c r="D7" s="5">
        <v>0</v>
      </c>
      <c r="E7" s="5">
        <v>4.38</v>
      </c>
      <c r="F7" s="1" t="s">
        <v>11</v>
      </c>
      <c r="AA7" s="1"/>
      <c r="AB7" s="1"/>
      <c r="AC7" s="1"/>
      <c r="AD7" s="1"/>
    </row>
    <row r="8" spans="1:30" ht="15" customHeight="1" x14ac:dyDescent="0.25">
      <c r="A8" s="5" t="s">
        <v>110</v>
      </c>
      <c r="B8" s="5">
        <v>102998</v>
      </c>
      <c r="C8" s="5" t="s">
        <v>95</v>
      </c>
      <c r="D8" s="5">
        <v>0</v>
      </c>
      <c r="E8" s="5">
        <v>7.2</v>
      </c>
      <c r="F8" s="1" t="s">
        <v>11</v>
      </c>
      <c r="AA8" s="1"/>
      <c r="AB8" s="1"/>
      <c r="AC8" s="1"/>
      <c r="AD8" s="1"/>
    </row>
    <row r="9" spans="1:30" ht="15" customHeight="1" x14ac:dyDescent="0.25">
      <c r="A9" s="5" t="s">
        <v>40</v>
      </c>
      <c r="B9" s="5">
        <v>105068</v>
      </c>
      <c r="C9" s="5" t="s">
        <v>95</v>
      </c>
      <c r="D9" s="5">
        <v>0.4</v>
      </c>
      <c r="E9" s="5">
        <v>4.33</v>
      </c>
      <c r="F9" s="1" t="s">
        <v>11</v>
      </c>
      <c r="AA9" s="1"/>
      <c r="AB9" s="1"/>
      <c r="AC9" s="1"/>
      <c r="AD9" s="1"/>
    </row>
    <row r="10" spans="1:30" ht="15" customHeight="1" x14ac:dyDescent="0.25">
      <c r="A10" s="8" t="s">
        <v>7</v>
      </c>
      <c r="B10" s="8">
        <v>87863</v>
      </c>
      <c r="C10" s="8" t="s">
        <v>95</v>
      </c>
      <c r="D10" s="8">
        <v>16.7</v>
      </c>
      <c r="E10" s="8">
        <v>12.02</v>
      </c>
      <c r="F10" s="7" t="s">
        <v>11</v>
      </c>
      <c r="G10" s="10" t="s">
        <v>49</v>
      </c>
      <c r="AA10" s="1"/>
      <c r="AB10" s="1"/>
      <c r="AC10" s="1"/>
      <c r="AD10" s="1"/>
    </row>
    <row r="11" spans="1:30" ht="15" customHeight="1" x14ac:dyDescent="0.25">
      <c r="A11" s="5" t="s">
        <v>113</v>
      </c>
      <c r="B11" s="5">
        <v>73317</v>
      </c>
      <c r="C11" s="5" t="s">
        <v>95</v>
      </c>
      <c r="D11" s="5">
        <v>2.76</v>
      </c>
      <c r="E11" s="5">
        <v>3.09</v>
      </c>
      <c r="F11" s="1" t="s">
        <v>10</v>
      </c>
      <c r="AA11" s="1"/>
      <c r="AB11" s="1"/>
      <c r="AC11" s="1"/>
      <c r="AD11" s="1"/>
    </row>
    <row r="12" spans="1:30" ht="15" customHeight="1" x14ac:dyDescent="0.25">
      <c r="A12" s="5" t="s">
        <v>32</v>
      </c>
      <c r="B12" s="5">
        <v>89226</v>
      </c>
      <c r="C12" s="5" t="s">
        <v>95</v>
      </c>
      <c r="D12" s="5">
        <v>0</v>
      </c>
      <c r="E12" s="5">
        <v>5.75</v>
      </c>
      <c r="F12" s="1" t="s">
        <v>9</v>
      </c>
      <c r="AA12" s="1"/>
      <c r="AB12" s="1"/>
      <c r="AC12" s="1"/>
      <c r="AD12" s="1"/>
    </row>
    <row r="13" spans="1:30" ht="15" customHeight="1" x14ac:dyDescent="0.25">
      <c r="A13" s="5" t="s">
        <v>80</v>
      </c>
      <c r="B13" s="5">
        <v>91251</v>
      </c>
      <c r="C13" s="5" t="s">
        <v>95</v>
      </c>
      <c r="D13" s="5">
        <v>0</v>
      </c>
      <c r="E13" s="5">
        <v>6.94</v>
      </c>
      <c r="F13" s="1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SUM(D2:D13,D17)</f>
        <v>36.56</v>
      </c>
    </row>
    <row r="16" spans="1:30" x14ac:dyDescent="0.25">
      <c r="C16" s="4"/>
    </row>
    <row r="17" spans="1:6" x14ac:dyDescent="0.25">
      <c r="C17" s="13">
        <f>SUM(E2:E13,E17)</f>
        <v>90.03</v>
      </c>
      <c r="D17" s="2">
        <f>MAX(D2:D13)</f>
        <v>16.7</v>
      </c>
      <c r="E17" s="2">
        <f>MAX(E2:E13)</f>
        <v>12.5</v>
      </c>
    </row>
    <row r="19" spans="1:6" x14ac:dyDescent="0.25">
      <c r="A19" s="1" t="s">
        <v>62</v>
      </c>
      <c r="B19" s="2">
        <f>'rodada 20'!B20</f>
        <v>66.06</v>
      </c>
    </row>
    <row r="20" spans="1:6" x14ac:dyDescent="0.25">
      <c r="A20" s="2" t="s">
        <v>63</v>
      </c>
      <c r="B20" s="4">
        <v>64.69</v>
      </c>
    </row>
    <row r="23" spans="1:6" x14ac:dyDescent="0.25">
      <c r="F23" s="5"/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7216-9B2F-47B9-B3BB-1952611C85F5}">
  <dimension ref="A1:AD37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8" t="s">
        <v>54</v>
      </c>
      <c r="B2" s="8">
        <v>101290</v>
      </c>
      <c r="C2" s="8" t="s">
        <v>95</v>
      </c>
      <c r="D2" s="8">
        <v>8.5</v>
      </c>
      <c r="E2" s="9">
        <v>8.5</v>
      </c>
      <c r="F2" s="7" t="s">
        <v>15</v>
      </c>
      <c r="G2" s="10" t="s">
        <v>49</v>
      </c>
      <c r="AA2" s="1"/>
      <c r="AB2" s="1"/>
      <c r="AC2" s="1"/>
      <c r="AD2" s="1"/>
    </row>
    <row r="3" spans="1:30" s="9" customFormat="1" x14ac:dyDescent="0.25">
      <c r="A3" s="18" t="s">
        <v>52</v>
      </c>
      <c r="B3" s="18">
        <v>101715</v>
      </c>
      <c r="C3" s="18" t="s">
        <v>95</v>
      </c>
      <c r="D3" s="18">
        <v>0</v>
      </c>
      <c r="E3" s="17">
        <v>5.59</v>
      </c>
      <c r="F3" s="19" t="s">
        <v>15</v>
      </c>
      <c r="G3" s="17"/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18" t="s">
        <v>109</v>
      </c>
      <c r="B4" s="18">
        <v>82730</v>
      </c>
      <c r="C4" s="18" t="s">
        <v>95</v>
      </c>
      <c r="D4" s="18">
        <v>0</v>
      </c>
      <c r="E4" s="17">
        <v>12.5</v>
      </c>
      <c r="F4" s="19" t="s">
        <v>13</v>
      </c>
      <c r="G4" s="18"/>
      <c r="AA4" s="1"/>
      <c r="AB4" s="1"/>
      <c r="AC4" s="1"/>
      <c r="AD4" s="1"/>
    </row>
    <row r="5" spans="1:30" ht="15" customHeight="1" x14ac:dyDescent="0.25">
      <c r="A5" s="18" t="s">
        <v>87</v>
      </c>
      <c r="B5" s="18">
        <v>104257</v>
      </c>
      <c r="C5" s="18" t="s">
        <v>95</v>
      </c>
      <c r="D5" s="18">
        <v>0</v>
      </c>
      <c r="E5" s="17">
        <v>6.47</v>
      </c>
      <c r="F5" s="19" t="s">
        <v>12</v>
      </c>
      <c r="G5" s="18"/>
      <c r="AA5" s="1"/>
      <c r="AB5" s="1"/>
      <c r="AC5" s="1"/>
      <c r="AD5" s="1"/>
    </row>
    <row r="6" spans="1:30" ht="15" customHeight="1" x14ac:dyDescent="0.25">
      <c r="A6" s="18" t="s">
        <v>114</v>
      </c>
      <c r="B6" s="18">
        <v>71116</v>
      </c>
      <c r="C6" s="18" t="s">
        <v>95</v>
      </c>
      <c r="D6" s="18">
        <v>5.6</v>
      </c>
      <c r="E6" s="17">
        <v>5.6</v>
      </c>
      <c r="F6" s="19" t="s">
        <v>12</v>
      </c>
      <c r="G6" s="18"/>
      <c r="AA6" s="1"/>
      <c r="AB6" s="1"/>
      <c r="AC6" s="1"/>
      <c r="AD6" s="1"/>
    </row>
    <row r="7" spans="1:30" ht="15" customHeight="1" x14ac:dyDescent="0.25">
      <c r="A7" s="18" t="s">
        <v>41</v>
      </c>
      <c r="B7" s="18">
        <v>101716</v>
      </c>
      <c r="C7" s="18" t="s">
        <v>95</v>
      </c>
      <c r="D7" s="18">
        <v>0</v>
      </c>
      <c r="E7" s="17">
        <v>3.65</v>
      </c>
      <c r="F7" s="19" t="s">
        <v>11</v>
      </c>
      <c r="G7" s="18"/>
      <c r="AA7" s="1"/>
      <c r="AB7" s="1"/>
      <c r="AC7" s="1"/>
      <c r="AD7" s="1"/>
    </row>
    <row r="8" spans="1:30" ht="15" customHeight="1" x14ac:dyDescent="0.25">
      <c r="A8" s="18" t="s">
        <v>110</v>
      </c>
      <c r="B8" s="18">
        <v>102998</v>
      </c>
      <c r="C8" s="18" t="s">
        <v>95</v>
      </c>
      <c r="D8" s="18">
        <v>0</v>
      </c>
      <c r="E8" s="17">
        <v>7.2</v>
      </c>
      <c r="F8" s="19" t="s">
        <v>11</v>
      </c>
      <c r="G8" s="18"/>
      <c r="AA8" s="1"/>
      <c r="AB8" s="1"/>
      <c r="AC8" s="1"/>
      <c r="AD8" s="1"/>
    </row>
    <row r="9" spans="1:30" ht="15" customHeight="1" x14ac:dyDescent="0.25">
      <c r="A9" s="18" t="s">
        <v>111</v>
      </c>
      <c r="B9" s="18">
        <v>105903</v>
      </c>
      <c r="C9" s="18" t="s">
        <v>95</v>
      </c>
      <c r="D9" s="18">
        <v>0</v>
      </c>
      <c r="E9" s="17">
        <v>3.5</v>
      </c>
      <c r="F9" s="19" t="s">
        <v>11</v>
      </c>
      <c r="G9" s="18"/>
      <c r="AA9" s="1"/>
      <c r="AB9" s="1"/>
      <c r="AC9" s="1"/>
      <c r="AD9" s="1"/>
    </row>
    <row r="10" spans="1:30" ht="15" customHeight="1" x14ac:dyDescent="0.25">
      <c r="A10" s="18" t="s">
        <v>7</v>
      </c>
      <c r="B10" s="18">
        <v>87863</v>
      </c>
      <c r="C10" s="18" t="s">
        <v>95</v>
      </c>
      <c r="D10" s="18">
        <v>8.3000000000000007</v>
      </c>
      <c r="E10" s="17">
        <v>11.75</v>
      </c>
      <c r="F10" s="19" t="s">
        <v>11</v>
      </c>
      <c r="G10" s="18"/>
      <c r="AA10" s="1"/>
      <c r="AB10" s="1"/>
      <c r="AC10" s="1"/>
      <c r="AD10" s="1"/>
    </row>
    <row r="11" spans="1:30" ht="15" customHeight="1" x14ac:dyDescent="0.25">
      <c r="A11" s="18" t="s">
        <v>115</v>
      </c>
      <c r="B11" s="18">
        <v>73476</v>
      </c>
      <c r="C11" s="18" t="s">
        <v>95</v>
      </c>
      <c r="D11" s="18">
        <v>4.2</v>
      </c>
      <c r="E11" s="17">
        <v>4.2</v>
      </c>
      <c r="F11" s="19" t="s">
        <v>10</v>
      </c>
      <c r="G11" s="18"/>
      <c r="AA11" s="1"/>
      <c r="AB11" s="1"/>
      <c r="AC11" s="1"/>
      <c r="AD11" s="1"/>
    </row>
    <row r="12" spans="1:30" ht="15" customHeight="1" x14ac:dyDescent="0.25">
      <c r="A12" s="18" t="s">
        <v>32</v>
      </c>
      <c r="B12" s="18">
        <v>89226</v>
      </c>
      <c r="C12" s="18" t="s">
        <v>95</v>
      </c>
      <c r="D12" s="18">
        <v>0</v>
      </c>
      <c r="E12" s="17">
        <v>5.75</v>
      </c>
      <c r="F12" s="19" t="s">
        <v>9</v>
      </c>
      <c r="G12" s="18"/>
      <c r="AA12" s="1"/>
      <c r="AB12" s="1"/>
      <c r="AC12" s="1"/>
      <c r="AD12" s="1"/>
    </row>
    <row r="13" spans="1:30" ht="15" customHeight="1" x14ac:dyDescent="0.25">
      <c r="A13" s="5" t="s">
        <v>80</v>
      </c>
      <c r="B13" s="5">
        <v>91251</v>
      </c>
      <c r="C13" s="5" t="s">
        <v>95</v>
      </c>
      <c r="D13" s="5">
        <v>2.2999999999999998</v>
      </c>
      <c r="E13" s="22">
        <v>6.17</v>
      </c>
      <c r="F13" s="1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SUM(D2:D13,D17)</f>
        <v>37.4</v>
      </c>
    </row>
    <row r="16" spans="1:30" x14ac:dyDescent="0.25">
      <c r="C16" s="4"/>
    </row>
    <row r="17" spans="1:6" x14ac:dyDescent="0.25">
      <c r="C17" s="13">
        <f>SUM(E2:E13,E17)</f>
        <v>93.38000000000001</v>
      </c>
      <c r="D17" s="2">
        <f>MAX(D2:D13)</f>
        <v>8.5</v>
      </c>
      <c r="E17" s="2">
        <f>MAX(E2:E13)</f>
        <v>12.5</v>
      </c>
    </row>
    <row r="19" spans="1:6" x14ac:dyDescent="0.25">
      <c r="A19" s="1" t="s">
        <v>62</v>
      </c>
      <c r="B19" s="4">
        <f>'rodada 21'!B20</f>
        <v>64.69</v>
      </c>
    </row>
    <row r="20" spans="1:6" x14ac:dyDescent="0.25">
      <c r="A20" s="2" t="s">
        <v>63</v>
      </c>
      <c r="B20" s="2">
        <v>62.32</v>
      </c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7" spans="6:6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B39F-1BA0-4917-B421-7BA42ACD6669}">
  <dimension ref="A1:AD34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54</v>
      </c>
      <c r="B2" s="5">
        <v>101290</v>
      </c>
      <c r="C2" s="5" t="s">
        <v>95</v>
      </c>
      <c r="D2" s="5">
        <v>0</v>
      </c>
      <c r="E2" s="22">
        <v>8.5</v>
      </c>
      <c r="F2" s="19" t="s">
        <v>15</v>
      </c>
      <c r="G2" s="21"/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8" t="s">
        <v>116</v>
      </c>
      <c r="B3" s="8">
        <v>104578</v>
      </c>
      <c r="C3" s="8" t="s">
        <v>95</v>
      </c>
      <c r="D3" s="8">
        <v>8.3000000000000007</v>
      </c>
      <c r="E3" s="9">
        <v>8.3000000000000007</v>
      </c>
      <c r="F3" s="7" t="s">
        <v>15</v>
      </c>
      <c r="G3" s="10" t="s">
        <v>49</v>
      </c>
      <c r="AA3" s="1"/>
      <c r="AB3" s="1"/>
      <c r="AC3" s="1"/>
      <c r="AD3" s="1"/>
    </row>
    <row r="4" spans="1:30" ht="15" customHeight="1" x14ac:dyDescent="0.25">
      <c r="A4" s="5" t="s">
        <v>109</v>
      </c>
      <c r="B4" s="5">
        <v>82730</v>
      </c>
      <c r="C4" s="5" t="s">
        <v>95</v>
      </c>
      <c r="D4" s="5">
        <v>0</v>
      </c>
      <c r="E4" s="22">
        <v>12.5</v>
      </c>
      <c r="F4" s="1" t="s">
        <v>13</v>
      </c>
      <c r="G4" s="15"/>
      <c r="AA4" s="1"/>
      <c r="AB4" s="1"/>
      <c r="AC4" s="1"/>
      <c r="AD4" s="1"/>
    </row>
    <row r="5" spans="1:30" ht="15" customHeight="1" x14ac:dyDescent="0.25">
      <c r="A5" s="5" t="s">
        <v>87</v>
      </c>
      <c r="B5" s="5">
        <v>104257</v>
      </c>
      <c r="C5" s="5" t="s">
        <v>95</v>
      </c>
      <c r="D5" s="5">
        <v>0</v>
      </c>
      <c r="E5" s="22">
        <v>6.47</v>
      </c>
      <c r="F5" s="1" t="s">
        <v>12</v>
      </c>
      <c r="G5" s="15"/>
      <c r="AA5" s="1"/>
      <c r="AB5" s="1"/>
      <c r="AC5" s="1"/>
      <c r="AD5" s="1"/>
    </row>
    <row r="6" spans="1:30" ht="15" customHeight="1" x14ac:dyDescent="0.25">
      <c r="A6" s="5" t="s">
        <v>34</v>
      </c>
      <c r="B6" s="5">
        <v>84860</v>
      </c>
      <c r="C6" s="5" t="s">
        <v>95</v>
      </c>
      <c r="D6" s="5">
        <v>0</v>
      </c>
      <c r="E6" s="22">
        <v>6.43</v>
      </c>
      <c r="F6" s="1" t="s">
        <v>12</v>
      </c>
      <c r="G6" s="15"/>
      <c r="AA6" s="1"/>
      <c r="AB6" s="1"/>
      <c r="AC6" s="1"/>
      <c r="AD6" s="1"/>
    </row>
    <row r="7" spans="1:30" ht="15" customHeight="1" x14ac:dyDescent="0.25">
      <c r="A7" s="5" t="s">
        <v>41</v>
      </c>
      <c r="B7" s="5">
        <v>101716</v>
      </c>
      <c r="C7" s="5" t="s">
        <v>95</v>
      </c>
      <c r="D7" s="5">
        <v>0</v>
      </c>
      <c r="E7" s="22">
        <v>3.65</v>
      </c>
      <c r="F7" s="1" t="s">
        <v>11</v>
      </c>
      <c r="G7" s="15"/>
      <c r="AA7" s="1"/>
      <c r="AB7" s="1"/>
      <c r="AC7" s="1"/>
      <c r="AD7" s="1"/>
    </row>
    <row r="8" spans="1:30" ht="15" customHeight="1" x14ac:dyDescent="0.25">
      <c r="A8" s="5" t="s">
        <v>110</v>
      </c>
      <c r="B8" s="5">
        <v>102998</v>
      </c>
      <c r="C8" s="5" t="s">
        <v>95</v>
      </c>
      <c r="D8" s="5">
        <v>1.7</v>
      </c>
      <c r="E8" s="22">
        <v>4.45</v>
      </c>
      <c r="F8" s="1" t="s">
        <v>11</v>
      </c>
      <c r="G8" s="15"/>
      <c r="AA8" s="1"/>
      <c r="AB8" s="1"/>
      <c r="AC8" s="1"/>
      <c r="AD8" s="1"/>
    </row>
    <row r="9" spans="1:30" ht="15" customHeight="1" x14ac:dyDescent="0.25">
      <c r="A9" s="5" t="s">
        <v>111</v>
      </c>
      <c r="B9" s="5">
        <v>105903</v>
      </c>
      <c r="C9" s="5" t="s">
        <v>95</v>
      </c>
      <c r="D9" s="5">
        <v>0</v>
      </c>
      <c r="E9" s="22">
        <v>3.5</v>
      </c>
      <c r="F9" s="1" t="s">
        <v>11</v>
      </c>
      <c r="G9" s="15"/>
      <c r="AA9" s="1"/>
      <c r="AB9" s="1"/>
      <c r="AC9" s="1"/>
      <c r="AD9" s="1"/>
    </row>
    <row r="10" spans="1:30" ht="15" customHeight="1" x14ac:dyDescent="0.25">
      <c r="A10" s="5" t="s">
        <v>7</v>
      </c>
      <c r="B10" s="5">
        <v>87863</v>
      </c>
      <c r="C10" s="5" t="s">
        <v>95</v>
      </c>
      <c r="D10" s="5">
        <v>0</v>
      </c>
      <c r="E10" s="22">
        <v>11.75</v>
      </c>
      <c r="F10" s="1" t="s">
        <v>11</v>
      </c>
      <c r="G10" s="15"/>
      <c r="AA10" s="1"/>
      <c r="AB10" s="1"/>
      <c r="AC10" s="1"/>
      <c r="AD10" s="1"/>
    </row>
    <row r="11" spans="1:30" ht="15" customHeight="1" x14ac:dyDescent="0.25">
      <c r="A11" s="5" t="s">
        <v>115</v>
      </c>
      <c r="B11" s="5">
        <v>73476</v>
      </c>
      <c r="C11" s="5" t="s">
        <v>95</v>
      </c>
      <c r="D11" s="5">
        <v>4.1500000000000004</v>
      </c>
      <c r="E11" s="22">
        <v>4.18</v>
      </c>
      <c r="F11" s="1" t="s">
        <v>10</v>
      </c>
      <c r="G11" s="15"/>
      <c r="AA11" s="1"/>
      <c r="AB11" s="1"/>
      <c r="AC11" s="1"/>
      <c r="AD11" s="1"/>
    </row>
    <row r="12" spans="1:30" ht="15" customHeight="1" x14ac:dyDescent="0.25">
      <c r="A12" s="5" t="s">
        <v>69</v>
      </c>
      <c r="B12" s="5">
        <v>70666</v>
      </c>
      <c r="C12" s="5" t="s">
        <v>95</v>
      </c>
      <c r="D12" s="5">
        <v>0</v>
      </c>
      <c r="E12" s="22">
        <v>5.05</v>
      </c>
      <c r="F12" s="1" t="s">
        <v>9</v>
      </c>
      <c r="G12" s="15"/>
      <c r="AA12" s="1"/>
      <c r="AB12" s="1"/>
      <c r="AC12" s="1"/>
      <c r="AD12" s="1"/>
    </row>
    <row r="13" spans="1:30" ht="15" customHeight="1" x14ac:dyDescent="0.25">
      <c r="A13" s="5" t="s">
        <v>80</v>
      </c>
      <c r="B13" s="5">
        <v>91251</v>
      </c>
      <c r="C13" s="5" t="s">
        <v>95</v>
      </c>
      <c r="D13" s="5">
        <v>0</v>
      </c>
      <c r="E13" s="22">
        <v>6.17</v>
      </c>
      <c r="F13" s="1" t="s">
        <v>9</v>
      </c>
      <c r="G13" s="1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SUM(D2:D13,D17)</f>
        <v>22.450000000000003</v>
      </c>
    </row>
    <row r="16" spans="1:30" x14ac:dyDescent="0.25">
      <c r="C16" s="4"/>
    </row>
    <row r="17" spans="1:6" x14ac:dyDescent="0.25">
      <c r="C17" s="13">
        <f>SUM(E2:E13,E17)</f>
        <v>93.450000000000017</v>
      </c>
      <c r="D17" s="2">
        <f>MAX(D2:D13)</f>
        <v>8.3000000000000007</v>
      </c>
      <c r="E17" s="2">
        <f>MAX(E2:E13)</f>
        <v>12.5</v>
      </c>
    </row>
    <row r="19" spans="1:6" x14ac:dyDescent="0.25">
      <c r="A19" s="1" t="s">
        <v>62</v>
      </c>
      <c r="B19" s="2">
        <f>'rodada 22'!B20</f>
        <v>62.32</v>
      </c>
    </row>
    <row r="20" spans="1:6" x14ac:dyDescent="0.25">
      <c r="A20" s="2" t="s">
        <v>63</v>
      </c>
      <c r="B20" s="2">
        <v>60.83</v>
      </c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1826-B4AF-49CB-BB4D-7111EABAD6F6}">
  <dimension ref="A1:AD20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18" t="s">
        <v>54</v>
      </c>
      <c r="B2" s="18">
        <v>101290</v>
      </c>
      <c r="C2" s="18" t="s">
        <v>95</v>
      </c>
      <c r="D2" s="18">
        <v>0</v>
      </c>
      <c r="E2" s="17">
        <v>8.5</v>
      </c>
      <c r="F2" s="19" t="s">
        <v>15</v>
      </c>
      <c r="G2" s="18"/>
      <c r="AA2" s="1"/>
      <c r="AB2" s="1"/>
      <c r="AC2" s="1"/>
      <c r="AD2" s="1"/>
    </row>
    <row r="3" spans="1:30" x14ac:dyDescent="0.25">
      <c r="A3" s="18" t="s">
        <v>163</v>
      </c>
      <c r="B3" s="18">
        <v>104578</v>
      </c>
      <c r="C3" s="18" t="s">
        <v>95</v>
      </c>
      <c r="D3" s="18">
        <v>-0.1</v>
      </c>
      <c r="E3" s="17">
        <v>4.0999999999999996</v>
      </c>
      <c r="F3" s="19" t="s">
        <v>15</v>
      </c>
      <c r="G3" s="18"/>
      <c r="AA3" s="1"/>
      <c r="AB3" s="1"/>
      <c r="AC3" s="1"/>
      <c r="AD3" s="1"/>
    </row>
    <row r="4" spans="1:30" ht="15" customHeight="1" x14ac:dyDescent="0.25">
      <c r="A4" s="18" t="s">
        <v>109</v>
      </c>
      <c r="B4" s="18">
        <v>82730</v>
      </c>
      <c r="C4" s="18" t="s">
        <v>95</v>
      </c>
      <c r="D4" s="18">
        <v>0</v>
      </c>
      <c r="E4" s="17">
        <v>12.5</v>
      </c>
      <c r="F4" s="19" t="s">
        <v>13</v>
      </c>
      <c r="G4" s="18"/>
      <c r="AA4" s="1"/>
      <c r="AB4" s="1"/>
      <c r="AC4" s="1"/>
      <c r="AD4" s="1"/>
    </row>
    <row r="5" spans="1:30" ht="15" customHeight="1" x14ac:dyDescent="0.25">
      <c r="A5" s="18" t="s">
        <v>154</v>
      </c>
      <c r="B5" s="18">
        <v>104257</v>
      </c>
      <c r="C5" s="18" t="s">
        <v>95</v>
      </c>
      <c r="D5" s="18">
        <v>0</v>
      </c>
      <c r="E5" s="17">
        <v>6.47</v>
      </c>
      <c r="F5" s="19" t="s">
        <v>12</v>
      </c>
      <c r="G5" s="18"/>
      <c r="AA5" s="1"/>
      <c r="AB5" s="1"/>
      <c r="AC5" s="1"/>
      <c r="AD5" s="1"/>
    </row>
    <row r="6" spans="1:30" ht="15" customHeight="1" x14ac:dyDescent="0.25">
      <c r="A6" s="18" t="s">
        <v>34</v>
      </c>
      <c r="B6" s="18">
        <v>84860</v>
      </c>
      <c r="C6" s="18" t="s">
        <v>95</v>
      </c>
      <c r="D6" s="18">
        <v>0</v>
      </c>
      <c r="E6" s="17">
        <v>6.43</v>
      </c>
      <c r="F6" s="19" t="s">
        <v>12</v>
      </c>
      <c r="G6" s="18"/>
      <c r="AA6" s="1"/>
      <c r="AB6" s="1"/>
      <c r="AC6" s="1"/>
      <c r="AD6" s="1"/>
    </row>
    <row r="7" spans="1:30" ht="15" customHeight="1" x14ac:dyDescent="0.25">
      <c r="A7" s="18" t="s">
        <v>41</v>
      </c>
      <c r="B7" s="18">
        <v>101716</v>
      </c>
      <c r="C7" s="18" t="s">
        <v>95</v>
      </c>
      <c r="D7" s="18">
        <v>0</v>
      </c>
      <c r="E7" s="17">
        <v>3.13</v>
      </c>
      <c r="F7" s="19" t="s">
        <v>11</v>
      </c>
      <c r="G7" s="18"/>
      <c r="AA7" s="1"/>
      <c r="AB7" s="1"/>
      <c r="AC7" s="1"/>
      <c r="AD7" s="1"/>
    </row>
    <row r="8" spans="1:30" ht="15" customHeight="1" x14ac:dyDescent="0.25">
      <c r="A8" s="18" t="s">
        <v>110</v>
      </c>
      <c r="B8" s="18">
        <v>102998</v>
      </c>
      <c r="C8" s="18" t="s">
        <v>95</v>
      </c>
      <c r="D8" s="18">
        <v>0.2</v>
      </c>
      <c r="E8" s="17">
        <v>3.03</v>
      </c>
      <c r="F8" s="19" t="s">
        <v>11</v>
      </c>
      <c r="G8" s="18"/>
      <c r="AA8" s="1"/>
      <c r="AB8" s="1"/>
      <c r="AC8" s="1"/>
      <c r="AD8" s="1"/>
    </row>
    <row r="9" spans="1:30" ht="15" customHeight="1" x14ac:dyDescent="0.25">
      <c r="A9" s="18" t="s">
        <v>161</v>
      </c>
      <c r="B9" s="18">
        <v>105903</v>
      </c>
      <c r="C9" s="18" t="s">
        <v>95</v>
      </c>
      <c r="D9" s="18">
        <v>0</v>
      </c>
      <c r="E9" s="17">
        <v>3.5</v>
      </c>
      <c r="F9" s="19" t="s">
        <v>11</v>
      </c>
      <c r="AA9" s="1"/>
      <c r="AB9" s="1"/>
      <c r="AC9" s="1"/>
      <c r="AD9" s="1"/>
    </row>
    <row r="10" spans="1:30" ht="15" customHeight="1" x14ac:dyDescent="0.25">
      <c r="A10" s="18" t="s">
        <v>7</v>
      </c>
      <c r="B10" s="18">
        <v>87863</v>
      </c>
      <c r="C10" s="18" t="s">
        <v>95</v>
      </c>
      <c r="D10" s="18">
        <v>0</v>
      </c>
      <c r="E10" s="17">
        <v>11.75</v>
      </c>
      <c r="F10" s="19" t="s">
        <v>11</v>
      </c>
      <c r="G10" s="18"/>
      <c r="AA10" s="1"/>
      <c r="AB10" s="1"/>
      <c r="AC10" s="1"/>
      <c r="AD10" s="1"/>
    </row>
    <row r="11" spans="1:30" ht="15" customHeight="1" x14ac:dyDescent="0.25">
      <c r="A11" s="18" t="s">
        <v>162</v>
      </c>
      <c r="B11" s="18">
        <v>73476</v>
      </c>
      <c r="C11" s="18" t="s">
        <v>95</v>
      </c>
      <c r="D11" s="18">
        <v>3.89</v>
      </c>
      <c r="E11" s="17">
        <v>4.08</v>
      </c>
      <c r="F11" s="19" t="s">
        <v>10</v>
      </c>
      <c r="G11" s="18"/>
      <c r="AA11" s="1"/>
      <c r="AB11" s="1"/>
      <c r="AC11" s="1"/>
      <c r="AD11" s="1"/>
    </row>
    <row r="12" spans="1:30" s="9" customFormat="1" ht="15" customHeight="1" x14ac:dyDescent="0.25">
      <c r="A12" s="8" t="s">
        <v>46</v>
      </c>
      <c r="B12" s="8">
        <v>63172</v>
      </c>
      <c r="C12" s="8" t="s">
        <v>95</v>
      </c>
      <c r="D12" s="8">
        <v>6.9</v>
      </c>
      <c r="E12" s="9">
        <v>6.9</v>
      </c>
      <c r="F12" s="7" t="s">
        <v>9</v>
      </c>
      <c r="G12" s="8" t="s">
        <v>49</v>
      </c>
      <c r="H12" s="8"/>
      <c r="I12" s="8"/>
      <c r="J12" s="8"/>
      <c r="K12" s="8"/>
      <c r="AA12" s="7"/>
      <c r="AB12" s="7"/>
      <c r="AC12" s="7"/>
      <c r="AD12" s="7"/>
    </row>
    <row r="13" spans="1:30" ht="15" customHeight="1" x14ac:dyDescent="0.25">
      <c r="A13" s="18" t="s">
        <v>152</v>
      </c>
      <c r="B13" s="18">
        <v>91251</v>
      </c>
      <c r="C13" s="18" t="s">
        <v>95</v>
      </c>
      <c r="D13" s="18">
        <v>0</v>
      </c>
      <c r="E13" s="17">
        <v>6.17</v>
      </c>
      <c r="F13" s="19" t="s">
        <v>9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SUM(D2:D13,D17)</f>
        <v>17.79</v>
      </c>
    </row>
    <row r="16" spans="1:30" x14ac:dyDescent="0.25">
      <c r="C16" s="4"/>
    </row>
    <row r="17" spans="1:5" x14ac:dyDescent="0.25">
      <c r="C17" s="13">
        <f>SUM(E2:E13,E17)</f>
        <v>89.06</v>
      </c>
      <c r="D17" s="2">
        <f>MAX(D2:D13)</f>
        <v>6.9</v>
      </c>
      <c r="E17" s="2">
        <f>MAX(E2:E13)</f>
        <v>12.5</v>
      </c>
    </row>
    <row r="19" spans="1:5" x14ac:dyDescent="0.25">
      <c r="A19" s="1" t="s">
        <v>62</v>
      </c>
      <c r="B19" s="2">
        <f>'rodada 23'!B20</f>
        <v>60.83</v>
      </c>
    </row>
    <row r="20" spans="1:5" x14ac:dyDescent="0.25">
      <c r="A20" s="2" t="s">
        <v>63</v>
      </c>
      <c r="B20" s="2">
        <v>61.58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3A05-E6E6-47E9-857F-02C1ED74FCA8}">
  <dimension ref="A1:AD37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54</v>
      </c>
      <c r="B2" s="5">
        <v>101290</v>
      </c>
      <c r="C2" s="5" t="s">
        <v>95</v>
      </c>
      <c r="D2" s="5">
        <v>0</v>
      </c>
      <c r="E2" s="22">
        <v>8.5</v>
      </c>
      <c r="F2" s="19" t="s">
        <v>15</v>
      </c>
      <c r="G2" s="18"/>
      <c r="AA2" s="1"/>
      <c r="AB2" s="1"/>
      <c r="AC2" s="1"/>
      <c r="AD2" s="1"/>
    </row>
    <row r="3" spans="1:30" x14ac:dyDescent="0.25">
      <c r="A3" s="5" t="s">
        <v>52</v>
      </c>
      <c r="B3" s="5">
        <v>101715</v>
      </c>
      <c r="C3" s="5" t="s">
        <v>95</v>
      </c>
      <c r="D3" s="5">
        <v>1.2</v>
      </c>
      <c r="E3" s="22">
        <v>5.15</v>
      </c>
      <c r="F3" s="19" t="s">
        <v>15</v>
      </c>
      <c r="G3" s="18"/>
      <c r="AA3" s="1"/>
      <c r="AB3" s="1"/>
      <c r="AC3" s="1"/>
      <c r="AD3" s="1"/>
    </row>
    <row r="4" spans="1:30" s="9" customFormat="1" ht="15" customHeight="1" x14ac:dyDescent="0.25">
      <c r="A4" s="5" t="s">
        <v>109</v>
      </c>
      <c r="B4" s="5">
        <v>82730</v>
      </c>
      <c r="C4" s="5" t="s">
        <v>95</v>
      </c>
      <c r="D4" s="5">
        <v>0</v>
      </c>
      <c r="E4" s="22">
        <v>12.5</v>
      </c>
      <c r="F4" s="19" t="s">
        <v>13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5" t="s">
        <v>154</v>
      </c>
      <c r="B5" s="5">
        <v>104257</v>
      </c>
      <c r="C5" s="5" t="s">
        <v>95</v>
      </c>
      <c r="D5" s="5">
        <v>3.9</v>
      </c>
      <c r="E5" s="22">
        <v>5.83</v>
      </c>
      <c r="F5" s="19" t="s">
        <v>12</v>
      </c>
      <c r="G5" s="18"/>
      <c r="AA5" s="1"/>
      <c r="AB5" s="1"/>
      <c r="AC5" s="1"/>
      <c r="AD5" s="1"/>
    </row>
    <row r="6" spans="1:30" ht="15" customHeight="1" x14ac:dyDescent="0.25">
      <c r="A6" s="5" t="s">
        <v>34</v>
      </c>
      <c r="B6" s="5">
        <v>84860</v>
      </c>
      <c r="C6" s="5" t="s">
        <v>95</v>
      </c>
      <c r="D6" s="5">
        <v>0</v>
      </c>
      <c r="E6" s="22">
        <v>6.43</v>
      </c>
      <c r="F6" s="19" t="s">
        <v>12</v>
      </c>
      <c r="G6" s="18"/>
      <c r="AA6" s="1"/>
      <c r="AB6" s="1"/>
      <c r="AC6" s="1"/>
      <c r="AD6" s="1"/>
    </row>
    <row r="7" spans="1:30" ht="15" customHeight="1" x14ac:dyDescent="0.25">
      <c r="A7" s="5" t="s">
        <v>40</v>
      </c>
      <c r="B7" s="5">
        <v>105068</v>
      </c>
      <c r="C7" s="5" t="s">
        <v>95</v>
      </c>
      <c r="D7" s="5">
        <v>0</v>
      </c>
      <c r="E7" s="22">
        <v>4.84</v>
      </c>
      <c r="F7" s="19" t="s">
        <v>11</v>
      </c>
      <c r="G7" s="18"/>
      <c r="AA7" s="1"/>
      <c r="AB7" s="1"/>
      <c r="AC7" s="1"/>
      <c r="AD7" s="1"/>
    </row>
    <row r="8" spans="1:30" ht="15" customHeight="1" x14ac:dyDescent="0.25">
      <c r="A8" s="5" t="s">
        <v>161</v>
      </c>
      <c r="B8" s="5">
        <v>105903</v>
      </c>
      <c r="C8" s="5" t="s">
        <v>95</v>
      </c>
      <c r="D8" s="5">
        <v>0</v>
      </c>
      <c r="E8" s="22">
        <v>3.5</v>
      </c>
      <c r="F8" s="19" t="s">
        <v>11</v>
      </c>
      <c r="G8" s="18"/>
      <c r="AA8" s="1"/>
      <c r="AB8" s="1"/>
      <c r="AC8" s="1"/>
      <c r="AD8" s="1"/>
    </row>
    <row r="9" spans="1:30" ht="15" customHeight="1" x14ac:dyDescent="0.25">
      <c r="A9" s="5" t="s">
        <v>21</v>
      </c>
      <c r="B9" s="5">
        <v>70986</v>
      </c>
      <c r="C9" s="5" t="s">
        <v>95</v>
      </c>
      <c r="D9" s="5">
        <v>1.6</v>
      </c>
      <c r="E9" s="22">
        <v>5.95</v>
      </c>
      <c r="F9" s="19" t="s">
        <v>11</v>
      </c>
      <c r="G9" s="18"/>
      <c r="AA9" s="1"/>
      <c r="AB9" s="1"/>
      <c r="AC9" s="1"/>
      <c r="AD9" s="1"/>
    </row>
    <row r="10" spans="1:30" ht="15" customHeight="1" x14ac:dyDescent="0.25">
      <c r="A10" s="5" t="s">
        <v>30</v>
      </c>
      <c r="B10" s="5">
        <v>94857</v>
      </c>
      <c r="C10" s="5" t="s">
        <v>95</v>
      </c>
      <c r="D10" s="5">
        <v>2.1</v>
      </c>
      <c r="E10" s="22">
        <v>5</v>
      </c>
      <c r="F10" s="19" t="s">
        <v>11</v>
      </c>
      <c r="G10" s="18"/>
      <c r="AA10" s="1"/>
      <c r="AB10" s="1"/>
      <c r="AC10" s="1"/>
      <c r="AD10" s="1"/>
    </row>
    <row r="11" spans="1:30" ht="15" customHeight="1" x14ac:dyDescent="0.25">
      <c r="A11" s="5" t="s">
        <v>162</v>
      </c>
      <c r="B11" s="5">
        <v>73476</v>
      </c>
      <c r="C11" s="5" t="s">
        <v>95</v>
      </c>
      <c r="D11" s="5">
        <v>7.59</v>
      </c>
      <c r="E11" s="22">
        <v>4.96</v>
      </c>
      <c r="F11" s="19" t="s">
        <v>10</v>
      </c>
      <c r="G11" s="18"/>
      <c r="AA11" s="1"/>
      <c r="AB11" s="1"/>
      <c r="AC11" s="1"/>
      <c r="AD11" s="1"/>
    </row>
    <row r="12" spans="1:30" ht="15" customHeight="1" x14ac:dyDescent="0.25">
      <c r="A12" s="8" t="s">
        <v>118</v>
      </c>
      <c r="B12" s="8">
        <v>78654</v>
      </c>
      <c r="C12" s="8" t="s">
        <v>95</v>
      </c>
      <c r="D12" s="8">
        <v>8</v>
      </c>
      <c r="E12" s="9">
        <v>8</v>
      </c>
      <c r="F12" s="7" t="s">
        <v>9</v>
      </c>
      <c r="G12" s="8" t="s">
        <v>49</v>
      </c>
      <c r="AA12" s="1"/>
      <c r="AB12" s="1"/>
      <c r="AC12" s="1"/>
      <c r="AD12" s="1"/>
    </row>
    <row r="13" spans="1:30" ht="15" customHeight="1" x14ac:dyDescent="0.25">
      <c r="A13" s="5" t="s">
        <v>152</v>
      </c>
      <c r="B13" s="5">
        <v>91251</v>
      </c>
      <c r="C13" s="5" t="s">
        <v>95</v>
      </c>
      <c r="D13" s="5">
        <v>0</v>
      </c>
      <c r="E13" s="22">
        <v>6.17</v>
      </c>
      <c r="F13" s="19" t="s">
        <v>9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SUM(D2:D13,D17)</f>
        <v>32.39</v>
      </c>
    </row>
    <row r="16" spans="1:30" x14ac:dyDescent="0.25">
      <c r="C16" s="4"/>
    </row>
    <row r="17" spans="1:12" x14ac:dyDescent="0.25">
      <c r="C17" s="13">
        <f>SUM(E2:E13,E17)</f>
        <v>89.33</v>
      </c>
      <c r="D17" s="2">
        <f>MAX(D2:D13)</f>
        <v>8</v>
      </c>
      <c r="E17" s="2">
        <f>MAX(E2:E13)</f>
        <v>12.5</v>
      </c>
    </row>
    <row r="19" spans="1:12" x14ac:dyDescent="0.25">
      <c r="A19" s="1" t="s">
        <v>62</v>
      </c>
      <c r="B19" s="2">
        <f>'rodada 24'!B20</f>
        <v>61.58</v>
      </c>
    </row>
    <row r="20" spans="1:12" x14ac:dyDescent="0.25">
      <c r="A20" s="2" t="s">
        <v>63</v>
      </c>
      <c r="B20" s="2">
        <v>61.66</v>
      </c>
    </row>
    <row r="24" spans="1:12" x14ac:dyDescent="0.25">
      <c r="F24" s="5"/>
    </row>
    <row r="25" spans="1:12" x14ac:dyDescent="0.25">
      <c r="F25" s="5"/>
    </row>
    <row r="26" spans="1:12" x14ac:dyDescent="0.25">
      <c r="F26" s="5"/>
      <c r="G26" s="5">
        <v>0</v>
      </c>
      <c r="H26" s="5" t="s">
        <v>54</v>
      </c>
      <c r="I26" s="5">
        <v>101290</v>
      </c>
      <c r="J26" s="5" t="s">
        <v>95</v>
      </c>
      <c r="K26" s="5">
        <v>0</v>
      </c>
      <c r="L26" s="2">
        <v>8.5</v>
      </c>
    </row>
    <row r="27" spans="1:12" x14ac:dyDescent="0.25">
      <c r="F27" s="5"/>
      <c r="G27" s="5">
        <v>1</v>
      </c>
      <c r="H27" s="5" t="s">
        <v>52</v>
      </c>
      <c r="I27" s="5">
        <v>101715</v>
      </c>
      <c r="J27" s="5" t="s">
        <v>95</v>
      </c>
      <c r="K27" s="5">
        <v>1.2</v>
      </c>
      <c r="L27" s="2">
        <v>5.15</v>
      </c>
    </row>
    <row r="28" spans="1:12" x14ac:dyDescent="0.25">
      <c r="F28" s="5"/>
      <c r="G28" s="5">
        <v>2</v>
      </c>
      <c r="H28" s="5" t="s">
        <v>109</v>
      </c>
      <c r="I28" s="5">
        <v>82730</v>
      </c>
      <c r="J28" s="5" t="s">
        <v>95</v>
      </c>
      <c r="K28" s="5">
        <v>0</v>
      </c>
      <c r="L28" s="2">
        <v>12.5</v>
      </c>
    </row>
    <row r="29" spans="1:12" x14ac:dyDescent="0.25">
      <c r="F29" s="5"/>
      <c r="G29" s="5">
        <v>3</v>
      </c>
      <c r="H29" s="5" t="s">
        <v>154</v>
      </c>
      <c r="I29" s="5">
        <v>104257</v>
      </c>
      <c r="J29" s="5" t="s">
        <v>95</v>
      </c>
      <c r="K29" s="5">
        <v>3.9</v>
      </c>
      <c r="L29" s="2">
        <v>5.83</v>
      </c>
    </row>
    <row r="30" spans="1:12" x14ac:dyDescent="0.25">
      <c r="F30" s="5"/>
      <c r="G30" s="5">
        <v>4</v>
      </c>
      <c r="H30" s="5" t="s">
        <v>34</v>
      </c>
      <c r="I30" s="5">
        <v>84860</v>
      </c>
      <c r="J30" s="5" t="s">
        <v>95</v>
      </c>
      <c r="K30" s="5">
        <v>0</v>
      </c>
      <c r="L30" s="2">
        <v>6.43</v>
      </c>
    </row>
    <row r="31" spans="1:12" x14ac:dyDescent="0.25">
      <c r="F31" s="5"/>
      <c r="G31" s="5">
        <v>5</v>
      </c>
      <c r="H31" s="5" t="s">
        <v>40</v>
      </c>
      <c r="I31" s="5">
        <v>105068</v>
      </c>
      <c r="J31" s="5" t="s">
        <v>95</v>
      </c>
      <c r="K31" s="5">
        <v>0</v>
      </c>
      <c r="L31" s="2">
        <v>4.84</v>
      </c>
    </row>
    <row r="32" spans="1:12" x14ac:dyDescent="0.25">
      <c r="F32" s="5"/>
      <c r="G32" s="5">
        <v>6</v>
      </c>
      <c r="H32" s="5" t="s">
        <v>161</v>
      </c>
      <c r="I32" s="5">
        <v>105903</v>
      </c>
      <c r="J32" s="5" t="s">
        <v>95</v>
      </c>
      <c r="K32" s="5">
        <v>0</v>
      </c>
      <c r="L32" s="2">
        <v>3.5</v>
      </c>
    </row>
    <row r="33" spans="6:12" x14ac:dyDescent="0.25">
      <c r="F33" s="5"/>
      <c r="G33" s="5">
        <v>7</v>
      </c>
      <c r="H33" s="5" t="s">
        <v>21</v>
      </c>
      <c r="I33" s="5">
        <v>70986</v>
      </c>
      <c r="J33" s="5" t="s">
        <v>95</v>
      </c>
      <c r="K33" s="5">
        <v>1.6</v>
      </c>
      <c r="L33" s="2">
        <v>5.95</v>
      </c>
    </row>
    <row r="34" spans="6:12" x14ac:dyDescent="0.25">
      <c r="F34" s="5"/>
      <c r="G34" s="5">
        <v>8</v>
      </c>
      <c r="H34" s="5" t="s">
        <v>30</v>
      </c>
      <c r="I34" s="5">
        <v>94857</v>
      </c>
      <c r="J34" s="5" t="s">
        <v>95</v>
      </c>
      <c r="K34" s="5">
        <v>2.1</v>
      </c>
      <c r="L34" s="2">
        <v>5</v>
      </c>
    </row>
    <row r="35" spans="6:12" x14ac:dyDescent="0.25">
      <c r="F35" s="5"/>
      <c r="G35" s="5">
        <v>9</v>
      </c>
      <c r="H35" s="5" t="s">
        <v>162</v>
      </c>
      <c r="I35" s="5">
        <v>73476</v>
      </c>
      <c r="J35" s="5" t="s">
        <v>95</v>
      </c>
      <c r="K35" s="5">
        <v>7.59</v>
      </c>
      <c r="L35" s="2">
        <v>4.96</v>
      </c>
    </row>
    <row r="36" spans="6:12" x14ac:dyDescent="0.25">
      <c r="G36" s="5">
        <v>10</v>
      </c>
      <c r="H36" s="5" t="s">
        <v>118</v>
      </c>
      <c r="I36" s="5">
        <v>78654</v>
      </c>
      <c r="J36" s="5" t="s">
        <v>95</v>
      </c>
      <c r="K36" s="5">
        <v>8</v>
      </c>
      <c r="L36" s="2">
        <v>8</v>
      </c>
    </row>
    <row r="37" spans="6:12" x14ac:dyDescent="0.25">
      <c r="G37" s="5">
        <v>11</v>
      </c>
      <c r="H37" s="5" t="s">
        <v>152</v>
      </c>
      <c r="I37" s="5">
        <v>91251</v>
      </c>
      <c r="J37" s="5" t="s">
        <v>95</v>
      </c>
      <c r="K37" s="5">
        <v>0</v>
      </c>
      <c r="L37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A674-053D-4B7C-93C1-5847B40CECDF}">
  <dimension ref="A1:AD38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54</v>
      </c>
      <c r="B2" s="5">
        <v>101290</v>
      </c>
      <c r="C2" s="5" t="s">
        <v>95</v>
      </c>
      <c r="D2" s="5">
        <v>0</v>
      </c>
      <c r="E2" s="22">
        <v>8.5</v>
      </c>
      <c r="F2" s="19" t="s">
        <v>15</v>
      </c>
      <c r="G2" s="18"/>
      <c r="AA2" s="1"/>
      <c r="AB2" s="1"/>
      <c r="AC2" s="1"/>
      <c r="AD2" s="1"/>
    </row>
    <row r="3" spans="1:30" s="11" customFormat="1" x14ac:dyDescent="0.25">
      <c r="A3" s="5" t="s">
        <v>119</v>
      </c>
      <c r="B3" s="5">
        <v>101596</v>
      </c>
      <c r="C3" s="5" t="s">
        <v>95</v>
      </c>
      <c r="D3" s="5">
        <v>7.2</v>
      </c>
      <c r="E3" s="22">
        <v>7.2</v>
      </c>
      <c r="F3" s="19" t="s">
        <v>15</v>
      </c>
      <c r="G3" s="20"/>
      <c r="H3" s="10"/>
      <c r="I3" s="10"/>
      <c r="J3" s="10"/>
      <c r="K3" s="10"/>
      <c r="AA3" s="7"/>
      <c r="AB3" s="7"/>
      <c r="AC3" s="7"/>
      <c r="AD3" s="7"/>
    </row>
    <row r="4" spans="1:30" ht="15" customHeight="1" x14ac:dyDescent="0.25">
      <c r="A4" s="5" t="s">
        <v>109</v>
      </c>
      <c r="B4" s="5">
        <v>82730</v>
      </c>
      <c r="C4" s="5" t="s">
        <v>95</v>
      </c>
      <c r="D4" s="5">
        <v>0</v>
      </c>
      <c r="E4" s="22">
        <v>12.5</v>
      </c>
      <c r="F4" s="19" t="s">
        <v>13</v>
      </c>
      <c r="G4" s="18"/>
      <c r="AA4" s="1"/>
      <c r="AB4" s="1"/>
      <c r="AC4" s="1"/>
      <c r="AD4" s="1"/>
    </row>
    <row r="5" spans="1:30" ht="15" customHeight="1" x14ac:dyDescent="0.25">
      <c r="A5" s="5" t="s">
        <v>154</v>
      </c>
      <c r="B5" s="5">
        <v>104257</v>
      </c>
      <c r="C5" s="5" t="s">
        <v>95</v>
      </c>
      <c r="D5" s="5">
        <v>-2.5</v>
      </c>
      <c r="E5" s="22">
        <v>4.16</v>
      </c>
      <c r="F5" s="19" t="s">
        <v>12</v>
      </c>
      <c r="G5" s="18"/>
      <c r="AA5" s="1"/>
      <c r="AB5" s="1"/>
      <c r="AC5" s="1"/>
      <c r="AD5" s="1"/>
    </row>
    <row r="6" spans="1:30" ht="15" customHeight="1" x14ac:dyDescent="0.25">
      <c r="A6" s="5" t="s">
        <v>34</v>
      </c>
      <c r="B6" s="5">
        <v>84860</v>
      </c>
      <c r="C6" s="5" t="s">
        <v>95</v>
      </c>
      <c r="D6" s="5">
        <v>0</v>
      </c>
      <c r="E6" s="22">
        <v>6.43</v>
      </c>
      <c r="F6" s="19" t="s">
        <v>12</v>
      </c>
      <c r="G6" s="18"/>
      <c r="AA6" s="1"/>
      <c r="AB6" s="1"/>
      <c r="AC6" s="1"/>
      <c r="AD6" s="1"/>
    </row>
    <row r="7" spans="1:30" ht="15" customHeight="1" x14ac:dyDescent="0.25">
      <c r="A7" s="5" t="s">
        <v>41</v>
      </c>
      <c r="B7" s="5">
        <v>101716</v>
      </c>
      <c r="C7" s="5" t="s">
        <v>95</v>
      </c>
      <c r="D7" s="5">
        <v>0</v>
      </c>
      <c r="E7" s="22">
        <v>3.13</v>
      </c>
      <c r="F7" s="19" t="s">
        <v>11</v>
      </c>
      <c r="G7" s="18"/>
      <c r="AA7" s="1"/>
      <c r="AB7" s="1"/>
      <c r="AC7" s="1"/>
      <c r="AD7" s="1"/>
    </row>
    <row r="8" spans="1:30" ht="15" customHeight="1" x14ac:dyDescent="0.25">
      <c r="A8" s="5" t="s">
        <v>161</v>
      </c>
      <c r="B8" s="5">
        <v>105903</v>
      </c>
      <c r="C8" s="5" t="s">
        <v>95</v>
      </c>
      <c r="D8" s="5">
        <v>0</v>
      </c>
      <c r="E8" s="22">
        <v>3.5</v>
      </c>
      <c r="F8" s="19" t="s">
        <v>11</v>
      </c>
      <c r="AA8" s="1"/>
      <c r="AB8" s="1"/>
      <c r="AC8" s="1"/>
      <c r="AD8" s="1"/>
    </row>
    <row r="9" spans="1:30" ht="15" customHeight="1" x14ac:dyDescent="0.25">
      <c r="A9" s="8" t="s">
        <v>164</v>
      </c>
      <c r="B9" s="8">
        <v>106202</v>
      </c>
      <c r="C9" s="8" t="s">
        <v>95</v>
      </c>
      <c r="D9" s="8">
        <v>9.8000000000000007</v>
      </c>
      <c r="E9" s="9">
        <v>5.5</v>
      </c>
      <c r="F9" s="7" t="s">
        <v>11</v>
      </c>
      <c r="G9" s="10" t="s">
        <v>49</v>
      </c>
      <c r="AA9" s="1"/>
      <c r="AB9" s="1"/>
      <c r="AC9" s="1"/>
      <c r="AD9" s="1"/>
    </row>
    <row r="10" spans="1:30" ht="15" customHeight="1" x14ac:dyDescent="0.25">
      <c r="A10" s="5" t="s">
        <v>7</v>
      </c>
      <c r="B10" s="5">
        <v>87863</v>
      </c>
      <c r="C10" s="5" t="s">
        <v>95</v>
      </c>
      <c r="D10" s="5">
        <v>0</v>
      </c>
      <c r="E10" s="22">
        <v>11.75</v>
      </c>
      <c r="F10" s="19" t="s">
        <v>11</v>
      </c>
      <c r="G10" s="18"/>
      <c r="AA10" s="1"/>
      <c r="AB10" s="1"/>
      <c r="AC10" s="1"/>
      <c r="AD10" s="1"/>
    </row>
    <row r="11" spans="1:30" ht="15" customHeight="1" x14ac:dyDescent="0.25">
      <c r="A11" s="5" t="s">
        <v>162</v>
      </c>
      <c r="B11" s="5">
        <v>73476</v>
      </c>
      <c r="C11" s="5" t="s">
        <v>95</v>
      </c>
      <c r="D11" s="5">
        <v>3.59</v>
      </c>
      <c r="E11" s="22">
        <v>4.6900000000000004</v>
      </c>
      <c r="F11" s="19" t="s">
        <v>10</v>
      </c>
      <c r="G11" s="18"/>
      <c r="AA11" s="1"/>
      <c r="AB11" s="1"/>
      <c r="AC11" s="1"/>
      <c r="AD11" s="1"/>
    </row>
    <row r="12" spans="1:30" ht="15" customHeight="1" x14ac:dyDescent="0.25">
      <c r="A12" s="5" t="s">
        <v>118</v>
      </c>
      <c r="B12" s="5">
        <v>78654</v>
      </c>
      <c r="C12" s="5" t="s">
        <v>95</v>
      </c>
      <c r="D12" s="5">
        <v>0</v>
      </c>
      <c r="E12" s="22">
        <v>8</v>
      </c>
      <c r="F12" s="19" t="s">
        <v>9</v>
      </c>
      <c r="G12" s="18"/>
      <c r="AA12" s="1"/>
      <c r="AB12" s="1"/>
      <c r="AC12" s="1"/>
      <c r="AD12" s="1"/>
    </row>
    <row r="13" spans="1:30" ht="15" customHeight="1" x14ac:dyDescent="0.25">
      <c r="A13" s="5" t="s">
        <v>152</v>
      </c>
      <c r="B13" s="5">
        <v>91251</v>
      </c>
      <c r="C13" s="5" t="s">
        <v>95</v>
      </c>
      <c r="D13" s="5">
        <v>0</v>
      </c>
      <c r="E13" s="22">
        <v>6.17</v>
      </c>
      <c r="F13" s="19" t="s">
        <v>9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SUM(D2:D13,D17)</f>
        <v>27.89</v>
      </c>
    </row>
    <row r="16" spans="1:30" x14ac:dyDescent="0.25">
      <c r="C16" s="4"/>
    </row>
    <row r="17" spans="1:12" x14ac:dyDescent="0.25">
      <c r="C17" s="13">
        <f>SUM(E2:E13,E17)</f>
        <v>94.03</v>
      </c>
      <c r="D17" s="2">
        <f>MAX(D2:D13)</f>
        <v>9.8000000000000007</v>
      </c>
      <c r="E17" s="2">
        <f>MAX(E2:E13)</f>
        <v>12.5</v>
      </c>
    </row>
    <row r="19" spans="1:12" x14ac:dyDescent="0.25">
      <c r="A19" s="1" t="s">
        <v>62</v>
      </c>
      <c r="B19" s="2">
        <f>'rodada 25'!B20</f>
        <v>61.66</v>
      </c>
    </row>
    <row r="20" spans="1:12" x14ac:dyDescent="0.25">
      <c r="A20" s="2" t="s">
        <v>63</v>
      </c>
      <c r="B20" s="2">
        <v>59.58</v>
      </c>
    </row>
    <row r="24" spans="1:12" x14ac:dyDescent="0.25">
      <c r="F24" s="5"/>
    </row>
    <row r="25" spans="1:12" x14ac:dyDescent="0.25">
      <c r="F25" s="5"/>
    </row>
    <row r="26" spans="1:12" x14ac:dyDescent="0.25">
      <c r="F26" s="5"/>
    </row>
    <row r="27" spans="1:12" x14ac:dyDescent="0.25">
      <c r="F27" s="5"/>
      <c r="G27" s="5">
        <v>0</v>
      </c>
      <c r="H27" s="5" t="s">
        <v>54</v>
      </c>
      <c r="I27" s="5">
        <v>101290</v>
      </c>
      <c r="J27" s="5" t="s">
        <v>95</v>
      </c>
      <c r="K27" s="5">
        <v>0</v>
      </c>
      <c r="L27" s="2">
        <v>8.5</v>
      </c>
    </row>
    <row r="28" spans="1:12" x14ac:dyDescent="0.25">
      <c r="F28" s="5"/>
      <c r="G28" s="5">
        <v>1</v>
      </c>
      <c r="H28" s="5" t="s">
        <v>119</v>
      </c>
      <c r="I28" s="5">
        <v>101596</v>
      </c>
      <c r="J28" s="5" t="s">
        <v>95</v>
      </c>
      <c r="K28" s="5">
        <v>7.2</v>
      </c>
      <c r="L28" s="2">
        <v>7.2</v>
      </c>
    </row>
    <row r="29" spans="1:12" x14ac:dyDescent="0.25">
      <c r="F29" s="5"/>
      <c r="G29" s="5">
        <v>2</v>
      </c>
      <c r="H29" s="5" t="s">
        <v>109</v>
      </c>
      <c r="I29" s="5">
        <v>82730</v>
      </c>
      <c r="J29" s="5" t="s">
        <v>95</v>
      </c>
      <c r="K29" s="5">
        <v>0</v>
      </c>
      <c r="L29" s="2">
        <v>12.5</v>
      </c>
    </row>
    <row r="30" spans="1:12" x14ac:dyDescent="0.25">
      <c r="F30" s="5"/>
      <c r="G30" s="5">
        <v>3</v>
      </c>
      <c r="H30" s="5" t="s">
        <v>154</v>
      </c>
      <c r="I30" s="5">
        <v>104257</v>
      </c>
      <c r="J30" s="5" t="s">
        <v>95</v>
      </c>
      <c r="K30" s="5">
        <v>-2.5</v>
      </c>
      <c r="L30" s="2">
        <v>4.16</v>
      </c>
    </row>
    <row r="31" spans="1:12" x14ac:dyDescent="0.25">
      <c r="F31" s="5"/>
      <c r="G31" s="5">
        <v>4</v>
      </c>
      <c r="H31" s="5" t="s">
        <v>34</v>
      </c>
      <c r="I31" s="5">
        <v>84860</v>
      </c>
      <c r="J31" s="5" t="s">
        <v>95</v>
      </c>
      <c r="K31" s="5">
        <v>0</v>
      </c>
      <c r="L31" s="2">
        <v>6.43</v>
      </c>
    </row>
    <row r="32" spans="1:12" x14ac:dyDescent="0.25">
      <c r="F32" s="5"/>
      <c r="G32" s="5">
        <v>5</v>
      </c>
      <c r="H32" s="5" t="s">
        <v>41</v>
      </c>
      <c r="I32" s="5">
        <v>101716</v>
      </c>
      <c r="J32" s="5" t="s">
        <v>95</v>
      </c>
      <c r="K32" s="5">
        <v>0</v>
      </c>
      <c r="L32" s="2">
        <v>3.13</v>
      </c>
    </row>
    <row r="33" spans="6:12" x14ac:dyDescent="0.25">
      <c r="F33" s="5"/>
      <c r="G33" s="5">
        <v>6</v>
      </c>
      <c r="H33" s="5" t="s">
        <v>161</v>
      </c>
      <c r="I33" s="5">
        <v>105903</v>
      </c>
      <c r="J33" s="5" t="s">
        <v>95</v>
      </c>
      <c r="K33" s="5">
        <v>0</v>
      </c>
      <c r="L33" s="2">
        <v>3.5</v>
      </c>
    </row>
    <row r="34" spans="6:12" x14ac:dyDescent="0.25">
      <c r="F34" s="5"/>
      <c r="G34" s="5">
        <v>7</v>
      </c>
      <c r="H34" s="5" t="s">
        <v>164</v>
      </c>
      <c r="I34" s="5">
        <v>106202</v>
      </c>
      <c r="J34" s="5" t="s">
        <v>95</v>
      </c>
      <c r="K34" s="5">
        <v>9.8000000000000007</v>
      </c>
      <c r="L34" s="2">
        <v>5.5</v>
      </c>
    </row>
    <row r="35" spans="6:12" x14ac:dyDescent="0.25">
      <c r="F35" s="5"/>
      <c r="G35" s="5">
        <v>8</v>
      </c>
      <c r="H35" s="5" t="s">
        <v>7</v>
      </c>
      <c r="I35" s="5">
        <v>87863</v>
      </c>
      <c r="J35" s="5" t="s">
        <v>95</v>
      </c>
      <c r="K35" s="5">
        <v>0</v>
      </c>
      <c r="L35" s="2">
        <v>11.75</v>
      </c>
    </row>
    <row r="36" spans="6:12" x14ac:dyDescent="0.25">
      <c r="G36" s="5">
        <v>9</v>
      </c>
      <c r="H36" s="5" t="s">
        <v>162</v>
      </c>
      <c r="I36" s="5">
        <v>73476</v>
      </c>
      <c r="J36" s="5" t="s">
        <v>95</v>
      </c>
      <c r="K36" s="5">
        <v>3.59</v>
      </c>
      <c r="L36" s="2">
        <v>4.6900000000000004</v>
      </c>
    </row>
    <row r="37" spans="6:12" x14ac:dyDescent="0.25">
      <c r="G37" s="5">
        <v>10</v>
      </c>
      <c r="H37" s="5" t="s">
        <v>118</v>
      </c>
      <c r="I37" s="5">
        <v>78654</v>
      </c>
      <c r="J37" s="5" t="s">
        <v>95</v>
      </c>
      <c r="K37" s="5">
        <v>0</v>
      </c>
      <c r="L37" s="2">
        <v>8</v>
      </c>
    </row>
    <row r="38" spans="6:12" x14ac:dyDescent="0.25">
      <c r="G38" s="5">
        <v>11</v>
      </c>
      <c r="H38" s="5" t="s">
        <v>152</v>
      </c>
      <c r="I38" s="5">
        <v>91251</v>
      </c>
      <c r="J38" s="5" t="s">
        <v>95</v>
      </c>
      <c r="K38" s="5">
        <v>0</v>
      </c>
      <c r="L38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316D-DD26-42A7-9C34-25D130B1F722}">
  <dimension ref="A1:AD35"/>
  <sheetViews>
    <sheetView workbookViewId="0">
      <selection activeCell="A10" sqref="A10:G1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54</v>
      </c>
      <c r="B2" s="22">
        <v>101290</v>
      </c>
      <c r="C2" s="22" t="s">
        <v>95</v>
      </c>
      <c r="D2" s="22">
        <v>0</v>
      </c>
      <c r="E2" s="5">
        <v>8.5</v>
      </c>
      <c r="F2" s="1" t="s">
        <v>15</v>
      </c>
      <c r="H2" s="5"/>
      <c r="I2" s="5"/>
      <c r="J2" s="5"/>
      <c r="AA2" s="1"/>
      <c r="AB2" s="1"/>
      <c r="AC2" s="1"/>
      <c r="AD2" s="1"/>
    </row>
    <row r="3" spans="1:30" s="9" customFormat="1" x14ac:dyDescent="0.25">
      <c r="A3" s="5" t="s">
        <v>119</v>
      </c>
      <c r="B3" s="22">
        <v>101596</v>
      </c>
      <c r="C3" s="22" t="s">
        <v>95</v>
      </c>
      <c r="D3" s="22">
        <v>0</v>
      </c>
      <c r="E3" s="5">
        <v>7.2</v>
      </c>
      <c r="F3" s="1" t="s">
        <v>15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109</v>
      </c>
      <c r="B4" s="22">
        <v>82730</v>
      </c>
      <c r="C4" s="22" t="s">
        <v>95</v>
      </c>
      <c r="D4" s="22">
        <v>0</v>
      </c>
      <c r="E4" s="5">
        <v>12.5</v>
      </c>
      <c r="F4" s="19" t="s">
        <v>13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5" t="s">
        <v>34</v>
      </c>
      <c r="B5" s="22">
        <v>84860</v>
      </c>
      <c r="C5" s="22" t="s">
        <v>95</v>
      </c>
      <c r="D5" s="22">
        <v>0</v>
      </c>
      <c r="E5" s="5">
        <v>6.43</v>
      </c>
      <c r="F5" s="1" t="s">
        <v>12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5" t="s">
        <v>117</v>
      </c>
      <c r="B6" s="22">
        <v>95542</v>
      </c>
      <c r="C6" s="22" t="s">
        <v>95</v>
      </c>
      <c r="D6" s="22">
        <v>0</v>
      </c>
      <c r="E6" s="5">
        <v>4.92</v>
      </c>
      <c r="F6" s="1" t="s">
        <v>12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5" t="s">
        <v>40</v>
      </c>
      <c r="B7" s="22">
        <v>105068</v>
      </c>
      <c r="C7" s="22" t="s">
        <v>95</v>
      </c>
      <c r="D7" s="22">
        <v>5.2</v>
      </c>
      <c r="E7" s="5">
        <v>5.35</v>
      </c>
      <c r="F7" s="1" t="s">
        <v>11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5" t="s">
        <v>21</v>
      </c>
      <c r="B8" s="22">
        <v>70986</v>
      </c>
      <c r="C8" s="22" t="s">
        <v>95</v>
      </c>
      <c r="D8" s="22">
        <v>1.9</v>
      </c>
      <c r="E8" s="5">
        <v>5.46</v>
      </c>
      <c r="F8" s="1" t="s">
        <v>11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5" t="s">
        <v>30</v>
      </c>
      <c r="B9" s="22">
        <v>94857</v>
      </c>
      <c r="C9" s="22" t="s">
        <v>95</v>
      </c>
      <c r="D9" s="22">
        <v>0.9</v>
      </c>
      <c r="E9" s="5">
        <v>5.01</v>
      </c>
      <c r="F9" s="1" t="s">
        <v>11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8" t="s">
        <v>165</v>
      </c>
      <c r="B10" s="9">
        <v>94975</v>
      </c>
      <c r="C10" s="9" t="s">
        <v>95</v>
      </c>
      <c r="D10" s="9">
        <v>8.3000000000000007</v>
      </c>
      <c r="E10" s="8">
        <v>4.6500000000000004</v>
      </c>
      <c r="F10" s="7" t="s">
        <v>11</v>
      </c>
      <c r="G10" s="8" t="s">
        <v>49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5" t="s">
        <v>45</v>
      </c>
      <c r="B11" s="22">
        <v>39850</v>
      </c>
      <c r="C11" s="22" t="s">
        <v>95</v>
      </c>
      <c r="D11" s="22">
        <v>5.92</v>
      </c>
      <c r="E11" s="5">
        <v>4.82</v>
      </c>
      <c r="F11" s="1" t="s">
        <v>10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5" t="s">
        <v>118</v>
      </c>
      <c r="B12" s="22">
        <v>78654</v>
      </c>
      <c r="C12" s="22" t="s">
        <v>95</v>
      </c>
      <c r="D12" s="22">
        <v>0</v>
      </c>
      <c r="E12" s="5">
        <v>8</v>
      </c>
      <c r="F12" s="1" t="s">
        <v>9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5" t="s">
        <v>152</v>
      </c>
      <c r="B13" s="22">
        <v>91251</v>
      </c>
      <c r="C13" s="22" t="s">
        <v>95</v>
      </c>
      <c r="D13" s="22">
        <v>0</v>
      </c>
      <c r="E13" s="5">
        <v>6.17</v>
      </c>
      <c r="F13" s="1" t="s">
        <v>9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SUM(D2:D13,D17)</f>
        <v>30.52</v>
      </c>
    </row>
    <row r="16" spans="1:30" x14ac:dyDescent="0.25">
      <c r="C16" s="4"/>
    </row>
    <row r="17" spans="1:11" x14ac:dyDescent="0.25">
      <c r="C17" s="13">
        <f>SUM(E2:E13,E17)</f>
        <v>91.51</v>
      </c>
      <c r="D17" s="2">
        <f>MAX(D2:D13)</f>
        <v>8.3000000000000007</v>
      </c>
      <c r="E17" s="2">
        <f>MAX(E2:E13)</f>
        <v>12.5</v>
      </c>
    </row>
    <row r="19" spans="1:11" x14ac:dyDescent="0.25">
      <c r="A19" s="1" t="s">
        <v>62</v>
      </c>
      <c r="B19" s="2">
        <f>'rodada 26'!B20</f>
        <v>59.58</v>
      </c>
    </row>
    <row r="20" spans="1:11" x14ac:dyDescent="0.25">
      <c r="A20" s="2" t="s">
        <v>63</v>
      </c>
      <c r="B20" s="2">
        <v>58.83</v>
      </c>
    </row>
    <row r="23" spans="1:11" x14ac:dyDescent="0.25">
      <c r="F23" s="5"/>
    </row>
    <row r="24" spans="1:11" x14ac:dyDescent="0.25">
      <c r="F24" s="5">
        <v>0</v>
      </c>
      <c r="G24" s="5" t="s">
        <v>54</v>
      </c>
      <c r="H24" s="2">
        <v>101290</v>
      </c>
      <c r="I24" s="2" t="s">
        <v>95</v>
      </c>
      <c r="J24" s="2">
        <v>0</v>
      </c>
      <c r="K24" s="5">
        <v>8.5</v>
      </c>
    </row>
    <row r="25" spans="1:11" x14ac:dyDescent="0.25">
      <c r="F25" s="5">
        <v>1</v>
      </c>
      <c r="G25" s="5" t="s">
        <v>119</v>
      </c>
      <c r="H25" s="2">
        <v>101596</v>
      </c>
      <c r="I25" s="2" t="s">
        <v>95</v>
      </c>
      <c r="J25" s="2">
        <v>0</v>
      </c>
      <c r="K25" s="5">
        <v>7.2</v>
      </c>
    </row>
    <row r="26" spans="1:11" x14ac:dyDescent="0.25">
      <c r="F26" s="5">
        <v>2</v>
      </c>
      <c r="G26" s="5" t="s">
        <v>109</v>
      </c>
      <c r="H26" s="2">
        <v>82730</v>
      </c>
      <c r="I26" s="2" t="s">
        <v>95</v>
      </c>
      <c r="J26" s="2">
        <v>0</v>
      </c>
      <c r="K26" s="5">
        <v>12.5</v>
      </c>
    </row>
    <row r="27" spans="1:11" x14ac:dyDescent="0.25">
      <c r="F27" s="5">
        <v>3</v>
      </c>
      <c r="G27" s="5" t="s">
        <v>34</v>
      </c>
      <c r="H27" s="2">
        <v>84860</v>
      </c>
      <c r="I27" s="2" t="s">
        <v>95</v>
      </c>
      <c r="J27" s="2">
        <v>0</v>
      </c>
      <c r="K27" s="5">
        <v>6.43</v>
      </c>
    </row>
    <row r="28" spans="1:11" x14ac:dyDescent="0.25">
      <c r="F28" s="5">
        <v>4</v>
      </c>
      <c r="G28" s="5" t="s">
        <v>117</v>
      </c>
      <c r="H28" s="2">
        <v>95542</v>
      </c>
      <c r="I28" s="2" t="s">
        <v>95</v>
      </c>
      <c r="J28" s="2">
        <v>0</v>
      </c>
      <c r="K28" s="5">
        <v>4.92</v>
      </c>
    </row>
    <row r="29" spans="1:11" x14ac:dyDescent="0.25">
      <c r="F29" s="5">
        <v>5</v>
      </c>
      <c r="G29" s="5" t="s">
        <v>40</v>
      </c>
      <c r="H29" s="2">
        <v>105068</v>
      </c>
      <c r="I29" s="2" t="s">
        <v>95</v>
      </c>
      <c r="J29" s="2">
        <v>5.2</v>
      </c>
      <c r="K29" s="5">
        <v>5.35</v>
      </c>
    </row>
    <row r="30" spans="1:11" x14ac:dyDescent="0.25">
      <c r="F30" s="5">
        <v>6</v>
      </c>
      <c r="G30" s="5" t="s">
        <v>21</v>
      </c>
      <c r="H30" s="2">
        <v>70986</v>
      </c>
      <c r="I30" s="2" t="s">
        <v>95</v>
      </c>
      <c r="J30" s="2">
        <v>1.9</v>
      </c>
      <c r="K30" s="5">
        <v>5.46</v>
      </c>
    </row>
    <row r="31" spans="1:11" x14ac:dyDescent="0.25">
      <c r="F31" s="5">
        <v>7</v>
      </c>
      <c r="G31" s="5" t="s">
        <v>30</v>
      </c>
      <c r="H31" s="2">
        <v>94857</v>
      </c>
      <c r="I31" s="2" t="s">
        <v>95</v>
      </c>
      <c r="J31" s="2">
        <v>0.9</v>
      </c>
      <c r="K31" s="5">
        <v>5.01</v>
      </c>
    </row>
    <row r="32" spans="1:11" x14ac:dyDescent="0.25">
      <c r="F32" s="5">
        <v>8</v>
      </c>
      <c r="G32" s="5" t="s">
        <v>165</v>
      </c>
      <c r="H32" s="2">
        <v>94975</v>
      </c>
      <c r="I32" s="2" t="s">
        <v>95</v>
      </c>
      <c r="J32" s="2">
        <v>8.3000000000000007</v>
      </c>
      <c r="K32" s="5">
        <v>4.6500000000000004</v>
      </c>
    </row>
    <row r="33" spans="6:11" x14ac:dyDescent="0.25">
      <c r="F33" s="5">
        <v>9</v>
      </c>
      <c r="G33" s="5" t="s">
        <v>45</v>
      </c>
      <c r="H33" s="2">
        <v>39850</v>
      </c>
      <c r="I33" s="2" t="s">
        <v>95</v>
      </c>
      <c r="J33" s="2">
        <v>5.92</v>
      </c>
      <c r="K33" s="5">
        <v>4.82</v>
      </c>
    </row>
    <row r="34" spans="6:11" x14ac:dyDescent="0.25">
      <c r="F34" s="2">
        <v>10</v>
      </c>
      <c r="G34" s="5" t="s">
        <v>118</v>
      </c>
      <c r="H34" s="2">
        <v>78654</v>
      </c>
      <c r="I34" s="2" t="s">
        <v>95</v>
      </c>
      <c r="J34" s="2">
        <v>0</v>
      </c>
      <c r="K34" s="5">
        <v>8</v>
      </c>
    </row>
    <row r="35" spans="6:11" x14ac:dyDescent="0.25">
      <c r="F35" s="2">
        <v>11</v>
      </c>
      <c r="G35" s="5" t="s">
        <v>152</v>
      </c>
      <c r="H35" s="2">
        <v>91251</v>
      </c>
      <c r="I35" s="2" t="s">
        <v>95</v>
      </c>
      <c r="J35" s="2">
        <v>0</v>
      </c>
      <c r="K35" s="5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4A942-A950-48DE-8FA6-6A485134E3CE}">
  <dimension ref="A1:AD34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2" t="s">
        <v>54</v>
      </c>
      <c r="B2" s="22">
        <v>101290</v>
      </c>
      <c r="C2" s="22" t="s">
        <v>95</v>
      </c>
      <c r="D2" s="5">
        <v>0</v>
      </c>
      <c r="E2" s="22">
        <v>8.5</v>
      </c>
      <c r="F2" s="19" t="s">
        <v>15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22" t="s">
        <v>119</v>
      </c>
      <c r="B3" s="22">
        <v>101596</v>
      </c>
      <c r="C3" s="22" t="s">
        <v>95</v>
      </c>
      <c r="D3" s="5">
        <v>0</v>
      </c>
      <c r="E3" s="22">
        <v>7.2</v>
      </c>
      <c r="F3" s="1" t="s">
        <v>15</v>
      </c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22" t="s">
        <v>109</v>
      </c>
      <c r="B4" s="22">
        <v>82730</v>
      </c>
      <c r="C4" s="22" t="s">
        <v>95</v>
      </c>
      <c r="D4" s="5">
        <v>0</v>
      </c>
      <c r="E4" s="22">
        <v>12.5</v>
      </c>
      <c r="F4" s="1" t="s">
        <v>13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2" t="s">
        <v>34</v>
      </c>
      <c r="B5" s="22">
        <v>84860</v>
      </c>
      <c r="C5" s="22" t="s">
        <v>95</v>
      </c>
      <c r="D5" s="5">
        <v>0</v>
      </c>
      <c r="E5" s="22">
        <v>6.43</v>
      </c>
      <c r="F5" s="1" t="s">
        <v>12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2" t="s">
        <v>117</v>
      </c>
      <c r="B6" s="22">
        <v>95542</v>
      </c>
      <c r="C6" s="22" t="s">
        <v>95</v>
      </c>
      <c r="D6" s="5">
        <v>0</v>
      </c>
      <c r="E6" s="22">
        <v>4.92</v>
      </c>
      <c r="F6" s="1" t="s">
        <v>12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2" t="s">
        <v>40</v>
      </c>
      <c r="B7" s="22">
        <v>105068</v>
      </c>
      <c r="C7" s="22" t="s">
        <v>95</v>
      </c>
      <c r="D7" s="5">
        <v>3.2</v>
      </c>
      <c r="E7" s="22">
        <v>5.08</v>
      </c>
      <c r="F7" s="1" t="s">
        <v>11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2" t="s">
        <v>42</v>
      </c>
      <c r="B8" s="22">
        <v>81845</v>
      </c>
      <c r="C8" s="22" t="s">
        <v>95</v>
      </c>
      <c r="D8" s="5">
        <v>1.8</v>
      </c>
      <c r="E8" s="22">
        <v>5.48</v>
      </c>
      <c r="F8" s="1" t="s">
        <v>11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9" t="s">
        <v>120</v>
      </c>
      <c r="B9" s="9">
        <v>86380</v>
      </c>
      <c r="C9" s="9" t="s">
        <v>95</v>
      </c>
      <c r="D9" s="8">
        <v>8.1999999999999993</v>
      </c>
      <c r="E9" s="9">
        <v>4.7300000000000004</v>
      </c>
      <c r="F9" s="7" t="s">
        <v>11</v>
      </c>
      <c r="G9" s="10" t="s">
        <v>49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2" t="s">
        <v>30</v>
      </c>
      <c r="B10" s="22">
        <v>94857</v>
      </c>
      <c r="C10" s="22" t="s">
        <v>95</v>
      </c>
      <c r="D10" s="5">
        <v>1.4</v>
      </c>
      <c r="E10" s="22">
        <v>4.83</v>
      </c>
      <c r="F10" s="19" t="s">
        <v>11</v>
      </c>
      <c r="G10" s="18"/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2" t="s">
        <v>162</v>
      </c>
      <c r="B11" s="22">
        <v>73476</v>
      </c>
      <c r="C11" s="22" t="s">
        <v>95</v>
      </c>
      <c r="D11" s="5">
        <v>4.54</v>
      </c>
      <c r="E11" s="22">
        <v>4.2300000000000004</v>
      </c>
      <c r="F11" s="19" t="s">
        <v>10</v>
      </c>
      <c r="G11" s="18"/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2" t="s">
        <v>118</v>
      </c>
      <c r="B12" s="22">
        <v>78654</v>
      </c>
      <c r="C12" s="22" t="s">
        <v>95</v>
      </c>
      <c r="D12" s="5">
        <v>0</v>
      </c>
      <c r="E12" s="22">
        <v>8</v>
      </c>
      <c r="F12" s="19" t="s">
        <v>9</v>
      </c>
      <c r="G12" s="18"/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2" t="s">
        <v>152</v>
      </c>
      <c r="B13" s="22">
        <v>91251</v>
      </c>
      <c r="C13" s="22" t="s">
        <v>95</v>
      </c>
      <c r="D13" s="5">
        <v>0</v>
      </c>
      <c r="E13" s="22">
        <v>6.17</v>
      </c>
      <c r="F13" s="19" t="s">
        <v>9</v>
      </c>
      <c r="G13" s="18"/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SUM(D2:D13,D17)</f>
        <v>27.34</v>
      </c>
    </row>
    <row r="16" spans="1:30" x14ac:dyDescent="0.25">
      <c r="C16" s="4"/>
    </row>
    <row r="17" spans="1:6" x14ac:dyDescent="0.25">
      <c r="C17" s="13">
        <f>SUM(E2:E13,E17)</f>
        <v>90.570000000000007</v>
      </c>
      <c r="D17" s="2">
        <f>MAX(D2:D13)</f>
        <v>8.1999999999999993</v>
      </c>
      <c r="E17" s="2">
        <f>MAX(E2:E13)</f>
        <v>12.5</v>
      </c>
    </row>
    <row r="19" spans="1:6" x14ac:dyDescent="0.25">
      <c r="A19" s="1" t="s">
        <v>62</v>
      </c>
      <c r="B19" s="2">
        <f>'rodada 27'!B20</f>
        <v>58.83</v>
      </c>
    </row>
    <row r="20" spans="1:6" x14ac:dyDescent="0.25">
      <c r="A20" s="2" t="s">
        <v>63</v>
      </c>
      <c r="B20" s="2">
        <v>57.59</v>
      </c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312E-414B-4E69-A4F2-6F3B65275DA1}">
  <dimension ref="A1:AD34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54</v>
      </c>
      <c r="B2" s="5">
        <v>101290</v>
      </c>
      <c r="C2" s="5" t="s">
        <v>95</v>
      </c>
      <c r="D2" s="5">
        <v>0</v>
      </c>
      <c r="E2" s="22">
        <v>8.5</v>
      </c>
      <c r="F2" s="19" t="s">
        <v>15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119</v>
      </c>
      <c r="B3" s="5">
        <v>101596</v>
      </c>
      <c r="C3" s="5" t="s">
        <v>95</v>
      </c>
      <c r="D3" s="5">
        <v>0</v>
      </c>
      <c r="E3" s="22">
        <v>7.2</v>
      </c>
      <c r="F3" s="19" t="s">
        <v>15</v>
      </c>
      <c r="AA3" s="1"/>
      <c r="AB3" s="1"/>
      <c r="AC3" s="1"/>
      <c r="AD3" s="1"/>
    </row>
    <row r="4" spans="1:30" ht="15" customHeight="1" x14ac:dyDescent="0.25">
      <c r="A4" s="5" t="s">
        <v>109</v>
      </c>
      <c r="B4" s="5">
        <v>82730</v>
      </c>
      <c r="C4" s="5" t="s">
        <v>95</v>
      </c>
      <c r="D4" s="5">
        <v>0</v>
      </c>
      <c r="E4" s="22">
        <v>12.5</v>
      </c>
      <c r="F4" s="19" t="s">
        <v>13</v>
      </c>
      <c r="AA4" s="1"/>
      <c r="AB4" s="1"/>
      <c r="AC4" s="1"/>
      <c r="AD4" s="1"/>
    </row>
    <row r="5" spans="1:30" ht="15" customHeight="1" x14ac:dyDescent="0.25">
      <c r="A5" s="5" t="s">
        <v>34</v>
      </c>
      <c r="B5" s="5">
        <v>84860</v>
      </c>
      <c r="C5" s="5" t="s">
        <v>95</v>
      </c>
      <c r="D5" s="5">
        <v>0</v>
      </c>
      <c r="E5" s="22">
        <v>6.43</v>
      </c>
      <c r="F5" s="19" t="s">
        <v>12</v>
      </c>
      <c r="AA5" s="1"/>
      <c r="AB5" s="1"/>
      <c r="AC5" s="1"/>
      <c r="AD5" s="1"/>
    </row>
    <row r="6" spans="1:30" ht="15" customHeight="1" x14ac:dyDescent="0.25">
      <c r="A6" s="5" t="s">
        <v>117</v>
      </c>
      <c r="B6" s="5">
        <v>95542</v>
      </c>
      <c r="C6" s="5" t="s">
        <v>95</v>
      </c>
      <c r="D6" s="5">
        <v>0</v>
      </c>
      <c r="E6" s="22">
        <v>4.92</v>
      </c>
      <c r="F6" s="19" t="s">
        <v>12</v>
      </c>
      <c r="AA6" s="1"/>
      <c r="AB6" s="1"/>
      <c r="AC6" s="1"/>
      <c r="AD6" s="1"/>
    </row>
    <row r="7" spans="1:30" ht="15" customHeight="1" x14ac:dyDescent="0.25">
      <c r="A7" s="5" t="s">
        <v>40</v>
      </c>
      <c r="B7" s="5">
        <v>105068</v>
      </c>
      <c r="C7" s="5" t="s">
        <v>95</v>
      </c>
      <c r="D7" s="5">
        <v>0</v>
      </c>
      <c r="E7" s="22">
        <v>5.08</v>
      </c>
      <c r="F7" s="19" t="s">
        <v>11</v>
      </c>
      <c r="G7" s="18"/>
      <c r="AA7" s="1"/>
      <c r="AB7" s="1"/>
      <c r="AC7" s="1"/>
      <c r="AD7" s="1"/>
    </row>
    <row r="8" spans="1:30" ht="15" customHeight="1" x14ac:dyDescent="0.25">
      <c r="A8" s="5" t="s">
        <v>42</v>
      </c>
      <c r="B8" s="5">
        <v>81845</v>
      </c>
      <c r="C8" s="5" t="s">
        <v>95</v>
      </c>
      <c r="D8" s="5">
        <v>0</v>
      </c>
      <c r="E8" s="22">
        <v>5.48</v>
      </c>
      <c r="F8" s="19" t="s">
        <v>11</v>
      </c>
      <c r="G8" s="18"/>
      <c r="AA8" s="1"/>
      <c r="AB8" s="1"/>
      <c r="AC8" s="1"/>
      <c r="AD8" s="1"/>
    </row>
    <row r="9" spans="1:30" ht="15" customHeight="1" x14ac:dyDescent="0.25">
      <c r="A9" s="5" t="s">
        <v>120</v>
      </c>
      <c r="B9" s="5">
        <v>86380</v>
      </c>
      <c r="C9" s="5" t="s">
        <v>95</v>
      </c>
      <c r="D9" s="5">
        <v>0.6</v>
      </c>
      <c r="E9" s="22">
        <v>3.9</v>
      </c>
      <c r="F9" s="19" t="s">
        <v>11</v>
      </c>
      <c r="G9" s="18"/>
      <c r="AA9" s="1"/>
      <c r="AB9" s="1"/>
      <c r="AC9" s="1"/>
      <c r="AD9" s="1"/>
    </row>
    <row r="10" spans="1:30" ht="15" customHeight="1" x14ac:dyDescent="0.25">
      <c r="A10" s="5" t="s">
        <v>30</v>
      </c>
      <c r="B10" s="5">
        <v>94857</v>
      </c>
      <c r="C10" s="5" t="s">
        <v>95</v>
      </c>
      <c r="D10" s="5">
        <v>3.4</v>
      </c>
      <c r="E10" s="22">
        <v>4.76</v>
      </c>
      <c r="F10" s="19" t="s">
        <v>11</v>
      </c>
      <c r="G10" s="18"/>
      <c r="AA10" s="1"/>
      <c r="AB10" s="1"/>
      <c r="AC10" s="1"/>
      <c r="AD10" s="1"/>
    </row>
    <row r="11" spans="1:30" ht="15" customHeight="1" x14ac:dyDescent="0.25">
      <c r="A11" s="5" t="s">
        <v>162</v>
      </c>
      <c r="B11" s="5">
        <v>73476</v>
      </c>
      <c r="C11" s="5" t="s">
        <v>95</v>
      </c>
      <c r="D11" s="5">
        <v>1.94</v>
      </c>
      <c r="E11" s="22">
        <v>3.94</v>
      </c>
      <c r="F11" s="19" t="s">
        <v>10</v>
      </c>
      <c r="G11" s="18"/>
      <c r="AA11" s="1"/>
      <c r="AB11" s="1"/>
      <c r="AC11" s="1"/>
      <c r="AD11" s="1"/>
    </row>
    <row r="12" spans="1:30" ht="15" customHeight="1" x14ac:dyDescent="0.25">
      <c r="A12" s="8" t="s">
        <v>118</v>
      </c>
      <c r="B12" s="8">
        <v>78654</v>
      </c>
      <c r="C12" s="8" t="s">
        <v>95</v>
      </c>
      <c r="D12" s="8">
        <v>6.5</v>
      </c>
      <c r="E12" s="9">
        <v>7.25</v>
      </c>
      <c r="F12" s="7" t="s">
        <v>9</v>
      </c>
      <c r="G12" s="10" t="s">
        <v>49</v>
      </c>
      <c r="AA12" s="1"/>
      <c r="AB12" s="1"/>
      <c r="AC12" s="1"/>
      <c r="AD12" s="1"/>
    </row>
    <row r="13" spans="1:30" ht="15" customHeight="1" x14ac:dyDescent="0.25">
      <c r="A13" s="5" t="s">
        <v>152</v>
      </c>
      <c r="B13" s="5">
        <v>91251</v>
      </c>
      <c r="C13" s="5" t="s">
        <v>95</v>
      </c>
      <c r="D13" s="5">
        <v>1.5</v>
      </c>
      <c r="E13" s="22">
        <v>5.5</v>
      </c>
      <c r="F13" s="19" t="s">
        <v>9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9"/>
    </row>
    <row r="15" spans="1:30" ht="15" customHeight="1" x14ac:dyDescent="0.25">
      <c r="B15" s="2" t="s">
        <v>33</v>
      </c>
      <c r="C15" s="2">
        <f>SUM(D2:D13,D17)</f>
        <v>20.439999999999998</v>
      </c>
    </row>
    <row r="16" spans="1:30" x14ac:dyDescent="0.25">
      <c r="C16" s="4"/>
    </row>
    <row r="17" spans="1:12" x14ac:dyDescent="0.25">
      <c r="C17" s="13">
        <f>SUM(E2:E13,E17)</f>
        <v>87.96</v>
      </c>
      <c r="D17" s="2">
        <f>MAX(D2:D13)</f>
        <v>6.5</v>
      </c>
      <c r="E17" s="2">
        <f>MAX(E2:E13)</f>
        <v>12.5</v>
      </c>
    </row>
    <row r="19" spans="1:12" x14ac:dyDescent="0.25">
      <c r="A19" s="1" t="s">
        <v>62</v>
      </c>
      <c r="B19" s="2">
        <f>'rodada 28'!B20</f>
        <v>57.59</v>
      </c>
    </row>
    <row r="20" spans="1:12" x14ac:dyDescent="0.25">
      <c r="A20" s="2" t="s">
        <v>63</v>
      </c>
      <c r="B20" s="2">
        <v>57.86</v>
      </c>
    </row>
    <row r="22" spans="1:12" x14ac:dyDescent="0.25">
      <c r="G22" s="5">
        <v>0</v>
      </c>
      <c r="H22" s="5" t="s">
        <v>54</v>
      </c>
      <c r="I22" s="5">
        <v>101290</v>
      </c>
      <c r="J22" s="5" t="s">
        <v>95</v>
      </c>
      <c r="K22" s="5">
        <v>0</v>
      </c>
      <c r="L22" s="2">
        <v>8.5</v>
      </c>
    </row>
    <row r="23" spans="1:12" x14ac:dyDescent="0.25">
      <c r="G23" s="5">
        <v>1</v>
      </c>
      <c r="H23" s="5" t="s">
        <v>119</v>
      </c>
      <c r="I23" s="5">
        <v>101596</v>
      </c>
      <c r="J23" s="5" t="s">
        <v>95</v>
      </c>
      <c r="K23" s="5">
        <v>0</v>
      </c>
      <c r="L23" s="2">
        <v>7.2</v>
      </c>
    </row>
    <row r="24" spans="1:12" x14ac:dyDescent="0.25">
      <c r="F24" s="5"/>
      <c r="G24" s="5">
        <v>2</v>
      </c>
      <c r="H24" s="5" t="s">
        <v>109</v>
      </c>
      <c r="I24" s="5">
        <v>82730</v>
      </c>
      <c r="J24" s="5" t="s">
        <v>95</v>
      </c>
      <c r="K24" s="5">
        <v>0</v>
      </c>
      <c r="L24" s="2">
        <v>12.5</v>
      </c>
    </row>
    <row r="25" spans="1:12" x14ac:dyDescent="0.25">
      <c r="F25" s="5"/>
      <c r="G25" s="5">
        <v>3</v>
      </c>
      <c r="H25" s="5" t="s">
        <v>34</v>
      </c>
      <c r="I25" s="5">
        <v>84860</v>
      </c>
      <c r="J25" s="5" t="s">
        <v>95</v>
      </c>
      <c r="K25" s="5">
        <v>0</v>
      </c>
      <c r="L25" s="2">
        <v>6.43</v>
      </c>
    </row>
    <row r="26" spans="1:12" x14ac:dyDescent="0.25">
      <c r="F26" s="5"/>
      <c r="G26" s="5">
        <v>4</v>
      </c>
      <c r="H26" s="5" t="s">
        <v>117</v>
      </c>
      <c r="I26" s="5">
        <v>95542</v>
      </c>
      <c r="J26" s="5" t="s">
        <v>95</v>
      </c>
      <c r="K26" s="5">
        <v>0</v>
      </c>
      <c r="L26" s="2">
        <v>4.92</v>
      </c>
    </row>
    <row r="27" spans="1:12" x14ac:dyDescent="0.25">
      <c r="F27" s="5"/>
      <c r="G27" s="5">
        <v>5</v>
      </c>
      <c r="H27" s="5" t="s">
        <v>40</v>
      </c>
      <c r="I27" s="5">
        <v>105068</v>
      </c>
      <c r="J27" s="5" t="s">
        <v>95</v>
      </c>
      <c r="K27" s="5">
        <v>0</v>
      </c>
      <c r="L27" s="2">
        <v>5.08</v>
      </c>
    </row>
    <row r="28" spans="1:12" x14ac:dyDescent="0.25">
      <c r="F28" s="5"/>
      <c r="G28" s="5">
        <v>6</v>
      </c>
      <c r="H28" s="5" t="s">
        <v>42</v>
      </c>
      <c r="I28" s="5">
        <v>81845</v>
      </c>
      <c r="J28" s="5" t="s">
        <v>95</v>
      </c>
      <c r="K28" s="5">
        <v>0</v>
      </c>
      <c r="L28" s="2">
        <v>5.48</v>
      </c>
    </row>
    <row r="29" spans="1:12" x14ac:dyDescent="0.25">
      <c r="F29" s="5"/>
      <c r="G29" s="5">
        <v>7</v>
      </c>
      <c r="H29" s="5" t="s">
        <v>120</v>
      </c>
      <c r="I29" s="5">
        <v>86380</v>
      </c>
      <c r="J29" s="5" t="s">
        <v>95</v>
      </c>
      <c r="K29" s="5">
        <v>0.6</v>
      </c>
      <c r="L29" s="2">
        <v>3.9</v>
      </c>
    </row>
    <row r="30" spans="1:12" x14ac:dyDescent="0.25">
      <c r="F30" s="5"/>
      <c r="G30" s="5">
        <v>8</v>
      </c>
      <c r="H30" s="5" t="s">
        <v>30</v>
      </c>
      <c r="I30" s="5">
        <v>94857</v>
      </c>
      <c r="J30" s="5" t="s">
        <v>95</v>
      </c>
      <c r="K30" s="5">
        <v>3.4</v>
      </c>
      <c r="L30" s="2">
        <v>4.76</v>
      </c>
    </row>
    <row r="31" spans="1:12" x14ac:dyDescent="0.25">
      <c r="F31" s="5"/>
      <c r="G31" s="5">
        <v>9</v>
      </c>
      <c r="H31" s="5" t="s">
        <v>162</v>
      </c>
      <c r="I31" s="5">
        <v>73476</v>
      </c>
      <c r="J31" s="5" t="s">
        <v>95</v>
      </c>
      <c r="K31" s="5">
        <v>1.94</v>
      </c>
      <c r="L31" s="2">
        <v>3.94</v>
      </c>
    </row>
    <row r="32" spans="1:12" x14ac:dyDescent="0.25">
      <c r="F32" s="5"/>
      <c r="G32" s="5">
        <v>10</v>
      </c>
      <c r="H32" s="5" t="s">
        <v>118</v>
      </c>
      <c r="I32" s="5">
        <v>78654</v>
      </c>
      <c r="J32" s="5" t="s">
        <v>95</v>
      </c>
      <c r="K32" s="5">
        <v>6.5</v>
      </c>
      <c r="L32" s="2">
        <v>7.25</v>
      </c>
    </row>
    <row r="33" spans="6:12" x14ac:dyDescent="0.25">
      <c r="F33" s="5"/>
      <c r="G33" s="5">
        <v>11</v>
      </c>
      <c r="H33" s="5" t="s">
        <v>152</v>
      </c>
      <c r="I33" s="5">
        <v>91251</v>
      </c>
      <c r="J33" s="5" t="s">
        <v>95</v>
      </c>
      <c r="K33" s="5">
        <v>1.5</v>
      </c>
      <c r="L33" s="2">
        <v>5.5</v>
      </c>
    </row>
    <row r="34" spans="6:12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E2F7-8FFA-416E-8A2F-F1ED15770098}">
  <dimension ref="A1:AD37"/>
  <sheetViews>
    <sheetView workbookViewId="0">
      <selection activeCell="C15" sqref="C15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22</v>
      </c>
      <c r="B2" s="5">
        <v>100651</v>
      </c>
      <c r="C2" s="5">
        <v>12.04</v>
      </c>
      <c r="D2" s="22">
        <v>9.1</v>
      </c>
      <c r="E2" s="22">
        <v>8.4</v>
      </c>
      <c r="F2" s="19" t="s">
        <v>15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8" t="s">
        <v>70</v>
      </c>
      <c r="B3" s="8">
        <v>85300</v>
      </c>
      <c r="C3" s="8">
        <v>7.57</v>
      </c>
      <c r="D3" s="9">
        <v>9.5</v>
      </c>
      <c r="E3" s="9">
        <v>9.5</v>
      </c>
      <c r="F3" s="7" t="s">
        <v>15</v>
      </c>
      <c r="G3" s="10" t="s">
        <v>49</v>
      </c>
      <c r="AA3" s="1"/>
      <c r="AB3" s="1"/>
      <c r="AC3" s="1"/>
      <c r="AD3" s="1"/>
    </row>
    <row r="4" spans="1:30" ht="15" customHeight="1" x14ac:dyDescent="0.25">
      <c r="A4" s="5" t="s">
        <v>143</v>
      </c>
      <c r="B4" s="5">
        <v>49673</v>
      </c>
      <c r="C4" s="5">
        <v>6.05</v>
      </c>
      <c r="D4" s="22">
        <v>5</v>
      </c>
      <c r="E4" s="22">
        <v>5</v>
      </c>
      <c r="F4" s="19" t="s">
        <v>13</v>
      </c>
      <c r="G4" s="18"/>
      <c r="AA4" s="1"/>
      <c r="AB4" s="1"/>
      <c r="AC4" s="1"/>
      <c r="AD4" s="1"/>
    </row>
    <row r="5" spans="1:30" ht="15" customHeight="1" x14ac:dyDescent="0.25">
      <c r="A5" s="5" t="s">
        <v>139</v>
      </c>
      <c r="B5" s="5">
        <v>101708</v>
      </c>
      <c r="C5" s="5">
        <v>9.99</v>
      </c>
      <c r="D5" s="22">
        <v>0</v>
      </c>
      <c r="E5" s="22">
        <v>9.4</v>
      </c>
      <c r="F5" s="19" t="s">
        <v>12</v>
      </c>
      <c r="G5" s="18"/>
      <c r="AA5" s="1"/>
      <c r="AB5" s="1"/>
      <c r="AC5" s="1"/>
      <c r="AD5" s="1"/>
    </row>
    <row r="6" spans="1:30" ht="15" customHeight="1" x14ac:dyDescent="0.25">
      <c r="A6" s="5" t="s">
        <v>144</v>
      </c>
      <c r="B6" s="5">
        <v>86740</v>
      </c>
      <c r="C6" s="5">
        <v>12.49</v>
      </c>
      <c r="D6" s="22">
        <v>0</v>
      </c>
      <c r="E6" s="22">
        <v>13</v>
      </c>
      <c r="F6" s="19" t="s">
        <v>12</v>
      </c>
      <c r="G6" s="18"/>
      <c r="AA6" s="1"/>
      <c r="AB6" s="1"/>
      <c r="AC6" s="1"/>
      <c r="AD6" s="1"/>
    </row>
    <row r="7" spans="1:30" ht="15" customHeight="1" x14ac:dyDescent="0.25">
      <c r="A7" s="5" t="s">
        <v>68</v>
      </c>
      <c r="B7" s="5">
        <v>101594</v>
      </c>
      <c r="C7" s="5">
        <v>4.41</v>
      </c>
      <c r="D7" s="22">
        <v>6.6</v>
      </c>
      <c r="E7" s="22">
        <v>6.6</v>
      </c>
      <c r="F7" s="19" t="s">
        <v>11</v>
      </c>
      <c r="G7" s="18"/>
      <c r="AA7" s="1"/>
      <c r="AB7" s="1"/>
      <c r="AC7" s="1"/>
      <c r="AD7" s="1"/>
    </row>
    <row r="8" spans="1:30" ht="15" customHeight="1" x14ac:dyDescent="0.25">
      <c r="A8" s="5" t="s">
        <v>145</v>
      </c>
      <c r="B8" s="5">
        <v>37688</v>
      </c>
      <c r="C8" s="5">
        <v>13.54</v>
      </c>
      <c r="D8" s="22">
        <v>4.9000000000000004</v>
      </c>
      <c r="E8" s="22">
        <v>8.6300000000000008</v>
      </c>
      <c r="F8" s="19" t="s">
        <v>11</v>
      </c>
      <c r="G8" s="18"/>
      <c r="AA8" s="1"/>
      <c r="AB8" s="1"/>
      <c r="AC8" s="1"/>
      <c r="AD8" s="1"/>
    </row>
    <row r="9" spans="1:30" ht="15" customHeight="1" x14ac:dyDescent="0.25">
      <c r="A9" s="5" t="s">
        <v>64</v>
      </c>
      <c r="B9" s="5">
        <v>70009</v>
      </c>
      <c r="C9" s="5">
        <v>6.45</v>
      </c>
      <c r="D9" s="22">
        <v>0</v>
      </c>
      <c r="E9" s="22">
        <v>8.1999999999999993</v>
      </c>
      <c r="F9" s="19" t="s">
        <v>11</v>
      </c>
      <c r="G9" s="18"/>
      <c r="AA9" s="1"/>
      <c r="AB9" s="1"/>
      <c r="AC9" s="1"/>
      <c r="AD9" s="1"/>
    </row>
    <row r="10" spans="1:30" ht="15" customHeight="1" x14ac:dyDescent="0.25">
      <c r="A10" s="5" t="s">
        <v>21</v>
      </c>
      <c r="B10" s="5">
        <v>70986</v>
      </c>
      <c r="C10" s="5">
        <v>5.66</v>
      </c>
      <c r="D10" s="22">
        <v>6</v>
      </c>
      <c r="E10" s="22">
        <v>6</v>
      </c>
      <c r="F10" s="19" t="s">
        <v>11</v>
      </c>
      <c r="G10" s="18"/>
      <c r="AA10" s="1"/>
      <c r="AB10" s="1"/>
      <c r="AC10" s="1"/>
      <c r="AD10" s="1"/>
    </row>
    <row r="11" spans="1:30" ht="15" customHeight="1" x14ac:dyDescent="0.25">
      <c r="A11" s="5" t="s">
        <v>60</v>
      </c>
      <c r="B11" s="5">
        <v>37246</v>
      </c>
      <c r="C11" s="5">
        <v>8.1300000000000008</v>
      </c>
      <c r="D11" s="22">
        <v>3.35</v>
      </c>
      <c r="E11" s="22">
        <v>4.21</v>
      </c>
      <c r="F11" s="19" t="s">
        <v>10</v>
      </c>
      <c r="G11" s="18"/>
      <c r="AA11" s="1"/>
      <c r="AB11" s="1"/>
      <c r="AC11" s="1"/>
      <c r="AD11" s="1"/>
    </row>
    <row r="12" spans="1:30" ht="15" customHeight="1" x14ac:dyDescent="0.25">
      <c r="A12" s="5" t="s">
        <v>69</v>
      </c>
      <c r="B12" s="5">
        <v>70666</v>
      </c>
      <c r="C12" s="5">
        <v>5.9</v>
      </c>
      <c r="D12" s="22">
        <v>6.7</v>
      </c>
      <c r="E12" s="22">
        <v>6.7</v>
      </c>
      <c r="F12" s="19" t="s">
        <v>9</v>
      </c>
      <c r="G12" s="18"/>
      <c r="AA12" s="1"/>
      <c r="AB12" s="1"/>
      <c r="AC12" s="1"/>
      <c r="AD12" s="1"/>
    </row>
    <row r="13" spans="1:30" ht="15" customHeight="1" x14ac:dyDescent="0.25">
      <c r="A13" s="5" t="s">
        <v>17</v>
      </c>
      <c r="B13" s="5">
        <v>73421</v>
      </c>
      <c r="C13" s="5">
        <v>13.18</v>
      </c>
      <c r="D13" s="22">
        <v>0</v>
      </c>
      <c r="E13" s="22">
        <v>13</v>
      </c>
      <c r="F13" s="19" t="s">
        <v>9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SUM(D2:D13,D17)</f>
        <v>60.650000000000006</v>
      </c>
    </row>
    <row r="16" spans="1:30" x14ac:dyDescent="0.25">
      <c r="C16" s="4"/>
    </row>
    <row r="17" spans="1:11" x14ac:dyDescent="0.25">
      <c r="C17" s="13">
        <f>SUM(E2:E13,E17)</f>
        <v>111.64</v>
      </c>
      <c r="D17" s="2">
        <f>MAX(D2:D13)</f>
        <v>9.5</v>
      </c>
      <c r="E17" s="2">
        <f>MAX(E2:E13)</f>
        <v>13</v>
      </c>
    </row>
    <row r="19" spans="1:11" x14ac:dyDescent="0.25">
      <c r="A19" s="1" t="s">
        <v>62</v>
      </c>
      <c r="B19" s="16">
        <f>'rodada 02'!B20</f>
        <v>105.439999999999</v>
      </c>
    </row>
    <row r="20" spans="1:11" x14ac:dyDescent="0.25">
      <c r="A20" s="2" t="s">
        <v>63</v>
      </c>
      <c r="B20" s="16">
        <v>108.619999999999</v>
      </c>
    </row>
    <row r="26" spans="1:11" x14ac:dyDescent="0.25">
      <c r="K26" s="2"/>
    </row>
    <row r="27" spans="1:11" x14ac:dyDescent="0.25">
      <c r="K27" s="2"/>
    </row>
    <row r="28" spans="1:11" x14ac:dyDescent="0.25">
      <c r="K28" s="2"/>
    </row>
    <row r="29" spans="1:11" x14ac:dyDescent="0.25">
      <c r="K29" s="2"/>
    </row>
    <row r="30" spans="1:11" x14ac:dyDescent="0.25">
      <c r="K30" s="2"/>
    </row>
    <row r="31" spans="1:11" x14ac:dyDescent="0.25">
      <c r="K31" s="2"/>
    </row>
    <row r="32" spans="1:11" x14ac:dyDescent="0.25">
      <c r="K32" s="2"/>
    </row>
    <row r="33" spans="11:11" x14ac:dyDescent="0.25">
      <c r="K33" s="2"/>
    </row>
    <row r="34" spans="11:11" x14ac:dyDescent="0.25">
      <c r="K34" s="2"/>
    </row>
    <row r="35" spans="11:11" x14ac:dyDescent="0.25">
      <c r="K35" s="2"/>
    </row>
    <row r="36" spans="11:11" x14ac:dyDescent="0.25">
      <c r="K36" s="2"/>
    </row>
    <row r="37" spans="11:11" x14ac:dyDescent="0.25">
      <c r="K3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0C36-F0D4-4F64-8A6A-B3276A97F5A3}">
  <dimension ref="A1:AD35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2" t="s">
        <v>54</v>
      </c>
      <c r="B2" s="22">
        <v>101290</v>
      </c>
      <c r="C2" s="22" t="s">
        <v>95</v>
      </c>
      <c r="D2" s="5">
        <v>0</v>
      </c>
      <c r="E2" s="22">
        <v>8.5</v>
      </c>
      <c r="F2" s="19" t="s">
        <v>15</v>
      </c>
      <c r="G2" s="21"/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22" t="s">
        <v>119</v>
      </c>
      <c r="B3" s="22">
        <v>101596</v>
      </c>
      <c r="C3" s="22" t="s">
        <v>95</v>
      </c>
      <c r="D3" s="5">
        <v>0</v>
      </c>
      <c r="E3" s="22">
        <v>7.2</v>
      </c>
      <c r="F3" s="19" t="s">
        <v>15</v>
      </c>
      <c r="G3" s="18"/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22" t="s">
        <v>109</v>
      </c>
      <c r="B4" s="22">
        <v>82730</v>
      </c>
      <c r="C4" s="22" t="s">
        <v>95</v>
      </c>
      <c r="D4" s="5">
        <v>0</v>
      </c>
      <c r="E4" s="22">
        <v>12.5</v>
      </c>
      <c r="F4" s="19" t="s">
        <v>13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2" t="s">
        <v>154</v>
      </c>
      <c r="B5" s="22">
        <v>104257</v>
      </c>
      <c r="C5" s="22" t="s">
        <v>95</v>
      </c>
      <c r="D5" s="5">
        <v>0</v>
      </c>
      <c r="E5" s="22">
        <v>4.16</v>
      </c>
      <c r="F5" s="19" t="s">
        <v>12</v>
      </c>
      <c r="G5" s="18"/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2" t="s">
        <v>117</v>
      </c>
      <c r="B6" s="22">
        <v>95542</v>
      </c>
      <c r="C6" s="22" t="s">
        <v>95</v>
      </c>
      <c r="D6" s="5">
        <v>0</v>
      </c>
      <c r="E6" s="22">
        <v>4.92</v>
      </c>
      <c r="F6" s="19" t="s">
        <v>12</v>
      </c>
      <c r="G6" s="18"/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2" t="s">
        <v>110</v>
      </c>
      <c r="B7" s="22">
        <v>102998</v>
      </c>
      <c r="C7" s="22" t="s">
        <v>95</v>
      </c>
      <c r="D7" s="5">
        <v>3.5</v>
      </c>
      <c r="E7" s="22">
        <v>2.67</v>
      </c>
      <c r="F7" s="19" t="s">
        <v>11</v>
      </c>
      <c r="G7" s="18"/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2" t="s">
        <v>40</v>
      </c>
      <c r="B8" s="22">
        <v>105068</v>
      </c>
      <c r="C8" s="22" t="s">
        <v>95</v>
      </c>
      <c r="D8" s="5">
        <v>-0.3</v>
      </c>
      <c r="E8" s="22">
        <v>4.4800000000000004</v>
      </c>
      <c r="F8" s="19" t="s">
        <v>11</v>
      </c>
      <c r="G8" s="18"/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22" t="s">
        <v>161</v>
      </c>
      <c r="B9" s="22">
        <v>105903</v>
      </c>
      <c r="C9" s="22" t="s">
        <v>95</v>
      </c>
      <c r="D9" s="5">
        <v>0</v>
      </c>
      <c r="E9" s="22">
        <v>3.5</v>
      </c>
      <c r="F9" s="19" t="s">
        <v>11</v>
      </c>
      <c r="G9" s="18"/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9" t="s">
        <v>7</v>
      </c>
      <c r="B10" s="9">
        <v>87863</v>
      </c>
      <c r="C10" s="9" t="s">
        <v>95</v>
      </c>
      <c r="D10" s="8">
        <v>5.6</v>
      </c>
      <c r="E10" s="9">
        <v>10.64</v>
      </c>
      <c r="F10" s="7" t="s">
        <v>11</v>
      </c>
      <c r="G10" s="8" t="s">
        <v>49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2" t="s">
        <v>162</v>
      </c>
      <c r="B11" s="22">
        <v>73476</v>
      </c>
      <c r="C11" s="22" t="s">
        <v>95</v>
      </c>
      <c r="D11" s="5">
        <v>4.0999999999999996</v>
      </c>
      <c r="E11" s="22">
        <v>3.96</v>
      </c>
      <c r="F11" s="19" t="s">
        <v>10</v>
      </c>
      <c r="G11" s="18"/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2" t="s">
        <v>118</v>
      </c>
      <c r="B12" s="22">
        <v>78654</v>
      </c>
      <c r="C12" s="22" t="s">
        <v>95</v>
      </c>
      <c r="D12" s="5">
        <v>0.3</v>
      </c>
      <c r="E12" s="22">
        <v>4.93</v>
      </c>
      <c r="F12" s="19" t="s">
        <v>9</v>
      </c>
      <c r="G12" s="18"/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2" t="s">
        <v>152</v>
      </c>
      <c r="B13" s="22">
        <v>91251</v>
      </c>
      <c r="C13" s="22" t="s">
        <v>95</v>
      </c>
      <c r="D13" s="5">
        <v>0</v>
      </c>
      <c r="E13" s="22">
        <v>5.5</v>
      </c>
      <c r="F13" s="19" t="s">
        <v>9</v>
      </c>
      <c r="G13" s="18"/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SUM(D2:D13,D17)</f>
        <v>18.8</v>
      </c>
    </row>
    <row r="16" spans="1:30" x14ac:dyDescent="0.25">
      <c r="C16" s="4"/>
    </row>
    <row r="17" spans="1:6" x14ac:dyDescent="0.25">
      <c r="C17" s="13">
        <f>SUM(E2:E13,E17)</f>
        <v>85.460000000000008</v>
      </c>
      <c r="D17" s="2">
        <f>MAX(D2:D13)</f>
        <v>5.6</v>
      </c>
      <c r="E17" s="2">
        <f>MAX(E2:E13)</f>
        <v>12.5</v>
      </c>
    </row>
    <row r="19" spans="1:6" x14ac:dyDescent="0.25">
      <c r="A19" s="1" t="s">
        <v>62</v>
      </c>
      <c r="B19" s="2">
        <f>'rodada 29'!B20</f>
        <v>57.86</v>
      </c>
    </row>
    <row r="20" spans="1:6" x14ac:dyDescent="0.25">
      <c r="A20" s="2" t="s">
        <v>63</v>
      </c>
      <c r="B20" s="2">
        <v>58.71</v>
      </c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D6E0-E339-456D-8E30-6B1091B07AE0}">
  <dimension ref="A1:AD33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54</v>
      </c>
      <c r="B2" s="5">
        <v>101290</v>
      </c>
      <c r="C2" s="5" t="s">
        <v>95</v>
      </c>
      <c r="D2" s="5">
        <v>0</v>
      </c>
      <c r="E2" s="5">
        <v>8.5</v>
      </c>
      <c r="F2" s="19" t="s">
        <v>15</v>
      </c>
      <c r="AA2" s="1"/>
      <c r="AB2" s="1"/>
      <c r="AC2" s="1"/>
      <c r="AD2" s="1"/>
    </row>
    <row r="3" spans="1:30" s="9" customFormat="1" x14ac:dyDescent="0.25">
      <c r="A3" s="5" t="s">
        <v>119</v>
      </c>
      <c r="B3" s="5">
        <v>101596</v>
      </c>
      <c r="C3" s="5" t="s">
        <v>95</v>
      </c>
      <c r="D3" s="5">
        <v>0</v>
      </c>
      <c r="E3" s="5">
        <v>7.2</v>
      </c>
      <c r="F3" s="19" t="s">
        <v>15</v>
      </c>
      <c r="H3" s="8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5" t="s">
        <v>109</v>
      </c>
      <c r="B4" s="5">
        <v>82730</v>
      </c>
      <c r="C4" s="5" t="s">
        <v>95</v>
      </c>
      <c r="D4" s="5">
        <v>0</v>
      </c>
      <c r="E4" s="5">
        <v>12.5</v>
      </c>
      <c r="F4" s="19" t="s">
        <v>13</v>
      </c>
      <c r="AA4" s="1"/>
      <c r="AB4" s="1"/>
      <c r="AC4" s="1"/>
      <c r="AD4" s="1"/>
    </row>
    <row r="5" spans="1:30" ht="15" customHeight="1" x14ac:dyDescent="0.25">
      <c r="A5" s="8" t="s">
        <v>37</v>
      </c>
      <c r="B5" s="8">
        <v>84339</v>
      </c>
      <c r="C5" s="8" t="s">
        <v>95</v>
      </c>
      <c r="D5" s="8">
        <v>12.5</v>
      </c>
      <c r="E5" s="8">
        <v>5.46</v>
      </c>
      <c r="F5" s="7" t="s">
        <v>12</v>
      </c>
      <c r="G5" s="8" t="s">
        <v>49</v>
      </c>
      <c r="AA5" s="1"/>
      <c r="AB5" s="1"/>
      <c r="AC5" s="1"/>
      <c r="AD5" s="1"/>
    </row>
    <row r="6" spans="1:30" ht="15" customHeight="1" x14ac:dyDescent="0.25">
      <c r="A6" s="5" t="s">
        <v>34</v>
      </c>
      <c r="B6" s="5">
        <v>84860</v>
      </c>
      <c r="C6" s="5" t="s">
        <v>95</v>
      </c>
      <c r="D6" s="5">
        <v>0</v>
      </c>
      <c r="E6" s="5">
        <v>6.43</v>
      </c>
      <c r="F6" s="19" t="s">
        <v>12</v>
      </c>
      <c r="AA6" s="1"/>
      <c r="AB6" s="1"/>
      <c r="AC6" s="1"/>
      <c r="AD6" s="1"/>
    </row>
    <row r="7" spans="1:30" ht="15" customHeight="1" x14ac:dyDescent="0.25">
      <c r="A7" s="5" t="s">
        <v>40</v>
      </c>
      <c r="B7" s="5">
        <v>105068</v>
      </c>
      <c r="C7" s="5" t="s">
        <v>95</v>
      </c>
      <c r="D7" s="5">
        <v>0</v>
      </c>
      <c r="E7" s="5">
        <v>4.4800000000000004</v>
      </c>
      <c r="F7" s="19" t="s">
        <v>11</v>
      </c>
      <c r="G7" s="18"/>
      <c r="AA7" s="1"/>
      <c r="AB7" s="1"/>
      <c r="AC7" s="1"/>
      <c r="AD7" s="1"/>
    </row>
    <row r="8" spans="1:30" ht="15" customHeight="1" x14ac:dyDescent="0.25">
      <c r="A8" s="5" t="s">
        <v>161</v>
      </c>
      <c r="B8" s="5">
        <v>105903</v>
      </c>
      <c r="C8" s="5" t="s">
        <v>95</v>
      </c>
      <c r="D8" s="5">
        <v>0</v>
      </c>
      <c r="E8" s="5">
        <v>3.5</v>
      </c>
      <c r="F8" s="19" t="s">
        <v>11</v>
      </c>
      <c r="G8" s="18"/>
      <c r="AA8" s="1"/>
      <c r="AB8" s="1"/>
      <c r="AC8" s="1"/>
      <c r="AD8" s="1"/>
    </row>
    <row r="9" spans="1:30" ht="15" customHeight="1" x14ac:dyDescent="0.25">
      <c r="A9" s="5" t="s">
        <v>21</v>
      </c>
      <c r="B9" s="5">
        <v>70986</v>
      </c>
      <c r="C9" s="5" t="s">
        <v>95</v>
      </c>
      <c r="D9" s="5">
        <v>1.5</v>
      </c>
      <c r="E9" s="5">
        <v>5.55</v>
      </c>
      <c r="F9" s="19" t="s">
        <v>11</v>
      </c>
      <c r="G9" s="18"/>
      <c r="AA9" s="1"/>
      <c r="AB9" s="1"/>
      <c r="AC9" s="1"/>
      <c r="AD9" s="1"/>
    </row>
    <row r="10" spans="1:30" ht="15" customHeight="1" x14ac:dyDescent="0.25">
      <c r="A10" s="5" t="s">
        <v>44</v>
      </c>
      <c r="B10" s="5">
        <v>95222</v>
      </c>
      <c r="C10" s="5" t="s">
        <v>95</v>
      </c>
      <c r="D10" s="5">
        <v>1</v>
      </c>
      <c r="E10" s="5">
        <v>3.5</v>
      </c>
      <c r="F10" s="19" t="s">
        <v>11</v>
      </c>
      <c r="G10" s="18"/>
      <c r="AA10" s="1"/>
      <c r="AB10" s="1"/>
      <c r="AC10" s="1"/>
      <c r="AD10" s="1"/>
    </row>
    <row r="11" spans="1:30" ht="15" customHeight="1" x14ac:dyDescent="0.25">
      <c r="A11" s="5" t="s">
        <v>47</v>
      </c>
      <c r="B11" s="5">
        <v>98499</v>
      </c>
      <c r="C11" s="5" t="s">
        <v>95</v>
      </c>
      <c r="D11" s="5">
        <v>5.58</v>
      </c>
      <c r="E11" s="5">
        <v>5.58</v>
      </c>
      <c r="F11" s="19" t="s">
        <v>10</v>
      </c>
      <c r="G11" s="18"/>
      <c r="AA11" s="1"/>
      <c r="AB11" s="1"/>
      <c r="AC11" s="1"/>
      <c r="AD11" s="1"/>
    </row>
    <row r="12" spans="1:30" ht="15" customHeight="1" x14ac:dyDescent="0.25">
      <c r="A12" s="5" t="s">
        <v>118</v>
      </c>
      <c r="B12" s="5">
        <v>78654</v>
      </c>
      <c r="C12" s="5" t="s">
        <v>95</v>
      </c>
      <c r="D12" s="5">
        <v>4.7</v>
      </c>
      <c r="E12" s="5">
        <v>4.87</v>
      </c>
      <c r="F12" s="19" t="s">
        <v>9</v>
      </c>
      <c r="G12" s="18"/>
      <c r="AA12" s="1"/>
      <c r="AB12" s="1"/>
      <c r="AC12" s="1"/>
      <c r="AD12" s="1"/>
    </row>
    <row r="13" spans="1:30" ht="15" customHeight="1" x14ac:dyDescent="0.25">
      <c r="A13" s="5" t="s">
        <v>152</v>
      </c>
      <c r="B13" s="5">
        <v>91251</v>
      </c>
      <c r="C13" s="5" t="s">
        <v>95</v>
      </c>
      <c r="D13" s="5">
        <v>0</v>
      </c>
      <c r="E13" s="5">
        <v>5.5</v>
      </c>
      <c r="F13" s="19" t="s">
        <v>9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SUM(D2:D13,D17)</f>
        <v>37.78</v>
      </c>
    </row>
    <row r="16" spans="1:30" x14ac:dyDescent="0.25">
      <c r="C16" s="4"/>
    </row>
    <row r="17" spans="1:12" x14ac:dyDescent="0.25">
      <c r="C17" s="13">
        <f>SUM(E2:E13,E17)</f>
        <v>85.57</v>
      </c>
      <c r="D17" s="2">
        <f>MAX(D2:D13)</f>
        <v>12.5</v>
      </c>
      <c r="E17" s="2">
        <f>MAX(E2:E13)</f>
        <v>12.5</v>
      </c>
    </row>
    <row r="19" spans="1:12" x14ac:dyDescent="0.25">
      <c r="A19" s="1" t="s">
        <v>62</v>
      </c>
      <c r="B19" s="2">
        <f>'rodada 30'!B20</f>
        <v>58.71</v>
      </c>
    </row>
    <row r="20" spans="1:12" x14ac:dyDescent="0.25">
      <c r="A20" s="2" t="s">
        <v>63</v>
      </c>
      <c r="B20" s="2">
        <v>56.95</v>
      </c>
    </row>
    <row r="22" spans="1:12" x14ac:dyDescent="0.25">
      <c r="G22" s="5">
        <v>0</v>
      </c>
      <c r="H22" s="5" t="s">
        <v>54</v>
      </c>
      <c r="I22" s="5">
        <v>101290</v>
      </c>
      <c r="J22" s="5" t="s">
        <v>95</v>
      </c>
      <c r="K22" s="5">
        <v>0</v>
      </c>
      <c r="L22" s="5">
        <v>8.5</v>
      </c>
    </row>
    <row r="23" spans="1:12" x14ac:dyDescent="0.25">
      <c r="F23" s="5"/>
      <c r="G23" s="5">
        <v>1</v>
      </c>
      <c r="H23" s="5" t="s">
        <v>119</v>
      </c>
      <c r="I23" s="5">
        <v>101596</v>
      </c>
      <c r="J23" s="5" t="s">
        <v>95</v>
      </c>
      <c r="K23" s="5">
        <v>0</v>
      </c>
      <c r="L23" s="5">
        <v>7.2</v>
      </c>
    </row>
    <row r="24" spans="1:12" x14ac:dyDescent="0.25">
      <c r="F24" s="5"/>
      <c r="G24" s="5">
        <v>2</v>
      </c>
      <c r="H24" s="5" t="s">
        <v>109</v>
      </c>
      <c r="I24" s="5">
        <v>82730</v>
      </c>
      <c r="J24" s="5" t="s">
        <v>95</v>
      </c>
      <c r="K24" s="5">
        <v>0</v>
      </c>
      <c r="L24" s="5">
        <v>12.5</v>
      </c>
    </row>
    <row r="25" spans="1:12" x14ac:dyDescent="0.25">
      <c r="F25" s="5"/>
      <c r="G25" s="5">
        <v>3</v>
      </c>
      <c r="H25" s="5" t="s">
        <v>37</v>
      </c>
      <c r="I25" s="5">
        <v>84339</v>
      </c>
      <c r="J25" s="5" t="s">
        <v>95</v>
      </c>
      <c r="K25" s="5">
        <v>12.5</v>
      </c>
      <c r="L25" s="5">
        <v>5.46</v>
      </c>
    </row>
    <row r="26" spans="1:12" x14ac:dyDescent="0.25">
      <c r="F26" s="5"/>
      <c r="G26" s="5">
        <v>4</v>
      </c>
      <c r="H26" s="5" t="s">
        <v>34</v>
      </c>
      <c r="I26" s="5">
        <v>84860</v>
      </c>
      <c r="J26" s="5" t="s">
        <v>95</v>
      </c>
      <c r="K26" s="5">
        <v>0</v>
      </c>
      <c r="L26" s="5">
        <v>6.43</v>
      </c>
    </row>
    <row r="27" spans="1:12" x14ac:dyDescent="0.25">
      <c r="F27" s="5"/>
      <c r="G27" s="5">
        <v>5</v>
      </c>
      <c r="H27" s="5" t="s">
        <v>40</v>
      </c>
      <c r="I27" s="5">
        <v>105068</v>
      </c>
      <c r="J27" s="5" t="s">
        <v>95</v>
      </c>
      <c r="K27" s="5">
        <v>0</v>
      </c>
      <c r="L27" s="5">
        <v>4.4800000000000004</v>
      </c>
    </row>
    <row r="28" spans="1:12" x14ac:dyDescent="0.25">
      <c r="F28" s="5"/>
      <c r="G28" s="5">
        <v>6</v>
      </c>
      <c r="H28" s="5" t="s">
        <v>161</v>
      </c>
      <c r="I28" s="5">
        <v>105903</v>
      </c>
      <c r="J28" s="5" t="s">
        <v>95</v>
      </c>
      <c r="K28" s="5">
        <v>0</v>
      </c>
      <c r="L28" s="5">
        <v>3.5</v>
      </c>
    </row>
    <row r="29" spans="1:12" x14ac:dyDescent="0.25">
      <c r="F29" s="5"/>
      <c r="G29" s="5">
        <v>7</v>
      </c>
      <c r="H29" s="5" t="s">
        <v>21</v>
      </c>
      <c r="I29" s="5">
        <v>70986</v>
      </c>
      <c r="J29" s="5" t="s">
        <v>95</v>
      </c>
      <c r="K29" s="5">
        <v>1.5</v>
      </c>
      <c r="L29" s="5">
        <v>5.55</v>
      </c>
    </row>
    <row r="30" spans="1:12" x14ac:dyDescent="0.25">
      <c r="F30" s="5"/>
      <c r="G30" s="5">
        <v>8</v>
      </c>
      <c r="H30" s="5" t="s">
        <v>44</v>
      </c>
      <c r="I30" s="5">
        <v>95222</v>
      </c>
      <c r="J30" s="5" t="s">
        <v>95</v>
      </c>
      <c r="K30" s="5">
        <v>1</v>
      </c>
      <c r="L30" s="5">
        <v>3.5</v>
      </c>
    </row>
    <row r="31" spans="1:12" x14ac:dyDescent="0.25">
      <c r="F31" s="5"/>
      <c r="G31" s="5">
        <v>9</v>
      </c>
      <c r="H31" s="5" t="s">
        <v>47</v>
      </c>
      <c r="I31" s="5">
        <v>98499</v>
      </c>
      <c r="J31" s="5" t="s">
        <v>95</v>
      </c>
      <c r="K31" s="5">
        <v>5.58</v>
      </c>
      <c r="L31" s="5">
        <v>5.58</v>
      </c>
    </row>
    <row r="32" spans="1:12" x14ac:dyDescent="0.25">
      <c r="F32" s="5"/>
      <c r="G32" s="5">
        <v>10</v>
      </c>
      <c r="H32" s="5" t="s">
        <v>118</v>
      </c>
      <c r="I32" s="5">
        <v>78654</v>
      </c>
      <c r="J32" s="5" t="s">
        <v>95</v>
      </c>
      <c r="K32" s="5">
        <v>4.7</v>
      </c>
      <c r="L32" s="5">
        <v>4.87</v>
      </c>
    </row>
    <row r="33" spans="6:12" x14ac:dyDescent="0.25">
      <c r="F33" s="5"/>
      <c r="G33" s="5">
        <v>11</v>
      </c>
      <c r="H33" s="5" t="s">
        <v>152</v>
      </c>
      <c r="I33" s="5">
        <v>91251</v>
      </c>
      <c r="J33" s="5" t="s">
        <v>95</v>
      </c>
      <c r="K33" s="5">
        <v>0</v>
      </c>
      <c r="L33" s="5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2C38-03D0-4199-983D-1B1FA67A02DB}">
  <dimension ref="A1:AD33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18" t="s">
        <v>54</v>
      </c>
      <c r="B2" s="18">
        <v>101290</v>
      </c>
      <c r="C2" s="18" t="s">
        <v>95</v>
      </c>
      <c r="D2" s="18">
        <v>0</v>
      </c>
      <c r="E2" s="17">
        <v>8.5</v>
      </c>
      <c r="F2" s="19" t="s">
        <v>15</v>
      </c>
      <c r="G2" s="18"/>
      <c r="AA2" s="1"/>
      <c r="AB2" s="1"/>
      <c r="AC2" s="1"/>
      <c r="AD2" s="1"/>
    </row>
    <row r="3" spans="1:30" x14ac:dyDescent="0.25">
      <c r="A3" s="18" t="s">
        <v>119</v>
      </c>
      <c r="B3" s="18">
        <v>101596</v>
      </c>
      <c r="C3" s="18" t="s">
        <v>95</v>
      </c>
      <c r="D3" s="18">
        <v>0</v>
      </c>
      <c r="E3" s="17">
        <v>7.2</v>
      </c>
      <c r="F3" s="19" t="s">
        <v>15</v>
      </c>
      <c r="G3" s="18"/>
      <c r="AA3" s="1"/>
      <c r="AB3" s="1"/>
      <c r="AC3" s="1"/>
      <c r="AD3" s="1"/>
    </row>
    <row r="4" spans="1:30" ht="15" customHeight="1" x14ac:dyDescent="0.25">
      <c r="A4" s="18" t="s">
        <v>109</v>
      </c>
      <c r="B4" s="18">
        <v>82730</v>
      </c>
      <c r="C4" s="18" t="s">
        <v>95</v>
      </c>
      <c r="D4" s="18">
        <v>0</v>
      </c>
      <c r="E4" s="17">
        <v>12.5</v>
      </c>
      <c r="F4" s="19" t="s">
        <v>13</v>
      </c>
      <c r="AA4" s="1"/>
      <c r="AB4" s="1"/>
      <c r="AC4" s="1"/>
      <c r="AD4" s="1"/>
    </row>
    <row r="5" spans="1:30" ht="15" customHeight="1" x14ac:dyDescent="0.25">
      <c r="A5" s="18" t="s">
        <v>34</v>
      </c>
      <c r="B5" s="18">
        <v>84860</v>
      </c>
      <c r="C5" s="18" t="s">
        <v>95</v>
      </c>
      <c r="D5" s="18">
        <v>0</v>
      </c>
      <c r="E5" s="17">
        <v>6.43</v>
      </c>
      <c r="F5" s="19" t="s">
        <v>12</v>
      </c>
      <c r="G5" s="18"/>
      <c r="AA5" s="1"/>
      <c r="AB5" s="1"/>
      <c r="AC5" s="1"/>
      <c r="AD5" s="1"/>
    </row>
    <row r="6" spans="1:30" s="9" customFormat="1" ht="15" customHeight="1" x14ac:dyDescent="0.25">
      <c r="A6" s="18" t="s">
        <v>117</v>
      </c>
      <c r="B6" s="18">
        <v>95542</v>
      </c>
      <c r="C6" s="18" t="s">
        <v>95</v>
      </c>
      <c r="D6" s="18">
        <v>0</v>
      </c>
      <c r="E6" s="17">
        <v>4.92</v>
      </c>
      <c r="F6" s="19" t="s">
        <v>12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18" t="s">
        <v>41</v>
      </c>
      <c r="B7" s="18">
        <v>101716</v>
      </c>
      <c r="C7" s="18" t="s">
        <v>95</v>
      </c>
      <c r="D7" s="18">
        <v>0</v>
      </c>
      <c r="E7" s="17">
        <v>3.56</v>
      </c>
      <c r="F7" s="19" t="s">
        <v>11</v>
      </c>
      <c r="G7" s="18"/>
      <c r="AA7" s="1"/>
      <c r="AB7" s="1"/>
      <c r="AC7" s="1"/>
      <c r="AD7" s="1"/>
    </row>
    <row r="8" spans="1:30" ht="15" customHeight="1" x14ac:dyDescent="0.25">
      <c r="A8" s="8" t="s">
        <v>40</v>
      </c>
      <c r="B8" s="8">
        <v>105068</v>
      </c>
      <c r="C8" s="8" t="s">
        <v>95</v>
      </c>
      <c r="D8" s="8">
        <v>8.3000000000000007</v>
      </c>
      <c r="E8" s="9">
        <v>4.8600000000000003</v>
      </c>
      <c r="F8" s="7" t="s">
        <v>11</v>
      </c>
      <c r="G8" s="8" t="s">
        <v>49</v>
      </c>
      <c r="AA8" s="1"/>
      <c r="AB8" s="1"/>
      <c r="AC8" s="1"/>
      <c r="AD8" s="1"/>
    </row>
    <row r="9" spans="1:30" ht="15" customHeight="1" x14ac:dyDescent="0.25">
      <c r="A9" s="18" t="s">
        <v>161</v>
      </c>
      <c r="B9" s="18">
        <v>105903</v>
      </c>
      <c r="C9" s="18" t="s">
        <v>95</v>
      </c>
      <c r="D9" s="18">
        <v>0</v>
      </c>
      <c r="E9" s="17">
        <v>3.5</v>
      </c>
      <c r="F9" s="19" t="s">
        <v>11</v>
      </c>
      <c r="G9" s="18"/>
      <c r="AA9" s="1"/>
      <c r="AB9" s="1"/>
      <c r="AC9" s="1"/>
      <c r="AD9" s="1"/>
    </row>
    <row r="10" spans="1:30" ht="15" customHeight="1" x14ac:dyDescent="0.25">
      <c r="A10" s="18" t="s">
        <v>21</v>
      </c>
      <c r="B10" s="18">
        <v>70986</v>
      </c>
      <c r="C10" s="18" t="s">
        <v>95</v>
      </c>
      <c r="D10" s="18">
        <v>0</v>
      </c>
      <c r="E10" s="17">
        <v>5.55</v>
      </c>
      <c r="F10" s="19" t="s">
        <v>11</v>
      </c>
      <c r="G10" s="18"/>
      <c r="AA10" s="1"/>
      <c r="AB10" s="1"/>
      <c r="AC10" s="1"/>
      <c r="AD10" s="1"/>
    </row>
    <row r="11" spans="1:30" ht="15" customHeight="1" x14ac:dyDescent="0.25">
      <c r="A11" s="18" t="s">
        <v>162</v>
      </c>
      <c r="B11" s="18">
        <v>73476</v>
      </c>
      <c r="C11" s="18" t="s">
        <v>95</v>
      </c>
      <c r="D11" s="18">
        <v>2.4500000000000002</v>
      </c>
      <c r="E11" s="17">
        <v>3.99</v>
      </c>
      <c r="F11" s="19" t="s">
        <v>10</v>
      </c>
      <c r="G11" s="18"/>
      <c r="AA11" s="1"/>
      <c r="AB11" s="1"/>
      <c r="AC11" s="1"/>
      <c r="AD11" s="1"/>
    </row>
    <row r="12" spans="1:30" ht="15" customHeight="1" x14ac:dyDescent="0.25">
      <c r="A12" s="18" t="s">
        <v>151</v>
      </c>
      <c r="B12" s="18">
        <v>37657</v>
      </c>
      <c r="C12" s="18" t="s">
        <v>95</v>
      </c>
      <c r="D12" s="18">
        <v>0</v>
      </c>
      <c r="E12" s="17">
        <v>4.7</v>
      </c>
      <c r="F12" s="19" t="s">
        <v>9</v>
      </c>
      <c r="G12" s="18"/>
      <c r="AA12" s="1"/>
      <c r="AB12" s="1"/>
      <c r="AC12" s="1"/>
      <c r="AD12" s="1"/>
    </row>
    <row r="13" spans="1:30" ht="15" customHeight="1" x14ac:dyDescent="0.25">
      <c r="A13" s="18" t="s">
        <v>152</v>
      </c>
      <c r="B13" s="18">
        <v>91251</v>
      </c>
      <c r="C13" s="18" t="s">
        <v>95</v>
      </c>
      <c r="D13" s="18">
        <v>0</v>
      </c>
      <c r="E13" s="17">
        <v>5.5</v>
      </c>
      <c r="F13" s="19" t="s">
        <v>9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SUM(D2:D13,D17)</f>
        <v>19.05</v>
      </c>
    </row>
    <row r="16" spans="1:30" x14ac:dyDescent="0.25">
      <c r="C16" s="4"/>
    </row>
    <row r="17" spans="1:6" x14ac:dyDescent="0.25">
      <c r="C17" s="13">
        <f>SUM(E2:E13,E17)</f>
        <v>83.71</v>
      </c>
      <c r="D17" s="2">
        <f>MAX(D2:D13)</f>
        <v>8.3000000000000007</v>
      </c>
      <c r="E17" s="2">
        <f>MAX(E2:E13)</f>
        <v>12.5</v>
      </c>
    </row>
    <row r="19" spans="1:6" x14ac:dyDescent="0.25">
      <c r="A19" s="1" t="s">
        <v>62</v>
      </c>
      <c r="B19" s="2">
        <f>'rodada 31'!B20</f>
        <v>56.95</v>
      </c>
    </row>
    <row r="20" spans="1:6" x14ac:dyDescent="0.25">
      <c r="A20" s="2" t="s">
        <v>63</v>
      </c>
      <c r="B20" s="2">
        <v>56.24</v>
      </c>
    </row>
    <row r="22" spans="1:6" x14ac:dyDescent="0.25">
      <c r="F22" s="5"/>
    </row>
    <row r="23" spans="1:6" x14ac:dyDescent="0.25">
      <c r="F23" s="5"/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30C1-FD88-47DD-A0F0-C361AFCB2F6D}">
  <dimension ref="A1:AD42"/>
  <sheetViews>
    <sheetView workbookViewId="0">
      <selection activeCell="C17" sqref="C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54</v>
      </c>
      <c r="B2" s="5">
        <v>101290</v>
      </c>
      <c r="C2" s="5" t="s">
        <v>95</v>
      </c>
      <c r="D2" s="22">
        <v>0</v>
      </c>
      <c r="E2" s="22">
        <v>8.5</v>
      </c>
      <c r="F2" s="1" t="s">
        <v>15</v>
      </c>
      <c r="AA2" s="1"/>
      <c r="AB2" s="1"/>
      <c r="AC2" s="1"/>
      <c r="AD2" s="1"/>
    </row>
    <row r="3" spans="1:30" x14ac:dyDescent="0.25">
      <c r="A3" s="5" t="s">
        <v>119</v>
      </c>
      <c r="B3" s="5">
        <v>101596</v>
      </c>
      <c r="C3" s="5" t="s">
        <v>95</v>
      </c>
      <c r="D3" s="22">
        <v>0</v>
      </c>
      <c r="E3" s="22">
        <v>7.2</v>
      </c>
      <c r="F3" s="1" t="s">
        <v>15</v>
      </c>
      <c r="AA3" s="1"/>
      <c r="AB3" s="1"/>
      <c r="AC3" s="1"/>
      <c r="AD3" s="1"/>
    </row>
    <row r="4" spans="1:30" s="9" customFormat="1" ht="15" customHeight="1" x14ac:dyDescent="0.25">
      <c r="A4" s="5" t="s">
        <v>109</v>
      </c>
      <c r="B4" s="5">
        <v>82730</v>
      </c>
      <c r="C4" s="5" t="s">
        <v>95</v>
      </c>
      <c r="D4" s="22">
        <v>0</v>
      </c>
      <c r="E4" s="22">
        <v>12.5</v>
      </c>
      <c r="F4" s="1" t="s">
        <v>13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5" t="s">
        <v>37</v>
      </c>
      <c r="B5" s="5">
        <v>84339</v>
      </c>
      <c r="C5" s="5" t="s">
        <v>95</v>
      </c>
      <c r="D5" s="22">
        <v>0</v>
      </c>
      <c r="E5" s="22">
        <v>5.35</v>
      </c>
      <c r="F5" s="19" t="s">
        <v>12</v>
      </c>
      <c r="AA5" s="1"/>
      <c r="AB5" s="1"/>
      <c r="AC5" s="1"/>
      <c r="AD5" s="1"/>
    </row>
    <row r="6" spans="1:30" ht="15" customHeight="1" x14ac:dyDescent="0.25">
      <c r="A6" s="5" t="s">
        <v>34</v>
      </c>
      <c r="B6" s="5">
        <v>84860</v>
      </c>
      <c r="C6" s="5" t="s">
        <v>95</v>
      </c>
      <c r="D6" s="22">
        <v>0</v>
      </c>
      <c r="E6" s="22">
        <v>6.43</v>
      </c>
      <c r="F6" s="1" t="s">
        <v>12</v>
      </c>
      <c r="AA6" s="1"/>
      <c r="AB6" s="1"/>
      <c r="AC6" s="1"/>
      <c r="AD6" s="1"/>
    </row>
    <row r="7" spans="1:30" ht="15" customHeight="1" x14ac:dyDescent="0.25">
      <c r="A7" s="8" t="s">
        <v>40</v>
      </c>
      <c r="B7" s="8">
        <v>105068</v>
      </c>
      <c r="C7" s="8" t="s">
        <v>95</v>
      </c>
      <c r="D7" s="9">
        <v>5.2</v>
      </c>
      <c r="E7" s="9">
        <v>4.8899999999999997</v>
      </c>
      <c r="F7" s="7" t="s">
        <v>11</v>
      </c>
      <c r="G7" s="8" t="s">
        <v>49</v>
      </c>
      <c r="AA7" s="1"/>
      <c r="AB7" s="1"/>
      <c r="AC7" s="1"/>
      <c r="AD7" s="1"/>
    </row>
    <row r="8" spans="1:30" ht="15" customHeight="1" x14ac:dyDescent="0.25">
      <c r="A8" s="5" t="s">
        <v>161</v>
      </c>
      <c r="B8" s="5">
        <v>105903</v>
      </c>
      <c r="C8" s="5" t="s">
        <v>95</v>
      </c>
      <c r="D8" s="22">
        <v>0</v>
      </c>
      <c r="E8" s="22">
        <v>3.5</v>
      </c>
      <c r="F8" s="1" t="s">
        <v>11</v>
      </c>
      <c r="AA8" s="1"/>
      <c r="AB8" s="1"/>
      <c r="AC8" s="1"/>
      <c r="AD8" s="1"/>
    </row>
    <row r="9" spans="1:30" ht="15" customHeight="1" x14ac:dyDescent="0.25">
      <c r="A9" s="5" t="s">
        <v>21</v>
      </c>
      <c r="B9" s="5">
        <v>70986</v>
      </c>
      <c r="C9" s="5" t="s">
        <v>95</v>
      </c>
      <c r="D9" s="22">
        <v>0</v>
      </c>
      <c r="E9" s="22">
        <v>5.55</v>
      </c>
      <c r="F9" s="1" t="s">
        <v>11</v>
      </c>
      <c r="AA9" s="1"/>
      <c r="AB9" s="1"/>
      <c r="AC9" s="1"/>
      <c r="AD9" s="1"/>
    </row>
    <row r="10" spans="1:30" ht="15" customHeight="1" x14ac:dyDescent="0.25">
      <c r="A10" s="5" t="s">
        <v>165</v>
      </c>
      <c r="B10" s="5">
        <v>94975</v>
      </c>
      <c r="C10" s="5" t="s">
        <v>95</v>
      </c>
      <c r="D10" s="22">
        <v>0</v>
      </c>
      <c r="E10" s="22">
        <v>3.8</v>
      </c>
      <c r="F10" s="1" t="s">
        <v>11</v>
      </c>
      <c r="AA10" s="1"/>
      <c r="AB10" s="1"/>
      <c r="AC10" s="1"/>
      <c r="AD10" s="1"/>
    </row>
    <row r="11" spans="1:30" ht="15" customHeight="1" x14ac:dyDescent="0.25">
      <c r="A11" s="5" t="s">
        <v>162</v>
      </c>
      <c r="B11" s="5">
        <v>73476</v>
      </c>
      <c r="C11" s="5" t="s">
        <v>95</v>
      </c>
      <c r="D11" s="22">
        <v>1.52</v>
      </c>
      <c r="E11" s="22">
        <v>3.78</v>
      </c>
      <c r="F11" s="1" t="s">
        <v>10</v>
      </c>
      <c r="AA11" s="1"/>
      <c r="AB11" s="1"/>
      <c r="AC11" s="1"/>
      <c r="AD11" s="1"/>
    </row>
    <row r="12" spans="1:30" ht="15" customHeight="1" x14ac:dyDescent="0.25">
      <c r="A12" s="5" t="s">
        <v>76</v>
      </c>
      <c r="B12" s="5">
        <v>104074</v>
      </c>
      <c r="C12" s="5" t="s">
        <v>95</v>
      </c>
      <c r="D12" s="22">
        <v>0</v>
      </c>
      <c r="E12" s="22">
        <v>3.57</v>
      </c>
      <c r="F12" s="19" t="s">
        <v>9</v>
      </c>
      <c r="AA12" s="1"/>
      <c r="AB12" s="1"/>
      <c r="AC12" s="1"/>
      <c r="AD12" s="1"/>
    </row>
    <row r="13" spans="1:30" ht="15" customHeight="1" x14ac:dyDescent="0.25">
      <c r="A13" s="5" t="s">
        <v>152</v>
      </c>
      <c r="B13" s="5">
        <v>91251</v>
      </c>
      <c r="C13" s="5" t="s">
        <v>95</v>
      </c>
      <c r="D13" s="22">
        <v>0</v>
      </c>
      <c r="E13" s="22">
        <v>5.5</v>
      </c>
      <c r="F13" s="19" t="s">
        <v>9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SUM(D2:D13,D17)</f>
        <v>11.920000000000002</v>
      </c>
    </row>
    <row r="16" spans="1:30" x14ac:dyDescent="0.25">
      <c r="C16" s="4"/>
    </row>
    <row r="17" spans="1:6" x14ac:dyDescent="0.25">
      <c r="C17" s="13">
        <f>SUM(E2:E13,E17)</f>
        <v>83.07</v>
      </c>
      <c r="D17" s="2">
        <f>MAX(D2:D13)</f>
        <v>5.2</v>
      </c>
      <c r="E17" s="2">
        <f>MAX(E2:E13)</f>
        <v>12.5</v>
      </c>
    </row>
    <row r="19" spans="1:6" x14ac:dyDescent="0.25">
      <c r="A19" s="1" t="s">
        <v>62</v>
      </c>
      <c r="B19" s="2">
        <f>'rodada 32'!B20</f>
        <v>56.24</v>
      </c>
    </row>
    <row r="20" spans="1:6" x14ac:dyDescent="0.25">
      <c r="A20" s="2" t="s">
        <v>63</v>
      </c>
      <c r="B20" s="2">
        <v>55.46</v>
      </c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7" spans="6:6" x14ac:dyDescent="0.25">
      <c r="F37" s="5"/>
    </row>
    <row r="38" spans="6:6" x14ac:dyDescent="0.25">
      <c r="F38" s="5"/>
    </row>
    <row r="39" spans="6:6" x14ac:dyDescent="0.25">
      <c r="F39" s="5"/>
    </row>
    <row r="40" spans="6:6" x14ac:dyDescent="0.25">
      <c r="F40" s="5"/>
    </row>
    <row r="41" spans="6:6" x14ac:dyDescent="0.25">
      <c r="F41" s="5"/>
    </row>
    <row r="42" spans="6:6" x14ac:dyDescent="0.25">
      <c r="F42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5E5D-1390-47CE-A5EB-413D1CCCB566}">
  <dimension ref="A1:AD35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54</v>
      </c>
      <c r="B2" s="5">
        <v>101290</v>
      </c>
      <c r="C2" s="5" t="s">
        <v>95</v>
      </c>
      <c r="D2" s="5">
        <v>0</v>
      </c>
      <c r="E2" s="5">
        <v>8.5</v>
      </c>
      <c r="F2" s="19" t="s">
        <v>15</v>
      </c>
      <c r="H2" s="10"/>
      <c r="I2" s="10"/>
      <c r="J2" s="10"/>
      <c r="K2" s="10"/>
      <c r="L2" s="10"/>
      <c r="M2" s="10"/>
      <c r="AA2" s="7"/>
      <c r="AB2" s="7"/>
      <c r="AC2" s="7"/>
      <c r="AD2" s="7"/>
    </row>
    <row r="3" spans="1:30" x14ac:dyDescent="0.25">
      <c r="A3" s="5" t="s">
        <v>119</v>
      </c>
      <c r="B3" s="5">
        <v>101596</v>
      </c>
      <c r="C3" s="5" t="s">
        <v>95</v>
      </c>
      <c r="D3" s="5">
        <v>0</v>
      </c>
      <c r="E3" s="5">
        <v>7.2</v>
      </c>
      <c r="F3" s="1" t="s">
        <v>15</v>
      </c>
      <c r="AA3" s="1"/>
      <c r="AB3" s="1"/>
      <c r="AC3" s="1"/>
      <c r="AD3" s="1"/>
    </row>
    <row r="4" spans="1:30" ht="15" customHeight="1" x14ac:dyDescent="0.25">
      <c r="A4" s="5" t="s">
        <v>109</v>
      </c>
      <c r="B4" s="5">
        <v>82730</v>
      </c>
      <c r="C4" s="5" t="s">
        <v>95</v>
      </c>
      <c r="D4" s="5">
        <v>0</v>
      </c>
      <c r="E4" s="5">
        <v>12.5</v>
      </c>
      <c r="F4" s="19" t="s">
        <v>13</v>
      </c>
      <c r="AA4" s="1"/>
      <c r="AB4" s="1"/>
      <c r="AC4" s="1"/>
      <c r="AD4" s="1"/>
    </row>
    <row r="5" spans="1:30" ht="15" customHeight="1" x14ac:dyDescent="0.25">
      <c r="A5" s="5" t="s">
        <v>37</v>
      </c>
      <c r="B5" s="5">
        <v>84339</v>
      </c>
      <c r="C5" s="5" t="s">
        <v>95</v>
      </c>
      <c r="D5" s="5">
        <v>-4.3</v>
      </c>
      <c r="E5" s="5">
        <v>4.38</v>
      </c>
      <c r="F5" s="19" t="s">
        <v>12</v>
      </c>
      <c r="G5" s="18"/>
      <c r="AA5" s="1"/>
      <c r="AB5" s="1"/>
      <c r="AC5" s="1"/>
      <c r="AD5" s="1"/>
    </row>
    <row r="6" spans="1:30" ht="15" customHeight="1" x14ac:dyDescent="0.25">
      <c r="A6" s="5" t="s">
        <v>34</v>
      </c>
      <c r="B6" s="5">
        <v>84860</v>
      </c>
      <c r="C6" s="5" t="s">
        <v>95</v>
      </c>
      <c r="D6" s="5">
        <v>0</v>
      </c>
      <c r="E6" s="5">
        <v>6.43</v>
      </c>
      <c r="F6" s="19" t="s">
        <v>12</v>
      </c>
      <c r="G6" s="18"/>
      <c r="AA6" s="1"/>
      <c r="AB6" s="1"/>
      <c r="AC6" s="1"/>
      <c r="AD6" s="1"/>
    </row>
    <row r="7" spans="1:30" ht="15" customHeight="1" x14ac:dyDescent="0.25">
      <c r="A7" s="5" t="s">
        <v>40</v>
      </c>
      <c r="B7" s="5">
        <v>105068</v>
      </c>
      <c r="C7" s="5" t="s">
        <v>95</v>
      </c>
      <c r="D7" s="5">
        <v>0</v>
      </c>
      <c r="E7" s="5">
        <v>4.8899999999999997</v>
      </c>
      <c r="F7" s="19" t="s">
        <v>11</v>
      </c>
      <c r="G7" s="18"/>
      <c r="AA7" s="1"/>
      <c r="AB7" s="1"/>
      <c r="AC7" s="1"/>
      <c r="AD7" s="1"/>
    </row>
    <row r="8" spans="1:30" ht="15" customHeight="1" x14ac:dyDescent="0.25">
      <c r="A8" s="5" t="s">
        <v>161</v>
      </c>
      <c r="B8" s="5">
        <v>105903</v>
      </c>
      <c r="C8" s="5" t="s">
        <v>95</v>
      </c>
      <c r="D8" s="5">
        <v>0</v>
      </c>
      <c r="E8" s="5">
        <v>3.5</v>
      </c>
      <c r="F8" s="19" t="s">
        <v>11</v>
      </c>
      <c r="G8" s="18"/>
      <c r="AA8" s="1"/>
      <c r="AB8" s="1"/>
      <c r="AC8" s="1"/>
      <c r="AD8" s="1"/>
    </row>
    <row r="9" spans="1:30" ht="15" customHeight="1" x14ac:dyDescent="0.25">
      <c r="A9" s="5" t="s">
        <v>21</v>
      </c>
      <c r="B9" s="5">
        <v>70986</v>
      </c>
      <c r="C9" s="5" t="s">
        <v>95</v>
      </c>
      <c r="D9" s="5">
        <v>0</v>
      </c>
      <c r="E9" s="5">
        <v>5.55</v>
      </c>
      <c r="F9" s="19" t="s">
        <v>11</v>
      </c>
      <c r="G9" s="18"/>
      <c r="AA9" s="1"/>
      <c r="AB9" s="1"/>
      <c r="AC9" s="1"/>
      <c r="AD9" s="1"/>
    </row>
    <row r="10" spans="1:30" ht="15" customHeight="1" x14ac:dyDescent="0.25">
      <c r="A10" s="5" t="s">
        <v>165</v>
      </c>
      <c r="B10" s="5">
        <v>94975</v>
      </c>
      <c r="C10" s="5" t="s">
        <v>95</v>
      </c>
      <c r="D10" s="5">
        <v>0</v>
      </c>
      <c r="E10" s="5">
        <v>3.8</v>
      </c>
      <c r="F10" s="19" t="s">
        <v>11</v>
      </c>
      <c r="G10" s="18"/>
      <c r="AA10" s="1"/>
      <c r="AB10" s="1"/>
      <c r="AC10" s="1"/>
      <c r="AD10" s="1"/>
    </row>
    <row r="11" spans="1:30" ht="15" customHeight="1" x14ac:dyDescent="0.25">
      <c r="A11" s="8" t="s">
        <v>162</v>
      </c>
      <c r="B11" s="8">
        <v>73476</v>
      </c>
      <c r="C11" s="8" t="s">
        <v>95</v>
      </c>
      <c r="D11" s="8">
        <v>5.86</v>
      </c>
      <c r="E11" s="8">
        <v>3.94</v>
      </c>
      <c r="F11" s="7" t="s">
        <v>10</v>
      </c>
      <c r="G11" s="10" t="s">
        <v>49</v>
      </c>
      <c r="AA11" s="1"/>
      <c r="AB11" s="1"/>
      <c r="AC11" s="1"/>
      <c r="AD11" s="1"/>
    </row>
    <row r="12" spans="1:30" ht="15" customHeight="1" x14ac:dyDescent="0.25">
      <c r="A12" s="5" t="s">
        <v>76</v>
      </c>
      <c r="B12" s="5">
        <v>104074</v>
      </c>
      <c r="C12" s="5" t="s">
        <v>95</v>
      </c>
      <c r="D12" s="5">
        <v>0</v>
      </c>
      <c r="E12" s="5">
        <v>3.57</v>
      </c>
      <c r="F12" s="19" t="s">
        <v>9</v>
      </c>
      <c r="G12" s="18"/>
      <c r="AA12" s="1"/>
      <c r="AB12" s="1"/>
      <c r="AC12" s="1"/>
      <c r="AD12" s="1"/>
    </row>
    <row r="13" spans="1:30" ht="15" customHeight="1" x14ac:dyDescent="0.25">
      <c r="A13" s="5" t="s">
        <v>152</v>
      </c>
      <c r="B13" s="5">
        <v>91251</v>
      </c>
      <c r="C13" s="5" t="s">
        <v>95</v>
      </c>
      <c r="D13" s="5">
        <v>0</v>
      </c>
      <c r="E13" s="5">
        <v>5.5</v>
      </c>
      <c r="F13" s="19" t="s">
        <v>9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SUM(D2:D13)</f>
        <v>1.5600000000000005</v>
      </c>
    </row>
    <row r="16" spans="1:30" x14ac:dyDescent="0.25">
      <c r="C16" s="4"/>
    </row>
    <row r="17" spans="1:7" x14ac:dyDescent="0.25">
      <c r="C17" s="13">
        <f>SUM(E2:E13,E17)</f>
        <v>82.259999999999991</v>
      </c>
      <c r="D17" s="2">
        <f>MAX(D2:D13)</f>
        <v>5.86</v>
      </c>
      <c r="E17" s="2">
        <f>MAX(E2:E13)</f>
        <v>12.5</v>
      </c>
    </row>
    <row r="19" spans="1:7" x14ac:dyDescent="0.25">
      <c r="A19" s="1" t="s">
        <v>62</v>
      </c>
      <c r="B19" s="2">
        <f>'rodada 33'!B20</f>
        <v>55.46</v>
      </c>
      <c r="G19" s="5">
        <f>B19-SUM(C2:C13)</f>
        <v>55.46</v>
      </c>
    </row>
    <row r="20" spans="1:7" x14ac:dyDescent="0.25">
      <c r="A20" s="2" t="s">
        <v>63</v>
      </c>
      <c r="B20" s="2">
        <v>55.38</v>
      </c>
      <c r="G20" s="5">
        <f>G19+SUM('rodada 35'!C2:C13)</f>
        <v>55.46</v>
      </c>
    </row>
    <row r="23" spans="1:7" x14ac:dyDescent="0.25">
      <c r="B23" s="2" t="s">
        <v>166</v>
      </c>
    </row>
    <row r="24" spans="1:7" x14ac:dyDescent="0.25">
      <c r="F24" s="5"/>
      <c r="G24" s="2"/>
    </row>
    <row r="25" spans="1:7" x14ac:dyDescent="0.25">
      <c r="F25" s="5"/>
    </row>
    <row r="26" spans="1:7" x14ac:dyDescent="0.25">
      <c r="F26" s="5"/>
    </row>
    <row r="27" spans="1:7" x14ac:dyDescent="0.25">
      <c r="F27" s="5"/>
    </row>
    <row r="28" spans="1:7" x14ac:dyDescent="0.25">
      <c r="F28" s="5"/>
    </row>
    <row r="29" spans="1:7" x14ac:dyDescent="0.25">
      <c r="F29" s="5"/>
    </row>
    <row r="30" spans="1:7" x14ac:dyDescent="0.25">
      <c r="F30" s="5"/>
    </row>
    <row r="31" spans="1:7" x14ac:dyDescent="0.25">
      <c r="F31" s="5"/>
    </row>
    <row r="32" spans="1:7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8D1B-FDEC-4E4D-AC57-18163762BBC9}">
  <dimension ref="A1:AD39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2" t="s">
        <v>54</v>
      </c>
      <c r="B2" s="22">
        <v>101290</v>
      </c>
      <c r="C2" s="22" t="s">
        <v>95</v>
      </c>
      <c r="D2" s="22">
        <v>0</v>
      </c>
      <c r="E2" s="22">
        <v>8.5</v>
      </c>
      <c r="F2" s="19" t="s">
        <v>15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22" t="s">
        <v>119</v>
      </c>
      <c r="B3" s="22">
        <v>101596</v>
      </c>
      <c r="C3" s="22" t="s">
        <v>95</v>
      </c>
      <c r="D3" s="22">
        <v>0</v>
      </c>
      <c r="E3" s="22">
        <v>7.2</v>
      </c>
      <c r="F3" s="19" t="s">
        <v>15</v>
      </c>
      <c r="G3" s="18"/>
      <c r="H3" s="1"/>
      <c r="AA3" s="1"/>
      <c r="AB3" s="1"/>
      <c r="AC3" s="1"/>
      <c r="AD3" s="1"/>
    </row>
    <row r="4" spans="1:30" ht="15" customHeight="1" x14ac:dyDescent="0.25">
      <c r="A4" s="22" t="s">
        <v>109</v>
      </c>
      <c r="B4" s="22">
        <v>82730</v>
      </c>
      <c r="C4" s="22" t="s">
        <v>95</v>
      </c>
      <c r="D4" s="22">
        <v>0</v>
      </c>
      <c r="E4" s="22">
        <v>12.5</v>
      </c>
      <c r="F4" s="19" t="s">
        <v>13</v>
      </c>
      <c r="G4" s="18"/>
      <c r="H4" s="1"/>
      <c r="AA4" s="1"/>
      <c r="AB4" s="1"/>
      <c r="AC4" s="1"/>
      <c r="AD4" s="1"/>
    </row>
    <row r="5" spans="1:30" ht="15" customHeight="1" x14ac:dyDescent="0.25">
      <c r="A5" s="22" t="s">
        <v>154</v>
      </c>
      <c r="B5" s="22">
        <v>104257</v>
      </c>
      <c r="C5" s="22" t="s">
        <v>95</v>
      </c>
      <c r="D5" s="22">
        <v>0</v>
      </c>
      <c r="E5" s="22">
        <v>4.16</v>
      </c>
      <c r="F5" s="19" t="s">
        <v>12</v>
      </c>
      <c r="G5" s="18"/>
      <c r="H5" s="1"/>
      <c r="AA5" s="1"/>
      <c r="AB5" s="1"/>
      <c r="AC5" s="1"/>
      <c r="AD5" s="1"/>
    </row>
    <row r="6" spans="1:30" ht="15" customHeight="1" x14ac:dyDescent="0.25">
      <c r="A6" s="22" t="s">
        <v>34</v>
      </c>
      <c r="B6" s="22">
        <v>84860</v>
      </c>
      <c r="C6" s="22" t="s">
        <v>95</v>
      </c>
      <c r="D6" s="22">
        <v>0</v>
      </c>
      <c r="E6" s="22">
        <v>6.43</v>
      </c>
      <c r="F6" s="19" t="s">
        <v>12</v>
      </c>
      <c r="G6" s="18"/>
      <c r="H6" s="1"/>
      <c r="AA6" s="1"/>
      <c r="AB6" s="1"/>
      <c r="AC6" s="1"/>
      <c r="AD6" s="1"/>
    </row>
    <row r="7" spans="1:30" ht="15" customHeight="1" x14ac:dyDescent="0.25">
      <c r="A7" s="22" t="s">
        <v>40</v>
      </c>
      <c r="B7" s="22">
        <v>105068</v>
      </c>
      <c r="C7" s="22" t="s">
        <v>95</v>
      </c>
      <c r="D7" s="22">
        <v>2.4</v>
      </c>
      <c r="E7" s="22">
        <v>4.68</v>
      </c>
      <c r="F7" s="19" t="s">
        <v>11</v>
      </c>
      <c r="G7" s="18"/>
      <c r="H7" s="1"/>
      <c r="AA7" s="1"/>
      <c r="AB7" s="1"/>
      <c r="AC7" s="1"/>
      <c r="AD7" s="1"/>
    </row>
    <row r="8" spans="1:30" ht="15" customHeight="1" x14ac:dyDescent="0.25">
      <c r="A8" s="22" t="s">
        <v>161</v>
      </c>
      <c r="B8" s="22">
        <v>105903</v>
      </c>
      <c r="C8" s="22" t="s">
        <v>95</v>
      </c>
      <c r="D8" s="22">
        <v>0</v>
      </c>
      <c r="E8" s="22">
        <v>3.5</v>
      </c>
      <c r="F8" s="19" t="s">
        <v>11</v>
      </c>
      <c r="G8" s="18"/>
      <c r="H8" s="1"/>
      <c r="AA8" s="1"/>
      <c r="AB8" s="1"/>
      <c r="AC8" s="1"/>
      <c r="AD8" s="1"/>
    </row>
    <row r="9" spans="1:30" ht="15" customHeight="1" x14ac:dyDescent="0.25">
      <c r="A9" s="22" t="s">
        <v>21</v>
      </c>
      <c r="B9" s="22">
        <v>70986</v>
      </c>
      <c r="C9" s="22" t="s">
        <v>95</v>
      </c>
      <c r="D9" s="22">
        <v>0.5</v>
      </c>
      <c r="E9" s="22">
        <v>5.3</v>
      </c>
      <c r="F9" s="19" t="s">
        <v>11</v>
      </c>
      <c r="G9" s="18"/>
      <c r="H9" s="1"/>
      <c r="AA9" s="1"/>
      <c r="AB9" s="1"/>
      <c r="AC9" s="1"/>
      <c r="AD9" s="1"/>
    </row>
    <row r="10" spans="1:30" ht="15" customHeight="1" x14ac:dyDescent="0.25">
      <c r="A10" s="22" t="s">
        <v>30</v>
      </c>
      <c r="B10" s="22">
        <v>94857</v>
      </c>
      <c r="C10" s="22" t="s">
        <v>95</v>
      </c>
      <c r="D10" s="22">
        <v>2.2000000000000002</v>
      </c>
      <c r="E10" s="22">
        <v>4.45</v>
      </c>
      <c r="F10" s="19" t="s">
        <v>11</v>
      </c>
      <c r="G10" s="18"/>
      <c r="H10" s="1"/>
      <c r="AA10" s="1"/>
      <c r="AB10" s="1"/>
      <c r="AC10" s="1"/>
      <c r="AD10" s="1"/>
    </row>
    <row r="11" spans="1:30" ht="15" customHeight="1" x14ac:dyDescent="0.25">
      <c r="A11" s="9" t="s">
        <v>162</v>
      </c>
      <c r="B11" s="9">
        <v>73476</v>
      </c>
      <c r="C11" s="9" t="s">
        <v>95</v>
      </c>
      <c r="D11" s="9">
        <v>4.5599999999999996</v>
      </c>
      <c r="E11" s="9">
        <v>3.98</v>
      </c>
      <c r="F11" s="7" t="s">
        <v>10</v>
      </c>
      <c r="G11" s="10" t="s">
        <v>49</v>
      </c>
      <c r="H11" s="1"/>
      <c r="AA11" s="1"/>
      <c r="AB11" s="1"/>
      <c r="AC11" s="1"/>
      <c r="AD11" s="1"/>
    </row>
    <row r="12" spans="1:30" ht="15" customHeight="1" x14ac:dyDescent="0.25">
      <c r="A12" s="22" t="s">
        <v>76</v>
      </c>
      <c r="B12" s="22">
        <v>104074</v>
      </c>
      <c r="C12" s="22" t="s">
        <v>95</v>
      </c>
      <c r="D12" s="22">
        <v>0</v>
      </c>
      <c r="E12" s="22">
        <v>3.57</v>
      </c>
      <c r="F12" s="19" t="s">
        <v>9</v>
      </c>
      <c r="G12" s="18"/>
      <c r="H12" s="1"/>
      <c r="AA12" s="1"/>
      <c r="AB12" s="1"/>
      <c r="AC12" s="1"/>
      <c r="AD12" s="1"/>
    </row>
    <row r="13" spans="1:30" ht="15" customHeight="1" x14ac:dyDescent="0.25">
      <c r="A13" s="22" t="s">
        <v>152</v>
      </c>
      <c r="B13" s="22">
        <v>91251</v>
      </c>
      <c r="C13" s="22" t="s">
        <v>95</v>
      </c>
      <c r="D13" s="22">
        <v>0</v>
      </c>
      <c r="E13" s="22">
        <v>5.5</v>
      </c>
      <c r="F13" s="19" t="s">
        <v>9</v>
      </c>
      <c r="G13" s="18"/>
      <c r="H13" s="1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  <c r="H14" s="1"/>
    </row>
    <row r="15" spans="1:30" ht="15" customHeight="1" x14ac:dyDescent="0.25">
      <c r="B15" s="2" t="s">
        <v>33</v>
      </c>
      <c r="C15" s="2">
        <f>SUM(D2:D13,D7)</f>
        <v>12.06</v>
      </c>
    </row>
    <row r="16" spans="1:30" x14ac:dyDescent="0.25">
      <c r="C16" s="4"/>
    </row>
    <row r="17" spans="1:17" x14ac:dyDescent="0.25">
      <c r="C17" s="13">
        <f>SUM(E2:E13,E17)</f>
        <v>82.27</v>
      </c>
      <c r="D17" s="2">
        <f>MAX(D2:D13)</f>
        <v>4.5599999999999996</v>
      </c>
      <c r="E17" s="2">
        <f>MAX(E2:E13)</f>
        <v>12.5</v>
      </c>
    </row>
    <row r="19" spans="1:17" x14ac:dyDescent="0.25">
      <c r="A19" s="1" t="s">
        <v>62</v>
      </c>
      <c r="B19" s="2">
        <f>'rodada 34'!B20</f>
        <v>55.38</v>
      </c>
    </row>
    <row r="20" spans="1:17" x14ac:dyDescent="0.25">
      <c r="A20" s="2" t="s">
        <v>63</v>
      </c>
      <c r="B20" s="2">
        <v>54.51</v>
      </c>
    </row>
    <row r="22" spans="1:17" x14ac:dyDescent="0.25">
      <c r="A22" s="24"/>
      <c r="B22" s="24"/>
      <c r="C22" s="24"/>
      <c r="G22" s="24"/>
      <c r="H22" s="24"/>
      <c r="I22" s="24"/>
    </row>
    <row r="23" spans="1:1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7" x14ac:dyDescent="0.25">
      <c r="A24" s="1"/>
      <c r="B24" s="1"/>
      <c r="C24" s="1"/>
      <c r="D24" s="1"/>
      <c r="E24" s="1"/>
      <c r="G24" s="1"/>
      <c r="H24" s="1"/>
      <c r="I24" s="1"/>
      <c r="J24" s="1"/>
      <c r="K24" s="1"/>
    </row>
    <row r="25" spans="1:17" x14ac:dyDescent="0.25">
      <c r="A25" s="1"/>
      <c r="B25" s="1"/>
      <c r="C25" s="1"/>
      <c r="D25" s="1"/>
      <c r="E25" s="1"/>
      <c r="G25" s="1"/>
      <c r="H25" s="1"/>
      <c r="I25" s="1"/>
      <c r="J25" s="1"/>
      <c r="K25" s="1"/>
    </row>
    <row r="26" spans="1:17" x14ac:dyDescent="0.25">
      <c r="A26" s="1"/>
      <c r="B26" s="1"/>
      <c r="C26" s="1"/>
      <c r="D26" s="1"/>
      <c r="E26" s="1"/>
      <c r="G26" s="1"/>
      <c r="H26" s="1"/>
      <c r="I26" s="1"/>
      <c r="J26" s="1"/>
      <c r="K26" s="1"/>
    </row>
    <row r="27" spans="1:17" x14ac:dyDescent="0.25">
      <c r="A27" s="1"/>
      <c r="B27" s="1"/>
      <c r="C27" s="1"/>
      <c r="D27" s="1"/>
      <c r="E27" s="1"/>
      <c r="G27" s="1"/>
      <c r="H27" s="1"/>
      <c r="I27" s="1"/>
      <c r="J27" s="1"/>
      <c r="K27" s="1"/>
    </row>
    <row r="28" spans="1:17" x14ac:dyDescent="0.25">
      <c r="A28" s="1"/>
      <c r="B28" s="1"/>
      <c r="C28" s="1"/>
      <c r="D28" s="1"/>
      <c r="E28" s="1"/>
      <c r="G28" s="1"/>
      <c r="H28" s="1"/>
      <c r="I28" s="1"/>
      <c r="J28" s="1"/>
      <c r="K28" s="1"/>
      <c r="L28" s="22">
        <v>0</v>
      </c>
      <c r="M28" s="2" t="s">
        <v>54</v>
      </c>
      <c r="N28" s="2">
        <v>101290</v>
      </c>
      <c r="O28" s="2" t="s">
        <v>95</v>
      </c>
      <c r="P28" s="2">
        <v>0</v>
      </c>
      <c r="Q28" s="2">
        <v>8.5</v>
      </c>
    </row>
    <row r="29" spans="1:17" x14ac:dyDescent="0.25">
      <c r="A29" s="1"/>
      <c r="B29" s="1"/>
      <c r="C29" s="1"/>
      <c r="D29" s="1"/>
      <c r="E29" s="1"/>
      <c r="G29" s="1"/>
      <c r="H29" s="1"/>
      <c r="I29" s="1"/>
      <c r="J29" s="1"/>
      <c r="K29" s="1"/>
      <c r="L29" s="22">
        <v>1</v>
      </c>
      <c r="M29" s="2" t="s">
        <v>119</v>
      </c>
      <c r="N29" s="2">
        <v>101596</v>
      </c>
      <c r="O29" s="2" t="s">
        <v>95</v>
      </c>
      <c r="P29" s="2">
        <v>0</v>
      </c>
      <c r="Q29" s="2">
        <v>7.2</v>
      </c>
    </row>
    <row r="30" spans="1:17" x14ac:dyDescent="0.25">
      <c r="A30" s="1"/>
      <c r="B30" s="1"/>
      <c r="C30" s="1"/>
      <c r="D30" s="1"/>
      <c r="E30" s="1"/>
      <c r="G30" s="1"/>
      <c r="H30" s="1"/>
      <c r="I30" s="1"/>
      <c r="J30" s="1"/>
      <c r="K30" s="1"/>
      <c r="L30" s="22">
        <v>2</v>
      </c>
      <c r="M30" s="2" t="s">
        <v>109</v>
      </c>
      <c r="N30" s="2">
        <v>82730</v>
      </c>
      <c r="O30" s="2" t="s">
        <v>95</v>
      </c>
      <c r="P30" s="2">
        <v>0</v>
      </c>
      <c r="Q30" s="2">
        <v>12.5</v>
      </c>
    </row>
    <row r="31" spans="1:17" x14ac:dyDescent="0.25">
      <c r="A31" s="1"/>
      <c r="B31" s="1"/>
      <c r="C31" s="1"/>
      <c r="D31" s="1"/>
      <c r="E31" s="1"/>
      <c r="G31" s="1"/>
      <c r="H31" s="1"/>
      <c r="I31" s="1"/>
      <c r="J31" s="1"/>
      <c r="K31" s="1"/>
      <c r="L31" s="22">
        <v>3</v>
      </c>
      <c r="M31" s="2" t="s">
        <v>154</v>
      </c>
      <c r="N31" s="2">
        <v>104257</v>
      </c>
      <c r="O31" s="2" t="s">
        <v>95</v>
      </c>
      <c r="P31" s="2">
        <v>0</v>
      </c>
      <c r="Q31" s="2">
        <v>4.16</v>
      </c>
    </row>
    <row r="32" spans="1:17" x14ac:dyDescent="0.25">
      <c r="A32" s="1"/>
      <c r="B32" s="1"/>
      <c r="C32" s="1"/>
      <c r="D32" s="1"/>
      <c r="E32" s="1"/>
      <c r="G32" s="1"/>
      <c r="H32" s="1"/>
      <c r="I32" s="1"/>
      <c r="J32" s="1"/>
      <c r="K32" s="1"/>
      <c r="L32" s="22">
        <v>4</v>
      </c>
      <c r="M32" s="2" t="s">
        <v>34</v>
      </c>
      <c r="N32" s="2">
        <v>84860</v>
      </c>
      <c r="O32" s="2" t="s">
        <v>95</v>
      </c>
      <c r="P32" s="2">
        <v>0</v>
      </c>
      <c r="Q32" s="2">
        <v>6.43</v>
      </c>
    </row>
    <row r="33" spans="1:17" x14ac:dyDescent="0.25">
      <c r="A33" s="1"/>
      <c r="B33" s="1"/>
      <c r="C33" s="1"/>
      <c r="D33" s="1"/>
      <c r="E33" s="1"/>
      <c r="G33" s="1"/>
      <c r="H33" s="1"/>
      <c r="I33" s="1"/>
      <c r="J33" s="1"/>
      <c r="K33" s="1"/>
      <c r="L33" s="22">
        <v>5</v>
      </c>
      <c r="M33" s="2" t="s">
        <v>40</v>
      </c>
      <c r="N33" s="2">
        <v>105068</v>
      </c>
      <c r="O33" s="2" t="s">
        <v>95</v>
      </c>
      <c r="P33" s="2">
        <v>2.4</v>
      </c>
      <c r="Q33" s="2">
        <v>4.68</v>
      </c>
    </row>
    <row r="34" spans="1:17" x14ac:dyDescent="0.25">
      <c r="A34" s="1"/>
      <c r="B34" s="1"/>
      <c r="C34" s="1"/>
      <c r="D34" s="1"/>
      <c r="E34" s="1"/>
      <c r="G34" s="1"/>
      <c r="H34" s="1"/>
      <c r="I34" s="1"/>
      <c r="J34" s="1"/>
      <c r="K34" s="1"/>
      <c r="L34" s="22">
        <v>6</v>
      </c>
      <c r="M34" s="2" t="s">
        <v>161</v>
      </c>
      <c r="N34" s="2">
        <v>105903</v>
      </c>
      <c r="O34" s="2" t="s">
        <v>95</v>
      </c>
      <c r="P34" s="2">
        <v>0</v>
      </c>
      <c r="Q34" s="2">
        <v>3.5</v>
      </c>
    </row>
    <row r="35" spans="1:17" x14ac:dyDescent="0.25">
      <c r="A35" s="1"/>
      <c r="B35" s="1"/>
      <c r="C35" s="1"/>
      <c r="D35" s="1"/>
      <c r="E35" s="1"/>
      <c r="G35" s="1"/>
      <c r="H35" s="1"/>
      <c r="I35" s="1"/>
      <c r="J35" s="1"/>
      <c r="K35" s="1"/>
      <c r="L35" s="22">
        <v>7</v>
      </c>
      <c r="M35" s="2" t="s">
        <v>21</v>
      </c>
      <c r="N35" s="2">
        <v>70986</v>
      </c>
      <c r="O35" s="2" t="s">
        <v>95</v>
      </c>
      <c r="P35" s="2">
        <v>0.5</v>
      </c>
      <c r="Q35" s="2">
        <v>5.3</v>
      </c>
    </row>
    <row r="36" spans="1:17" x14ac:dyDescent="0.25">
      <c r="L36" s="22">
        <v>8</v>
      </c>
      <c r="M36" s="2" t="s">
        <v>30</v>
      </c>
      <c r="N36" s="2">
        <v>94857</v>
      </c>
      <c r="O36" s="2" t="s">
        <v>95</v>
      </c>
      <c r="P36" s="2">
        <v>2.2000000000000002</v>
      </c>
      <c r="Q36" s="2">
        <v>4.45</v>
      </c>
    </row>
    <row r="37" spans="1:17" x14ac:dyDescent="0.25">
      <c r="I37" s="2"/>
      <c r="L37" s="22">
        <v>9</v>
      </c>
      <c r="M37" s="2" t="s">
        <v>162</v>
      </c>
      <c r="N37" s="2">
        <v>73476</v>
      </c>
      <c r="O37" s="2" t="s">
        <v>95</v>
      </c>
      <c r="P37" s="2">
        <v>4.5599999999999996</v>
      </c>
      <c r="Q37" s="2">
        <v>3.98</v>
      </c>
    </row>
    <row r="38" spans="1:17" x14ac:dyDescent="0.25">
      <c r="L38" s="22">
        <v>10</v>
      </c>
      <c r="M38" s="2" t="s">
        <v>76</v>
      </c>
      <c r="N38" s="2">
        <v>104074</v>
      </c>
      <c r="O38" s="2" t="s">
        <v>95</v>
      </c>
      <c r="P38" s="2">
        <v>0</v>
      </c>
      <c r="Q38" s="2">
        <v>3.57</v>
      </c>
    </row>
    <row r="39" spans="1:17" x14ac:dyDescent="0.25">
      <c r="L39" s="22">
        <v>11</v>
      </c>
      <c r="M39" s="2" t="s">
        <v>152</v>
      </c>
      <c r="N39" s="2">
        <v>91251</v>
      </c>
      <c r="O39" s="2" t="s">
        <v>95</v>
      </c>
      <c r="P39" s="2">
        <v>0</v>
      </c>
      <c r="Q39" s="2">
        <v>5.5</v>
      </c>
    </row>
  </sheetData>
  <mergeCells count="2">
    <mergeCell ref="A22:C22"/>
    <mergeCell ref="G22:I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44D4-E4A5-4BC4-9DF6-BBC62E0A384C}">
  <dimension ref="A1:AD37"/>
  <sheetViews>
    <sheetView topLeftCell="A4" workbookViewId="0">
      <selection activeCell="C16" sqref="C16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54</v>
      </c>
      <c r="B2" s="5">
        <v>101290</v>
      </c>
      <c r="C2" s="5" t="s">
        <v>95</v>
      </c>
      <c r="D2" s="5">
        <v>1</v>
      </c>
      <c r="E2" s="22">
        <v>4.75</v>
      </c>
      <c r="F2" s="19" t="s">
        <v>15</v>
      </c>
      <c r="G2" s="17"/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119</v>
      </c>
      <c r="B3" s="5">
        <v>101596</v>
      </c>
      <c r="C3" s="5" t="s">
        <v>95</v>
      </c>
      <c r="D3" s="5">
        <v>0</v>
      </c>
      <c r="E3" s="22">
        <v>7.2</v>
      </c>
      <c r="F3" s="19" t="s">
        <v>15</v>
      </c>
      <c r="G3" s="18"/>
      <c r="AA3" s="1"/>
      <c r="AB3" s="1"/>
      <c r="AC3" s="1"/>
      <c r="AD3" s="1"/>
    </row>
    <row r="4" spans="1:30" ht="15" customHeight="1" x14ac:dyDescent="0.25">
      <c r="A4" s="5" t="s">
        <v>109</v>
      </c>
      <c r="B4" s="5">
        <v>82730</v>
      </c>
      <c r="C4" s="5" t="s">
        <v>95</v>
      </c>
      <c r="D4" s="5">
        <v>0</v>
      </c>
      <c r="E4" s="22">
        <v>12.5</v>
      </c>
      <c r="F4" s="19" t="s">
        <v>13</v>
      </c>
      <c r="G4" s="18"/>
      <c r="AA4" s="1"/>
      <c r="AB4" s="1"/>
      <c r="AC4" s="1"/>
      <c r="AD4" s="1"/>
    </row>
    <row r="5" spans="1:30" ht="15" customHeight="1" x14ac:dyDescent="0.25">
      <c r="A5" s="5" t="s">
        <v>154</v>
      </c>
      <c r="B5" s="5">
        <v>104257</v>
      </c>
      <c r="C5" s="5" t="s">
        <v>95</v>
      </c>
      <c r="D5" s="5">
        <v>0</v>
      </c>
      <c r="E5" s="22">
        <v>4.16</v>
      </c>
      <c r="F5" s="19" t="s">
        <v>12</v>
      </c>
      <c r="G5" s="18"/>
      <c r="AA5" s="1"/>
      <c r="AB5" s="1"/>
      <c r="AC5" s="1"/>
      <c r="AD5" s="1"/>
    </row>
    <row r="6" spans="1:30" ht="15" customHeight="1" x14ac:dyDescent="0.25">
      <c r="A6" s="5" t="s">
        <v>34</v>
      </c>
      <c r="B6" s="5">
        <v>84860</v>
      </c>
      <c r="C6" s="5" t="s">
        <v>95</v>
      </c>
      <c r="D6" s="5">
        <v>0</v>
      </c>
      <c r="E6" s="22">
        <v>6.43</v>
      </c>
      <c r="F6" s="19" t="s">
        <v>12</v>
      </c>
      <c r="G6" s="18"/>
      <c r="AA6" s="1"/>
      <c r="AB6" s="1"/>
      <c r="AC6" s="1"/>
      <c r="AD6" s="1"/>
    </row>
    <row r="7" spans="1:30" ht="15" customHeight="1" x14ac:dyDescent="0.25">
      <c r="A7" s="5" t="s">
        <v>40</v>
      </c>
      <c r="B7" s="5">
        <v>105068</v>
      </c>
      <c r="C7" s="5" t="s">
        <v>95</v>
      </c>
      <c r="D7" s="5">
        <v>0</v>
      </c>
      <c r="E7" s="22">
        <v>4.68</v>
      </c>
      <c r="F7" s="19" t="s">
        <v>11</v>
      </c>
      <c r="G7" s="18"/>
      <c r="AA7" s="1"/>
      <c r="AB7" s="1"/>
      <c r="AC7" s="1"/>
      <c r="AD7" s="1"/>
    </row>
    <row r="8" spans="1:30" ht="15" customHeight="1" x14ac:dyDescent="0.25">
      <c r="A8" s="5" t="s">
        <v>161</v>
      </c>
      <c r="B8" s="5">
        <v>105903</v>
      </c>
      <c r="C8" s="5" t="s">
        <v>95</v>
      </c>
      <c r="D8" s="5">
        <v>0</v>
      </c>
      <c r="E8" s="22">
        <v>3.5</v>
      </c>
      <c r="F8" s="19" t="s">
        <v>11</v>
      </c>
      <c r="G8" s="18"/>
      <c r="AA8" s="1"/>
      <c r="AB8" s="1"/>
      <c r="AC8" s="1"/>
      <c r="AD8" s="1"/>
    </row>
    <row r="9" spans="1:30" ht="15" customHeight="1" x14ac:dyDescent="0.25">
      <c r="A9" s="5" t="s">
        <v>21</v>
      </c>
      <c r="B9" s="5">
        <v>70986</v>
      </c>
      <c r="C9" s="5" t="s">
        <v>95</v>
      </c>
      <c r="D9" s="5">
        <v>0.8</v>
      </c>
      <c r="E9" s="22">
        <v>5.09</v>
      </c>
      <c r="F9" s="19" t="s">
        <v>11</v>
      </c>
      <c r="AA9" s="1"/>
      <c r="AB9" s="1"/>
      <c r="AC9" s="1"/>
      <c r="AD9" s="1"/>
    </row>
    <row r="10" spans="1:30" ht="15" customHeight="1" x14ac:dyDescent="0.25">
      <c r="A10" s="5" t="s">
        <v>30</v>
      </c>
      <c r="B10" s="5">
        <v>94857</v>
      </c>
      <c r="C10" s="5" t="s">
        <v>95</v>
      </c>
      <c r="D10" s="5">
        <v>0</v>
      </c>
      <c r="E10" s="22">
        <v>4.45</v>
      </c>
      <c r="F10" s="19" t="s">
        <v>11</v>
      </c>
      <c r="G10" s="18"/>
      <c r="AA10" s="1"/>
      <c r="AB10" s="1"/>
      <c r="AC10" s="1"/>
      <c r="AD10" s="1"/>
    </row>
    <row r="11" spans="1:30" ht="15" customHeight="1" x14ac:dyDescent="0.25">
      <c r="A11" s="8" t="s">
        <v>162</v>
      </c>
      <c r="B11" s="8">
        <v>73476</v>
      </c>
      <c r="C11" s="8" t="s">
        <v>95</v>
      </c>
      <c r="D11" s="8">
        <v>1.85</v>
      </c>
      <c r="E11" s="9">
        <v>3.84</v>
      </c>
      <c r="F11" s="7" t="s">
        <v>10</v>
      </c>
      <c r="G11" s="10" t="s">
        <v>49</v>
      </c>
      <c r="AA11" s="1"/>
      <c r="AB11" s="1"/>
      <c r="AC11" s="1"/>
      <c r="AD11" s="1"/>
    </row>
    <row r="12" spans="1:30" ht="15" customHeight="1" x14ac:dyDescent="0.25">
      <c r="A12" s="5" t="s">
        <v>76</v>
      </c>
      <c r="B12" s="5">
        <v>104074</v>
      </c>
      <c r="C12" s="5" t="s">
        <v>95</v>
      </c>
      <c r="D12" s="5">
        <v>0</v>
      </c>
      <c r="E12" s="22">
        <v>3.57</v>
      </c>
      <c r="F12" s="19" t="s">
        <v>9</v>
      </c>
      <c r="G12" s="18"/>
      <c r="AA12" s="1"/>
      <c r="AB12" s="1"/>
      <c r="AC12" s="1"/>
      <c r="AD12" s="1"/>
    </row>
    <row r="13" spans="1:30" ht="15" customHeight="1" x14ac:dyDescent="0.25">
      <c r="A13" s="5" t="s">
        <v>152</v>
      </c>
      <c r="B13" s="5">
        <v>91251</v>
      </c>
      <c r="C13" s="5" t="s">
        <v>95</v>
      </c>
      <c r="D13" s="5">
        <v>0</v>
      </c>
      <c r="E13" s="22">
        <v>5.5</v>
      </c>
      <c r="F13" s="19" t="s">
        <v>9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SUM(D2:D13,D2)</f>
        <v>4.6500000000000004</v>
      </c>
    </row>
    <row r="16" spans="1:30" x14ac:dyDescent="0.25">
      <c r="C16" s="4"/>
    </row>
    <row r="17" spans="1:12" x14ac:dyDescent="0.25">
      <c r="C17" s="13">
        <f>SUM(E2:E13,E17)</f>
        <v>78.170000000000016</v>
      </c>
      <c r="D17" s="2">
        <f>MAX(D2:D13)</f>
        <v>1.85</v>
      </c>
      <c r="E17" s="2">
        <f>MAX(E2:E13)</f>
        <v>12.5</v>
      </c>
    </row>
    <row r="21" spans="1:12" x14ac:dyDescent="0.25">
      <c r="A21" s="1" t="s">
        <v>62</v>
      </c>
      <c r="B21" s="2">
        <f>'rodada 35'!B20</f>
        <v>54.51</v>
      </c>
    </row>
    <row r="22" spans="1:12" x14ac:dyDescent="0.25">
      <c r="A22" s="2" t="s">
        <v>63</v>
      </c>
      <c r="B22" s="2">
        <v>58.79</v>
      </c>
    </row>
    <row r="26" spans="1:12" x14ac:dyDescent="0.25">
      <c r="G26" s="5">
        <v>0</v>
      </c>
      <c r="H26" s="5" t="s">
        <v>54</v>
      </c>
      <c r="I26" s="5">
        <v>101290</v>
      </c>
      <c r="J26" s="5" t="s">
        <v>95</v>
      </c>
      <c r="K26" s="5">
        <v>1</v>
      </c>
      <c r="L26" s="2">
        <v>4.75</v>
      </c>
    </row>
    <row r="27" spans="1:12" x14ac:dyDescent="0.25">
      <c r="G27" s="5">
        <v>1</v>
      </c>
      <c r="H27" s="5" t="s">
        <v>119</v>
      </c>
      <c r="I27" s="5">
        <v>101596</v>
      </c>
      <c r="J27" s="5" t="s">
        <v>95</v>
      </c>
      <c r="K27" s="5">
        <v>0</v>
      </c>
      <c r="L27" s="2">
        <v>7.2</v>
      </c>
    </row>
    <row r="28" spans="1:12" x14ac:dyDescent="0.25">
      <c r="G28" s="5">
        <v>2</v>
      </c>
      <c r="H28" s="5" t="s">
        <v>109</v>
      </c>
      <c r="I28" s="5">
        <v>82730</v>
      </c>
      <c r="J28" s="5" t="s">
        <v>95</v>
      </c>
      <c r="K28" s="5">
        <v>0</v>
      </c>
      <c r="L28" s="2">
        <v>12.5</v>
      </c>
    </row>
    <row r="29" spans="1:12" x14ac:dyDescent="0.25">
      <c r="G29" s="5">
        <v>3</v>
      </c>
      <c r="H29" s="5" t="s">
        <v>154</v>
      </c>
      <c r="I29" s="5">
        <v>104257</v>
      </c>
      <c r="J29" s="5" t="s">
        <v>95</v>
      </c>
      <c r="K29" s="5">
        <v>0</v>
      </c>
      <c r="L29" s="2">
        <v>4.16</v>
      </c>
    </row>
    <row r="30" spans="1:12" x14ac:dyDescent="0.25">
      <c r="G30" s="5">
        <v>4</v>
      </c>
      <c r="H30" s="5" t="s">
        <v>34</v>
      </c>
      <c r="I30" s="5">
        <v>84860</v>
      </c>
      <c r="J30" s="5" t="s">
        <v>95</v>
      </c>
      <c r="K30" s="5">
        <v>0</v>
      </c>
      <c r="L30" s="2">
        <v>6.43</v>
      </c>
    </row>
    <row r="31" spans="1:12" x14ac:dyDescent="0.25">
      <c r="G31" s="5">
        <v>5</v>
      </c>
      <c r="H31" s="5" t="s">
        <v>40</v>
      </c>
      <c r="I31" s="5">
        <v>105068</v>
      </c>
      <c r="J31" s="5" t="s">
        <v>95</v>
      </c>
      <c r="K31" s="5">
        <v>0</v>
      </c>
      <c r="L31" s="2">
        <v>4.68</v>
      </c>
    </row>
    <row r="32" spans="1:12" x14ac:dyDescent="0.25">
      <c r="G32" s="5">
        <v>6</v>
      </c>
      <c r="H32" s="5" t="s">
        <v>161</v>
      </c>
      <c r="I32" s="5">
        <v>105903</v>
      </c>
      <c r="J32" s="5" t="s">
        <v>95</v>
      </c>
      <c r="K32" s="5">
        <v>0</v>
      </c>
      <c r="L32" s="2">
        <v>3.5</v>
      </c>
    </row>
    <row r="33" spans="7:12" x14ac:dyDescent="0.25">
      <c r="G33" s="5">
        <v>7</v>
      </c>
      <c r="H33" s="5" t="s">
        <v>21</v>
      </c>
      <c r="I33" s="5">
        <v>70986</v>
      </c>
      <c r="J33" s="5" t="s">
        <v>95</v>
      </c>
      <c r="K33" s="5">
        <v>0.8</v>
      </c>
      <c r="L33" s="2">
        <v>5.09</v>
      </c>
    </row>
    <row r="34" spans="7:12" x14ac:dyDescent="0.25">
      <c r="G34" s="5">
        <v>8</v>
      </c>
      <c r="H34" s="5" t="s">
        <v>30</v>
      </c>
      <c r="I34" s="5">
        <v>94857</v>
      </c>
      <c r="J34" s="5" t="s">
        <v>95</v>
      </c>
      <c r="K34" s="5">
        <v>0</v>
      </c>
      <c r="L34" s="2">
        <v>4.45</v>
      </c>
    </row>
    <row r="35" spans="7:12" x14ac:dyDescent="0.25">
      <c r="G35" s="5">
        <v>9</v>
      </c>
      <c r="H35" s="5" t="s">
        <v>162</v>
      </c>
      <c r="I35" s="5">
        <v>73476</v>
      </c>
      <c r="J35" s="5" t="s">
        <v>95</v>
      </c>
      <c r="K35" s="5">
        <v>1.85</v>
      </c>
      <c r="L35" s="2">
        <v>3.84</v>
      </c>
    </row>
    <row r="36" spans="7:12" x14ac:dyDescent="0.25">
      <c r="G36" s="5">
        <v>10</v>
      </c>
      <c r="H36" s="5" t="s">
        <v>76</v>
      </c>
      <c r="I36" s="5">
        <v>104074</v>
      </c>
      <c r="J36" s="5" t="s">
        <v>95</v>
      </c>
      <c r="K36" s="5">
        <v>0</v>
      </c>
      <c r="L36" s="2">
        <v>3.57</v>
      </c>
    </row>
    <row r="37" spans="7:12" x14ac:dyDescent="0.25">
      <c r="G37" s="5">
        <v>11</v>
      </c>
      <c r="H37" s="5" t="s">
        <v>152</v>
      </c>
      <c r="I37" s="5">
        <v>91251</v>
      </c>
      <c r="J37" s="5" t="s">
        <v>95</v>
      </c>
      <c r="K37" s="5">
        <v>0</v>
      </c>
      <c r="L37" s="2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1FAB-A306-42A6-8163-FEEC77A8C1DD}">
  <dimension ref="A1:AD36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119</v>
      </c>
      <c r="B2" s="5">
        <v>101596</v>
      </c>
      <c r="C2" s="5" t="s">
        <v>95</v>
      </c>
      <c r="D2" s="5">
        <v>0</v>
      </c>
      <c r="E2" s="22">
        <v>7.2</v>
      </c>
      <c r="F2" s="1" t="s">
        <v>15</v>
      </c>
      <c r="AA2" s="1"/>
      <c r="AB2" s="1"/>
      <c r="AC2" s="1"/>
      <c r="AD2" s="1"/>
    </row>
    <row r="3" spans="1:30" x14ac:dyDescent="0.25">
      <c r="A3" s="8" t="s">
        <v>48</v>
      </c>
      <c r="B3" s="8">
        <v>103764</v>
      </c>
      <c r="C3" s="8" t="s">
        <v>95</v>
      </c>
      <c r="D3" s="8">
        <v>22.2</v>
      </c>
      <c r="E3" s="9">
        <v>12.25</v>
      </c>
      <c r="F3" s="7" t="s">
        <v>15</v>
      </c>
      <c r="G3" s="8" t="s">
        <v>49</v>
      </c>
      <c r="AA3" s="1"/>
      <c r="AB3" s="1"/>
      <c r="AC3" s="1"/>
      <c r="AD3" s="1"/>
    </row>
    <row r="4" spans="1:30" ht="15" customHeight="1" x14ac:dyDescent="0.25">
      <c r="A4" s="5" t="s">
        <v>109</v>
      </c>
      <c r="B4" s="5">
        <v>82730</v>
      </c>
      <c r="C4" s="5" t="s">
        <v>95</v>
      </c>
      <c r="D4" s="5">
        <v>0</v>
      </c>
      <c r="E4" s="22">
        <v>12.5</v>
      </c>
      <c r="F4" s="1" t="s">
        <v>13</v>
      </c>
      <c r="AA4" s="1"/>
      <c r="AB4" s="1"/>
      <c r="AC4" s="1"/>
      <c r="AD4" s="1"/>
    </row>
    <row r="5" spans="1:30" ht="15" customHeight="1" x14ac:dyDescent="0.25">
      <c r="A5" s="5" t="s">
        <v>154</v>
      </c>
      <c r="B5" s="5">
        <v>104257</v>
      </c>
      <c r="C5" s="5" t="s">
        <v>95</v>
      </c>
      <c r="D5" s="5">
        <v>0</v>
      </c>
      <c r="E5" s="22">
        <v>4.16</v>
      </c>
      <c r="F5" s="1" t="s">
        <v>12</v>
      </c>
      <c r="AA5" s="1"/>
      <c r="AB5" s="1"/>
      <c r="AC5" s="1"/>
      <c r="AD5" s="1"/>
    </row>
    <row r="6" spans="1:30" s="9" customFormat="1" ht="15" customHeight="1" x14ac:dyDescent="0.25">
      <c r="A6" s="5" t="s">
        <v>34</v>
      </c>
      <c r="B6" s="5">
        <v>84860</v>
      </c>
      <c r="C6" s="5" t="s">
        <v>95</v>
      </c>
      <c r="D6" s="5">
        <v>0</v>
      </c>
      <c r="E6" s="22">
        <v>6.43</v>
      </c>
      <c r="F6" s="1" t="s">
        <v>12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40</v>
      </c>
      <c r="B7" s="5">
        <v>105068</v>
      </c>
      <c r="C7" s="5" t="s">
        <v>95</v>
      </c>
      <c r="D7" s="5">
        <v>17.5</v>
      </c>
      <c r="E7" s="22">
        <v>5.67</v>
      </c>
      <c r="F7" s="19" t="s">
        <v>11</v>
      </c>
      <c r="AA7" s="1"/>
      <c r="AB7" s="1"/>
      <c r="AC7" s="1"/>
      <c r="AD7" s="1"/>
    </row>
    <row r="8" spans="1:30" ht="15" customHeight="1" x14ac:dyDescent="0.25">
      <c r="A8" s="5" t="s">
        <v>161</v>
      </c>
      <c r="B8" s="5">
        <v>105903</v>
      </c>
      <c r="C8" s="5" t="s">
        <v>95</v>
      </c>
      <c r="D8" s="5">
        <v>0</v>
      </c>
      <c r="E8" s="22">
        <v>3.5</v>
      </c>
      <c r="F8" s="7" t="s">
        <v>11</v>
      </c>
      <c r="AA8" s="1"/>
      <c r="AB8" s="1"/>
      <c r="AC8" s="1"/>
      <c r="AD8" s="1"/>
    </row>
    <row r="9" spans="1:30" ht="15" customHeight="1" x14ac:dyDescent="0.25">
      <c r="A9" s="5" t="s">
        <v>21</v>
      </c>
      <c r="B9" s="5">
        <v>70986</v>
      </c>
      <c r="C9" s="5" t="s">
        <v>95</v>
      </c>
      <c r="D9" s="5">
        <v>0</v>
      </c>
      <c r="E9" s="22">
        <v>5.09</v>
      </c>
      <c r="F9" s="1" t="s">
        <v>11</v>
      </c>
      <c r="AA9" s="1"/>
      <c r="AB9" s="1"/>
      <c r="AC9" s="1"/>
      <c r="AD9" s="1"/>
    </row>
    <row r="10" spans="1:30" ht="15" customHeight="1" x14ac:dyDescent="0.25">
      <c r="A10" s="5" t="s">
        <v>167</v>
      </c>
      <c r="B10" s="5">
        <v>98765</v>
      </c>
      <c r="C10" s="5" t="s">
        <v>95</v>
      </c>
      <c r="D10" s="5">
        <v>4.4000000000000004</v>
      </c>
      <c r="E10" s="22">
        <v>3.43</v>
      </c>
      <c r="F10" s="1" t="s">
        <v>11</v>
      </c>
      <c r="AA10" s="1"/>
      <c r="AB10" s="1"/>
      <c r="AC10" s="1"/>
      <c r="AD10" s="1"/>
    </row>
    <row r="11" spans="1:30" ht="15" customHeight="1" x14ac:dyDescent="0.25">
      <c r="A11" s="5" t="s">
        <v>122</v>
      </c>
      <c r="B11" s="5">
        <v>106736</v>
      </c>
      <c r="C11" s="5" t="s">
        <v>95</v>
      </c>
      <c r="D11" s="5">
        <v>6.26</v>
      </c>
      <c r="E11" s="22">
        <v>6.26</v>
      </c>
      <c r="F11" s="1" t="s">
        <v>10</v>
      </c>
      <c r="AA11" s="1"/>
      <c r="AB11" s="1"/>
      <c r="AC11" s="1"/>
      <c r="AD11" s="1"/>
    </row>
    <row r="12" spans="1:30" ht="15" customHeight="1" x14ac:dyDescent="0.25">
      <c r="A12" s="5" t="s">
        <v>76</v>
      </c>
      <c r="B12" s="5">
        <v>104074</v>
      </c>
      <c r="C12" s="5" t="s">
        <v>95</v>
      </c>
      <c r="D12" s="5">
        <v>0</v>
      </c>
      <c r="E12" s="22">
        <v>3.57</v>
      </c>
      <c r="F12" s="1" t="s">
        <v>9</v>
      </c>
      <c r="AA12" s="1"/>
      <c r="AB12" s="1"/>
      <c r="AC12" s="1"/>
      <c r="AD12" s="1"/>
    </row>
    <row r="13" spans="1:30" ht="15" customHeight="1" x14ac:dyDescent="0.25">
      <c r="A13" s="5" t="s">
        <v>152</v>
      </c>
      <c r="B13" s="5">
        <v>91251</v>
      </c>
      <c r="C13" s="5" t="s">
        <v>95</v>
      </c>
      <c r="D13" s="5">
        <v>0</v>
      </c>
      <c r="E13" s="22">
        <v>5.5</v>
      </c>
      <c r="F13" s="1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SUM(D2:D13,D17)</f>
        <v>72.56</v>
      </c>
    </row>
    <row r="16" spans="1:30" x14ac:dyDescent="0.25">
      <c r="C16" s="4"/>
    </row>
    <row r="17" spans="1:12" x14ac:dyDescent="0.25">
      <c r="C17" s="13">
        <f>SUM(E2:E13,E17)</f>
        <v>88.059999999999988</v>
      </c>
      <c r="D17" s="2">
        <f>MAX(D2:D13)</f>
        <v>22.2</v>
      </c>
      <c r="E17" s="2">
        <f>MAX(E2:E13)</f>
        <v>12.5</v>
      </c>
    </row>
    <row r="19" spans="1:12" x14ac:dyDescent="0.25">
      <c r="A19" s="1" t="s">
        <v>62</v>
      </c>
      <c r="B19" s="2">
        <f>'rodada 36'!B22</f>
        <v>58.79</v>
      </c>
    </row>
    <row r="20" spans="1:12" x14ac:dyDescent="0.25">
      <c r="A20" s="2" t="s">
        <v>63</v>
      </c>
      <c r="B20" s="2">
        <v>56.71</v>
      </c>
    </row>
    <row r="22" spans="1:12" x14ac:dyDescent="0.25">
      <c r="G22" s="5">
        <v>0</v>
      </c>
      <c r="H22" s="5" t="s">
        <v>119</v>
      </c>
      <c r="I22" s="5">
        <v>101596</v>
      </c>
      <c r="J22" s="5" t="s">
        <v>95</v>
      </c>
      <c r="K22" s="5">
        <v>0</v>
      </c>
      <c r="L22" s="2">
        <v>7.2</v>
      </c>
    </row>
    <row r="23" spans="1:12" x14ac:dyDescent="0.25">
      <c r="G23" s="5">
        <v>1</v>
      </c>
      <c r="H23" s="5" t="s">
        <v>48</v>
      </c>
      <c r="I23" s="5">
        <v>103764</v>
      </c>
      <c r="J23" s="5" t="s">
        <v>95</v>
      </c>
      <c r="K23" s="5">
        <v>22.2</v>
      </c>
      <c r="L23" s="2">
        <v>12.25</v>
      </c>
    </row>
    <row r="24" spans="1:12" x14ac:dyDescent="0.25">
      <c r="G24" s="5">
        <v>2</v>
      </c>
      <c r="H24" s="5" t="s">
        <v>109</v>
      </c>
      <c r="I24" s="5">
        <v>82730</v>
      </c>
      <c r="J24" s="5" t="s">
        <v>95</v>
      </c>
      <c r="K24" s="5">
        <v>0</v>
      </c>
      <c r="L24" s="2">
        <v>12.5</v>
      </c>
    </row>
    <row r="25" spans="1:12" x14ac:dyDescent="0.25">
      <c r="F25" s="5"/>
      <c r="G25" s="5">
        <v>3</v>
      </c>
      <c r="H25" s="5" t="s">
        <v>154</v>
      </c>
      <c r="I25" s="5">
        <v>104257</v>
      </c>
      <c r="J25" s="5" t="s">
        <v>95</v>
      </c>
      <c r="K25" s="5">
        <v>0</v>
      </c>
      <c r="L25" s="2">
        <v>4.16</v>
      </c>
    </row>
    <row r="26" spans="1:12" x14ac:dyDescent="0.25">
      <c r="F26" s="5"/>
      <c r="G26" s="5">
        <v>4</v>
      </c>
      <c r="H26" s="5" t="s">
        <v>34</v>
      </c>
      <c r="I26" s="5">
        <v>84860</v>
      </c>
      <c r="J26" s="5" t="s">
        <v>95</v>
      </c>
      <c r="K26" s="5">
        <v>0</v>
      </c>
      <c r="L26" s="2">
        <v>6.43</v>
      </c>
    </row>
    <row r="27" spans="1:12" x14ac:dyDescent="0.25">
      <c r="F27" s="5"/>
      <c r="G27" s="5">
        <v>5</v>
      </c>
      <c r="H27" s="5" t="s">
        <v>40</v>
      </c>
      <c r="I27" s="5">
        <v>105068</v>
      </c>
      <c r="J27" s="5" t="s">
        <v>95</v>
      </c>
      <c r="K27" s="5">
        <v>17.5</v>
      </c>
      <c r="L27" s="2">
        <v>5.67</v>
      </c>
    </row>
    <row r="28" spans="1:12" x14ac:dyDescent="0.25">
      <c r="F28" s="5"/>
      <c r="G28" s="5">
        <v>6</v>
      </c>
      <c r="H28" s="5" t="s">
        <v>161</v>
      </c>
      <c r="I28" s="5">
        <v>105903</v>
      </c>
      <c r="J28" s="5" t="s">
        <v>95</v>
      </c>
      <c r="K28" s="5">
        <v>0</v>
      </c>
      <c r="L28" s="2">
        <v>3.5</v>
      </c>
    </row>
    <row r="29" spans="1:12" x14ac:dyDescent="0.25">
      <c r="F29" s="5"/>
      <c r="G29" s="5">
        <v>7</v>
      </c>
      <c r="H29" s="5" t="s">
        <v>21</v>
      </c>
      <c r="I29" s="5">
        <v>70986</v>
      </c>
      <c r="J29" s="5" t="s">
        <v>95</v>
      </c>
      <c r="K29" s="5">
        <v>0</v>
      </c>
      <c r="L29" s="2">
        <v>5.09</v>
      </c>
    </row>
    <row r="30" spans="1:12" x14ac:dyDescent="0.25">
      <c r="F30" s="5"/>
      <c r="G30" s="5">
        <v>8</v>
      </c>
      <c r="H30" s="5" t="s">
        <v>167</v>
      </c>
      <c r="I30" s="5">
        <v>98765</v>
      </c>
      <c r="J30" s="5" t="s">
        <v>95</v>
      </c>
      <c r="K30" s="5">
        <v>4.4000000000000004</v>
      </c>
      <c r="L30" s="2">
        <v>3.43</v>
      </c>
    </row>
    <row r="31" spans="1:12" x14ac:dyDescent="0.25">
      <c r="F31" s="5"/>
      <c r="G31" s="5">
        <v>9</v>
      </c>
      <c r="H31" s="5" t="s">
        <v>122</v>
      </c>
      <c r="I31" s="5">
        <v>106736</v>
      </c>
      <c r="J31" s="5" t="s">
        <v>95</v>
      </c>
      <c r="K31" s="5">
        <v>6.26</v>
      </c>
      <c r="L31" s="2">
        <v>6.26</v>
      </c>
    </row>
    <row r="32" spans="1:12" x14ac:dyDescent="0.25">
      <c r="F32" s="5"/>
      <c r="G32" s="5">
        <v>10</v>
      </c>
      <c r="H32" s="5" t="s">
        <v>76</v>
      </c>
      <c r="I32" s="5">
        <v>104074</v>
      </c>
      <c r="J32" s="5" t="s">
        <v>95</v>
      </c>
      <c r="K32" s="5">
        <v>0</v>
      </c>
      <c r="L32" s="2">
        <v>3.57</v>
      </c>
    </row>
    <row r="33" spans="6:12" x14ac:dyDescent="0.25">
      <c r="F33" s="5"/>
      <c r="G33" s="5">
        <v>11</v>
      </c>
      <c r="H33" s="5" t="s">
        <v>152</v>
      </c>
      <c r="I33" s="5">
        <v>91251</v>
      </c>
      <c r="J33" s="5" t="s">
        <v>95</v>
      </c>
      <c r="K33" s="5">
        <v>0</v>
      </c>
      <c r="L33" s="2">
        <v>5.5</v>
      </c>
    </row>
    <row r="34" spans="6:12" x14ac:dyDescent="0.25">
      <c r="F34" s="5"/>
    </row>
    <row r="35" spans="6:12" x14ac:dyDescent="0.25">
      <c r="F35" s="5"/>
    </row>
    <row r="36" spans="6:12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A8C9-216D-43F2-9325-F20E498D2CD7}">
  <dimension ref="A1:AD36"/>
  <sheetViews>
    <sheetView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119</v>
      </c>
      <c r="B2" s="5">
        <v>101596</v>
      </c>
      <c r="C2" s="5" t="s">
        <v>95</v>
      </c>
      <c r="D2" s="5">
        <v>0</v>
      </c>
      <c r="E2" s="22">
        <v>7.2</v>
      </c>
      <c r="F2" s="19" t="s">
        <v>15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48</v>
      </c>
      <c r="B3" s="5">
        <v>103764</v>
      </c>
      <c r="C3" s="5" t="s">
        <v>95</v>
      </c>
      <c r="D3" s="5">
        <v>-0.3</v>
      </c>
      <c r="E3" s="22">
        <v>8.07</v>
      </c>
      <c r="F3" s="19" t="s">
        <v>15</v>
      </c>
      <c r="G3" s="18"/>
      <c r="AA3" s="1"/>
      <c r="AB3" s="1"/>
      <c r="AC3" s="1"/>
      <c r="AD3" s="1"/>
    </row>
    <row r="4" spans="1:30" ht="15" customHeight="1" x14ac:dyDescent="0.25">
      <c r="A4" s="5" t="s">
        <v>109</v>
      </c>
      <c r="B4" s="5">
        <v>82730</v>
      </c>
      <c r="C4" s="5" t="s">
        <v>95</v>
      </c>
      <c r="D4" s="5">
        <v>0</v>
      </c>
      <c r="E4" s="22">
        <v>12.5</v>
      </c>
      <c r="F4" s="19" t="s">
        <v>13</v>
      </c>
      <c r="G4" s="18"/>
      <c r="AA4" s="1"/>
      <c r="AB4" s="1"/>
      <c r="AC4" s="1"/>
      <c r="AD4" s="1"/>
    </row>
    <row r="5" spans="1:30" ht="15" customHeight="1" x14ac:dyDescent="0.25">
      <c r="A5" s="8" t="s">
        <v>123</v>
      </c>
      <c r="B5" s="8">
        <v>105584</v>
      </c>
      <c r="C5" s="8" t="s">
        <v>95</v>
      </c>
      <c r="D5" s="8">
        <v>6.2</v>
      </c>
      <c r="E5" s="9">
        <v>6.2</v>
      </c>
      <c r="F5" s="7" t="s">
        <v>12</v>
      </c>
      <c r="G5" s="10" t="s">
        <v>49</v>
      </c>
      <c r="AA5" s="1"/>
      <c r="AB5" s="1"/>
      <c r="AC5" s="1"/>
      <c r="AD5" s="1"/>
    </row>
    <row r="6" spans="1:30" ht="15" customHeight="1" x14ac:dyDescent="0.25">
      <c r="A6" s="5" t="s">
        <v>34</v>
      </c>
      <c r="B6" s="5">
        <v>84860</v>
      </c>
      <c r="C6" s="5" t="s">
        <v>95</v>
      </c>
      <c r="D6" s="5">
        <v>6</v>
      </c>
      <c r="E6" s="22">
        <v>6.32</v>
      </c>
      <c r="F6" s="19" t="s">
        <v>12</v>
      </c>
      <c r="G6" s="18"/>
      <c r="AA6" s="1"/>
      <c r="AB6" s="1"/>
      <c r="AC6" s="1"/>
      <c r="AD6" s="1"/>
    </row>
    <row r="7" spans="1:30" ht="15" customHeight="1" x14ac:dyDescent="0.25">
      <c r="A7" s="5" t="s">
        <v>161</v>
      </c>
      <c r="B7" s="5">
        <v>105903</v>
      </c>
      <c r="C7" s="5" t="s">
        <v>95</v>
      </c>
      <c r="D7" s="5">
        <v>0</v>
      </c>
      <c r="E7" s="22">
        <v>3.5</v>
      </c>
      <c r="F7" s="19" t="s">
        <v>11</v>
      </c>
      <c r="G7" s="18"/>
      <c r="AA7" s="1"/>
      <c r="AB7" s="1"/>
      <c r="AC7" s="1"/>
      <c r="AD7" s="1"/>
    </row>
    <row r="8" spans="1:30" ht="15" customHeight="1" x14ac:dyDescent="0.25">
      <c r="A8" s="5" t="s">
        <v>7</v>
      </c>
      <c r="B8" s="5">
        <v>87863</v>
      </c>
      <c r="C8" s="5" t="s">
        <v>95</v>
      </c>
      <c r="D8" s="5">
        <v>1.8</v>
      </c>
      <c r="E8" s="22">
        <v>10.43</v>
      </c>
      <c r="F8" s="19" t="s">
        <v>11</v>
      </c>
      <c r="G8" s="18"/>
      <c r="AA8" s="1"/>
      <c r="AB8" s="1"/>
      <c r="AC8" s="1"/>
      <c r="AD8" s="1"/>
    </row>
    <row r="9" spans="1:30" ht="15" customHeight="1" x14ac:dyDescent="0.25">
      <c r="A9" s="5" t="s">
        <v>165</v>
      </c>
      <c r="B9" s="5">
        <v>94975</v>
      </c>
      <c r="C9" s="5" t="s">
        <v>95</v>
      </c>
      <c r="D9" s="5">
        <v>0</v>
      </c>
      <c r="E9" s="22">
        <v>3.8</v>
      </c>
      <c r="F9" s="19" t="s">
        <v>11</v>
      </c>
      <c r="G9" s="18"/>
      <c r="AA9" s="1"/>
      <c r="AB9" s="1"/>
      <c r="AC9" s="1"/>
      <c r="AD9" s="1"/>
    </row>
    <row r="10" spans="1:30" ht="15" customHeight="1" x14ac:dyDescent="0.25">
      <c r="A10" s="5" t="s">
        <v>167</v>
      </c>
      <c r="B10" s="5">
        <v>98765</v>
      </c>
      <c r="C10" s="5" t="s">
        <v>95</v>
      </c>
      <c r="D10" s="5">
        <v>0</v>
      </c>
      <c r="E10" s="22">
        <v>3.43</v>
      </c>
      <c r="F10" s="19" t="s">
        <v>11</v>
      </c>
      <c r="G10" s="18"/>
      <c r="AA10" s="1"/>
      <c r="AB10" s="1"/>
      <c r="AC10" s="1"/>
      <c r="AD10" s="1"/>
    </row>
    <row r="11" spans="1:30" ht="15" customHeight="1" x14ac:dyDescent="0.25">
      <c r="A11" s="5" t="s">
        <v>45</v>
      </c>
      <c r="B11" s="5">
        <v>39850</v>
      </c>
      <c r="C11" s="5" t="s">
        <v>95</v>
      </c>
      <c r="D11" s="5">
        <v>2.77</v>
      </c>
      <c r="E11" s="22">
        <v>3.55</v>
      </c>
      <c r="F11" s="19" t="s">
        <v>10</v>
      </c>
      <c r="G11" s="18"/>
      <c r="AA11" s="1"/>
      <c r="AB11" s="1"/>
      <c r="AC11" s="1"/>
      <c r="AD11" s="1"/>
    </row>
    <row r="12" spans="1:30" ht="15" customHeight="1" x14ac:dyDescent="0.25">
      <c r="A12" s="5" t="s">
        <v>121</v>
      </c>
      <c r="B12" s="5">
        <v>38394</v>
      </c>
      <c r="C12" s="5" t="s">
        <v>95</v>
      </c>
      <c r="D12" s="5">
        <v>3.5</v>
      </c>
      <c r="E12" s="22">
        <v>2.84</v>
      </c>
      <c r="F12" s="19" t="s">
        <v>9</v>
      </c>
      <c r="G12" s="18"/>
      <c r="AA12" s="1"/>
      <c r="AB12" s="1"/>
      <c r="AC12" s="1"/>
      <c r="AD12" s="1"/>
    </row>
    <row r="13" spans="1:30" ht="15" customHeight="1" x14ac:dyDescent="0.25">
      <c r="A13" s="5" t="s">
        <v>152</v>
      </c>
      <c r="B13" s="5">
        <v>91251</v>
      </c>
      <c r="C13" s="5" t="s">
        <v>95</v>
      </c>
      <c r="D13" s="5">
        <v>5.7</v>
      </c>
      <c r="E13" s="22">
        <v>5.53</v>
      </c>
      <c r="F13" s="19" t="s">
        <v>9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SUM(D2:D13,D5)</f>
        <v>31.87</v>
      </c>
    </row>
    <row r="16" spans="1:30" x14ac:dyDescent="0.25">
      <c r="C16" s="4"/>
    </row>
    <row r="17" spans="1:12" x14ac:dyDescent="0.25">
      <c r="C17" s="13">
        <f>SUM(E2:E13,E17)</f>
        <v>85.87</v>
      </c>
      <c r="D17" s="2">
        <f>MAX(D2:D13)</f>
        <v>6.2</v>
      </c>
      <c r="E17" s="2">
        <f>MAX(E2:E13)</f>
        <v>12.5</v>
      </c>
    </row>
    <row r="19" spans="1:12" x14ac:dyDescent="0.25">
      <c r="A19" s="1" t="s">
        <v>62</v>
      </c>
      <c r="B19" s="2">
        <f>'rodada 37'!B20</f>
        <v>56.71</v>
      </c>
    </row>
    <row r="20" spans="1:12" x14ac:dyDescent="0.25">
      <c r="A20" s="2" t="s">
        <v>63</v>
      </c>
    </row>
    <row r="25" spans="1:12" x14ac:dyDescent="0.25">
      <c r="F25" s="5"/>
      <c r="G25" s="5">
        <v>0</v>
      </c>
      <c r="H25" s="5" t="s">
        <v>119</v>
      </c>
      <c r="I25" s="5">
        <v>101596</v>
      </c>
      <c r="J25" s="5" t="s">
        <v>95</v>
      </c>
      <c r="K25" s="5">
        <v>0</v>
      </c>
      <c r="L25" s="2">
        <v>7.2</v>
      </c>
    </row>
    <row r="26" spans="1:12" x14ac:dyDescent="0.25">
      <c r="F26" s="5"/>
      <c r="G26" s="5">
        <v>1</v>
      </c>
      <c r="H26" s="5" t="s">
        <v>48</v>
      </c>
      <c r="I26" s="5">
        <v>103764</v>
      </c>
      <c r="J26" s="5" t="s">
        <v>95</v>
      </c>
      <c r="K26" s="5">
        <v>-0.3</v>
      </c>
      <c r="L26" s="2">
        <v>8.07</v>
      </c>
    </row>
    <row r="27" spans="1:12" x14ac:dyDescent="0.25">
      <c r="F27" s="5"/>
      <c r="G27" s="5">
        <v>2</v>
      </c>
      <c r="H27" s="5" t="s">
        <v>109</v>
      </c>
      <c r="I27" s="5">
        <v>82730</v>
      </c>
      <c r="J27" s="5" t="s">
        <v>95</v>
      </c>
      <c r="K27" s="5">
        <v>0</v>
      </c>
      <c r="L27" s="2">
        <v>12.5</v>
      </c>
    </row>
    <row r="28" spans="1:12" x14ac:dyDescent="0.25">
      <c r="F28" s="5"/>
      <c r="G28" s="5">
        <v>3</v>
      </c>
      <c r="H28" s="5" t="s">
        <v>123</v>
      </c>
      <c r="I28" s="5">
        <v>105584</v>
      </c>
      <c r="J28" s="5" t="s">
        <v>95</v>
      </c>
      <c r="K28" s="5">
        <v>6.2</v>
      </c>
      <c r="L28" s="2">
        <v>6.2</v>
      </c>
    </row>
    <row r="29" spans="1:12" x14ac:dyDescent="0.25">
      <c r="F29" s="5"/>
      <c r="G29" s="5">
        <v>4</v>
      </c>
      <c r="H29" s="5" t="s">
        <v>34</v>
      </c>
      <c r="I29" s="5">
        <v>84860</v>
      </c>
      <c r="J29" s="5" t="s">
        <v>95</v>
      </c>
      <c r="K29" s="5">
        <v>6</v>
      </c>
      <c r="L29" s="2">
        <v>6.32</v>
      </c>
    </row>
    <row r="30" spans="1:12" x14ac:dyDescent="0.25">
      <c r="F30" s="5"/>
      <c r="G30" s="5">
        <v>5</v>
      </c>
      <c r="H30" s="5" t="s">
        <v>161</v>
      </c>
      <c r="I30" s="5">
        <v>105903</v>
      </c>
      <c r="J30" s="5" t="s">
        <v>95</v>
      </c>
      <c r="K30" s="5">
        <v>0</v>
      </c>
      <c r="L30" s="2">
        <v>3.5</v>
      </c>
    </row>
    <row r="31" spans="1:12" x14ac:dyDescent="0.25">
      <c r="F31" s="5"/>
      <c r="G31" s="5">
        <v>6</v>
      </c>
      <c r="H31" s="5" t="s">
        <v>7</v>
      </c>
      <c r="I31" s="5">
        <v>87863</v>
      </c>
      <c r="J31" s="5" t="s">
        <v>95</v>
      </c>
      <c r="K31" s="5">
        <v>1.8</v>
      </c>
      <c r="L31" s="2">
        <v>10.43</v>
      </c>
    </row>
    <row r="32" spans="1:12" x14ac:dyDescent="0.25">
      <c r="F32" s="5"/>
      <c r="G32" s="5">
        <v>7</v>
      </c>
      <c r="H32" s="5" t="s">
        <v>165</v>
      </c>
      <c r="I32" s="5">
        <v>94975</v>
      </c>
      <c r="J32" s="5" t="s">
        <v>95</v>
      </c>
      <c r="K32" s="5">
        <v>0</v>
      </c>
      <c r="L32" s="2">
        <v>3.8</v>
      </c>
    </row>
    <row r="33" spans="6:12" x14ac:dyDescent="0.25">
      <c r="F33" s="5"/>
      <c r="G33" s="5">
        <v>8</v>
      </c>
      <c r="H33" s="5" t="s">
        <v>167</v>
      </c>
      <c r="I33" s="5">
        <v>98765</v>
      </c>
      <c r="J33" s="5" t="s">
        <v>95</v>
      </c>
      <c r="K33" s="5">
        <v>0</v>
      </c>
      <c r="L33" s="2">
        <v>3.43</v>
      </c>
    </row>
    <row r="34" spans="6:12" x14ac:dyDescent="0.25">
      <c r="F34" s="5"/>
      <c r="G34" s="5">
        <v>9</v>
      </c>
      <c r="H34" s="5" t="s">
        <v>45</v>
      </c>
      <c r="I34" s="5">
        <v>39850</v>
      </c>
      <c r="J34" s="5" t="s">
        <v>95</v>
      </c>
      <c r="K34" s="5">
        <v>2.77</v>
      </c>
      <c r="L34" s="2">
        <v>3.55</v>
      </c>
    </row>
    <row r="35" spans="6:12" x14ac:dyDescent="0.25">
      <c r="F35" s="5"/>
      <c r="G35" s="5">
        <v>10</v>
      </c>
      <c r="H35" s="5" t="s">
        <v>121</v>
      </c>
      <c r="I35" s="5">
        <v>38394</v>
      </c>
      <c r="J35" s="5" t="s">
        <v>95</v>
      </c>
      <c r="K35" s="5">
        <v>3.5</v>
      </c>
      <c r="L35" s="2">
        <v>2.84</v>
      </c>
    </row>
    <row r="36" spans="6:12" x14ac:dyDescent="0.25">
      <c r="F36" s="5"/>
      <c r="G36" s="5">
        <v>11</v>
      </c>
      <c r="H36" s="5" t="s">
        <v>152</v>
      </c>
      <c r="I36" s="5">
        <v>91251</v>
      </c>
      <c r="J36" s="5" t="s">
        <v>95</v>
      </c>
      <c r="K36" s="5">
        <v>5.7</v>
      </c>
      <c r="L36" s="2">
        <v>5.53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dimension ref="A3:AM7"/>
  <sheetViews>
    <sheetView workbookViewId="0">
      <selection activeCell="I5" sqref="I5"/>
    </sheetView>
  </sheetViews>
  <sheetFormatPr defaultRowHeight="15" x14ac:dyDescent="0.25"/>
  <sheetData>
    <row r="3" spans="1:39" x14ac:dyDescent="0.25">
      <c r="B3" t="s">
        <v>51</v>
      </c>
    </row>
    <row r="4" spans="1:39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1:39" x14ac:dyDescent="0.25">
      <c r="A5" t="s">
        <v>124</v>
      </c>
      <c r="B5">
        <f>'rodada 01'!$C15</f>
        <v>133.17999999999998</v>
      </c>
      <c r="C5">
        <f>'rodada 02'!$C15</f>
        <v>66.039999999999992</v>
      </c>
      <c r="D5">
        <f>'rodada 03'!$C15</f>
        <v>60.650000000000006</v>
      </c>
      <c r="E5">
        <f>'rodada 04'!$C15</f>
        <v>86.980000000000018</v>
      </c>
      <c r="F5">
        <f>'rodada 05'!$C15</f>
        <v>76.58</v>
      </c>
      <c r="G5">
        <f>'rodada 06'!$C15</f>
        <v>114.83000000000001</v>
      </c>
      <c r="H5">
        <f>'rodada 07'!$C15</f>
        <v>82.740000000000009</v>
      </c>
      <c r="I5">
        <f>'rodada 08'!$C15</f>
        <v>109.34</v>
      </c>
      <c r="J5">
        <f>'rodada 09'!$C15</f>
        <v>72.86</v>
      </c>
      <c r="K5">
        <f>'rodada 10'!$C15</f>
        <v>123.15</v>
      </c>
      <c r="L5">
        <f>'rodada 11'!$C15</f>
        <v>63.7</v>
      </c>
      <c r="M5">
        <f>'rodada 12'!$C15</f>
        <v>57.31</v>
      </c>
      <c r="N5">
        <f>'rodada 13'!$C15</f>
        <v>12.560000000000002</v>
      </c>
      <c r="O5">
        <f>'rodada 14'!$C15</f>
        <v>57.67</v>
      </c>
      <c r="P5">
        <f>'rodada 15'!$C15</f>
        <v>46.680000000000007</v>
      </c>
      <c r="Q5">
        <f>'rodada 16'!$C15</f>
        <v>41.42</v>
      </c>
      <c r="R5">
        <f>'rodada 17'!$C15</f>
        <v>41.24</v>
      </c>
      <c r="S5">
        <f>'rodada 18'!$C15</f>
        <v>62.59</v>
      </c>
      <c r="T5">
        <f>'rodada 19'!$C15</f>
        <v>50.73</v>
      </c>
      <c r="U5">
        <f>'rodada 20'!$C15</f>
        <v>28.689999999999998</v>
      </c>
      <c r="V5">
        <f>'rodada 21'!$C15</f>
        <v>36.56</v>
      </c>
      <c r="W5">
        <f>'rodada 22'!$C15</f>
        <v>37.4</v>
      </c>
      <c r="X5">
        <f>'rodada 23'!$C15</f>
        <v>22.450000000000003</v>
      </c>
      <c r="Y5">
        <f>'rodada 24'!$C15</f>
        <v>17.79</v>
      </c>
      <c r="Z5">
        <f>'rodada 25'!$C15</f>
        <v>32.39</v>
      </c>
      <c r="AA5">
        <f>'rodada 26'!$C15</f>
        <v>27.89</v>
      </c>
      <c r="AB5">
        <f>'rodada 27'!$C15</f>
        <v>30.52</v>
      </c>
      <c r="AC5">
        <f>'rodada 28'!$C15</f>
        <v>27.34</v>
      </c>
      <c r="AD5">
        <f>'rodada 29'!$C15</f>
        <v>20.439999999999998</v>
      </c>
      <c r="AE5">
        <f>'rodada 30'!$C15</f>
        <v>18.8</v>
      </c>
      <c r="AF5">
        <f>'rodada 31'!$C15</f>
        <v>37.78</v>
      </c>
      <c r="AG5">
        <f>'rodada 32'!$C15</f>
        <v>19.05</v>
      </c>
      <c r="AH5">
        <f>'rodada 33'!$C15</f>
        <v>11.920000000000002</v>
      </c>
      <c r="AI5">
        <f>'rodada 34'!$C15</f>
        <v>1.5600000000000005</v>
      </c>
      <c r="AJ5">
        <f>'rodada 35'!$C15</f>
        <v>12.06</v>
      </c>
      <c r="AK5">
        <f>'rodada 36'!$C15</f>
        <v>4.6500000000000004</v>
      </c>
      <c r="AL5">
        <f>'rodada 37'!$C15</f>
        <v>72.56</v>
      </c>
      <c r="AM5">
        <f>'rodada 38'!$C15</f>
        <v>31.87</v>
      </c>
    </row>
    <row r="7" spans="1:39" x14ac:dyDescent="0.25">
      <c r="A7" t="s">
        <v>125</v>
      </c>
      <c r="B7">
        <f>'rodada 01'!$C17</f>
        <v>133.17999999999998</v>
      </c>
      <c r="C7">
        <f>'rodada 02'!$C17</f>
        <v>111.9</v>
      </c>
      <c r="D7">
        <f>'rodada 03'!$C17</f>
        <v>111.64</v>
      </c>
      <c r="E7">
        <f>'rodada 04'!$C17</f>
        <v>114.03</v>
      </c>
      <c r="F7">
        <f>'rodada 05'!$C17</f>
        <v>109.53</v>
      </c>
      <c r="G7">
        <f>'rodada 06'!$C17</f>
        <v>113.38000000000001</v>
      </c>
      <c r="H7">
        <f>'rodada 07'!$C17</f>
        <v>105.77000000000001</v>
      </c>
      <c r="I7">
        <f>'rodada 08'!$C17</f>
        <v>125.63999999999999</v>
      </c>
      <c r="J7">
        <f>'rodada 09'!$C17</f>
        <v>100.1</v>
      </c>
      <c r="K7">
        <f>'rodada 10'!$C17</f>
        <v>101.58</v>
      </c>
      <c r="L7">
        <f>'rodada 11'!$C17</f>
        <v>101.11999999999999</v>
      </c>
      <c r="M7">
        <f>'rodada 12'!$C17</f>
        <v>100.33</v>
      </c>
      <c r="N7">
        <f>'rodada 13'!$C17</f>
        <v>92.89</v>
      </c>
      <c r="O7">
        <f>'rodada 14'!$C17</f>
        <v>94.82</v>
      </c>
      <c r="P7">
        <f>'rodada 15'!$C17</f>
        <v>94.22999999999999</v>
      </c>
      <c r="Q7">
        <f>'rodada 16'!$C17</f>
        <v>92.820000000000007</v>
      </c>
      <c r="R7">
        <f>'rodada 17'!$C17</f>
        <v>92.31</v>
      </c>
      <c r="S7">
        <f>'rodada 18'!$C17</f>
        <v>97.05</v>
      </c>
      <c r="T7">
        <f>'rodada 19'!$C17</f>
        <v>94.339999999999989</v>
      </c>
      <c r="U7">
        <f>'rodada 20'!$C17</f>
        <v>92.78</v>
      </c>
      <c r="V7">
        <f>'rodada 21'!$C17</f>
        <v>90.03</v>
      </c>
      <c r="W7">
        <f>'rodada 22'!$C17</f>
        <v>93.38000000000001</v>
      </c>
      <c r="X7">
        <f>'rodada 23'!$C17</f>
        <v>93.450000000000017</v>
      </c>
      <c r="Y7">
        <f>'rodada 24'!$C17</f>
        <v>89.06</v>
      </c>
      <c r="Z7">
        <f>'rodada 25'!$C17</f>
        <v>89.33</v>
      </c>
      <c r="AA7">
        <f>'rodada 26'!$C17</f>
        <v>94.03</v>
      </c>
      <c r="AB7">
        <f>'rodada 27'!$C17</f>
        <v>91.51</v>
      </c>
      <c r="AC7">
        <f>'rodada 28'!$C17</f>
        <v>90.570000000000007</v>
      </c>
      <c r="AD7">
        <f>'rodada 29'!$C17</f>
        <v>87.96</v>
      </c>
      <c r="AE7">
        <f>'rodada 30'!$C17</f>
        <v>85.460000000000008</v>
      </c>
      <c r="AF7">
        <f>'rodada 31'!$C17</f>
        <v>85.57</v>
      </c>
      <c r="AG7">
        <f>'rodada 32'!$C17</f>
        <v>83.71</v>
      </c>
      <c r="AH7">
        <f>'rodada 33'!$C17</f>
        <v>83.07</v>
      </c>
      <c r="AI7">
        <f>'rodada 34'!$C17</f>
        <v>82.259999999999991</v>
      </c>
      <c r="AJ7">
        <f>'rodada 35'!$C17</f>
        <v>82.27</v>
      </c>
      <c r="AK7">
        <f>'rodada 36'!$C17</f>
        <v>78.170000000000016</v>
      </c>
      <c r="AL7">
        <f>'rodada 37'!$C17</f>
        <v>88.059999999999988</v>
      </c>
      <c r="AM7">
        <f>'rodada 38'!$C17</f>
        <v>85.87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5D1E-8F9A-4957-9E47-D4B450442537}">
  <dimension ref="A1:AD35"/>
  <sheetViews>
    <sheetView tabSelected="1" workbookViewId="0">
      <selection activeCell="G6" sqref="G6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8" t="s">
        <v>22</v>
      </c>
      <c r="B2" s="8">
        <v>100651</v>
      </c>
      <c r="C2" s="9">
        <v>16.899999999999999</v>
      </c>
      <c r="D2" s="9">
        <v>22.1</v>
      </c>
      <c r="E2" s="9">
        <v>12.97</v>
      </c>
      <c r="F2" s="7" t="s">
        <v>15</v>
      </c>
      <c r="G2" s="10" t="s">
        <v>49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5" t="s">
        <v>168</v>
      </c>
      <c r="B3" s="5">
        <v>78435</v>
      </c>
      <c r="C3" s="23">
        <v>9.5500000000000007</v>
      </c>
      <c r="D3" s="23">
        <v>10.1</v>
      </c>
      <c r="E3" s="23">
        <v>10.1</v>
      </c>
      <c r="F3" s="1" t="s">
        <v>15</v>
      </c>
      <c r="G3" s="15"/>
      <c r="AA3" s="1"/>
      <c r="AB3" s="1"/>
      <c r="AC3" s="1"/>
      <c r="AD3" s="1"/>
    </row>
    <row r="4" spans="1:30" ht="15" customHeight="1" x14ac:dyDescent="0.25">
      <c r="A4" s="5" t="s">
        <v>20</v>
      </c>
      <c r="B4" s="5">
        <v>86776</v>
      </c>
      <c r="C4" s="23">
        <v>6.43</v>
      </c>
      <c r="D4" s="23">
        <v>7.7</v>
      </c>
      <c r="E4" s="23">
        <v>5.6</v>
      </c>
      <c r="F4" s="1" t="s">
        <v>13</v>
      </c>
      <c r="G4" s="15"/>
      <c r="AA4" s="1"/>
      <c r="AB4" s="1"/>
      <c r="AC4" s="1"/>
      <c r="AD4" s="1"/>
    </row>
    <row r="5" spans="1:30" ht="15" customHeight="1" x14ac:dyDescent="0.25">
      <c r="A5" s="5" t="s">
        <v>139</v>
      </c>
      <c r="B5" s="5">
        <v>101708</v>
      </c>
      <c r="C5" s="23">
        <v>9.99</v>
      </c>
      <c r="D5" s="23">
        <v>0</v>
      </c>
      <c r="E5" s="23">
        <v>9.4</v>
      </c>
      <c r="F5" s="1" t="s">
        <v>12</v>
      </c>
      <c r="G5" s="15"/>
      <c r="AA5" s="1"/>
      <c r="AB5" s="1"/>
      <c r="AC5" s="1"/>
      <c r="AD5" s="1"/>
    </row>
    <row r="6" spans="1:30" ht="15" customHeight="1" x14ac:dyDescent="0.25">
      <c r="A6" s="5" t="s">
        <v>25</v>
      </c>
      <c r="B6" s="5">
        <v>72142</v>
      </c>
      <c r="C6" s="23">
        <v>6.5</v>
      </c>
      <c r="D6" s="23">
        <v>7.2</v>
      </c>
      <c r="E6" s="23">
        <v>7.2</v>
      </c>
      <c r="F6" s="1" t="s">
        <v>12</v>
      </c>
      <c r="G6" s="15"/>
      <c r="AA6" s="1"/>
      <c r="AB6" s="1"/>
      <c r="AC6" s="1"/>
      <c r="AD6" s="1"/>
    </row>
    <row r="7" spans="1:30" ht="15" customHeight="1" x14ac:dyDescent="0.25">
      <c r="A7" s="5" t="s">
        <v>68</v>
      </c>
      <c r="B7" s="5">
        <v>101594</v>
      </c>
      <c r="C7" s="23">
        <v>4.41</v>
      </c>
      <c r="D7" s="23">
        <v>0</v>
      </c>
      <c r="E7" s="23">
        <v>6.6</v>
      </c>
      <c r="F7" s="1" t="s">
        <v>11</v>
      </c>
      <c r="G7" s="15"/>
      <c r="AA7" s="1"/>
      <c r="AB7" s="1"/>
      <c r="AC7" s="1"/>
      <c r="AD7" s="1"/>
    </row>
    <row r="8" spans="1:30" ht="15" customHeight="1" x14ac:dyDescent="0.25">
      <c r="A8" s="5" t="s">
        <v>64</v>
      </c>
      <c r="B8" s="5">
        <v>70009</v>
      </c>
      <c r="C8" s="23">
        <v>6.45</v>
      </c>
      <c r="D8" s="23">
        <v>0</v>
      </c>
      <c r="E8" s="23">
        <v>8.1999999999999993</v>
      </c>
      <c r="F8" s="1" t="s">
        <v>11</v>
      </c>
      <c r="G8" s="15"/>
      <c r="AA8" s="1"/>
      <c r="AB8" s="1"/>
      <c r="AC8" s="1"/>
      <c r="AD8" s="1"/>
    </row>
    <row r="9" spans="1:30" ht="15" customHeight="1" x14ac:dyDescent="0.25">
      <c r="A9" s="5" t="s">
        <v>170</v>
      </c>
      <c r="B9" s="5">
        <v>71844</v>
      </c>
      <c r="C9" s="23">
        <v>7.71</v>
      </c>
      <c r="D9" s="23">
        <v>8.8000000000000007</v>
      </c>
      <c r="E9" s="23">
        <v>8.8000000000000007</v>
      </c>
      <c r="F9" s="1" t="s">
        <v>11</v>
      </c>
      <c r="G9" s="15"/>
      <c r="AA9" s="1"/>
      <c r="AB9" s="1"/>
      <c r="AC9" s="1"/>
      <c r="AD9" s="1"/>
    </row>
    <row r="10" spans="1:30" ht="15" customHeight="1" x14ac:dyDescent="0.25">
      <c r="A10" s="5" t="s">
        <v>172</v>
      </c>
      <c r="B10" s="5">
        <v>98832</v>
      </c>
      <c r="C10" s="23">
        <v>9.31</v>
      </c>
      <c r="D10" s="23">
        <v>0</v>
      </c>
      <c r="E10" s="23">
        <v>6.8</v>
      </c>
      <c r="F10" s="1" t="s">
        <v>11</v>
      </c>
      <c r="G10" s="15"/>
      <c r="AA10" s="1"/>
      <c r="AB10" s="1"/>
      <c r="AC10" s="1"/>
      <c r="AD10" s="1"/>
    </row>
    <row r="11" spans="1:30" ht="15" customHeight="1" x14ac:dyDescent="0.25">
      <c r="A11" s="5" t="s">
        <v>8</v>
      </c>
      <c r="B11" s="5">
        <v>70800</v>
      </c>
      <c r="C11" s="23">
        <v>11.85</v>
      </c>
      <c r="D11" s="23">
        <v>8.98</v>
      </c>
      <c r="E11" s="23">
        <v>5.66</v>
      </c>
      <c r="F11" s="1" t="s">
        <v>10</v>
      </c>
      <c r="G11" s="15"/>
      <c r="AA11" s="1"/>
      <c r="AB11" s="1"/>
      <c r="AC11" s="1"/>
      <c r="AD11" s="1"/>
    </row>
    <row r="12" spans="1:30" ht="15" customHeight="1" x14ac:dyDescent="0.25">
      <c r="A12" s="5" t="s">
        <v>173</v>
      </c>
      <c r="B12" s="5">
        <v>70666</v>
      </c>
      <c r="C12" s="23">
        <v>5.9</v>
      </c>
      <c r="D12" s="23">
        <v>0</v>
      </c>
      <c r="E12" s="23">
        <v>6.7</v>
      </c>
      <c r="F12" s="1" t="s">
        <v>9</v>
      </c>
      <c r="G12" s="15"/>
      <c r="AA12" s="1"/>
      <c r="AB12" s="1"/>
      <c r="AC12" s="1"/>
      <c r="AD12" s="1"/>
    </row>
    <row r="13" spans="1:30" ht="15" customHeight="1" x14ac:dyDescent="0.25">
      <c r="A13" s="5" t="s">
        <v>17</v>
      </c>
      <c r="B13" s="5">
        <v>73421</v>
      </c>
      <c r="C13" s="23">
        <v>13.18</v>
      </c>
      <c r="D13" s="23">
        <v>0</v>
      </c>
      <c r="E13" s="23">
        <v>13</v>
      </c>
      <c r="F13" s="1" t="s">
        <v>9</v>
      </c>
      <c r="G13" s="1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">
        <f>SUM(D2:D13,D17)</f>
        <v>86.980000000000018</v>
      </c>
    </row>
    <row r="16" spans="1:30" x14ac:dyDescent="0.25">
      <c r="C16" s="4"/>
    </row>
    <row r="17" spans="1:14" x14ac:dyDescent="0.25">
      <c r="C17" s="13">
        <f>SUM(E2:E13,E17)</f>
        <v>114.03</v>
      </c>
      <c r="D17" s="2">
        <f>MAX(D2:D13)</f>
        <v>22.1</v>
      </c>
      <c r="E17" s="2">
        <f>MAX(E2:E13)</f>
        <v>13</v>
      </c>
    </row>
    <row r="19" spans="1:14" x14ac:dyDescent="0.25">
      <c r="A19" s="1" t="s">
        <v>62</v>
      </c>
      <c r="B19" s="16">
        <f>'rodada 03'!B20</f>
        <v>108.619999999999</v>
      </c>
    </row>
    <row r="20" spans="1:14" x14ac:dyDescent="0.25">
      <c r="A20" s="2" t="s">
        <v>63</v>
      </c>
      <c r="B20" s="16">
        <v>104.759999999999</v>
      </c>
    </row>
    <row r="23" spans="1:14" x14ac:dyDescent="0.25">
      <c r="H23" s="2">
        <v>0</v>
      </c>
      <c r="J23" s="5" t="s">
        <v>22</v>
      </c>
      <c r="K23" s="5">
        <v>100651</v>
      </c>
      <c r="L23" s="2">
        <v>16.899999999999999</v>
      </c>
      <c r="M23" s="2">
        <v>22.1</v>
      </c>
      <c r="N23" s="2">
        <v>12.97</v>
      </c>
    </row>
    <row r="24" spans="1:14" x14ac:dyDescent="0.25">
      <c r="H24" s="2">
        <v>1</v>
      </c>
      <c r="J24" s="5" t="s">
        <v>168</v>
      </c>
      <c r="K24" s="5">
        <v>78435</v>
      </c>
      <c r="L24" s="2">
        <v>9.5500000000000007</v>
      </c>
      <c r="M24" s="2">
        <v>10.1</v>
      </c>
      <c r="N24" s="2">
        <v>10.1</v>
      </c>
    </row>
    <row r="25" spans="1:14" x14ac:dyDescent="0.25">
      <c r="H25" s="2">
        <v>2</v>
      </c>
      <c r="J25" s="5" t="s">
        <v>20</v>
      </c>
      <c r="K25" s="5">
        <v>86776</v>
      </c>
      <c r="L25" s="2">
        <v>6.43</v>
      </c>
      <c r="M25" s="2">
        <v>7.7</v>
      </c>
      <c r="N25" s="2">
        <v>5.6</v>
      </c>
    </row>
    <row r="26" spans="1:14" x14ac:dyDescent="0.25">
      <c r="H26" s="2">
        <v>3</v>
      </c>
      <c r="J26" s="5" t="s">
        <v>139</v>
      </c>
      <c r="K26" s="5">
        <v>101708</v>
      </c>
      <c r="L26" s="2">
        <v>9.99</v>
      </c>
      <c r="M26" s="2">
        <v>0</v>
      </c>
      <c r="N26" s="2">
        <v>9.4</v>
      </c>
    </row>
    <row r="27" spans="1:14" x14ac:dyDescent="0.25">
      <c r="H27" s="2">
        <v>4</v>
      </c>
      <c r="J27" s="5" t="s">
        <v>25</v>
      </c>
      <c r="K27" s="5">
        <v>72142</v>
      </c>
      <c r="L27" s="2">
        <v>6.5</v>
      </c>
      <c r="M27" s="2">
        <v>7.2</v>
      </c>
      <c r="N27" s="2">
        <v>7.2</v>
      </c>
    </row>
    <row r="28" spans="1:14" x14ac:dyDescent="0.25">
      <c r="H28" s="2">
        <v>5</v>
      </c>
      <c r="J28" s="5" t="s">
        <v>68</v>
      </c>
      <c r="K28" s="5">
        <v>101594</v>
      </c>
      <c r="L28" s="2">
        <v>4.41</v>
      </c>
      <c r="M28" s="2">
        <v>0</v>
      </c>
      <c r="N28" s="2">
        <v>6.6</v>
      </c>
    </row>
    <row r="29" spans="1:14" x14ac:dyDescent="0.25">
      <c r="H29" s="2">
        <v>6</v>
      </c>
      <c r="J29" s="5" t="s">
        <v>64</v>
      </c>
      <c r="K29" s="5">
        <v>70009</v>
      </c>
      <c r="L29" s="2">
        <v>6.45</v>
      </c>
      <c r="M29" s="2">
        <v>0</v>
      </c>
      <c r="N29" s="2">
        <v>8.1999999999999993</v>
      </c>
    </row>
    <row r="30" spans="1:14" x14ac:dyDescent="0.25">
      <c r="H30" s="2">
        <v>7</v>
      </c>
      <c r="I30" s="5" t="s">
        <v>169</v>
      </c>
      <c r="J30" s="5" t="s">
        <v>170</v>
      </c>
      <c r="K30" s="5">
        <v>71844</v>
      </c>
      <c r="L30" s="2">
        <v>7.71</v>
      </c>
      <c r="M30" s="2">
        <v>8.8000000000000007</v>
      </c>
      <c r="N30" s="2">
        <v>8.8000000000000007</v>
      </c>
    </row>
    <row r="31" spans="1:14" x14ac:dyDescent="0.25">
      <c r="H31" s="2">
        <v>8</v>
      </c>
      <c r="I31" s="5" t="s">
        <v>171</v>
      </c>
      <c r="J31" s="5" t="s">
        <v>172</v>
      </c>
      <c r="K31" s="5">
        <v>98832</v>
      </c>
      <c r="L31" s="2">
        <v>9.31</v>
      </c>
      <c r="M31" s="2">
        <v>0</v>
      </c>
      <c r="N31" s="2">
        <v>6.8</v>
      </c>
    </row>
    <row r="32" spans="1:14" x14ac:dyDescent="0.25">
      <c r="H32" s="2">
        <v>9</v>
      </c>
      <c r="J32" s="5" t="s">
        <v>8</v>
      </c>
      <c r="K32" s="5">
        <v>70800</v>
      </c>
      <c r="L32" s="2">
        <v>11.85</v>
      </c>
      <c r="M32" s="2">
        <v>8.98</v>
      </c>
      <c r="N32" s="2">
        <v>5.66</v>
      </c>
    </row>
    <row r="33" spans="8:14" x14ac:dyDescent="0.25">
      <c r="H33" s="2">
        <v>10</v>
      </c>
      <c r="J33" s="5" t="s">
        <v>173</v>
      </c>
      <c r="K33" s="5">
        <v>70666</v>
      </c>
      <c r="L33" s="2">
        <v>5.9</v>
      </c>
      <c r="M33" s="2">
        <v>0</v>
      </c>
      <c r="N33" s="2">
        <v>6.7</v>
      </c>
    </row>
    <row r="34" spans="8:14" x14ac:dyDescent="0.25">
      <c r="H34" s="2">
        <v>11</v>
      </c>
      <c r="J34" s="5" t="s">
        <v>17</v>
      </c>
      <c r="K34" s="5">
        <v>73421</v>
      </c>
      <c r="L34" s="2">
        <v>13.18</v>
      </c>
      <c r="M34" s="2">
        <v>0</v>
      </c>
      <c r="N34" s="2">
        <v>13</v>
      </c>
    </row>
    <row r="35" spans="8:14" x14ac:dyDescent="0.25">
      <c r="H35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8814-29CD-4F0A-A279-C99E11939313}">
  <dimension ref="A1:AD40"/>
  <sheetViews>
    <sheetView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22</v>
      </c>
      <c r="B2" s="5">
        <v>100651</v>
      </c>
      <c r="C2" s="5">
        <v>16.899999999999999</v>
      </c>
      <c r="D2" s="5">
        <v>0</v>
      </c>
      <c r="E2" s="22">
        <v>12.97</v>
      </c>
      <c r="F2" s="19" t="s">
        <v>15</v>
      </c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5" t="s">
        <v>73</v>
      </c>
      <c r="B3" s="5">
        <v>103645</v>
      </c>
      <c r="C3" s="5">
        <v>4.12</v>
      </c>
      <c r="D3" s="5">
        <v>10</v>
      </c>
      <c r="E3" s="22">
        <v>10</v>
      </c>
      <c r="F3" s="19" t="s">
        <v>15</v>
      </c>
      <c r="AA3" s="1"/>
      <c r="AB3" s="1"/>
      <c r="AC3" s="1"/>
      <c r="AD3" s="1"/>
    </row>
    <row r="4" spans="1:30" ht="15" customHeight="1" x14ac:dyDescent="0.25">
      <c r="A4" s="5" t="s">
        <v>20</v>
      </c>
      <c r="B4" s="5">
        <v>86776</v>
      </c>
      <c r="C4" s="5">
        <v>6.93</v>
      </c>
      <c r="D4" s="5">
        <v>6</v>
      </c>
      <c r="E4" s="22">
        <v>5.68</v>
      </c>
      <c r="F4" s="19" t="s">
        <v>13</v>
      </c>
      <c r="G4" s="18"/>
      <c r="AA4" s="1"/>
      <c r="AB4" s="1"/>
      <c r="AC4" s="1"/>
      <c r="AD4" s="1"/>
    </row>
    <row r="5" spans="1:30" ht="15" customHeight="1" x14ac:dyDescent="0.25">
      <c r="A5" s="5" t="s">
        <v>23</v>
      </c>
      <c r="B5" s="5">
        <v>88065</v>
      </c>
      <c r="C5" s="5">
        <v>14.28</v>
      </c>
      <c r="D5" s="5">
        <v>0</v>
      </c>
      <c r="E5" s="22">
        <v>9.8000000000000007</v>
      </c>
      <c r="F5" s="19" t="s">
        <v>12</v>
      </c>
      <c r="G5" s="21"/>
      <c r="AA5" s="1"/>
      <c r="AB5" s="1"/>
      <c r="AC5" s="1"/>
      <c r="AD5" s="1"/>
    </row>
    <row r="6" spans="1:30" ht="15" customHeight="1" x14ac:dyDescent="0.25">
      <c r="A6" s="5" t="s">
        <v>67</v>
      </c>
      <c r="B6" s="5">
        <v>99550</v>
      </c>
      <c r="C6" s="5">
        <v>3.41</v>
      </c>
      <c r="D6" s="5">
        <v>2.1</v>
      </c>
      <c r="E6" s="22">
        <v>4.33</v>
      </c>
      <c r="F6" s="19" t="s">
        <v>12</v>
      </c>
      <c r="G6" s="21"/>
      <c r="AA6" s="1"/>
      <c r="AB6" s="1"/>
      <c r="AC6" s="1"/>
      <c r="AD6" s="1"/>
    </row>
    <row r="7" spans="1:30" ht="15" customHeight="1" x14ac:dyDescent="0.25">
      <c r="A7" s="8" t="s">
        <v>26</v>
      </c>
      <c r="B7" s="8">
        <v>100987</v>
      </c>
      <c r="C7" s="8">
        <v>9.77</v>
      </c>
      <c r="D7" s="8">
        <v>16.399999999999999</v>
      </c>
      <c r="E7" s="9">
        <v>7.62</v>
      </c>
      <c r="F7" s="7" t="s">
        <v>11</v>
      </c>
      <c r="G7" s="10" t="s">
        <v>49</v>
      </c>
      <c r="AA7" s="1"/>
      <c r="AB7" s="1"/>
      <c r="AC7" s="1"/>
      <c r="AD7" s="1"/>
    </row>
    <row r="8" spans="1:30" ht="15" customHeight="1" x14ac:dyDescent="0.25">
      <c r="A8" s="5" t="s">
        <v>24</v>
      </c>
      <c r="B8" s="5">
        <v>71844</v>
      </c>
      <c r="C8" s="5">
        <v>8.25</v>
      </c>
      <c r="D8" s="5">
        <v>7.3</v>
      </c>
      <c r="E8" s="22">
        <v>8.0500000000000007</v>
      </c>
      <c r="F8" s="19" t="s">
        <v>11</v>
      </c>
      <c r="G8" s="21"/>
      <c r="AA8" s="1"/>
      <c r="AB8" s="1"/>
      <c r="AC8" s="1"/>
      <c r="AD8" s="1"/>
    </row>
    <row r="9" spans="1:30" ht="15" customHeight="1" x14ac:dyDescent="0.25">
      <c r="A9" s="5" t="s">
        <v>78</v>
      </c>
      <c r="B9" s="5">
        <v>81682</v>
      </c>
      <c r="C9" s="5">
        <v>10.32</v>
      </c>
      <c r="D9" s="5">
        <v>8.4</v>
      </c>
      <c r="E9" s="22">
        <v>8.4</v>
      </c>
      <c r="F9" s="19" t="s">
        <v>11</v>
      </c>
      <c r="G9" s="21"/>
      <c r="AA9" s="1"/>
      <c r="AB9" s="1"/>
      <c r="AC9" s="1"/>
      <c r="AD9" s="1"/>
    </row>
    <row r="10" spans="1:30" ht="15" customHeight="1" x14ac:dyDescent="0.25">
      <c r="A10" s="5" t="s">
        <v>74</v>
      </c>
      <c r="B10" s="5">
        <v>86766</v>
      </c>
      <c r="C10" s="5">
        <v>4.43</v>
      </c>
      <c r="D10" s="5">
        <v>5.6</v>
      </c>
      <c r="E10" s="22">
        <v>5.6</v>
      </c>
      <c r="F10" s="19" t="s">
        <v>11</v>
      </c>
      <c r="G10" s="21"/>
      <c r="AA10" s="1"/>
      <c r="AB10" s="1"/>
      <c r="AC10" s="1"/>
      <c r="AD10" s="1"/>
    </row>
    <row r="11" spans="1:30" ht="15" customHeight="1" x14ac:dyDescent="0.25">
      <c r="A11" s="5" t="s">
        <v>75</v>
      </c>
      <c r="B11" s="5">
        <v>41327</v>
      </c>
      <c r="C11" s="5">
        <v>7.27</v>
      </c>
      <c r="D11" s="5">
        <v>4.38</v>
      </c>
      <c r="E11" s="22">
        <v>4.38</v>
      </c>
      <c r="F11" s="19" t="s">
        <v>10</v>
      </c>
      <c r="G11" s="21"/>
      <c r="AA11" s="1"/>
      <c r="AB11" s="1"/>
      <c r="AC11" s="1"/>
      <c r="AD11" s="1"/>
    </row>
    <row r="12" spans="1:30" ht="15" customHeight="1" x14ac:dyDescent="0.25">
      <c r="A12" s="5" t="s">
        <v>146</v>
      </c>
      <c r="B12" s="5">
        <v>70666</v>
      </c>
      <c r="C12" s="5">
        <v>5.9</v>
      </c>
      <c r="D12" s="5">
        <v>0</v>
      </c>
      <c r="E12" s="22">
        <v>6.7</v>
      </c>
      <c r="F12" s="19" t="s">
        <v>9</v>
      </c>
      <c r="G12" s="21"/>
      <c r="AA12" s="1"/>
      <c r="AB12" s="1"/>
      <c r="AC12" s="1"/>
      <c r="AD12" s="1"/>
    </row>
    <row r="13" spans="1:30" ht="15" customHeight="1" x14ac:dyDescent="0.25">
      <c r="A13" s="5" t="s">
        <v>17</v>
      </c>
      <c r="B13" s="5">
        <v>73421</v>
      </c>
      <c r="C13" s="5">
        <v>13.18</v>
      </c>
      <c r="D13" s="5">
        <v>0</v>
      </c>
      <c r="E13" s="22">
        <v>13</v>
      </c>
      <c r="F13" s="19" t="s">
        <v>9</v>
      </c>
      <c r="G13" s="21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2">
        <f>SUM(D2:D13,D17)</f>
        <v>76.58</v>
      </c>
    </row>
    <row r="16" spans="1:30" x14ac:dyDescent="0.25">
      <c r="C16" s="4"/>
    </row>
    <row r="17" spans="1:12" x14ac:dyDescent="0.25">
      <c r="C17" s="13">
        <f>SUM(E2:E13,E17)</f>
        <v>109.53</v>
      </c>
      <c r="D17" s="2">
        <f>MAX(D2:D13)</f>
        <v>16.399999999999999</v>
      </c>
      <c r="E17" s="2">
        <f>MAX(E2:E13)</f>
        <v>13</v>
      </c>
    </row>
    <row r="19" spans="1:12" x14ac:dyDescent="0.25">
      <c r="A19" s="1" t="s">
        <v>62</v>
      </c>
      <c r="B19" s="16">
        <f>'rodada 04'!B20</f>
        <v>104.759999999999</v>
      </c>
    </row>
    <row r="20" spans="1:12" x14ac:dyDescent="0.25">
      <c r="A20" s="2" t="s">
        <v>63</v>
      </c>
      <c r="B20" s="16">
        <v>103.789999999999</v>
      </c>
    </row>
    <row r="29" spans="1:12" x14ac:dyDescent="0.25">
      <c r="L29" s="2"/>
    </row>
    <row r="30" spans="1:12" x14ac:dyDescent="0.25">
      <c r="L30" s="2"/>
    </row>
    <row r="31" spans="1:12" x14ac:dyDescent="0.25">
      <c r="L31" s="2"/>
    </row>
    <row r="32" spans="1:12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  <row r="37" spans="12:12" x14ac:dyDescent="0.25">
      <c r="L37" s="2"/>
    </row>
    <row r="38" spans="12:12" x14ac:dyDescent="0.25">
      <c r="L38" s="2"/>
    </row>
    <row r="39" spans="12:12" x14ac:dyDescent="0.25">
      <c r="L39" s="2"/>
    </row>
    <row r="40" spans="12:12" x14ac:dyDescent="0.25">
      <c r="L4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36D4-5913-4709-864A-9C3E3E269225}">
  <dimension ref="A1:AD33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77</v>
      </c>
      <c r="B2" s="5">
        <v>104026</v>
      </c>
      <c r="C2" s="5" t="s">
        <v>95</v>
      </c>
      <c r="D2" s="5">
        <v>8.8000000000000007</v>
      </c>
      <c r="E2" s="22">
        <v>8.27</v>
      </c>
      <c r="F2" s="19" t="s">
        <v>15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5" t="s">
        <v>81</v>
      </c>
      <c r="B3" s="5">
        <v>73635</v>
      </c>
      <c r="C3" s="5" t="s">
        <v>95</v>
      </c>
      <c r="D3" s="5">
        <v>11.9</v>
      </c>
      <c r="E3" s="22">
        <v>8.93</v>
      </c>
      <c r="F3" s="19" t="s">
        <v>15</v>
      </c>
      <c r="AA3" s="1"/>
      <c r="AB3" s="1"/>
      <c r="AC3" s="1"/>
      <c r="AD3" s="1"/>
    </row>
    <row r="4" spans="1:30" ht="15" customHeight="1" x14ac:dyDescent="0.25">
      <c r="A4" s="5" t="s">
        <v>20</v>
      </c>
      <c r="B4" s="5">
        <v>86776</v>
      </c>
      <c r="C4" s="5" t="s">
        <v>95</v>
      </c>
      <c r="D4" s="5">
        <v>15</v>
      </c>
      <c r="E4" s="22">
        <v>7.23</v>
      </c>
      <c r="F4" s="19" t="s">
        <v>13</v>
      </c>
      <c r="AA4" s="1"/>
      <c r="AB4" s="1"/>
      <c r="AC4" s="1"/>
      <c r="AD4" s="1"/>
    </row>
    <row r="5" spans="1:30" ht="15" customHeight="1" x14ac:dyDescent="0.25">
      <c r="A5" s="5" t="s">
        <v>27</v>
      </c>
      <c r="B5" s="5">
        <v>63013</v>
      </c>
      <c r="C5" s="5" t="s">
        <v>95</v>
      </c>
      <c r="D5" s="5">
        <v>12.2</v>
      </c>
      <c r="E5" s="22">
        <v>12.2</v>
      </c>
      <c r="F5" s="19" t="s">
        <v>12</v>
      </c>
      <c r="AA5" s="1"/>
      <c r="AB5" s="1"/>
      <c r="AC5" s="1"/>
      <c r="AD5" s="1"/>
    </row>
    <row r="6" spans="1:30" ht="15" customHeight="1" x14ac:dyDescent="0.25">
      <c r="A6" s="5" t="s">
        <v>28</v>
      </c>
      <c r="B6" s="5">
        <v>70916</v>
      </c>
      <c r="C6" s="5" t="s">
        <v>95</v>
      </c>
      <c r="D6" s="5">
        <v>10.199999999999999</v>
      </c>
      <c r="E6" s="22">
        <v>10.199999999999999</v>
      </c>
      <c r="F6" s="19" t="s">
        <v>12</v>
      </c>
      <c r="AA6" s="1"/>
      <c r="AB6" s="1"/>
      <c r="AC6" s="1"/>
      <c r="AD6" s="1"/>
    </row>
    <row r="7" spans="1:30" ht="15" customHeight="1" x14ac:dyDescent="0.25">
      <c r="A7" s="5" t="s">
        <v>26</v>
      </c>
      <c r="B7" s="5">
        <v>100987</v>
      </c>
      <c r="C7" s="5" t="s">
        <v>95</v>
      </c>
      <c r="D7" s="5">
        <v>3</v>
      </c>
      <c r="E7" s="22">
        <v>6.7</v>
      </c>
      <c r="F7" s="19" t="s">
        <v>11</v>
      </c>
      <c r="AA7" s="1"/>
      <c r="AB7" s="1"/>
      <c r="AC7" s="1"/>
      <c r="AD7" s="1"/>
    </row>
    <row r="8" spans="1:30" ht="15" customHeight="1" x14ac:dyDescent="0.25">
      <c r="A8" s="5" t="s">
        <v>65</v>
      </c>
      <c r="B8" s="5">
        <v>70116</v>
      </c>
      <c r="C8" s="5" t="s">
        <v>95</v>
      </c>
      <c r="D8" s="5">
        <v>0</v>
      </c>
      <c r="E8" s="22">
        <v>4.7</v>
      </c>
      <c r="F8" s="19" t="s">
        <v>11</v>
      </c>
      <c r="G8" s="18"/>
      <c r="AA8" s="1"/>
      <c r="AB8" s="1"/>
      <c r="AC8" s="1"/>
      <c r="AD8" s="1"/>
    </row>
    <row r="9" spans="1:30" ht="15" customHeight="1" x14ac:dyDescent="0.25">
      <c r="A9" s="8" t="s">
        <v>24</v>
      </c>
      <c r="B9" s="8">
        <v>71844</v>
      </c>
      <c r="C9" s="8" t="s">
        <v>95</v>
      </c>
      <c r="D9" s="8">
        <v>19.100000000000001</v>
      </c>
      <c r="E9" s="9">
        <v>11.73</v>
      </c>
      <c r="F9" s="7" t="s">
        <v>11</v>
      </c>
      <c r="G9" s="10" t="s">
        <v>49</v>
      </c>
      <c r="AA9" s="1"/>
      <c r="AB9" s="1"/>
      <c r="AC9" s="1"/>
      <c r="AD9" s="1"/>
    </row>
    <row r="10" spans="1:30" ht="15" customHeight="1" x14ac:dyDescent="0.25">
      <c r="A10" s="5" t="s">
        <v>71</v>
      </c>
      <c r="B10" s="5">
        <v>92981</v>
      </c>
      <c r="C10" s="5" t="s">
        <v>95</v>
      </c>
      <c r="D10" s="5">
        <v>0</v>
      </c>
      <c r="E10" s="22">
        <v>4.1500000000000004</v>
      </c>
      <c r="F10" s="19" t="s">
        <v>11</v>
      </c>
      <c r="G10" s="18"/>
      <c r="AA10" s="1"/>
      <c r="AB10" s="1"/>
      <c r="AC10" s="1"/>
      <c r="AD10" s="1"/>
    </row>
    <row r="11" spans="1:30" ht="15" customHeight="1" x14ac:dyDescent="0.25">
      <c r="A11" s="5" t="s">
        <v>72</v>
      </c>
      <c r="B11" s="5">
        <v>37333</v>
      </c>
      <c r="C11" s="5" t="s">
        <v>95</v>
      </c>
      <c r="D11" s="5">
        <v>5.53</v>
      </c>
      <c r="E11" s="22">
        <v>3.27</v>
      </c>
      <c r="F11" s="19" t="s">
        <v>10</v>
      </c>
      <c r="G11" s="18"/>
      <c r="AA11" s="1"/>
      <c r="AB11" s="1"/>
      <c r="AC11" s="1"/>
      <c r="AD11" s="1"/>
    </row>
    <row r="12" spans="1:30" ht="15" customHeight="1" x14ac:dyDescent="0.25">
      <c r="A12" s="5" t="s">
        <v>17</v>
      </c>
      <c r="B12" s="5">
        <v>73421</v>
      </c>
      <c r="C12" s="5" t="s">
        <v>95</v>
      </c>
      <c r="D12" s="5">
        <v>0</v>
      </c>
      <c r="E12" s="22">
        <v>13</v>
      </c>
      <c r="F12" s="19" t="s">
        <v>9</v>
      </c>
      <c r="G12" s="18"/>
      <c r="AA12" s="1"/>
      <c r="AB12" s="1"/>
      <c r="AC12" s="1"/>
      <c r="AD12" s="1"/>
    </row>
    <row r="13" spans="1:30" ht="15" customHeight="1" x14ac:dyDescent="0.25">
      <c r="A13" s="5" t="s">
        <v>80</v>
      </c>
      <c r="B13" s="5">
        <v>91251</v>
      </c>
      <c r="C13" s="5" t="s">
        <v>95</v>
      </c>
      <c r="D13" s="5">
        <v>10</v>
      </c>
      <c r="E13" s="22">
        <v>10</v>
      </c>
      <c r="F13" s="19" t="s">
        <v>9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2">
        <f>SUM(D2:D13,D17)</f>
        <v>114.83000000000001</v>
      </c>
    </row>
    <row r="16" spans="1:30" x14ac:dyDescent="0.25">
      <c r="C16" s="4"/>
    </row>
    <row r="17" spans="1:6" x14ac:dyDescent="0.25">
      <c r="C17" s="13">
        <f>SUM(E2:E13,E17)</f>
        <v>113.38000000000001</v>
      </c>
      <c r="D17" s="2">
        <f>MAX(D2:D13)</f>
        <v>19.100000000000001</v>
      </c>
      <c r="E17" s="2">
        <f>MAX(E2:E13)</f>
        <v>13</v>
      </c>
    </row>
    <row r="19" spans="1:6" x14ac:dyDescent="0.25">
      <c r="A19" s="1" t="s">
        <v>62</v>
      </c>
      <c r="B19" s="16">
        <f>'rodada 05'!B20</f>
        <v>103.789999999999</v>
      </c>
    </row>
    <row r="20" spans="1:6" x14ac:dyDescent="0.25">
      <c r="A20" s="2" t="s">
        <v>63</v>
      </c>
      <c r="B20" s="16">
        <v>98.279999999999902</v>
      </c>
    </row>
    <row r="22" spans="1:6" x14ac:dyDescent="0.25">
      <c r="B22" s="13"/>
      <c r="C22" s="13"/>
      <c r="D22" s="13"/>
      <c r="E22" s="13"/>
      <c r="F22" s="15"/>
    </row>
    <row r="23" spans="1:6" x14ac:dyDescent="0.25">
      <c r="B23" s="13"/>
      <c r="C23" s="13"/>
      <c r="D23" s="13"/>
      <c r="E23" s="13"/>
      <c r="F23" s="15"/>
    </row>
    <row r="24" spans="1:6" x14ac:dyDescent="0.25">
      <c r="B24" s="13"/>
      <c r="C24" s="13"/>
      <c r="D24" s="13"/>
      <c r="E24" s="13"/>
      <c r="F24" s="15"/>
    </row>
    <row r="25" spans="1:6" x14ac:dyDescent="0.25">
      <c r="B25" s="13"/>
      <c r="C25" s="13"/>
      <c r="D25" s="13"/>
      <c r="E25" s="13"/>
      <c r="F25" s="15"/>
    </row>
    <row r="26" spans="1:6" x14ac:dyDescent="0.25">
      <c r="B26" s="13"/>
      <c r="C26" s="13"/>
      <c r="D26" s="13"/>
      <c r="E26" s="13"/>
      <c r="F26" s="15"/>
    </row>
    <row r="27" spans="1:6" x14ac:dyDescent="0.25">
      <c r="B27" s="13"/>
      <c r="C27" s="13"/>
      <c r="D27" s="13"/>
      <c r="E27" s="13"/>
      <c r="F27" s="15"/>
    </row>
    <row r="28" spans="1:6" x14ac:dyDescent="0.25">
      <c r="B28" s="13"/>
      <c r="C28" s="13"/>
      <c r="D28" s="13"/>
      <c r="E28" s="13"/>
      <c r="F28" s="15"/>
    </row>
    <row r="29" spans="1:6" x14ac:dyDescent="0.25">
      <c r="B29" s="13"/>
      <c r="C29" s="13"/>
      <c r="D29" s="13"/>
      <c r="E29" s="13"/>
      <c r="F29" s="15"/>
    </row>
    <row r="30" spans="1:6" x14ac:dyDescent="0.25">
      <c r="B30" s="13"/>
      <c r="C30" s="13"/>
      <c r="D30" s="13"/>
      <c r="E30" s="13"/>
      <c r="F30" s="15"/>
    </row>
    <row r="31" spans="1:6" x14ac:dyDescent="0.25">
      <c r="B31" s="13"/>
      <c r="C31" s="13"/>
      <c r="D31" s="13"/>
      <c r="E31" s="13"/>
      <c r="F31" s="15"/>
    </row>
    <row r="32" spans="1:6" x14ac:dyDescent="0.25">
      <c r="B32" s="13"/>
      <c r="C32" s="13"/>
      <c r="D32" s="13"/>
      <c r="E32" s="13"/>
      <c r="F32" s="15"/>
    </row>
    <row r="33" spans="2:6" x14ac:dyDescent="0.25">
      <c r="B33" s="13"/>
      <c r="C33" s="13"/>
      <c r="D33" s="13"/>
      <c r="E33" s="13"/>
      <c r="F3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DB674-B2A8-44A5-BE56-41CBD3CE5B84}">
  <dimension ref="A1:AD37"/>
  <sheetViews>
    <sheetView workbookViewId="0">
      <selection activeCell="A6" sqref="A6:G6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77</v>
      </c>
      <c r="B2" s="5">
        <v>104026</v>
      </c>
      <c r="C2" s="5" t="s">
        <v>95</v>
      </c>
      <c r="D2" s="22">
        <v>3.7</v>
      </c>
      <c r="E2" s="22">
        <v>7.13</v>
      </c>
      <c r="F2" s="19" t="s">
        <v>15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81</v>
      </c>
      <c r="B3" s="5">
        <v>73635</v>
      </c>
      <c r="C3" s="5" t="s">
        <v>95</v>
      </c>
      <c r="D3" s="22">
        <v>4</v>
      </c>
      <c r="E3" s="22">
        <v>7.7</v>
      </c>
      <c r="F3" s="1" t="s">
        <v>15</v>
      </c>
      <c r="AA3" s="1"/>
      <c r="AB3" s="1"/>
      <c r="AC3" s="1"/>
      <c r="AD3" s="1"/>
    </row>
    <row r="4" spans="1:30" ht="15" customHeight="1" x14ac:dyDescent="0.25">
      <c r="A4" s="5" t="s">
        <v>83</v>
      </c>
      <c r="B4" s="5">
        <v>72294</v>
      </c>
      <c r="C4" s="5" t="s">
        <v>95</v>
      </c>
      <c r="D4" s="22">
        <v>8.5</v>
      </c>
      <c r="E4" s="22">
        <v>8.5</v>
      </c>
      <c r="F4" s="1" t="s">
        <v>13</v>
      </c>
      <c r="AA4" s="1"/>
      <c r="AB4" s="1"/>
      <c r="AC4" s="1"/>
      <c r="AD4" s="1"/>
    </row>
    <row r="5" spans="1:30" ht="15" customHeight="1" x14ac:dyDescent="0.25">
      <c r="A5" s="5" t="s">
        <v>150</v>
      </c>
      <c r="B5" s="5">
        <v>60852</v>
      </c>
      <c r="C5" s="5" t="s">
        <v>95</v>
      </c>
      <c r="D5" s="22">
        <v>10.8</v>
      </c>
      <c r="E5" s="22">
        <v>4.7</v>
      </c>
      <c r="F5" s="1" t="s">
        <v>12</v>
      </c>
      <c r="AA5" s="1"/>
      <c r="AB5" s="1"/>
      <c r="AC5" s="1"/>
      <c r="AD5" s="1"/>
    </row>
    <row r="6" spans="1:30" ht="15" customHeight="1" x14ac:dyDescent="0.25">
      <c r="A6" s="8" t="s">
        <v>27</v>
      </c>
      <c r="B6" s="8">
        <v>63013</v>
      </c>
      <c r="C6" s="8" t="s">
        <v>95</v>
      </c>
      <c r="D6" s="9">
        <v>10.9</v>
      </c>
      <c r="E6" s="9">
        <v>11.55</v>
      </c>
      <c r="F6" s="7" t="s">
        <v>12</v>
      </c>
      <c r="G6" s="10" t="s">
        <v>49</v>
      </c>
      <c r="AA6" s="1"/>
      <c r="AB6" s="1"/>
      <c r="AC6" s="1"/>
      <c r="AD6" s="1"/>
    </row>
    <row r="7" spans="1:30" ht="15" customHeight="1" x14ac:dyDescent="0.25">
      <c r="A7" s="5" t="s">
        <v>26</v>
      </c>
      <c r="B7" s="5">
        <v>100987</v>
      </c>
      <c r="C7" s="5" t="s">
        <v>95</v>
      </c>
      <c r="D7" s="22">
        <v>3.9</v>
      </c>
      <c r="E7" s="22">
        <v>6.23</v>
      </c>
      <c r="F7" s="19" t="s">
        <v>11</v>
      </c>
      <c r="G7" s="18"/>
      <c r="AA7" s="1"/>
      <c r="AB7" s="1"/>
      <c r="AC7" s="1"/>
      <c r="AD7" s="1"/>
    </row>
    <row r="8" spans="1:30" ht="15" customHeight="1" x14ac:dyDescent="0.25">
      <c r="A8" s="5" t="s">
        <v>65</v>
      </c>
      <c r="B8" s="5">
        <v>70116</v>
      </c>
      <c r="C8" s="5" t="s">
        <v>95</v>
      </c>
      <c r="D8" s="22">
        <v>3.1</v>
      </c>
      <c r="E8" s="22">
        <v>4.17</v>
      </c>
      <c r="F8" s="19" t="s">
        <v>11</v>
      </c>
      <c r="G8" s="18"/>
      <c r="AA8" s="1"/>
      <c r="AB8" s="1"/>
      <c r="AC8" s="1"/>
      <c r="AD8" s="1"/>
    </row>
    <row r="9" spans="1:30" ht="15" customHeight="1" x14ac:dyDescent="0.25">
      <c r="A9" s="5" t="s">
        <v>24</v>
      </c>
      <c r="B9" s="5">
        <v>71844</v>
      </c>
      <c r="C9" s="5" t="s">
        <v>95</v>
      </c>
      <c r="D9" s="22">
        <v>8.6</v>
      </c>
      <c r="E9" s="22">
        <v>10.95</v>
      </c>
      <c r="F9" s="19" t="s">
        <v>11</v>
      </c>
      <c r="G9" s="18"/>
      <c r="AA9" s="1"/>
      <c r="AB9" s="1"/>
      <c r="AC9" s="1"/>
      <c r="AD9" s="1"/>
    </row>
    <row r="10" spans="1:30" ht="15" customHeight="1" x14ac:dyDescent="0.25">
      <c r="A10" s="5" t="s">
        <v>79</v>
      </c>
      <c r="B10" s="5">
        <v>82474</v>
      </c>
      <c r="C10" s="5" t="s">
        <v>95</v>
      </c>
      <c r="D10" s="22">
        <v>7.1</v>
      </c>
      <c r="E10" s="22">
        <v>4.5</v>
      </c>
      <c r="F10" s="19" t="s">
        <v>11</v>
      </c>
      <c r="G10" s="18"/>
      <c r="AA10" s="1"/>
      <c r="AB10" s="1"/>
      <c r="AC10" s="1"/>
      <c r="AD10" s="1"/>
    </row>
    <row r="11" spans="1:30" ht="15" customHeight="1" x14ac:dyDescent="0.25">
      <c r="A11" s="5" t="s">
        <v>82</v>
      </c>
      <c r="B11" s="5">
        <v>84071</v>
      </c>
      <c r="C11" s="5" t="s">
        <v>95</v>
      </c>
      <c r="D11" s="22">
        <v>7.44</v>
      </c>
      <c r="E11" s="22">
        <v>7.44</v>
      </c>
      <c r="F11" s="19" t="s">
        <v>10</v>
      </c>
      <c r="G11" s="18"/>
      <c r="AA11" s="1"/>
      <c r="AB11" s="1"/>
      <c r="AC11" s="1"/>
      <c r="AD11" s="1"/>
    </row>
    <row r="12" spans="1:30" ht="15" customHeight="1" x14ac:dyDescent="0.25">
      <c r="A12" s="5" t="s">
        <v>17</v>
      </c>
      <c r="B12" s="5">
        <v>73421</v>
      </c>
      <c r="C12" s="5" t="s">
        <v>95</v>
      </c>
      <c r="D12" s="22">
        <v>0</v>
      </c>
      <c r="E12" s="22">
        <v>13</v>
      </c>
      <c r="F12" s="19" t="s">
        <v>9</v>
      </c>
      <c r="G12" s="18"/>
      <c r="AA12" s="1"/>
      <c r="AB12" s="1"/>
      <c r="AC12" s="1"/>
      <c r="AD12" s="1"/>
    </row>
    <row r="13" spans="1:30" ht="15" customHeight="1" x14ac:dyDescent="0.25">
      <c r="A13" s="5" t="s">
        <v>149</v>
      </c>
      <c r="B13" s="5">
        <v>91251</v>
      </c>
      <c r="C13" s="5" t="s">
        <v>95</v>
      </c>
      <c r="D13" s="22">
        <v>3.8</v>
      </c>
      <c r="E13" s="22">
        <v>6.9</v>
      </c>
      <c r="F13" s="19" t="s">
        <v>9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2">
        <f>SUM(D2:D13,D17)</f>
        <v>82.740000000000009</v>
      </c>
    </row>
    <row r="16" spans="1:30" x14ac:dyDescent="0.25">
      <c r="C16" s="4"/>
    </row>
    <row r="17" spans="1:13" x14ac:dyDescent="0.25">
      <c r="C17" s="13">
        <f>SUM(E2:E13,E17)</f>
        <v>105.77000000000001</v>
      </c>
      <c r="D17" s="2">
        <f>MAX(D2:D13)</f>
        <v>10.9</v>
      </c>
      <c r="E17" s="2">
        <f>MAX(E2:E13)</f>
        <v>13</v>
      </c>
    </row>
    <row r="19" spans="1:13" x14ac:dyDescent="0.25">
      <c r="A19" s="1" t="s">
        <v>62</v>
      </c>
      <c r="B19" s="16">
        <f>'rodada 06'!B20</f>
        <v>98.279999999999902</v>
      </c>
    </row>
    <row r="20" spans="1:13" x14ac:dyDescent="0.25">
      <c r="A20" s="2" t="s">
        <v>63</v>
      </c>
      <c r="B20" s="16">
        <v>96.579999999999899</v>
      </c>
    </row>
    <row r="26" spans="1:13" x14ac:dyDescent="0.25">
      <c r="G26" s="5">
        <v>0</v>
      </c>
      <c r="I26" s="5" t="s">
        <v>77</v>
      </c>
      <c r="J26" s="5">
        <v>104026</v>
      </c>
      <c r="K26" s="5" t="s">
        <v>95</v>
      </c>
      <c r="L26" s="2">
        <v>3.7</v>
      </c>
      <c r="M26" s="2">
        <v>7.13</v>
      </c>
    </row>
    <row r="27" spans="1:13" x14ac:dyDescent="0.25">
      <c r="F27" s="5"/>
      <c r="G27" s="5">
        <v>1</v>
      </c>
      <c r="I27" s="5" t="s">
        <v>81</v>
      </c>
      <c r="J27" s="5">
        <v>73635</v>
      </c>
      <c r="K27" s="5" t="s">
        <v>95</v>
      </c>
      <c r="L27" s="2">
        <v>4</v>
      </c>
      <c r="M27" s="2">
        <v>7.7</v>
      </c>
    </row>
    <row r="28" spans="1:13" x14ac:dyDescent="0.25">
      <c r="F28" s="5"/>
      <c r="G28" s="5">
        <v>2</v>
      </c>
      <c r="I28" s="5" t="s">
        <v>83</v>
      </c>
      <c r="J28" s="5">
        <v>72294</v>
      </c>
      <c r="K28" s="5" t="s">
        <v>95</v>
      </c>
      <c r="L28" s="2">
        <v>8.5</v>
      </c>
      <c r="M28" s="2">
        <v>8.5</v>
      </c>
    </row>
    <row r="29" spans="1:13" x14ac:dyDescent="0.25">
      <c r="F29" s="5"/>
      <c r="G29" s="5">
        <v>3</v>
      </c>
      <c r="I29" s="5" t="s">
        <v>150</v>
      </c>
      <c r="J29" s="5">
        <v>60852</v>
      </c>
      <c r="K29" s="5" t="s">
        <v>95</v>
      </c>
      <c r="L29" s="2">
        <v>10.8</v>
      </c>
      <c r="M29" s="2">
        <v>4.7</v>
      </c>
    </row>
    <row r="30" spans="1:13" x14ac:dyDescent="0.25">
      <c r="F30" s="5"/>
      <c r="G30" s="5">
        <v>4</v>
      </c>
      <c r="I30" s="5" t="s">
        <v>27</v>
      </c>
      <c r="J30" s="5">
        <v>63013</v>
      </c>
      <c r="K30" s="5" t="s">
        <v>95</v>
      </c>
      <c r="L30" s="2">
        <v>10.9</v>
      </c>
      <c r="M30" s="2">
        <v>11.55</v>
      </c>
    </row>
    <row r="31" spans="1:13" x14ac:dyDescent="0.25">
      <c r="F31" s="5"/>
      <c r="G31" s="5">
        <v>5</v>
      </c>
      <c r="I31" s="5" t="s">
        <v>26</v>
      </c>
      <c r="J31" s="5">
        <v>100987</v>
      </c>
      <c r="K31" s="5" t="s">
        <v>95</v>
      </c>
      <c r="L31" s="2">
        <v>3.9</v>
      </c>
      <c r="M31" s="2">
        <v>6.23</v>
      </c>
    </row>
    <row r="32" spans="1:13" x14ac:dyDescent="0.25">
      <c r="F32" s="5"/>
      <c r="G32" s="5">
        <v>6</v>
      </c>
      <c r="I32" s="5" t="s">
        <v>65</v>
      </c>
      <c r="J32" s="5">
        <v>70116</v>
      </c>
      <c r="K32" s="5" t="s">
        <v>95</v>
      </c>
      <c r="L32" s="2">
        <v>3.1</v>
      </c>
      <c r="M32" s="2">
        <v>4.17</v>
      </c>
    </row>
    <row r="33" spans="6:13" x14ac:dyDescent="0.25">
      <c r="F33" s="5"/>
      <c r="G33" s="5">
        <v>7</v>
      </c>
      <c r="H33" s="5" t="s">
        <v>147</v>
      </c>
      <c r="I33" s="5" t="s">
        <v>24</v>
      </c>
      <c r="J33" s="5">
        <v>71844</v>
      </c>
      <c r="K33" s="5" t="s">
        <v>95</v>
      </c>
      <c r="L33" s="2">
        <v>8.6</v>
      </c>
      <c r="M33" s="2">
        <v>10.95</v>
      </c>
    </row>
    <row r="34" spans="6:13" x14ac:dyDescent="0.25">
      <c r="F34" s="5"/>
      <c r="G34" s="5">
        <v>8</v>
      </c>
      <c r="I34" s="5" t="s">
        <v>79</v>
      </c>
      <c r="J34" s="5">
        <v>82474</v>
      </c>
      <c r="K34" s="5" t="s">
        <v>95</v>
      </c>
      <c r="L34" s="2">
        <v>7.1</v>
      </c>
      <c r="M34" s="2">
        <v>4.5</v>
      </c>
    </row>
    <row r="35" spans="6:13" x14ac:dyDescent="0.25">
      <c r="F35" s="5"/>
      <c r="G35" s="5">
        <v>9</v>
      </c>
      <c r="I35" s="5" t="s">
        <v>82</v>
      </c>
      <c r="J35" s="5">
        <v>84071</v>
      </c>
      <c r="K35" s="5" t="s">
        <v>95</v>
      </c>
      <c r="L35" s="2">
        <v>7.44</v>
      </c>
      <c r="M35" s="2">
        <v>7.44</v>
      </c>
    </row>
    <row r="36" spans="6:13" x14ac:dyDescent="0.25">
      <c r="F36" s="5"/>
      <c r="G36" s="5">
        <v>10</v>
      </c>
      <c r="I36" s="5" t="s">
        <v>17</v>
      </c>
      <c r="J36" s="5">
        <v>73421</v>
      </c>
      <c r="K36" s="5" t="s">
        <v>95</v>
      </c>
      <c r="L36" s="2">
        <v>0</v>
      </c>
      <c r="M36" s="2">
        <v>13</v>
      </c>
    </row>
    <row r="37" spans="6:13" x14ac:dyDescent="0.25">
      <c r="F37" s="5"/>
      <c r="G37" s="5">
        <v>11</v>
      </c>
      <c r="H37" s="5" t="s">
        <v>148</v>
      </c>
      <c r="I37" s="5" t="s">
        <v>149</v>
      </c>
      <c r="J37" s="5">
        <v>91251</v>
      </c>
      <c r="K37" s="5" t="s">
        <v>95</v>
      </c>
      <c r="L37" s="2">
        <v>3.8</v>
      </c>
      <c r="M37" s="2">
        <v>6.9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FFD9-FFDC-42E6-8E57-A8287B4404FF}">
  <dimension ref="A1:AD38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52</v>
      </c>
      <c r="B2" s="5">
        <v>101715</v>
      </c>
      <c r="C2" s="5" t="s">
        <v>95</v>
      </c>
      <c r="D2" s="5">
        <v>10.8</v>
      </c>
      <c r="E2" s="22">
        <v>7.2</v>
      </c>
      <c r="F2" s="1" t="s">
        <v>15</v>
      </c>
      <c r="AA2" s="1"/>
      <c r="AB2" s="1"/>
      <c r="AC2" s="1"/>
      <c r="AD2" s="1"/>
    </row>
    <row r="3" spans="1:30" x14ac:dyDescent="0.25">
      <c r="A3" s="5" t="s">
        <v>81</v>
      </c>
      <c r="B3" s="5">
        <v>73635</v>
      </c>
      <c r="C3" s="5" t="s">
        <v>95</v>
      </c>
      <c r="D3" s="5">
        <v>0</v>
      </c>
      <c r="E3" s="22">
        <v>7.7</v>
      </c>
      <c r="F3" s="1" t="s">
        <v>15</v>
      </c>
      <c r="AA3" s="1"/>
      <c r="AB3" s="1"/>
      <c r="AC3" s="1"/>
      <c r="AD3" s="1"/>
    </row>
    <row r="4" spans="1:30" ht="15" customHeight="1" x14ac:dyDescent="0.25">
      <c r="A4" s="8" t="s">
        <v>29</v>
      </c>
      <c r="B4" s="8">
        <v>51413</v>
      </c>
      <c r="C4" s="8" t="s">
        <v>95</v>
      </c>
      <c r="D4" s="8">
        <v>20.5</v>
      </c>
      <c r="E4" s="9">
        <v>20.5</v>
      </c>
      <c r="F4" s="7" t="s">
        <v>13</v>
      </c>
      <c r="G4" s="8" t="s">
        <v>49</v>
      </c>
      <c r="AA4" s="1"/>
      <c r="AB4" s="1"/>
      <c r="AC4" s="1"/>
      <c r="AD4" s="1"/>
    </row>
    <row r="5" spans="1:30" ht="15" customHeight="1" x14ac:dyDescent="0.25">
      <c r="A5" s="5" t="s">
        <v>150</v>
      </c>
      <c r="B5" s="5">
        <v>60852</v>
      </c>
      <c r="C5" s="5" t="s">
        <v>95</v>
      </c>
      <c r="D5" s="5">
        <v>6.1</v>
      </c>
      <c r="E5" s="22">
        <v>5.17</v>
      </c>
      <c r="F5" s="1" t="s">
        <v>12</v>
      </c>
      <c r="AA5" s="1"/>
      <c r="AB5" s="1"/>
      <c r="AC5" s="1"/>
      <c r="AD5" s="1"/>
    </row>
    <row r="6" spans="1:30" s="9" customFormat="1" ht="15" customHeight="1" x14ac:dyDescent="0.25">
      <c r="A6" s="5" t="s">
        <v>27</v>
      </c>
      <c r="B6" s="5">
        <v>63013</v>
      </c>
      <c r="C6" s="5" t="s">
        <v>95</v>
      </c>
      <c r="D6" s="5">
        <v>7.7</v>
      </c>
      <c r="E6" s="22">
        <v>10.27</v>
      </c>
      <c r="F6" s="1" t="s">
        <v>12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24</v>
      </c>
      <c r="B7" s="5">
        <v>71844</v>
      </c>
      <c r="C7" s="5" t="s">
        <v>95</v>
      </c>
      <c r="D7" s="5">
        <v>2.5</v>
      </c>
      <c r="E7" s="22">
        <v>9.26</v>
      </c>
      <c r="F7" s="19" t="s">
        <v>11</v>
      </c>
      <c r="AA7" s="1"/>
      <c r="AB7" s="1"/>
      <c r="AC7" s="1"/>
      <c r="AD7" s="1"/>
    </row>
    <row r="8" spans="1:30" ht="15" customHeight="1" x14ac:dyDescent="0.25">
      <c r="A8" s="5" t="s">
        <v>79</v>
      </c>
      <c r="B8" s="5">
        <v>82474</v>
      </c>
      <c r="C8" s="5" t="s">
        <v>95</v>
      </c>
      <c r="D8" s="5">
        <v>0</v>
      </c>
      <c r="E8" s="22">
        <v>4.5</v>
      </c>
      <c r="F8" s="1" t="s">
        <v>11</v>
      </c>
      <c r="AA8" s="1"/>
      <c r="AB8" s="1"/>
      <c r="AC8" s="1"/>
      <c r="AD8" s="1"/>
    </row>
    <row r="9" spans="1:30" ht="15" customHeight="1" x14ac:dyDescent="0.25">
      <c r="A9" s="5" t="s">
        <v>84</v>
      </c>
      <c r="B9" s="5">
        <v>94509</v>
      </c>
      <c r="C9" s="5" t="s">
        <v>95</v>
      </c>
      <c r="D9" s="5">
        <v>9.5</v>
      </c>
      <c r="E9" s="22">
        <v>9.5</v>
      </c>
      <c r="F9" s="1" t="s">
        <v>11</v>
      </c>
      <c r="AA9" s="1"/>
      <c r="AB9" s="1"/>
      <c r="AC9" s="1"/>
      <c r="AD9" s="1"/>
    </row>
    <row r="10" spans="1:30" ht="15" customHeight="1" x14ac:dyDescent="0.25">
      <c r="A10" s="5" t="s">
        <v>30</v>
      </c>
      <c r="B10" s="5">
        <v>94857</v>
      </c>
      <c r="C10" s="5" t="s">
        <v>95</v>
      </c>
      <c r="D10" s="5">
        <v>9.8000000000000007</v>
      </c>
      <c r="E10" s="22">
        <v>9.8000000000000007</v>
      </c>
      <c r="F10" s="1" t="s">
        <v>11</v>
      </c>
      <c r="AA10" s="1"/>
      <c r="AB10" s="1"/>
      <c r="AC10" s="1"/>
      <c r="AD10" s="1"/>
    </row>
    <row r="11" spans="1:30" ht="15" customHeight="1" x14ac:dyDescent="0.25">
      <c r="A11" s="5" t="s">
        <v>82</v>
      </c>
      <c r="B11" s="5">
        <v>84071</v>
      </c>
      <c r="C11" s="5" t="s">
        <v>95</v>
      </c>
      <c r="D11" s="5">
        <v>4.4400000000000004</v>
      </c>
      <c r="E11" s="22">
        <v>5.94</v>
      </c>
      <c r="F11" s="1" t="s">
        <v>10</v>
      </c>
      <c r="AA11" s="1"/>
      <c r="AB11" s="1"/>
      <c r="AC11" s="1"/>
      <c r="AD11" s="1"/>
    </row>
    <row r="12" spans="1:30" ht="15" customHeight="1" x14ac:dyDescent="0.25">
      <c r="A12" s="5" t="s">
        <v>85</v>
      </c>
      <c r="B12" s="5">
        <v>37657</v>
      </c>
      <c r="C12" s="5" t="s">
        <v>95</v>
      </c>
      <c r="D12" s="5">
        <v>7.3</v>
      </c>
      <c r="E12" s="22">
        <v>7.3</v>
      </c>
      <c r="F12" s="1" t="s">
        <v>9</v>
      </c>
      <c r="AA12" s="1"/>
      <c r="AB12" s="1"/>
      <c r="AC12" s="1"/>
      <c r="AD12" s="1"/>
    </row>
    <row r="13" spans="1:30" ht="15" customHeight="1" x14ac:dyDescent="0.25">
      <c r="A13" s="5" t="s">
        <v>80</v>
      </c>
      <c r="B13" s="5">
        <v>91251</v>
      </c>
      <c r="C13" s="5" t="s">
        <v>95</v>
      </c>
      <c r="D13" s="5">
        <v>10.199999999999999</v>
      </c>
      <c r="E13" s="22">
        <v>8</v>
      </c>
      <c r="F13" s="1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2">
        <f>SUM(D2:D13,D17)</f>
        <v>109.34</v>
      </c>
    </row>
    <row r="16" spans="1:30" x14ac:dyDescent="0.25">
      <c r="C16" s="4"/>
    </row>
    <row r="17" spans="1:12" x14ac:dyDescent="0.25">
      <c r="C17" s="13">
        <f>SUM(E2:E13,E17)</f>
        <v>125.63999999999999</v>
      </c>
      <c r="D17" s="2">
        <f>MAX(D2:D13)</f>
        <v>20.5</v>
      </c>
      <c r="E17" s="2">
        <f>MAX(E2:E13)</f>
        <v>20.5</v>
      </c>
    </row>
    <row r="19" spans="1:12" x14ac:dyDescent="0.25">
      <c r="A19" s="1" t="s">
        <v>62</v>
      </c>
      <c r="B19" s="16">
        <f>'rodada 07'!B20</f>
        <v>96.579999999999899</v>
      </c>
    </row>
    <row r="20" spans="1:12" x14ac:dyDescent="0.25">
      <c r="A20" s="2" t="s">
        <v>63</v>
      </c>
      <c r="B20" s="2">
        <v>94.539999999999907</v>
      </c>
    </row>
    <row r="21" spans="1:12" x14ac:dyDescent="0.25">
      <c r="F21" s="5"/>
    </row>
    <row r="22" spans="1:12" x14ac:dyDescent="0.25">
      <c r="F22" s="5"/>
    </row>
    <row r="23" spans="1:12" x14ac:dyDescent="0.25">
      <c r="F23" s="5"/>
    </row>
    <row r="24" spans="1:12" x14ac:dyDescent="0.25">
      <c r="F24" s="5"/>
    </row>
    <row r="25" spans="1:12" x14ac:dyDescent="0.25">
      <c r="F25" s="5"/>
    </row>
    <row r="26" spans="1:12" x14ac:dyDescent="0.25">
      <c r="F26" s="5"/>
    </row>
    <row r="27" spans="1:12" x14ac:dyDescent="0.25">
      <c r="F27" s="5"/>
      <c r="G27" s="5">
        <v>0</v>
      </c>
      <c r="H27" s="5" t="s">
        <v>52</v>
      </c>
      <c r="I27" s="5">
        <v>101715</v>
      </c>
      <c r="J27" s="5" t="s">
        <v>95</v>
      </c>
      <c r="K27" s="5">
        <v>10.8</v>
      </c>
      <c r="L27" s="2">
        <v>7.2</v>
      </c>
    </row>
    <row r="28" spans="1:12" x14ac:dyDescent="0.25">
      <c r="F28" s="5"/>
      <c r="G28" s="5">
        <v>1</v>
      </c>
      <c r="H28" s="5" t="s">
        <v>81</v>
      </c>
      <c r="I28" s="5">
        <v>73635</v>
      </c>
      <c r="J28" s="5" t="s">
        <v>95</v>
      </c>
      <c r="K28" s="5">
        <v>0</v>
      </c>
      <c r="L28" s="2">
        <v>7.7</v>
      </c>
    </row>
    <row r="29" spans="1:12" x14ac:dyDescent="0.25">
      <c r="F29" s="5"/>
      <c r="G29" s="5">
        <v>2</v>
      </c>
      <c r="H29" s="5" t="s">
        <v>29</v>
      </c>
      <c r="I29" s="5">
        <v>51413</v>
      </c>
      <c r="J29" s="5" t="s">
        <v>95</v>
      </c>
      <c r="K29" s="5">
        <v>20.5</v>
      </c>
      <c r="L29" s="2">
        <v>20.5</v>
      </c>
    </row>
    <row r="30" spans="1:12" x14ac:dyDescent="0.25">
      <c r="F30" s="5"/>
      <c r="G30" s="5">
        <v>3</v>
      </c>
      <c r="H30" s="5" t="s">
        <v>150</v>
      </c>
      <c r="I30" s="5">
        <v>60852</v>
      </c>
      <c r="J30" s="5" t="s">
        <v>95</v>
      </c>
      <c r="K30" s="5">
        <v>6.1</v>
      </c>
      <c r="L30" s="2">
        <v>5.17</v>
      </c>
    </row>
    <row r="31" spans="1:12" x14ac:dyDescent="0.25">
      <c r="F31" s="5"/>
      <c r="G31" s="5">
        <v>4</v>
      </c>
      <c r="H31" s="5" t="s">
        <v>27</v>
      </c>
      <c r="I31" s="5">
        <v>63013</v>
      </c>
      <c r="J31" s="5" t="s">
        <v>95</v>
      </c>
      <c r="K31" s="5">
        <v>7.7</v>
      </c>
      <c r="L31" s="2">
        <v>10.27</v>
      </c>
    </row>
    <row r="32" spans="1:12" x14ac:dyDescent="0.25">
      <c r="F32" s="5"/>
      <c r="G32" s="5">
        <v>5</v>
      </c>
      <c r="H32" s="5" t="s">
        <v>24</v>
      </c>
      <c r="I32" s="5">
        <v>71844</v>
      </c>
      <c r="J32" s="5" t="s">
        <v>95</v>
      </c>
      <c r="K32" s="5">
        <v>2.5</v>
      </c>
      <c r="L32" s="2">
        <v>9.26</v>
      </c>
    </row>
    <row r="33" spans="7:12" x14ac:dyDescent="0.25">
      <c r="G33" s="5">
        <v>6</v>
      </c>
      <c r="H33" s="5" t="s">
        <v>79</v>
      </c>
      <c r="I33" s="5">
        <v>82474</v>
      </c>
      <c r="J33" s="5" t="s">
        <v>95</v>
      </c>
      <c r="K33" s="5">
        <v>0</v>
      </c>
      <c r="L33" s="2">
        <v>4.5</v>
      </c>
    </row>
    <row r="34" spans="7:12" x14ac:dyDescent="0.25">
      <c r="G34" s="5">
        <v>7</v>
      </c>
      <c r="H34" s="5" t="s">
        <v>84</v>
      </c>
      <c r="I34" s="5">
        <v>94509</v>
      </c>
      <c r="J34" s="5" t="s">
        <v>95</v>
      </c>
      <c r="K34" s="5">
        <v>9.5</v>
      </c>
      <c r="L34" s="2">
        <v>9.5</v>
      </c>
    </row>
    <row r="35" spans="7:12" x14ac:dyDescent="0.25">
      <c r="G35" s="5">
        <v>8</v>
      </c>
      <c r="H35" s="5" t="s">
        <v>30</v>
      </c>
      <c r="I35" s="5">
        <v>94857</v>
      </c>
      <c r="J35" s="5" t="s">
        <v>95</v>
      </c>
      <c r="K35" s="5">
        <v>9.8000000000000007</v>
      </c>
      <c r="L35" s="2">
        <v>9.8000000000000007</v>
      </c>
    </row>
    <row r="36" spans="7:12" x14ac:dyDescent="0.25">
      <c r="G36" s="5">
        <v>9</v>
      </c>
      <c r="H36" s="5" t="s">
        <v>82</v>
      </c>
      <c r="I36" s="5">
        <v>84071</v>
      </c>
      <c r="J36" s="5" t="s">
        <v>95</v>
      </c>
      <c r="K36" s="5">
        <v>4.4400000000000004</v>
      </c>
      <c r="L36" s="2">
        <v>5.94</v>
      </c>
    </row>
    <row r="37" spans="7:12" x14ac:dyDescent="0.25">
      <c r="G37" s="5">
        <v>10</v>
      </c>
      <c r="H37" s="5" t="s">
        <v>85</v>
      </c>
      <c r="I37" s="5">
        <v>37657</v>
      </c>
      <c r="J37" s="5" t="s">
        <v>95</v>
      </c>
      <c r="K37" s="5">
        <v>7.3</v>
      </c>
      <c r="L37" s="2">
        <v>7.3</v>
      </c>
    </row>
    <row r="38" spans="7:12" x14ac:dyDescent="0.25">
      <c r="G38" s="5">
        <v>11</v>
      </c>
      <c r="H38" s="5" t="s">
        <v>80</v>
      </c>
      <c r="I38" s="5">
        <v>91251</v>
      </c>
      <c r="J38" s="5" t="s">
        <v>95</v>
      </c>
      <c r="K38" s="5">
        <v>10.199999999999999</v>
      </c>
      <c r="L38" s="2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EBF8-98C5-40D9-9AC4-19ECC6EA952B}">
  <dimension ref="A1:AD36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38</v>
      </c>
      <c r="D1" s="3" t="s">
        <v>39</v>
      </c>
      <c r="E1" s="3" t="s">
        <v>2</v>
      </c>
      <c r="F1" s="3" t="s">
        <v>3</v>
      </c>
      <c r="G1" s="3" t="s">
        <v>50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52</v>
      </c>
      <c r="B2" s="5">
        <v>101715</v>
      </c>
      <c r="C2" s="5" t="s">
        <v>95</v>
      </c>
      <c r="D2" s="5">
        <v>13.5</v>
      </c>
      <c r="E2" s="22">
        <v>8.7799999999999994</v>
      </c>
      <c r="F2" s="19" t="s">
        <v>15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5" t="s">
        <v>77</v>
      </c>
      <c r="B3" s="5">
        <v>104026</v>
      </c>
      <c r="C3" s="5" t="s">
        <v>95</v>
      </c>
      <c r="D3" s="5">
        <v>1.7</v>
      </c>
      <c r="E3" s="22">
        <v>5.52</v>
      </c>
      <c r="F3" s="19" t="s">
        <v>15</v>
      </c>
      <c r="G3" s="18"/>
      <c r="AA3" s="1"/>
      <c r="AB3" s="1"/>
      <c r="AC3" s="1"/>
      <c r="AD3" s="1"/>
    </row>
    <row r="4" spans="1:30" ht="15" customHeight="1" x14ac:dyDescent="0.25">
      <c r="A4" s="5" t="s">
        <v>29</v>
      </c>
      <c r="B4" s="5">
        <v>51413</v>
      </c>
      <c r="C4" s="5" t="s">
        <v>95</v>
      </c>
      <c r="D4" s="5">
        <v>0.7</v>
      </c>
      <c r="E4" s="22">
        <v>10.6</v>
      </c>
      <c r="F4" s="19" t="s">
        <v>13</v>
      </c>
      <c r="G4" s="18"/>
      <c r="AA4" s="1"/>
      <c r="AB4" s="1"/>
      <c r="AC4" s="1"/>
      <c r="AD4" s="1"/>
    </row>
    <row r="5" spans="1:30" ht="15" customHeight="1" x14ac:dyDescent="0.25">
      <c r="A5" s="5" t="s">
        <v>6</v>
      </c>
      <c r="B5" s="5">
        <v>42500</v>
      </c>
      <c r="C5" s="5" t="s">
        <v>95</v>
      </c>
      <c r="D5" s="5">
        <v>0</v>
      </c>
      <c r="E5" s="22">
        <v>9.9</v>
      </c>
      <c r="F5" s="19" t="s">
        <v>12</v>
      </c>
      <c r="G5" s="18"/>
      <c r="AA5" s="1"/>
      <c r="AB5" s="1"/>
      <c r="AC5" s="1"/>
      <c r="AD5" s="1"/>
    </row>
    <row r="6" spans="1:30" ht="15" customHeight="1" x14ac:dyDescent="0.25">
      <c r="A6" s="8" t="s">
        <v>28</v>
      </c>
      <c r="B6" s="8">
        <v>70916</v>
      </c>
      <c r="C6" s="8" t="s">
        <v>95</v>
      </c>
      <c r="D6" s="8">
        <v>16.7</v>
      </c>
      <c r="E6" s="9">
        <v>10.029999999999999</v>
      </c>
      <c r="F6" s="7" t="s">
        <v>12</v>
      </c>
      <c r="G6" s="10" t="s">
        <v>49</v>
      </c>
      <c r="AA6" s="1"/>
      <c r="AB6" s="1"/>
      <c r="AC6" s="1"/>
      <c r="AD6" s="1"/>
    </row>
    <row r="7" spans="1:30" ht="15" customHeight="1" x14ac:dyDescent="0.25">
      <c r="A7" s="5" t="s">
        <v>24</v>
      </c>
      <c r="B7" s="5">
        <v>71844</v>
      </c>
      <c r="C7" s="5" t="s">
        <v>95</v>
      </c>
      <c r="D7" s="5">
        <v>0.4</v>
      </c>
      <c r="E7" s="22">
        <v>7.78</v>
      </c>
      <c r="F7" s="19" t="s">
        <v>11</v>
      </c>
      <c r="G7" s="18"/>
      <c r="AA7" s="1"/>
      <c r="AB7" s="1"/>
      <c r="AC7" s="1"/>
      <c r="AD7" s="1"/>
    </row>
    <row r="8" spans="1:30" ht="15" customHeight="1" x14ac:dyDescent="0.25">
      <c r="A8" s="5" t="s">
        <v>88</v>
      </c>
      <c r="B8" s="5">
        <v>73501</v>
      </c>
      <c r="C8" s="5" t="s">
        <v>95</v>
      </c>
      <c r="D8" s="5">
        <v>4.3</v>
      </c>
      <c r="E8" s="22">
        <v>4.3</v>
      </c>
      <c r="F8" s="19" t="s">
        <v>11</v>
      </c>
      <c r="G8" s="18"/>
      <c r="AA8" s="1"/>
      <c r="AB8" s="1"/>
      <c r="AC8" s="1"/>
      <c r="AD8" s="1"/>
    </row>
    <row r="9" spans="1:30" ht="15" customHeight="1" x14ac:dyDescent="0.25">
      <c r="A9" s="5" t="s">
        <v>84</v>
      </c>
      <c r="B9" s="5">
        <v>94509</v>
      </c>
      <c r="C9" s="5" t="s">
        <v>95</v>
      </c>
      <c r="D9" s="5">
        <v>0</v>
      </c>
      <c r="E9" s="22">
        <v>9.5</v>
      </c>
      <c r="F9" s="19" t="s">
        <v>11</v>
      </c>
      <c r="G9" s="18"/>
      <c r="AA9" s="1"/>
      <c r="AB9" s="1"/>
      <c r="AC9" s="1"/>
      <c r="AD9" s="1"/>
    </row>
    <row r="10" spans="1:30" ht="15" customHeight="1" x14ac:dyDescent="0.25">
      <c r="A10" s="5" t="s">
        <v>30</v>
      </c>
      <c r="B10" s="5">
        <v>94857</v>
      </c>
      <c r="C10" s="5" t="s">
        <v>95</v>
      </c>
      <c r="D10" s="5">
        <v>1.2</v>
      </c>
      <c r="E10" s="22">
        <v>5.5</v>
      </c>
      <c r="F10" s="19" t="s">
        <v>11</v>
      </c>
      <c r="G10" s="18"/>
      <c r="AA10" s="1"/>
      <c r="AB10" s="1"/>
      <c r="AC10" s="1"/>
      <c r="AD10" s="1"/>
    </row>
    <row r="11" spans="1:30" ht="15" customHeight="1" x14ac:dyDescent="0.25">
      <c r="A11" s="5" t="s">
        <v>153</v>
      </c>
      <c r="B11" s="5">
        <v>97341</v>
      </c>
      <c r="C11" s="5" t="s">
        <v>95</v>
      </c>
      <c r="D11" s="5">
        <v>3.46</v>
      </c>
      <c r="E11" s="22">
        <v>2.79</v>
      </c>
      <c r="F11" s="19" t="s">
        <v>10</v>
      </c>
      <c r="G11" s="18"/>
      <c r="AA11" s="1"/>
      <c r="AB11" s="1"/>
      <c r="AC11" s="1"/>
      <c r="AD11" s="1"/>
    </row>
    <row r="12" spans="1:30" ht="15" customHeight="1" x14ac:dyDescent="0.25">
      <c r="A12" s="5" t="s">
        <v>86</v>
      </c>
      <c r="B12" s="5">
        <v>79035</v>
      </c>
      <c r="C12" s="5" t="s">
        <v>95</v>
      </c>
      <c r="D12" s="5">
        <v>7</v>
      </c>
      <c r="E12" s="22">
        <v>7</v>
      </c>
      <c r="F12" s="19" t="s">
        <v>9</v>
      </c>
      <c r="G12" s="18"/>
      <c r="AA12" s="1"/>
      <c r="AB12" s="1"/>
      <c r="AC12" s="1"/>
      <c r="AD12" s="1"/>
    </row>
    <row r="13" spans="1:30" ht="15" customHeight="1" x14ac:dyDescent="0.25">
      <c r="A13" s="5" t="s">
        <v>80</v>
      </c>
      <c r="B13" s="5">
        <v>91251</v>
      </c>
      <c r="C13" s="5" t="s">
        <v>95</v>
      </c>
      <c r="D13" s="5">
        <v>7.2</v>
      </c>
      <c r="E13" s="22">
        <v>7.8</v>
      </c>
      <c r="F13" s="19" t="s">
        <v>9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33</v>
      </c>
      <c r="C15" s="22">
        <f>SUM(D2:D13,D17)</f>
        <v>72.86</v>
      </c>
    </row>
    <row r="16" spans="1:30" x14ac:dyDescent="0.25">
      <c r="C16" s="4"/>
    </row>
    <row r="17" spans="1:6" x14ac:dyDescent="0.25">
      <c r="C17" s="13">
        <f>SUM(E2:E13,E17)</f>
        <v>100.1</v>
      </c>
      <c r="D17" s="2">
        <f>MAX(D2:D13)</f>
        <v>16.7</v>
      </c>
      <c r="E17" s="2">
        <f>MAX(E2:E13)</f>
        <v>10.6</v>
      </c>
    </row>
    <row r="19" spans="1:6" x14ac:dyDescent="0.25">
      <c r="A19" s="1" t="s">
        <v>62</v>
      </c>
      <c r="B19" s="2">
        <f>'rodada 08'!B20</f>
        <v>94.539999999999907</v>
      </c>
    </row>
    <row r="20" spans="1:6" x14ac:dyDescent="0.25">
      <c r="A20" s="2" t="s">
        <v>63</v>
      </c>
      <c r="B20" s="2">
        <v>92.05</v>
      </c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2022-02-26T15:00:10Z</dcterms:modified>
</cp:coreProperties>
</file>