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Maior Score\"/>
    </mc:Choice>
  </mc:AlternateContent>
  <xr:revisionPtr revIDLastSave="0" documentId="13_ncr:1_{19105B8C-6BDC-4B5A-B600-D4E28E82B8BB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B17" i="1"/>
  <c r="D15" i="1"/>
  <c r="F15" i="1" s="1"/>
  <c r="B15" i="1"/>
  <c r="D13" i="1"/>
  <c r="F13" i="1" s="1"/>
  <c r="B13" i="1"/>
  <c r="D11" i="1"/>
  <c r="F11" i="1" s="1"/>
  <c r="B11" i="1"/>
  <c r="AO6" i="1" l="1"/>
  <c r="AQ6" i="1" s="1"/>
  <c r="AO7" i="1" l="1"/>
  <c r="AO4" i="1" l="1"/>
  <c r="AQ4" i="1" s="1"/>
  <c r="AO5" i="1" l="1"/>
  <c r="AQ5" i="1" s="1"/>
  <c r="AO3" i="1"/>
  <c r="AQ3" i="1" s="1"/>
</calcChain>
</file>

<file path=xl/sharedStrings.xml><?xml version="1.0" encoding="utf-8"?>
<sst xmlns="http://schemas.openxmlformats.org/spreadsheetml/2006/main" count="22" uniqueCount="21">
  <si>
    <t>Rodadas</t>
  </si>
  <si>
    <t>SCORE MAX do Time (por rodada):</t>
  </si>
  <si>
    <t>%</t>
  </si>
  <si>
    <t>Maior Valor Possível Por Esquema Tático:</t>
  </si>
  <si>
    <t>Soma Rodadas</t>
  </si>
  <si>
    <t>Pontuação do time no 4-4-2</t>
  </si>
  <si>
    <t>Pontuação do time no 4-3-3</t>
  </si>
  <si>
    <t xml:space="preserve">Pontuação do time no 5-3-2 </t>
  </si>
  <si>
    <t>Pontuação do time no 3-5-2</t>
  </si>
  <si>
    <t>Media 4-4-2</t>
  </si>
  <si>
    <t>STD 4-4-2</t>
  </si>
  <si>
    <t>Coef Var 4-4-2 (%)</t>
  </si>
  <si>
    <t>Media 4-3-3</t>
  </si>
  <si>
    <t>STD 4-3-3</t>
  </si>
  <si>
    <t>Coef Var 4-3-3 (%)</t>
  </si>
  <si>
    <t>Media 5-3-2</t>
  </si>
  <si>
    <t>STD 5-3-2</t>
  </si>
  <si>
    <t>Coef Var 5-3-2 (%)</t>
  </si>
  <si>
    <t>Media 3-5-2</t>
  </si>
  <si>
    <t>STD 3-5-2</t>
  </si>
  <si>
    <t>Coef Var 3-5-2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</si>
</sst>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 por Esquema Tático: Jogador Virtual que prefere Maior Pontuação </a:t>
            </a:r>
          </a:p>
        </c:rich>
      </c:tx>
      <c:layout>
        <c:manualLayout>
          <c:xMode val="edge"/>
          <c:yMode val="edge"/>
          <c:x val="0.17231179973471056"/>
          <c:y val="6.289309214300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Pontuação do time no 4-4-2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Planilha1!$C$3:$AN$3</c:f>
              <c:numCache>
                <c:formatCode>0.00</c:formatCode>
                <c:ptCount val="38"/>
                <c:pt idx="0">
                  <c:v>133.17999999999998</c:v>
                </c:pt>
                <c:pt idx="1">
                  <c:v>66.039999999999992</c:v>
                </c:pt>
                <c:pt idx="2">
                  <c:v>60.650000000000006</c:v>
                </c:pt>
                <c:pt idx="3">
                  <c:v>86.980000000000018</c:v>
                </c:pt>
                <c:pt idx="4">
                  <c:v>76.58</c:v>
                </c:pt>
                <c:pt idx="5">
                  <c:v>114.83000000000001</c:v>
                </c:pt>
                <c:pt idx="6">
                  <c:v>82.740000000000009</c:v>
                </c:pt>
                <c:pt idx="7">
                  <c:v>109.34</c:v>
                </c:pt>
                <c:pt idx="8">
                  <c:v>72.86</c:v>
                </c:pt>
                <c:pt idx="9">
                  <c:v>123.15</c:v>
                </c:pt>
                <c:pt idx="10">
                  <c:v>63.7</c:v>
                </c:pt>
                <c:pt idx="11">
                  <c:v>57.31</c:v>
                </c:pt>
                <c:pt idx="12">
                  <c:v>12.560000000000002</c:v>
                </c:pt>
                <c:pt idx="13">
                  <c:v>57.67</c:v>
                </c:pt>
                <c:pt idx="14">
                  <c:v>46.680000000000007</c:v>
                </c:pt>
                <c:pt idx="15">
                  <c:v>41.42</c:v>
                </c:pt>
                <c:pt idx="16">
                  <c:v>41.24</c:v>
                </c:pt>
                <c:pt idx="17">
                  <c:v>62.59</c:v>
                </c:pt>
                <c:pt idx="18">
                  <c:v>50.73</c:v>
                </c:pt>
                <c:pt idx="19">
                  <c:v>28.689999999999998</c:v>
                </c:pt>
                <c:pt idx="20">
                  <c:v>36.56</c:v>
                </c:pt>
                <c:pt idx="21">
                  <c:v>37.4</c:v>
                </c:pt>
                <c:pt idx="22">
                  <c:v>22.450000000000003</c:v>
                </c:pt>
                <c:pt idx="23">
                  <c:v>17.79</c:v>
                </c:pt>
                <c:pt idx="24">
                  <c:v>32.39</c:v>
                </c:pt>
                <c:pt idx="25">
                  <c:v>27.89</c:v>
                </c:pt>
                <c:pt idx="26">
                  <c:v>30.52</c:v>
                </c:pt>
                <c:pt idx="27">
                  <c:v>27.34</c:v>
                </c:pt>
                <c:pt idx="28">
                  <c:v>20.439999999999998</c:v>
                </c:pt>
                <c:pt idx="29">
                  <c:v>18.8</c:v>
                </c:pt>
                <c:pt idx="30">
                  <c:v>37.78</c:v>
                </c:pt>
                <c:pt idx="31">
                  <c:v>19.05</c:v>
                </c:pt>
                <c:pt idx="32">
                  <c:v>11.920000000000002</c:v>
                </c:pt>
                <c:pt idx="33">
                  <c:v>1.5600000000000005</c:v>
                </c:pt>
                <c:pt idx="34">
                  <c:v>12.06</c:v>
                </c:pt>
                <c:pt idx="35">
                  <c:v>4.6500000000000004</c:v>
                </c:pt>
                <c:pt idx="36">
                  <c:v>72.56</c:v>
                </c:pt>
                <c:pt idx="37">
                  <c:v>31.87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2-490D-A420-6D579E699AAA}"/>
            </c:ext>
          </c:extLst>
        </c:ser>
        <c:ser>
          <c:idx val="1"/>
          <c:order val="1"/>
          <c:tx>
            <c:strRef>
              <c:f>Planilha1!$B$4</c:f>
              <c:strCache>
                <c:ptCount val="1"/>
                <c:pt idx="0">
                  <c:v>Pontuação do time no 4-3-3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Planilha1!$C$4:$AN$4</c:f>
              <c:numCache>
                <c:formatCode>0.00</c:formatCode>
                <c:ptCount val="38"/>
                <c:pt idx="0">
                  <c:v>133.57999999999998</c:v>
                </c:pt>
                <c:pt idx="1">
                  <c:v>97.039999999999992</c:v>
                </c:pt>
                <c:pt idx="2">
                  <c:v>98.220000000000013</c:v>
                </c:pt>
                <c:pt idx="3">
                  <c:v>91.880000000000024</c:v>
                </c:pt>
                <c:pt idx="4">
                  <c:v>79.58</c:v>
                </c:pt>
                <c:pt idx="5">
                  <c:v>116.70000000000002</c:v>
                </c:pt>
                <c:pt idx="6">
                  <c:v>74.44</c:v>
                </c:pt>
                <c:pt idx="7">
                  <c:v>108.74</c:v>
                </c:pt>
                <c:pt idx="8">
                  <c:v>88.91</c:v>
                </c:pt>
                <c:pt idx="9">
                  <c:v>118.15</c:v>
                </c:pt>
                <c:pt idx="10">
                  <c:v>71.05</c:v>
                </c:pt>
                <c:pt idx="11">
                  <c:v>49.41</c:v>
                </c:pt>
                <c:pt idx="12">
                  <c:v>18.34</c:v>
                </c:pt>
                <c:pt idx="13">
                  <c:v>58.97</c:v>
                </c:pt>
                <c:pt idx="14">
                  <c:v>49.430000000000007</c:v>
                </c:pt>
                <c:pt idx="15">
                  <c:v>47.620000000000005</c:v>
                </c:pt>
                <c:pt idx="16">
                  <c:v>38.270000000000003</c:v>
                </c:pt>
                <c:pt idx="17">
                  <c:v>57.19</c:v>
                </c:pt>
                <c:pt idx="18">
                  <c:v>50.330000000000005</c:v>
                </c:pt>
                <c:pt idx="19">
                  <c:v>35.690000000000005</c:v>
                </c:pt>
                <c:pt idx="20">
                  <c:v>35.86</c:v>
                </c:pt>
                <c:pt idx="21">
                  <c:v>31.8</c:v>
                </c:pt>
                <c:pt idx="22">
                  <c:v>22.450000000000003</c:v>
                </c:pt>
                <c:pt idx="23">
                  <c:v>17.590000000000003</c:v>
                </c:pt>
                <c:pt idx="24">
                  <c:v>40.489999999999995</c:v>
                </c:pt>
                <c:pt idx="25">
                  <c:v>31.090000000000003</c:v>
                </c:pt>
                <c:pt idx="26">
                  <c:v>4.12</c:v>
                </c:pt>
                <c:pt idx="27">
                  <c:v>25.939999999999998</c:v>
                </c:pt>
                <c:pt idx="28">
                  <c:v>17.04</c:v>
                </c:pt>
                <c:pt idx="29">
                  <c:v>26.700000000000003</c:v>
                </c:pt>
                <c:pt idx="30">
                  <c:v>16.62</c:v>
                </c:pt>
                <c:pt idx="31">
                  <c:v>20.3</c:v>
                </c:pt>
                <c:pt idx="32">
                  <c:v>11.920000000000002</c:v>
                </c:pt>
                <c:pt idx="33">
                  <c:v>0.26000000000000045</c:v>
                </c:pt>
                <c:pt idx="34">
                  <c:v>9.86</c:v>
                </c:pt>
                <c:pt idx="35">
                  <c:v>4.6500000000000004</c:v>
                </c:pt>
                <c:pt idx="36">
                  <c:v>80.56</c:v>
                </c:pt>
                <c:pt idx="37">
                  <c:v>57.67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2-490D-A420-6D579E699AAA}"/>
            </c:ext>
          </c:extLst>
        </c:ser>
        <c:ser>
          <c:idx val="2"/>
          <c:order val="2"/>
          <c:tx>
            <c:strRef>
              <c:f>Planilha1!$B$5</c:f>
              <c:strCache>
                <c:ptCount val="1"/>
                <c:pt idx="0">
                  <c:v>Pontuação do time no 5-3-2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Planilha1!$C$5:$AN$5</c:f>
              <c:numCache>
                <c:formatCode>0.00</c:formatCode>
                <c:ptCount val="38"/>
                <c:pt idx="0">
                  <c:v>132.77999999999997</c:v>
                </c:pt>
                <c:pt idx="1">
                  <c:v>110.33999999999999</c:v>
                </c:pt>
                <c:pt idx="2">
                  <c:v>70.25</c:v>
                </c:pt>
                <c:pt idx="3">
                  <c:v>91.240000000000009</c:v>
                </c:pt>
                <c:pt idx="4">
                  <c:v>57.580000000000005</c:v>
                </c:pt>
                <c:pt idx="5">
                  <c:v>106.23000000000002</c:v>
                </c:pt>
                <c:pt idx="6">
                  <c:v>64.84</c:v>
                </c:pt>
                <c:pt idx="7">
                  <c:v>112.88000000000001</c:v>
                </c:pt>
                <c:pt idx="8">
                  <c:v>79.210000000000008</c:v>
                </c:pt>
                <c:pt idx="9">
                  <c:v>123.35000000000001</c:v>
                </c:pt>
                <c:pt idx="10">
                  <c:v>78.910000000000011</c:v>
                </c:pt>
                <c:pt idx="11">
                  <c:v>55.61</c:v>
                </c:pt>
                <c:pt idx="12">
                  <c:v>18.34</c:v>
                </c:pt>
                <c:pt idx="13">
                  <c:v>66.59</c:v>
                </c:pt>
                <c:pt idx="14">
                  <c:v>50.099999999999994</c:v>
                </c:pt>
                <c:pt idx="15">
                  <c:v>39.92</c:v>
                </c:pt>
                <c:pt idx="16">
                  <c:v>36.370000000000005</c:v>
                </c:pt>
                <c:pt idx="17">
                  <c:v>50.569999999999993</c:v>
                </c:pt>
                <c:pt idx="18">
                  <c:v>40.230000000000004</c:v>
                </c:pt>
                <c:pt idx="19">
                  <c:v>30.560000000000002</c:v>
                </c:pt>
                <c:pt idx="20">
                  <c:v>17.559999999999999</c:v>
                </c:pt>
                <c:pt idx="21">
                  <c:v>27</c:v>
                </c:pt>
                <c:pt idx="22">
                  <c:v>33.450000000000003</c:v>
                </c:pt>
                <c:pt idx="23">
                  <c:v>30.69</c:v>
                </c:pt>
                <c:pt idx="24">
                  <c:v>30.79</c:v>
                </c:pt>
                <c:pt idx="25">
                  <c:v>37.690000000000005</c:v>
                </c:pt>
                <c:pt idx="26">
                  <c:v>27.52</c:v>
                </c:pt>
                <c:pt idx="27">
                  <c:v>20.689999999999998</c:v>
                </c:pt>
                <c:pt idx="28">
                  <c:v>17.04</c:v>
                </c:pt>
                <c:pt idx="29">
                  <c:v>12.299999999999999</c:v>
                </c:pt>
                <c:pt idx="30">
                  <c:v>16.12</c:v>
                </c:pt>
                <c:pt idx="31">
                  <c:v>15.5</c:v>
                </c:pt>
                <c:pt idx="32">
                  <c:v>23.220000000000002</c:v>
                </c:pt>
                <c:pt idx="33">
                  <c:v>7.7600000000000016</c:v>
                </c:pt>
                <c:pt idx="34">
                  <c:v>12.26</c:v>
                </c:pt>
                <c:pt idx="35">
                  <c:v>26.35</c:v>
                </c:pt>
                <c:pt idx="36">
                  <c:v>75.260000000000005</c:v>
                </c:pt>
                <c:pt idx="37">
                  <c:v>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2-490D-A420-6D579E699AAA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SCORE MAX do Time (por rodada):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Planilha1!$C$7:$AN$7</c:f>
              <c:numCache>
                <c:formatCode>0.00</c:formatCode>
                <c:ptCount val="38"/>
                <c:pt idx="0">
                  <c:v>198.70999999999998</c:v>
                </c:pt>
                <c:pt idx="1">
                  <c:v>183.90999999999997</c:v>
                </c:pt>
                <c:pt idx="2">
                  <c:v>182.07000000000002</c:v>
                </c:pt>
                <c:pt idx="3">
                  <c:v>178.48</c:v>
                </c:pt>
                <c:pt idx="4">
                  <c:v>181.62</c:v>
                </c:pt>
                <c:pt idx="5">
                  <c:v>192.10999999999996</c:v>
                </c:pt>
                <c:pt idx="6">
                  <c:v>167.94</c:v>
                </c:pt>
                <c:pt idx="7">
                  <c:v>178.54</c:v>
                </c:pt>
                <c:pt idx="8">
                  <c:v>175.10000000000002</c:v>
                </c:pt>
                <c:pt idx="9">
                  <c:v>231.85000000000002</c:v>
                </c:pt>
                <c:pt idx="10">
                  <c:v>159.32</c:v>
                </c:pt>
                <c:pt idx="11">
                  <c:v>179.62</c:v>
                </c:pt>
                <c:pt idx="12">
                  <c:v>200.10999999999996</c:v>
                </c:pt>
                <c:pt idx="13">
                  <c:v>222.01</c:v>
                </c:pt>
                <c:pt idx="14">
                  <c:v>179.51</c:v>
                </c:pt>
                <c:pt idx="15">
                  <c:v>191.04999999999998</c:v>
                </c:pt>
                <c:pt idx="16">
                  <c:v>185.91</c:v>
                </c:pt>
                <c:pt idx="17">
                  <c:v>193.44999999999996</c:v>
                </c:pt>
                <c:pt idx="18">
                  <c:v>180.45999999999998</c:v>
                </c:pt>
                <c:pt idx="19">
                  <c:v>183.77000000000004</c:v>
                </c:pt>
                <c:pt idx="20">
                  <c:v>202.02999999999997</c:v>
                </c:pt>
                <c:pt idx="21">
                  <c:v>164.64999999999998</c:v>
                </c:pt>
                <c:pt idx="22">
                  <c:v>169.87</c:v>
                </c:pt>
                <c:pt idx="23">
                  <c:v>172.55999999999997</c:v>
                </c:pt>
                <c:pt idx="24">
                  <c:v>176.29</c:v>
                </c:pt>
                <c:pt idx="25">
                  <c:v>177.14999999999998</c:v>
                </c:pt>
                <c:pt idx="26">
                  <c:v>176.54999999999998</c:v>
                </c:pt>
                <c:pt idx="27">
                  <c:v>163.47000000000003</c:v>
                </c:pt>
                <c:pt idx="28">
                  <c:v>170.67999999999998</c:v>
                </c:pt>
                <c:pt idx="29">
                  <c:v>210.57999999999998</c:v>
                </c:pt>
                <c:pt idx="30">
                  <c:v>180.77999999999997</c:v>
                </c:pt>
                <c:pt idx="31">
                  <c:v>188.05999999999997</c:v>
                </c:pt>
                <c:pt idx="32">
                  <c:v>163.54</c:v>
                </c:pt>
                <c:pt idx="33">
                  <c:v>178.2</c:v>
                </c:pt>
                <c:pt idx="34">
                  <c:v>201.27000000000004</c:v>
                </c:pt>
                <c:pt idx="35">
                  <c:v>179.26000000000002</c:v>
                </c:pt>
                <c:pt idx="36">
                  <c:v>212.48000000000002</c:v>
                </c:pt>
                <c:pt idx="37">
                  <c:v>197.69999999999996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2-490D-A420-6D579E699AAA}"/>
            </c:ext>
          </c:extLst>
        </c:ser>
        <c:ser>
          <c:idx val="4"/>
          <c:order val="4"/>
          <c:tx>
            <c:strRef>
              <c:f>Planilha1!$B$6</c:f>
              <c:strCache>
                <c:ptCount val="1"/>
                <c:pt idx="0">
                  <c:v>Pontuação do time no 3-5-2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Planilha1!$C$6:$AN$6</c:f>
              <c:numCache>
                <c:formatCode>General</c:formatCode>
                <c:ptCount val="38"/>
                <c:pt idx="0">
                  <c:v>129.28</c:v>
                </c:pt>
                <c:pt idx="1">
                  <c:v>109.49</c:v>
                </c:pt>
                <c:pt idx="2">
                  <c:v>82.820000000000007</c:v>
                </c:pt>
                <c:pt idx="3">
                  <c:v>82.35</c:v>
                </c:pt>
                <c:pt idx="4">
                  <c:v>83.6</c:v>
                </c:pt>
                <c:pt idx="5">
                  <c:v>117.33000000000001</c:v>
                </c:pt>
                <c:pt idx="6">
                  <c:v>53.54</c:v>
                </c:pt>
                <c:pt idx="7">
                  <c:v>103.14</c:v>
                </c:pt>
                <c:pt idx="8">
                  <c:v>64.62</c:v>
                </c:pt>
                <c:pt idx="9">
                  <c:v>58.65</c:v>
                </c:pt>
                <c:pt idx="10">
                  <c:v>47.65</c:v>
                </c:pt>
                <c:pt idx="11">
                  <c:v>53.81</c:v>
                </c:pt>
                <c:pt idx="12">
                  <c:v>17.37</c:v>
                </c:pt>
                <c:pt idx="13">
                  <c:v>42.769999999999996</c:v>
                </c:pt>
                <c:pt idx="14">
                  <c:v>51.08</c:v>
                </c:pt>
                <c:pt idx="15">
                  <c:v>33.22</c:v>
                </c:pt>
                <c:pt idx="16">
                  <c:v>48.24</c:v>
                </c:pt>
                <c:pt idx="17">
                  <c:v>58.89</c:v>
                </c:pt>
                <c:pt idx="18">
                  <c:v>50.93</c:v>
                </c:pt>
                <c:pt idx="19">
                  <c:v>33.089999999999996</c:v>
                </c:pt>
                <c:pt idx="20">
                  <c:v>36.36</c:v>
                </c:pt>
                <c:pt idx="21">
                  <c:v>35.700000000000003</c:v>
                </c:pt>
                <c:pt idx="22">
                  <c:v>30.250000000000004</c:v>
                </c:pt>
                <c:pt idx="23">
                  <c:v>56.89</c:v>
                </c:pt>
                <c:pt idx="24">
                  <c:v>32.79</c:v>
                </c:pt>
                <c:pt idx="25">
                  <c:v>45.59</c:v>
                </c:pt>
                <c:pt idx="26">
                  <c:v>33.320000000000007</c:v>
                </c:pt>
                <c:pt idx="27">
                  <c:v>25.54</c:v>
                </c:pt>
                <c:pt idx="28">
                  <c:v>20.439999999999998</c:v>
                </c:pt>
                <c:pt idx="29">
                  <c:v>36.799999999999997</c:v>
                </c:pt>
                <c:pt idx="30">
                  <c:v>14.719999999999999</c:v>
                </c:pt>
                <c:pt idx="31">
                  <c:v>25.05</c:v>
                </c:pt>
                <c:pt idx="32">
                  <c:v>24.52</c:v>
                </c:pt>
                <c:pt idx="33">
                  <c:v>4.5500000000000007</c:v>
                </c:pt>
                <c:pt idx="34">
                  <c:v>10.459999999999999</c:v>
                </c:pt>
                <c:pt idx="35">
                  <c:v>30.250000000000004</c:v>
                </c:pt>
                <c:pt idx="36">
                  <c:v>78.959999999999994</c:v>
                </c:pt>
                <c:pt idx="37">
                  <c:v>22.849999999999998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2-44A1-B215-E783BD371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960208"/>
        <c:axId val="1189960624"/>
      </c:lineChart>
      <c:catAx>
        <c:axId val="11899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Rodadas do Campeonato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624"/>
        <c:crosses val="autoZero"/>
        <c:auto val="1"/>
        <c:lblAlgn val="ctr"/>
        <c:lblOffset val="100"/>
        <c:noMultiLvlLbl val="0"/>
      </c:catAx>
      <c:valAx>
        <c:axId val="118996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 do Time (Rodada a Rodada)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23</xdr:row>
      <xdr:rowOff>95250</xdr:rowOff>
    </xdr:from>
    <xdr:to>
      <xdr:col>20</xdr:col>
      <xdr:colOff>152400</xdr:colOff>
      <xdr:row>55</xdr:row>
      <xdr:rowOff>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6CB250-58AF-433F-8F4F-37CB9D4AC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topLeftCell="A7" workbookViewId="0">
      <selection activeCell="B10" sqref="B10:F17"/>
    </sheetView>
  </sheetViews>
  <sheetFormatPr defaultColWidth="8.7109375" defaultRowHeight="15" x14ac:dyDescent="0.25"/>
  <cols>
    <col min="1" max="1" width="9.140625" style="1" customWidth="1"/>
    <col min="2" max="2" width="18" customWidth="1"/>
    <col min="31" max="31" width="10.7109375" bestFit="1" customWidth="1"/>
    <col min="41" max="41" width="11.28515625" bestFit="1" customWidth="1"/>
    <col min="42" max="42" width="18.140625" customWidth="1"/>
  </cols>
  <sheetData>
    <row r="1" spans="1:43" ht="23.25" x14ac:dyDescent="0.35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5"/>
    </row>
    <row r="2" spans="1:43" ht="50.25" customHeight="1" x14ac:dyDescent="0.25">
      <c r="A2" s="6"/>
      <c r="B2" s="6" t="s">
        <v>0</v>
      </c>
      <c r="C2" s="7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>
        <v>31</v>
      </c>
      <c r="AH2" s="8">
        <v>32</v>
      </c>
      <c r="AI2" s="8">
        <v>33</v>
      </c>
      <c r="AJ2" s="8">
        <v>34</v>
      </c>
      <c r="AK2" s="8">
        <v>35</v>
      </c>
      <c r="AL2" s="8">
        <v>36</v>
      </c>
      <c r="AM2" s="8">
        <v>37</v>
      </c>
      <c r="AN2" s="9">
        <v>38</v>
      </c>
      <c r="AO2" s="10" t="s">
        <v>4</v>
      </c>
      <c r="AP2" s="10" t="s">
        <v>3</v>
      </c>
      <c r="AQ2" s="11" t="s">
        <v>2</v>
      </c>
    </row>
    <row r="3" spans="1:43" s="1" customFormat="1" ht="30" x14ac:dyDescent="0.25">
      <c r="B3" s="3" t="s">
        <v>5</v>
      </c>
      <c r="C3" s="4">
        <v>133.17999999999998</v>
      </c>
      <c r="D3" s="4">
        <v>66.039999999999992</v>
      </c>
      <c r="E3" s="4">
        <v>60.650000000000006</v>
      </c>
      <c r="F3" s="4">
        <v>86.980000000000018</v>
      </c>
      <c r="G3" s="4">
        <v>76.58</v>
      </c>
      <c r="H3" s="4">
        <v>114.83000000000001</v>
      </c>
      <c r="I3" s="4">
        <v>82.740000000000009</v>
      </c>
      <c r="J3" s="4">
        <v>109.34</v>
      </c>
      <c r="K3" s="4">
        <v>72.86</v>
      </c>
      <c r="L3" s="4">
        <v>123.15</v>
      </c>
      <c r="M3" s="4">
        <v>63.7</v>
      </c>
      <c r="N3" s="4">
        <v>57.31</v>
      </c>
      <c r="O3" s="4">
        <v>12.560000000000002</v>
      </c>
      <c r="P3" s="4">
        <v>57.67</v>
      </c>
      <c r="Q3" s="4">
        <v>46.680000000000007</v>
      </c>
      <c r="R3" s="4">
        <v>41.42</v>
      </c>
      <c r="S3" s="4">
        <v>41.24</v>
      </c>
      <c r="T3" s="4">
        <v>62.59</v>
      </c>
      <c r="U3" s="4">
        <v>50.73</v>
      </c>
      <c r="V3" s="4">
        <v>28.689999999999998</v>
      </c>
      <c r="W3" s="4">
        <v>36.56</v>
      </c>
      <c r="X3" s="4">
        <v>37.4</v>
      </c>
      <c r="Y3" s="4">
        <v>22.450000000000003</v>
      </c>
      <c r="Z3" s="4">
        <v>17.79</v>
      </c>
      <c r="AA3" s="4">
        <v>32.39</v>
      </c>
      <c r="AB3" s="4">
        <v>27.89</v>
      </c>
      <c r="AC3" s="4">
        <v>30.52</v>
      </c>
      <c r="AD3" s="4">
        <v>27.34</v>
      </c>
      <c r="AE3" s="4">
        <v>20.439999999999998</v>
      </c>
      <c r="AF3" s="4">
        <v>18.8</v>
      </c>
      <c r="AG3" s="4">
        <v>37.78</v>
      </c>
      <c r="AH3" s="4">
        <v>19.05</v>
      </c>
      <c r="AI3" s="4">
        <v>11.920000000000002</v>
      </c>
      <c r="AJ3" s="4">
        <v>1.5600000000000005</v>
      </c>
      <c r="AK3" s="4">
        <v>12.06</v>
      </c>
      <c r="AL3" s="4">
        <v>4.6500000000000004</v>
      </c>
      <c r="AM3" s="4">
        <v>72.56</v>
      </c>
      <c r="AN3" s="4">
        <v>31.87</v>
      </c>
      <c r="AO3" s="2">
        <f t="shared" ref="AO3:AO4" si="0">SUM(C3:AN3)</f>
        <v>1851.9700000000003</v>
      </c>
      <c r="AP3" s="1">
        <v>6926.36</v>
      </c>
      <c r="AQ3" s="4">
        <f>(AO3*100)/$AP$3</f>
        <v>26.737998024936623</v>
      </c>
    </row>
    <row r="4" spans="1:43" s="1" customFormat="1" ht="30" x14ac:dyDescent="0.25">
      <c r="B4" s="3" t="s">
        <v>6</v>
      </c>
      <c r="C4" s="4">
        <v>133.57999999999998</v>
      </c>
      <c r="D4" s="4">
        <v>97.039999999999992</v>
      </c>
      <c r="E4" s="4">
        <v>98.220000000000013</v>
      </c>
      <c r="F4" s="4">
        <v>91.880000000000024</v>
      </c>
      <c r="G4" s="4">
        <v>79.58</v>
      </c>
      <c r="H4" s="4">
        <v>116.70000000000002</v>
      </c>
      <c r="I4" s="4">
        <v>74.44</v>
      </c>
      <c r="J4" s="4">
        <v>108.74</v>
      </c>
      <c r="K4" s="4">
        <v>88.91</v>
      </c>
      <c r="L4" s="4">
        <v>118.15</v>
      </c>
      <c r="M4" s="4">
        <v>71.05</v>
      </c>
      <c r="N4" s="4">
        <v>49.41</v>
      </c>
      <c r="O4" s="4">
        <v>18.34</v>
      </c>
      <c r="P4" s="4">
        <v>58.97</v>
      </c>
      <c r="Q4" s="4">
        <v>49.430000000000007</v>
      </c>
      <c r="R4" s="4">
        <v>47.620000000000005</v>
      </c>
      <c r="S4" s="4">
        <v>38.270000000000003</v>
      </c>
      <c r="T4" s="4">
        <v>57.19</v>
      </c>
      <c r="U4" s="4">
        <v>50.330000000000005</v>
      </c>
      <c r="V4" s="4">
        <v>35.690000000000005</v>
      </c>
      <c r="W4" s="4">
        <v>35.86</v>
      </c>
      <c r="X4" s="4">
        <v>31.8</v>
      </c>
      <c r="Y4" s="4">
        <v>22.450000000000003</v>
      </c>
      <c r="Z4" s="4">
        <v>17.590000000000003</v>
      </c>
      <c r="AA4" s="4">
        <v>40.489999999999995</v>
      </c>
      <c r="AB4" s="4">
        <v>31.090000000000003</v>
      </c>
      <c r="AC4" s="4">
        <v>4.12</v>
      </c>
      <c r="AD4" s="4">
        <v>25.939999999999998</v>
      </c>
      <c r="AE4" s="4">
        <v>17.04</v>
      </c>
      <c r="AF4" s="4">
        <v>26.700000000000003</v>
      </c>
      <c r="AG4" s="4">
        <v>16.62</v>
      </c>
      <c r="AH4" s="4">
        <v>20.3</v>
      </c>
      <c r="AI4" s="4">
        <v>11.920000000000002</v>
      </c>
      <c r="AJ4" s="4">
        <v>0.26000000000000045</v>
      </c>
      <c r="AK4" s="4">
        <v>9.86</v>
      </c>
      <c r="AL4" s="4">
        <v>4.6500000000000004</v>
      </c>
      <c r="AM4" s="4">
        <v>80.56</v>
      </c>
      <c r="AN4" s="4">
        <v>57.67</v>
      </c>
      <c r="AO4" s="2">
        <f t="shared" si="0"/>
        <v>1938.4599999999996</v>
      </c>
      <c r="AP4" s="1">
        <v>7006.36</v>
      </c>
      <c r="AQ4" s="4">
        <f>(AO4*100)/$AP$4</f>
        <v>27.667148133981122</v>
      </c>
    </row>
    <row r="5" spans="1:43" ht="30" x14ac:dyDescent="0.25">
      <c r="B5" s="3" t="s">
        <v>7</v>
      </c>
      <c r="C5" s="4">
        <v>132.77999999999997</v>
      </c>
      <c r="D5" s="4">
        <v>110.33999999999999</v>
      </c>
      <c r="E5" s="4">
        <v>70.25</v>
      </c>
      <c r="F5" s="4">
        <v>91.240000000000009</v>
      </c>
      <c r="G5" s="4">
        <v>57.580000000000005</v>
      </c>
      <c r="H5" s="4">
        <v>106.23000000000002</v>
      </c>
      <c r="I5" s="4">
        <v>64.84</v>
      </c>
      <c r="J5" s="4">
        <v>112.88000000000001</v>
      </c>
      <c r="K5" s="4">
        <v>79.210000000000008</v>
      </c>
      <c r="L5" s="4">
        <v>123.35000000000001</v>
      </c>
      <c r="M5" s="4">
        <v>78.910000000000011</v>
      </c>
      <c r="N5" s="4">
        <v>55.61</v>
      </c>
      <c r="O5" s="4">
        <v>18.34</v>
      </c>
      <c r="P5" s="4">
        <v>66.59</v>
      </c>
      <c r="Q5" s="4">
        <v>50.099999999999994</v>
      </c>
      <c r="R5" s="4">
        <v>39.92</v>
      </c>
      <c r="S5" s="4">
        <v>36.370000000000005</v>
      </c>
      <c r="T5" s="4">
        <v>50.569999999999993</v>
      </c>
      <c r="U5" s="4">
        <v>40.230000000000004</v>
      </c>
      <c r="V5" s="4">
        <v>30.560000000000002</v>
      </c>
      <c r="W5" s="4">
        <v>17.559999999999999</v>
      </c>
      <c r="X5" s="4">
        <v>27</v>
      </c>
      <c r="Y5" s="4">
        <v>33.450000000000003</v>
      </c>
      <c r="Z5" s="4">
        <v>30.69</v>
      </c>
      <c r="AA5" s="4">
        <v>30.79</v>
      </c>
      <c r="AB5" s="4">
        <v>37.690000000000005</v>
      </c>
      <c r="AC5" s="4">
        <v>27.52</v>
      </c>
      <c r="AD5" s="4">
        <v>20.689999999999998</v>
      </c>
      <c r="AE5" s="4">
        <v>17.04</v>
      </c>
      <c r="AF5" s="4">
        <v>12.299999999999999</v>
      </c>
      <c r="AG5" s="4">
        <v>16.12</v>
      </c>
      <c r="AH5" s="4">
        <v>15.5</v>
      </c>
      <c r="AI5" s="4">
        <v>23.220000000000002</v>
      </c>
      <c r="AJ5" s="4">
        <v>7.7600000000000016</v>
      </c>
      <c r="AK5" s="4">
        <v>12.26</v>
      </c>
      <c r="AL5" s="4">
        <v>26.35</v>
      </c>
      <c r="AM5" s="4">
        <v>75.260000000000005</v>
      </c>
      <c r="AN5" s="4">
        <v>33.85</v>
      </c>
      <c r="AO5" s="2">
        <f>SUM(C5:AN5)</f>
        <v>1880.9499999999996</v>
      </c>
      <c r="AP5" s="1">
        <v>6871.4599999999991</v>
      </c>
      <c r="AQ5" s="4">
        <f>(AO5*100)/$AP$5</f>
        <v>27.373367523059144</v>
      </c>
    </row>
    <row r="6" spans="1:43" ht="30" x14ac:dyDescent="0.25">
      <c r="A6" s="6"/>
      <c r="B6" s="3" t="s">
        <v>8</v>
      </c>
      <c r="C6" s="12">
        <v>129.28</v>
      </c>
      <c r="D6" s="12">
        <v>109.49</v>
      </c>
      <c r="E6" s="12">
        <v>82.820000000000007</v>
      </c>
      <c r="F6" s="12">
        <v>82.35</v>
      </c>
      <c r="G6" s="12">
        <v>83.6</v>
      </c>
      <c r="H6" s="12">
        <v>117.33000000000001</v>
      </c>
      <c r="I6" s="12">
        <v>53.54</v>
      </c>
      <c r="J6" s="12">
        <v>103.14</v>
      </c>
      <c r="K6" s="12">
        <v>64.62</v>
      </c>
      <c r="L6" s="12">
        <v>58.65</v>
      </c>
      <c r="M6" s="12">
        <v>47.65</v>
      </c>
      <c r="N6" s="12">
        <v>53.81</v>
      </c>
      <c r="O6" s="12">
        <v>17.37</v>
      </c>
      <c r="P6" s="12">
        <v>42.769999999999996</v>
      </c>
      <c r="Q6" s="12">
        <v>51.08</v>
      </c>
      <c r="R6" s="12">
        <v>33.22</v>
      </c>
      <c r="S6" s="12">
        <v>48.24</v>
      </c>
      <c r="T6" s="12">
        <v>58.89</v>
      </c>
      <c r="U6" s="12">
        <v>50.93</v>
      </c>
      <c r="V6" s="12">
        <v>33.089999999999996</v>
      </c>
      <c r="W6" s="12">
        <v>36.36</v>
      </c>
      <c r="X6" s="12">
        <v>35.700000000000003</v>
      </c>
      <c r="Y6" s="12">
        <v>30.250000000000004</v>
      </c>
      <c r="Z6" s="12">
        <v>56.89</v>
      </c>
      <c r="AA6" s="12">
        <v>32.79</v>
      </c>
      <c r="AB6" s="12">
        <v>45.59</v>
      </c>
      <c r="AC6" s="12">
        <v>33.320000000000007</v>
      </c>
      <c r="AD6" s="12">
        <v>25.54</v>
      </c>
      <c r="AE6" s="12">
        <v>20.439999999999998</v>
      </c>
      <c r="AF6" s="12">
        <v>36.799999999999997</v>
      </c>
      <c r="AG6" s="12">
        <v>14.719999999999999</v>
      </c>
      <c r="AH6" s="12">
        <v>25.05</v>
      </c>
      <c r="AI6" s="12">
        <v>24.52</v>
      </c>
      <c r="AJ6" s="12">
        <v>4.5500000000000007</v>
      </c>
      <c r="AK6" s="12">
        <v>10.459999999999999</v>
      </c>
      <c r="AL6" s="12">
        <v>30.250000000000004</v>
      </c>
      <c r="AM6" s="12">
        <v>78.959999999999994</v>
      </c>
      <c r="AN6" s="12">
        <v>22.849999999999998</v>
      </c>
      <c r="AO6" s="2">
        <f>SUM(C6:AN6)</f>
        <v>1886.9099999999999</v>
      </c>
      <c r="AP6" s="6">
        <v>6666.2599999999966</v>
      </c>
      <c r="AQ6" s="4">
        <f>(AO6*100)/$AP$6</f>
        <v>28.305376627974322</v>
      </c>
    </row>
    <row r="7" spans="1:43" ht="15.75" x14ac:dyDescent="0.25">
      <c r="B7" t="s">
        <v>1</v>
      </c>
      <c r="C7" s="5">
        <v>198.70999999999998</v>
      </c>
      <c r="D7" s="5">
        <v>183.90999999999997</v>
      </c>
      <c r="E7" s="5">
        <v>182.07000000000002</v>
      </c>
      <c r="F7" s="5">
        <v>178.48</v>
      </c>
      <c r="G7" s="5">
        <v>181.62</v>
      </c>
      <c r="H7" s="5">
        <v>192.10999999999996</v>
      </c>
      <c r="I7" s="5">
        <v>167.94</v>
      </c>
      <c r="J7" s="5">
        <v>178.54</v>
      </c>
      <c r="K7" s="5">
        <v>175.10000000000002</v>
      </c>
      <c r="L7" s="5">
        <v>231.85000000000002</v>
      </c>
      <c r="M7" s="5">
        <v>159.32</v>
      </c>
      <c r="N7" s="5">
        <v>179.62</v>
      </c>
      <c r="O7" s="5">
        <v>200.10999999999996</v>
      </c>
      <c r="P7" s="5">
        <v>222.01</v>
      </c>
      <c r="Q7" s="5">
        <v>179.51</v>
      </c>
      <c r="R7" s="5">
        <v>191.04999999999998</v>
      </c>
      <c r="S7" s="5">
        <v>185.91</v>
      </c>
      <c r="T7" s="5">
        <v>193.44999999999996</v>
      </c>
      <c r="U7" s="5">
        <v>180.45999999999998</v>
      </c>
      <c r="V7" s="5">
        <v>183.77000000000004</v>
      </c>
      <c r="W7" s="5">
        <v>202.02999999999997</v>
      </c>
      <c r="X7" s="5">
        <v>164.64999999999998</v>
      </c>
      <c r="Y7" s="5">
        <v>169.87</v>
      </c>
      <c r="Z7" s="5">
        <v>172.55999999999997</v>
      </c>
      <c r="AA7" s="5">
        <v>176.29</v>
      </c>
      <c r="AB7" s="5">
        <v>177.14999999999998</v>
      </c>
      <c r="AC7" s="5">
        <v>176.54999999999998</v>
      </c>
      <c r="AD7" s="5">
        <v>163.47000000000003</v>
      </c>
      <c r="AE7" s="5">
        <v>170.67999999999998</v>
      </c>
      <c r="AF7" s="5">
        <v>210.57999999999998</v>
      </c>
      <c r="AG7" s="5">
        <v>180.77999999999997</v>
      </c>
      <c r="AH7" s="5">
        <v>188.05999999999997</v>
      </c>
      <c r="AI7" s="5">
        <v>163.54</v>
      </c>
      <c r="AJ7" s="5">
        <v>178.2</v>
      </c>
      <c r="AK7" s="5">
        <v>201.27000000000004</v>
      </c>
      <c r="AL7" s="5">
        <v>179.26000000000002</v>
      </c>
      <c r="AM7" s="5">
        <v>212.48000000000002</v>
      </c>
      <c r="AN7" s="5">
        <v>197.69999999999996</v>
      </c>
      <c r="AO7" s="2">
        <f>SUM(C7:AN7)</f>
        <v>7030.6600000000008</v>
      </c>
    </row>
    <row r="10" spans="1:43" ht="45" x14ac:dyDescent="0.25">
      <c r="B10" t="s">
        <v>9</v>
      </c>
      <c r="D10" t="s">
        <v>10</v>
      </c>
      <c r="F10" s="16" t="s">
        <v>11</v>
      </c>
    </row>
    <row r="11" spans="1:43" x14ac:dyDescent="0.25">
      <c r="B11" s="5">
        <f>AVERAGE(C3:AN3)</f>
        <v>48.736052631578957</v>
      </c>
      <c r="D11" s="5">
        <f>STDEV(C3:AN3)</f>
        <v>33.434580620884901</v>
      </c>
      <c r="F11">
        <f>(D11/B11*100)/100</f>
        <v>0.6860338253824988</v>
      </c>
    </row>
    <row r="12" spans="1:43" ht="45" x14ac:dyDescent="0.25">
      <c r="B12" t="s">
        <v>12</v>
      </c>
      <c r="D12" t="s">
        <v>13</v>
      </c>
      <c r="F12" s="16" t="s">
        <v>14</v>
      </c>
    </row>
    <row r="13" spans="1:43" x14ac:dyDescent="0.25">
      <c r="B13" s="5">
        <f>AVERAGE(C4:AN4)</f>
        <v>51.012105263157885</v>
      </c>
      <c r="D13" s="5">
        <f>STDEV(C4:AN4)</f>
        <v>36.159460962100965</v>
      </c>
      <c r="F13">
        <f>(D13/B13*100)/100</f>
        <v>0.70884078936879635</v>
      </c>
    </row>
    <row r="14" spans="1:43" ht="45" x14ac:dyDescent="0.25">
      <c r="B14" t="s">
        <v>15</v>
      </c>
      <c r="D14" t="s">
        <v>16</v>
      </c>
      <c r="F14" s="16" t="s">
        <v>17</v>
      </c>
    </row>
    <row r="15" spans="1:43" x14ac:dyDescent="0.25">
      <c r="B15" s="5">
        <f>AVERAGE(C5:AN5)</f>
        <v>49.498684210526307</v>
      </c>
      <c r="D15" s="5">
        <f>STDEV(C5:AN5)</f>
        <v>34.27639627302073</v>
      </c>
      <c r="F15">
        <f>(D15/B15*100)/100</f>
        <v>0.69247085694717458</v>
      </c>
    </row>
    <row r="16" spans="1:43" ht="45" x14ac:dyDescent="0.25">
      <c r="B16" t="s">
        <v>18</v>
      </c>
      <c r="D16" t="s">
        <v>19</v>
      </c>
      <c r="F16" s="16" t="s">
        <v>20</v>
      </c>
    </row>
    <row r="17" spans="2:6" x14ac:dyDescent="0.25">
      <c r="B17" s="5">
        <f>AVERAGE(C6:AN6)</f>
        <v>49.655526315789473</v>
      </c>
      <c r="D17" s="5">
        <f>STDEV(C6:AN6)</f>
        <v>30.179258645934418</v>
      </c>
      <c r="F17">
        <f>(D17/B17*100)/100</f>
        <v>0.60777240490829343</v>
      </c>
    </row>
  </sheetData>
  <mergeCells count="1">
    <mergeCell ref="C1:A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2022-02-28T13:10:26Z</dcterms:modified>
</cp:coreProperties>
</file>