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iogo\Documents\Diogo Pé\CEFET\TCC\Codigos\sportsAnalytics\analises_dos_dados_preliminares\"/>
    </mc:Choice>
  </mc:AlternateContent>
  <xr:revisionPtr revIDLastSave="0" documentId="13_ncr:1_{32236991-5902-47F9-990C-053E470F4E17}" xr6:coauthVersionLast="47" xr6:coauthVersionMax="47" xr10:uidLastSave="{00000000-0000-0000-0000-000000000000}"/>
  <bookViews>
    <workbookView xWindow="-108" yWindow="-108" windowWidth="23256" windowHeight="12576" firstSheet="29" activeTab="37" xr2:uid="{FCE826C4-9F25-4A22-BADC-C872D1D1AAC8}"/>
  </bookViews>
  <sheets>
    <sheet name="rodada 01" sheetId="106" r:id="rId1"/>
    <sheet name="rodada 02" sheetId="40" r:id="rId2"/>
    <sheet name="rodada 03" sheetId="251" r:id="rId3"/>
    <sheet name="rodada 04" sheetId="252" r:id="rId4"/>
    <sheet name="rodada 05" sheetId="253" r:id="rId5"/>
    <sheet name="rodada 06" sheetId="254" r:id="rId6"/>
    <sheet name="rodada 07" sheetId="255" r:id="rId7"/>
    <sheet name="rodada 08" sheetId="256" r:id="rId8"/>
    <sheet name="rodada 09" sheetId="257" r:id="rId9"/>
    <sheet name="rodada 10" sheetId="258" r:id="rId10"/>
    <sheet name="rodada 11" sheetId="259" r:id="rId11"/>
    <sheet name="rodada 12" sheetId="260" r:id="rId12"/>
    <sheet name="rodada 13" sheetId="261" r:id="rId13"/>
    <sheet name="rodada 14" sheetId="262" r:id="rId14"/>
    <sheet name="rodada 15" sheetId="263" r:id="rId15"/>
    <sheet name="rodada 16" sheetId="264" r:id="rId16"/>
    <sheet name="rodada 17" sheetId="265" r:id="rId17"/>
    <sheet name="rodada 18" sheetId="266" r:id="rId18"/>
    <sheet name="rodada 19" sheetId="267" r:id="rId19"/>
    <sheet name="rodada 20" sheetId="268" r:id="rId20"/>
    <sheet name="rodada 21" sheetId="269" r:id="rId21"/>
    <sheet name="rodada 22" sheetId="270" r:id="rId22"/>
    <sheet name="rodada 23" sheetId="271" r:id="rId23"/>
    <sheet name="rodada 24" sheetId="272" r:id="rId24"/>
    <sheet name="rodada 25" sheetId="273" r:id="rId25"/>
    <sheet name="rodada 26" sheetId="274" r:id="rId26"/>
    <sheet name="rodada 27" sheetId="275" r:id="rId27"/>
    <sheet name="rodada 28" sheetId="276" r:id="rId28"/>
    <sheet name="rodada 29" sheetId="277" r:id="rId29"/>
    <sheet name="rodada 30" sheetId="278" r:id="rId30"/>
    <sheet name="rodada 31" sheetId="279" r:id="rId31"/>
    <sheet name="rodada 32" sheetId="280" r:id="rId32"/>
    <sheet name="rodada 33" sheetId="281" r:id="rId33"/>
    <sheet name="rodada 34" sheetId="282" r:id="rId34"/>
    <sheet name="rodada 35" sheetId="283" r:id="rId35"/>
    <sheet name="rodada 36" sheetId="284" r:id="rId36"/>
    <sheet name="rodada 37" sheetId="285" r:id="rId37"/>
    <sheet name="rodada 38" sheetId="286" r:id="rId38"/>
    <sheet name="Planilha1" sheetId="105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86" l="1"/>
  <c r="D17" i="285"/>
  <c r="C15" i="285" s="1"/>
  <c r="AL5" i="105" s="1"/>
  <c r="D17" i="284"/>
  <c r="D17" i="283"/>
  <c r="D17" i="282"/>
  <c r="C15" i="282" s="1"/>
  <c r="AI5" i="105" s="1"/>
  <c r="D17" i="281"/>
  <c r="D17" i="280"/>
  <c r="C15" i="280" s="1"/>
  <c r="AG5" i="105" s="1"/>
  <c r="D17" i="279"/>
  <c r="C15" i="279" s="1"/>
  <c r="AF5" i="105" s="1"/>
  <c r="D17" i="278"/>
  <c r="D17" i="277"/>
  <c r="C15" i="277" s="1"/>
  <c r="AD5" i="105" s="1"/>
  <c r="D17" i="276"/>
  <c r="C15" i="276" s="1"/>
  <c r="AC5" i="105" s="1"/>
  <c r="D17" i="275"/>
  <c r="D17" i="274"/>
  <c r="D17" i="273"/>
  <c r="C15" i="273" s="1"/>
  <c r="Z5" i="105" s="1"/>
  <c r="D17" i="272"/>
  <c r="C15" i="272" s="1"/>
  <c r="Y5" i="105" s="1"/>
  <c r="D17" i="271"/>
  <c r="D17" i="270"/>
  <c r="C15" i="270" s="1"/>
  <c r="W5" i="105" s="1"/>
  <c r="D17" i="269"/>
  <c r="C15" i="269" s="1"/>
  <c r="V5" i="105" s="1"/>
  <c r="D17" i="268"/>
  <c r="C15" i="268" s="1"/>
  <c r="U5" i="105" s="1"/>
  <c r="D17" i="267"/>
  <c r="C15" i="267" s="1"/>
  <c r="T5" i="105" s="1"/>
  <c r="D17" i="266"/>
  <c r="C15" i="266" s="1"/>
  <c r="S5" i="105" s="1"/>
  <c r="D17" i="265"/>
  <c r="C15" i="265" s="1"/>
  <c r="R5" i="105" s="1"/>
  <c r="D17" i="264"/>
  <c r="D17" i="263"/>
  <c r="C15" i="263" s="1"/>
  <c r="P5" i="105" s="1"/>
  <c r="D17" i="262"/>
  <c r="C15" i="262" s="1"/>
  <c r="O5" i="105" s="1"/>
  <c r="D17" i="261"/>
  <c r="C15" i="261" s="1"/>
  <c r="N5" i="105" s="1"/>
  <c r="D17" i="260"/>
  <c r="D17" i="259"/>
  <c r="D17" i="258"/>
  <c r="C15" i="258" s="1"/>
  <c r="K5" i="105" s="1"/>
  <c r="D17" i="257"/>
  <c r="C15" i="257" s="1"/>
  <c r="J5" i="105" s="1"/>
  <c r="D17" i="256"/>
  <c r="D17" i="255"/>
  <c r="D17" i="254"/>
  <c r="C15" i="254" s="1"/>
  <c r="G5" i="105" s="1"/>
  <c r="D17" i="253"/>
  <c r="D17" i="252"/>
  <c r="D17" i="251"/>
  <c r="D17" i="40"/>
  <c r="C15" i="40" s="1"/>
  <c r="D17" i="106"/>
  <c r="E17" i="286"/>
  <c r="C17" i="286"/>
  <c r="C15" i="286"/>
  <c r="AM5" i="105" s="1"/>
  <c r="E17" i="285"/>
  <c r="C17" i="285"/>
  <c r="E17" i="284"/>
  <c r="C15" i="284"/>
  <c r="AK5" i="105" s="1"/>
  <c r="C17" i="284"/>
  <c r="E17" i="283"/>
  <c r="C17" i="283" s="1"/>
  <c r="C15" i="283"/>
  <c r="AJ5" i="105" s="1"/>
  <c r="E17" i="282"/>
  <c r="C17" i="282" s="1"/>
  <c r="E17" i="281"/>
  <c r="C17" i="281" s="1"/>
  <c r="C15" i="281"/>
  <c r="AH5" i="105" s="1"/>
  <c r="E17" i="280"/>
  <c r="C17" i="280" s="1"/>
  <c r="E17" i="279"/>
  <c r="C17" i="279" s="1"/>
  <c r="E17" i="278"/>
  <c r="C17" i="278" s="1"/>
  <c r="C15" i="278"/>
  <c r="AE5" i="105" s="1"/>
  <c r="E17" i="277"/>
  <c r="C17" i="277" s="1"/>
  <c r="E17" i="276"/>
  <c r="C17" i="276"/>
  <c r="E17" i="275"/>
  <c r="C17" i="275" s="1"/>
  <c r="C15" i="275"/>
  <c r="AB5" i="105" s="1"/>
  <c r="E17" i="274"/>
  <c r="C17" i="274" s="1"/>
  <c r="C15" i="274"/>
  <c r="AA5" i="105" s="1"/>
  <c r="E17" i="273"/>
  <c r="C17" i="273"/>
  <c r="E17" i="272"/>
  <c r="C17" i="272"/>
  <c r="E17" i="271"/>
  <c r="C15" i="271"/>
  <c r="X5" i="105" s="1"/>
  <c r="C17" i="271"/>
  <c r="E17" i="270"/>
  <c r="C17" i="270"/>
  <c r="E17" i="269"/>
  <c r="C17" i="269" s="1"/>
  <c r="E17" i="268"/>
  <c r="C17" i="268" s="1"/>
  <c r="E17" i="267"/>
  <c r="C17" i="267" s="1"/>
  <c r="E17" i="266"/>
  <c r="C17" i="266" s="1"/>
  <c r="E17" i="265"/>
  <c r="C17" i="265"/>
  <c r="E17" i="264"/>
  <c r="C15" i="264"/>
  <c r="Q5" i="105" s="1"/>
  <c r="C17" i="264"/>
  <c r="E17" i="263"/>
  <c r="C17" i="263" s="1"/>
  <c r="E17" i="262"/>
  <c r="C17" i="262"/>
  <c r="E17" i="261"/>
  <c r="C17" i="261"/>
  <c r="E17" i="260"/>
  <c r="C17" i="260" s="1"/>
  <c r="C15" i="260"/>
  <c r="M5" i="105" s="1"/>
  <c r="E17" i="259"/>
  <c r="C17" i="259" s="1"/>
  <c r="C15" i="259"/>
  <c r="L5" i="105" s="1"/>
  <c r="E17" i="258"/>
  <c r="C17" i="258" s="1"/>
  <c r="E17" i="257"/>
  <c r="C17" i="257"/>
  <c r="E17" i="256"/>
  <c r="C17" i="256" s="1"/>
  <c r="C15" i="256"/>
  <c r="I5" i="105" s="1"/>
  <c r="E17" i="255"/>
  <c r="C17" i="255" s="1"/>
  <c r="C15" i="255"/>
  <c r="H5" i="105" s="1"/>
  <c r="E17" i="254"/>
  <c r="C17" i="254" s="1"/>
  <c r="E17" i="253"/>
  <c r="C15" i="253"/>
  <c r="F5" i="105" s="1"/>
  <c r="C17" i="253"/>
  <c r="E17" i="252"/>
  <c r="C17" i="252"/>
  <c r="C15" i="252"/>
  <c r="E5" i="105" s="1"/>
  <c r="E17" i="251"/>
  <c r="C17" i="251" s="1"/>
  <c r="C15" i="251"/>
  <c r="D5" i="105" s="1"/>
  <c r="E17" i="40"/>
  <c r="C17" i="40" s="1"/>
  <c r="E17" i="106"/>
  <c r="C17" i="106"/>
  <c r="C15" i="106"/>
  <c r="B5" i="105" l="1"/>
  <c r="C5" i="105" l="1"/>
</calcChain>
</file>

<file path=xl/sharedStrings.xml><?xml version="1.0" encoding="utf-8"?>
<sst xmlns="http://schemas.openxmlformats.org/spreadsheetml/2006/main" count="1483" uniqueCount="159">
  <si>
    <t>nome</t>
  </si>
  <si>
    <t>id</t>
  </si>
  <si>
    <t>media</t>
  </si>
  <si>
    <t>posicao</t>
  </si>
  <si>
    <t>rodada</t>
  </si>
  <si>
    <t>ano</t>
  </si>
  <si>
    <t>Giorgian Daniel de Arrascaeta Benedetti</t>
  </si>
  <si>
    <t>zag</t>
  </si>
  <si>
    <t>tec</t>
  </si>
  <si>
    <t>mei</t>
  </si>
  <si>
    <t>lat</t>
  </si>
  <si>
    <t>gol</t>
  </si>
  <si>
    <t>ata</t>
  </si>
  <si>
    <t>Igor Silveira Gomes</t>
  </si>
  <si>
    <t>Jordi Almeida</t>
  </si>
  <si>
    <t>Thiago Galhardo do Nascimento Rocha</t>
  </si>
  <si>
    <t>Walter Leandro Capeloza Artune</t>
  </si>
  <si>
    <t>Jonatan David Gomez Ospina</t>
  </si>
  <si>
    <t>Iago Justen Maidana Martins</t>
  </si>
  <si>
    <t>Abner Felipe Souza de Almeida</t>
  </si>
  <si>
    <t>Lucas Henrique Frigeri</t>
  </si>
  <si>
    <t>Bruno Ferreira Melo</t>
  </si>
  <si>
    <t>Reinier Jesus Carvalho</t>
  </si>
  <si>
    <t>Bruno Roberto Pereira da Silva</t>
  </si>
  <si>
    <t>Thalles Gabriel Morais dos Reis</t>
  </si>
  <si>
    <t>Fernando Diniz Silva</t>
  </si>
  <si>
    <t>Vagner Carmo Mancini</t>
  </si>
  <si>
    <t>Gabriel Veron Fonseca de Souza</t>
  </si>
  <si>
    <t>X</t>
  </si>
  <si>
    <t>capitão</t>
  </si>
  <si>
    <t>total</t>
  </si>
  <si>
    <t>Alerrandro Barra Mansa Realino de Souza</t>
  </si>
  <si>
    <t>Janderson Santos de Souza</t>
  </si>
  <si>
    <t>Aldemir dos Santos Ferreira</t>
  </si>
  <si>
    <t>Kevin Peterson dos Santos Silva</t>
  </si>
  <si>
    <t>Roberto Pinheiro da Rosa</t>
  </si>
  <si>
    <t>Time Solucao de Maior Score</t>
  </si>
  <si>
    <t>Cartoletas Iniciais</t>
  </si>
  <si>
    <t>Cartoletas para prox Rodada</t>
  </si>
  <si>
    <t>Romulo Borges Monteiro</t>
  </si>
  <si>
    <t>Fellipe Ramos Ignez Bastos</t>
  </si>
  <si>
    <t>Fernando Peixoto Costanza</t>
  </si>
  <si>
    <t>Hugo Moura Arruda da Silva</t>
  </si>
  <si>
    <t>Marcelo Ribeiro Cabo</t>
  </si>
  <si>
    <t>Marcos Paulo Costa do Nascimento</t>
  </si>
  <si>
    <t>Weverton Guilherme da Silva Souza</t>
  </si>
  <si>
    <t>Braian Ezequiel Romero</t>
  </si>
  <si>
    <t>,,,</t>
  </si>
  <si>
    <t>Vitor Hugo Naum dos Santos</t>
  </si>
  <si>
    <t>Victor Hugo Soares dos Santos</t>
  </si>
  <si>
    <t>Lucas da Silva Ribeiro Campos</t>
  </si>
  <si>
    <t>Hyoran Kaue Dalmoro</t>
  </si>
  <si>
    <t>Alberto Valentim do Carmo Neto</t>
  </si>
  <si>
    <t>Rafael Galhardo de Souza</t>
  </si>
  <si>
    <t>Alisson Pelegrini Safira</t>
  </si>
  <si>
    <t>Leonardo da Silva Vieira</t>
  </si>
  <si>
    <t>Oswaldo de Oliveira</t>
  </si>
  <si>
    <t>Lucas Ribamar Lopes dos Santos Bibiano</t>
  </si>
  <si>
    <t>Marcelo Rangel da Rosa</t>
  </si>
  <si>
    <t>Heitor Rodrigues da Fonseca</t>
  </si>
  <si>
    <t>Vinicius Farias Locatelli</t>
  </si>
  <si>
    <t>Kaio Nunes Ferreira</t>
  </si>
  <si>
    <t>Bruno de Lara Fuchs</t>
  </si>
  <si>
    <t>custo</t>
  </si>
  <si>
    <t>score</t>
  </si>
  <si>
    <t>Edilson Borba de Aquino</t>
  </si>
  <si>
    <t>Eduardo Schroeder Brock</t>
  </si>
  <si>
    <t>Vitor Gabriel Claudino Rego Ferreira</t>
  </si>
  <si>
    <t>Luanderson Johnala Marques da Silva</t>
  </si>
  <si>
    <t>Rhuan da Silveira Castro</t>
  </si>
  <si>
    <t>Luis Henrique Tomaz de Lima</t>
  </si>
  <si>
    <t>Lucas Piton Crivellaro</t>
  </si>
  <si>
    <t>Luis Ant�nio da Rocha J�nior</t>
  </si>
  <si>
    <t>Orlando Enrique Berr�o Mel�ndez</t>
  </si>
  <si>
    <t>Marllon Gon�alves Jer�nimo Borges</t>
  </si>
  <si>
    <t>Jo�o Paulo Ferreira Louren�o</t>
  </si>
  <si>
    <t>Walce da Silva Costa Filho</t>
  </si>
  <si>
    <t>Jo�o Pedro Junqueira de Jesus</t>
  </si>
  <si>
    <t>Matheus Rossetto</t>
  </si>
  <si>
    <t>Ant�nio Josenildo Rodrigues de Oliveira</t>
  </si>
  <si>
    <t>Uendel Pereira Gon�alves</t>
  </si>
  <si>
    <t>Jo�o Lucas de Almeida Carvalho</t>
  </si>
  <si>
    <t>J�lio C�sar Godinho Catole</t>
  </si>
  <si>
    <t>Mauricio Magalh�es Prado</t>
  </si>
  <si>
    <t>Arg�lico Fucks</t>
  </si>
  <si>
    <t>Carlos de Menezes J�nior</t>
  </si>
  <si>
    <t>�merson Cris Hartkopp</t>
  </si>
  <si>
    <t>Anderson Jos� dos Santos Louren�o da Silva</t>
  </si>
  <si>
    <t>F�bio Pizarro Sanches</t>
  </si>
  <si>
    <t>Jonathan Luiz Moreira Rosa J�nior</t>
  </si>
  <si>
    <t>Bruno Gomes da Silva Clevel�rio</t>
  </si>
  <si>
    <t>Marco Aur�lio de Oliveira Breves</t>
  </si>
  <si>
    <t>Tailson Pinto Gon�alves</t>
  </si>
  <si>
    <t>Jos� Marcos Costa Martins</t>
  </si>
  <si>
    <t>Lucas Vin�cius Dias Costa</t>
  </si>
  <si>
    <t>Ricardo Bueno da Silva</t>
  </si>
  <si>
    <t>Giovanni Silva Tiepo</t>
  </si>
  <si>
    <t>Jefferson Junio Antonio da Silva</t>
  </si>
  <si>
    <t>Jos� Rom�rio Silva de Souza</t>
  </si>
  <si>
    <t>J�lio C�sar Jacobi</t>
  </si>
  <si>
    <t>Leonardo Cittadini</t>
  </si>
  <si>
    <t>Rildo de Andrade Felicissimo</t>
  </si>
  <si>
    <t>Juan Ram�n Cazares Sevillano</t>
  </si>
  <si>
    <t>Marcos Luis Rocha Aquino</t>
  </si>
  <si>
    <t>Diogo Barbosa Mendanha</t>
  </si>
  <si>
    <t>Luiz Marcelo de Castro Salles</t>
  </si>
  <si>
    <t>Eduardo Lu�s Abonizio de Souza</t>
  </si>
  <si>
    <t>Luiz Felipe do Nascimento dos Santos</t>
  </si>
  <si>
    <t>Jorge Fernando Pinheiro de Jesus</t>
  </si>
  <si>
    <t>Gabriel Barbosa Almeida</t>
  </si>
  <si>
    <t>Alisson Euler de Freitas Castro</t>
  </si>
  <si>
    <t>Feliciano Brizuela</t>
  </si>
  <si>
    <t>Victor Wesley dos Santos da Silva</t>
  </si>
  <si>
    <t>Erick Luis Conrado de Carvalho</t>
  </si>
  <si>
    <t>Khellven Douglas Silva Oliveira</t>
  </si>
  <si>
    <t>Gustavo Nonato Santana</t>
  </si>
  <si>
    <t>Rafael Lucas Cardoso Santos</t>
  </si>
  <si>
    <t>Jos� Aldo Soares de Oliveira Filho</t>
  </si>
  <si>
    <t>Pablo Felipe Teixeira</t>
  </si>
  <si>
    <t>�derson Jos� dos Santos Louren�o da Silva</t>
  </si>
  <si>
    <t>Raphael Lopes Silva</t>
  </si>
  <si>
    <t>Miguel Ferreira Damasceno</t>
  </si>
  <si>
    <t>Auremir Evangelista dos Santos</t>
  </si>
  <si>
    <t>Ney Franco da Silveira J�nior</t>
  </si>
  <si>
    <t>Ricardo Queiroz de Alencastro Gra�a</t>
  </si>
  <si>
    <t>Vin�cius Lopes da Silva</t>
  </si>
  <si>
    <t>Guilherme Parede Pinheiro</t>
  </si>
  <si>
    <t>Iury de Oliveira Nascimento</t>
  </si>
  <si>
    <t>Lucas Kal Schenfeld Progioli</t>
  </si>
  <si>
    <t>Jo�o Lucas Cardoso</t>
  </si>
  <si>
    <t>Rafael Vaz dos Santos</t>
  </si>
  <si>
    <t>Igor Henrique Pereira de Campos</t>
  </si>
  <si>
    <t>Igor Fernandes da Silva Ara�jo</t>
  </si>
  <si>
    <t>Iago Pereira Mendon�a</t>
  </si>
  <si>
    <t>Celsonil Santos de Macedo Junior</t>
  </si>
  <si>
    <t>Luiz Felipe Scolari</t>
  </si>
  <si>
    <t>Jo�o Pedro Soares Borges</t>
  </si>
  <si>
    <t>Jos� Ricardo Ara�jo Fernandes</t>
  </si>
  <si>
    <t>Ezequiel Jacinto de Biasi</t>
  </si>
  <si>
    <t>Raphael Cavalcante Veiga</t>
  </si>
  <si>
    <t>Antônio Josenildo Rodrigues de Oliveira</t>
  </si>
  <si>
    <t>Kaio Jorge Pinto Ramos</t>
  </si>
  <si>
    <t>Gerson Jos� Laurentino J�nior</t>
  </si>
  <si>
    <t>Welinton Macedo dos Santos</t>
  </si>
  <si>
    <t>Lucas Barros da Cunha</t>
  </si>
  <si>
    <t>Jos� Gabriel dos Santos Silva</t>
  </si>
  <si>
    <t>Eduardo Kunde</t>
  </si>
  <si>
    <t>Geirton Marques Aires</t>
  </si>
  <si>
    <t>Rondinelli da Silva Vieira</t>
  </si>
  <si>
    <t>Derlis Alberto Gonz�lez Galeano</t>
  </si>
  <si>
    <t>Caio Alan Tem Catem Gon�alves</t>
  </si>
  <si>
    <t>Guilherme de Jesus da Silva</t>
  </si>
  <si>
    <t>Jaderson Flores dos Reis</t>
  </si>
  <si>
    <t>Jo�o Lucas Souza Cardoso</t>
  </si>
  <si>
    <t>Phelipe Megiolaro Alves</t>
  </si>
  <si>
    <t>Matheus Lucas Jacintho Ferreira</t>
  </si>
  <si>
    <t>Filipe Candido da Trindade</t>
  </si>
  <si>
    <t>Wesley Frazan Bernardo</t>
  </si>
  <si>
    <t>Jos� Marcos Alves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</si>
</sst>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4CF5-9A30-4B42-9F0B-0481B23F6288}">
  <sheetPr codeName="Sheet1"/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14" t="s">
        <v>111</v>
      </c>
      <c r="B2" s="13">
        <v>104819</v>
      </c>
      <c r="C2" s="13" t="s">
        <v>12</v>
      </c>
      <c r="D2" s="9">
        <v>6.73</v>
      </c>
      <c r="E2" s="9">
        <v>6.7</v>
      </c>
      <c r="F2" s="9">
        <v>6.7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3" t="s">
        <v>120</v>
      </c>
      <c r="B3" s="13">
        <v>105198</v>
      </c>
      <c r="C3" s="13" t="s">
        <v>12</v>
      </c>
      <c r="D3" s="9">
        <v>1</v>
      </c>
      <c r="E3" s="9">
        <v>0</v>
      </c>
      <c r="F3" s="9">
        <v>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14" t="s">
        <v>95</v>
      </c>
      <c r="B4" s="14">
        <v>69141</v>
      </c>
      <c r="C4" s="14" t="s">
        <v>12</v>
      </c>
      <c r="D4" s="5">
        <v>18.52</v>
      </c>
      <c r="E4" s="5">
        <v>22.7</v>
      </c>
      <c r="F4" s="5">
        <v>22.7</v>
      </c>
      <c r="G4" s="5" t="s">
        <v>28</v>
      </c>
      <c r="AA4" s="1"/>
      <c r="AB4" s="1"/>
      <c r="AC4" s="1"/>
      <c r="AD4" s="1"/>
    </row>
    <row r="5" spans="1:30" ht="15" customHeight="1" x14ac:dyDescent="0.3">
      <c r="A5" s="14" t="s">
        <v>96</v>
      </c>
      <c r="B5" s="14">
        <v>98412</v>
      </c>
      <c r="C5" s="14" t="s">
        <v>11</v>
      </c>
      <c r="D5" s="5">
        <v>13.18</v>
      </c>
      <c r="E5" s="5">
        <v>17</v>
      </c>
      <c r="F5" s="5">
        <v>17</v>
      </c>
      <c r="AA5" s="1"/>
      <c r="AB5" s="1"/>
      <c r="AC5" s="1"/>
      <c r="AD5" s="1"/>
    </row>
    <row r="6" spans="1:30" ht="15" customHeight="1" x14ac:dyDescent="0.3">
      <c r="A6" s="14" t="s">
        <v>34</v>
      </c>
      <c r="B6" s="14">
        <v>91888</v>
      </c>
      <c r="C6" s="14" t="s">
        <v>10</v>
      </c>
      <c r="D6" s="5">
        <v>6.52</v>
      </c>
      <c r="E6" s="5">
        <v>8.4</v>
      </c>
      <c r="F6" s="5">
        <v>8.4</v>
      </c>
      <c r="AA6" s="1"/>
      <c r="AB6" s="1"/>
      <c r="AC6" s="1"/>
      <c r="AD6" s="1"/>
    </row>
    <row r="7" spans="1:30" ht="15" customHeight="1" x14ac:dyDescent="0.3">
      <c r="A7" s="14" t="s">
        <v>97</v>
      </c>
      <c r="B7" s="14">
        <v>95220</v>
      </c>
      <c r="C7" s="14" t="s">
        <v>10</v>
      </c>
      <c r="D7" s="5">
        <v>6.8</v>
      </c>
      <c r="E7" s="5">
        <v>7.8</v>
      </c>
      <c r="F7" s="5">
        <v>7.8</v>
      </c>
      <c r="AA7" s="1"/>
      <c r="AB7" s="1"/>
      <c r="AC7" s="1"/>
      <c r="AD7" s="1"/>
    </row>
    <row r="8" spans="1:30" ht="15" customHeight="1" x14ac:dyDescent="0.3">
      <c r="A8" s="14" t="s">
        <v>13</v>
      </c>
      <c r="B8" s="14">
        <v>100084</v>
      </c>
      <c r="C8" s="14" t="s">
        <v>9</v>
      </c>
      <c r="D8" s="5">
        <v>1.46</v>
      </c>
      <c r="E8" s="5">
        <v>1.1000000000000001</v>
      </c>
      <c r="F8" s="5">
        <v>1.1000000000000001</v>
      </c>
      <c r="AA8" s="1"/>
      <c r="AB8" s="1"/>
      <c r="AC8" s="1"/>
      <c r="AD8" s="1"/>
    </row>
    <row r="9" spans="1:30" ht="15" customHeight="1" x14ac:dyDescent="0.3">
      <c r="A9" s="14" t="s">
        <v>121</v>
      </c>
      <c r="B9" s="14">
        <v>102565</v>
      </c>
      <c r="C9" s="14" t="s">
        <v>9</v>
      </c>
      <c r="D9" s="5">
        <v>1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14" t="s">
        <v>122</v>
      </c>
      <c r="B10" s="14">
        <v>77570</v>
      </c>
      <c r="C10" s="14" t="s">
        <v>9</v>
      </c>
      <c r="D10" s="5">
        <v>4.51</v>
      </c>
      <c r="E10" s="5">
        <v>4.5</v>
      </c>
      <c r="F10" s="5">
        <v>4.5</v>
      </c>
      <c r="AA10" s="1"/>
      <c r="AB10" s="1"/>
      <c r="AC10" s="1"/>
      <c r="AD10" s="1"/>
    </row>
    <row r="11" spans="1:30" ht="15" customHeight="1" x14ac:dyDescent="0.3">
      <c r="A11" s="14" t="s">
        <v>123</v>
      </c>
      <c r="B11" s="14">
        <v>37246</v>
      </c>
      <c r="C11" s="14" t="s">
        <v>8</v>
      </c>
      <c r="D11" s="5">
        <v>6.51</v>
      </c>
      <c r="E11" s="5">
        <v>6.38</v>
      </c>
      <c r="F11" s="5">
        <v>6.38</v>
      </c>
      <c r="AA11" s="1"/>
      <c r="AB11" s="1"/>
      <c r="AC11" s="1"/>
      <c r="AD11" s="1"/>
    </row>
    <row r="12" spans="1:30" ht="15" customHeight="1" x14ac:dyDescent="0.3">
      <c r="A12" s="14" t="s">
        <v>35</v>
      </c>
      <c r="B12" s="14">
        <v>104086</v>
      </c>
      <c r="C12" s="14" t="s">
        <v>7</v>
      </c>
      <c r="D12" s="5">
        <v>2.98</v>
      </c>
      <c r="E12" s="5">
        <v>3.3</v>
      </c>
      <c r="F12" s="5">
        <v>3.3</v>
      </c>
      <c r="AA12" s="1"/>
      <c r="AB12" s="1"/>
      <c r="AC12" s="1"/>
      <c r="AD12" s="1"/>
    </row>
    <row r="13" spans="1:30" ht="15" customHeight="1" x14ac:dyDescent="0.3">
      <c r="A13" s="14" t="s">
        <v>124</v>
      </c>
      <c r="B13" s="14">
        <v>99881</v>
      </c>
      <c r="C13" s="14" t="s">
        <v>7</v>
      </c>
      <c r="D13" s="5">
        <v>5.97</v>
      </c>
      <c r="E13" s="5">
        <v>5.6</v>
      </c>
      <c r="F13" s="5">
        <v>5.6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36</v>
      </c>
      <c r="C15" s="2">
        <f>SUM(E2:E13,D17)</f>
        <v>106.17999999999998</v>
      </c>
    </row>
    <row r="16" spans="1:30" x14ac:dyDescent="0.3">
      <c r="C16" s="4"/>
    </row>
    <row r="17" spans="1:6" x14ac:dyDescent="0.3">
      <c r="C17" s="11">
        <f>SUM(F2:F13,E17)</f>
        <v>106.17999999999998</v>
      </c>
      <c r="D17" s="2">
        <f>MAX(E2:E10,E12:E13)</f>
        <v>22.7</v>
      </c>
      <c r="E17" s="2">
        <f>MAX(F2:F13)</f>
        <v>22.7</v>
      </c>
    </row>
    <row r="19" spans="1:6" x14ac:dyDescent="0.3">
      <c r="A19" s="1" t="s">
        <v>37</v>
      </c>
      <c r="B19" s="12">
        <v>100</v>
      </c>
      <c r="C19" s="1"/>
      <c r="D19" s="1"/>
      <c r="E19" s="1"/>
      <c r="F19" s="1"/>
    </row>
    <row r="20" spans="1:6" x14ac:dyDescent="0.3">
      <c r="A20" s="2" t="s">
        <v>38</v>
      </c>
      <c r="B20" s="4">
        <v>108.38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716F0-B3A8-4374-A60B-90F1EF525E1A}">
  <sheetPr codeName="Sheet11"/>
  <dimension ref="A1:AI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8" width="12.33203125" style="2" customWidth="1"/>
    <col min="9" max="9" width="10.44140625" style="2" customWidth="1"/>
    <col min="10" max="11" width="13.33203125" style="2" customWidth="1"/>
    <col min="12" max="12" width="32.44140625" style="5" customWidth="1"/>
    <col min="13" max="13" width="23" style="5" customWidth="1"/>
    <col min="14" max="18" width="9.109375" style="5"/>
    <col min="19" max="16384" width="9.109375" style="2"/>
  </cols>
  <sheetData>
    <row r="1" spans="1:35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M1" s="5"/>
      <c r="N1" s="5"/>
      <c r="O1" s="6"/>
      <c r="P1" s="6"/>
      <c r="Q1" s="6"/>
      <c r="R1" s="6"/>
      <c r="AF1" s="3" t="s">
        <v>2</v>
      </c>
      <c r="AG1" s="3" t="s">
        <v>3</v>
      </c>
      <c r="AH1" s="3" t="s">
        <v>4</v>
      </c>
      <c r="AI1" s="3" t="s">
        <v>5</v>
      </c>
    </row>
    <row r="2" spans="1:35" s="9" customFormat="1" x14ac:dyDescent="0.3">
      <c r="A2" s="9" t="s">
        <v>31</v>
      </c>
      <c r="B2" s="9">
        <v>101715</v>
      </c>
      <c r="C2" s="9" t="s">
        <v>47</v>
      </c>
      <c r="E2" s="9">
        <v>0</v>
      </c>
      <c r="F2" s="9">
        <v>8.7799999999999994</v>
      </c>
      <c r="M2" s="8"/>
      <c r="N2" s="8"/>
      <c r="O2" s="8"/>
      <c r="P2" s="8"/>
      <c r="Q2" s="8"/>
      <c r="R2" s="8"/>
      <c r="AF2" s="7"/>
      <c r="AG2" s="7"/>
      <c r="AH2" s="7"/>
      <c r="AI2" s="7"/>
    </row>
    <row r="3" spans="1:35" s="9" customFormat="1" x14ac:dyDescent="0.3">
      <c r="A3" s="9" t="s">
        <v>77</v>
      </c>
      <c r="B3" s="9">
        <v>104026</v>
      </c>
      <c r="C3" s="9" t="s">
        <v>47</v>
      </c>
      <c r="E3" s="9">
        <v>3.2</v>
      </c>
      <c r="F3" s="9">
        <v>5.19</v>
      </c>
      <c r="M3" s="8"/>
      <c r="N3" s="8"/>
      <c r="O3" s="8"/>
      <c r="P3" s="8"/>
      <c r="Q3" s="8"/>
      <c r="R3" s="8"/>
      <c r="AF3" s="7"/>
      <c r="AG3" s="7"/>
      <c r="AH3" s="7"/>
      <c r="AI3" s="7"/>
    </row>
    <row r="4" spans="1:35" ht="15" customHeight="1" x14ac:dyDescent="0.3">
      <c r="A4" s="5" t="s">
        <v>118</v>
      </c>
      <c r="B4" s="5">
        <v>69138</v>
      </c>
      <c r="C4" s="5" t="s">
        <v>47</v>
      </c>
      <c r="D4" s="5"/>
      <c r="E4" s="5">
        <v>10.199999999999999</v>
      </c>
      <c r="F4" s="5">
        <v>10.199999999999999</v>
      </c>
      <c r="AF4" s="1"/>
      <c r="AG4" s="1"/>
      <c r="AH4" s="1"/>
      <c r="AI4" s="1"/>
    </row>
    <row r="5" spans="1:35" ht="15" customHeight="1" x14ac:dyDescent="0.3">
      <c r="A5" s="5" t="s">
        <v>16</v>
      </c>
      <c r="B5" s="5">
        <v>51413</v>
      </c>
      <c r="C5" s="5" t="s">
        <v>47</v>
      </c>
      <c r="D5" s="5"/>
      <c r="E5" s="5">
        <v>0</v>
      </c>
      <c r="F5" s="5">
        <v>10.6</v>
      </c>
      <c r="AF5" s="1"/>
      <c r="AG5" s="1"/>
      <c r="AH5" s="1"/>
      <c r="AI5" s="1"/>
    </row>
    <row r="6" spans="1:35" ht="15" customHeight="1" x14ac:dyDescent="0.3">
      <c r="A6" s="5" t="s">
        <v>81</v>
      </c>
      <c r="B6" s="5">
        <v>104257</v>
      </c>
      <c r="C6" s="5" t="s">
        <v>47</v>
      </c>
      <c r="D6" s="5"/>
      <c r="E6" s="5">
        <v>0</v>
      </c>
      <c r="F6" s="5">
        <v>4.7</v>
      </c>
      <c r="AF6" s="1"/>
      <c r="AG6" s="1"/>
      <c r="AH6" s="1"/>
      <c r="AI6" s="1"/>
    </row>
    <row r="7" spans="1:35" ht="15" customHeight="1" x14ac:dyDescent="0.3">
      <c r="A7" s="5" t="s">
        <v>45</v>
      </c>
      <c r="B7" s="5">
        <v>104625</v>
      </c>
      <c r="C7" s="5" t="s">
        <v>47</v>
      </c>
      <c r="D7" s="5"/>
      <c r="E7" s="5">
        <v>8.1999999999999993</v>
      </c>
      <c r="F7" s="5">
        <v>8.1999999999999993</v>
      </c>
      <c r="AF7" s="1"/>
      <c r="AG7" s="1"/>
      <c r="AH7" s="1"/>
      <c r="AI7" s="1"/>
    </row>
    <row r="8" spans="1:35" ht="15" customHeight="1" x14ac:dyDescent="0.3">
      <c r="A8" s="5" t="s">
        <v>82</v>
      </c>
      <c r="B8" s="5">
        <v>73501</v>
      </c>
      <c r="C8" s="5" t="s">
        <v>47</v>
      </c>
      <c r="D8" s="5"/>
      <c r="E8" s="5">
        <v>2.1</v>
      </c>
      <c r="F8" s="5">
        <v>3.2</v>
      </c>
      <c r="AF8" s="1"/>
      <c r="AG8" s="1"/>
      <c r="AH8" s="1"/>
      <c r="AI8" s="1"/>
    </row>
    <row r="9" spans="1:35" ht="15" customHeight="1" x14ac:dyDescent="0.3">
      <c r="A9" s="5" t="s">
        <v>68</v>
      </c>
      <c r="B9" s="5">
        <v>86380</v>
      </c>
      <c r="C9" s="5" t="s">
        <v>47</v>
      </c>
      <c r="D9" s="5"/>
      <c r="E9" s="5">
        <v>3</v>
      </c>
      <c r="F9" s="5">
        <v>3</v>
      </c>
      <c r="AF9" s="1"/>
      <c r="AG9" s="1"/>
      <c r="AH9" s="1"/>
      <c r="AI9" s="1"/>
    </row>
    <row r="10" spans="1:35" ht="15" customHeight="1" x14ac:dyDescent="0.3">
      <c r="A10" s="5" t="s">
        <v>6</v>
      </c>
      <c r="B10" s="5">
        <v>87863</v>
      </c>
      <c r="C10" s="5" t="s">
        <v>47</v>
      </c>
      <c r="D10" s="5"/>
      <c r="E10" s="5">
        <v>37.700000000000003</v>
      </c>
      <c r="F10" s="5">
        <v>12.62</v>
      </c>
      <c r="G10" s="2" t="s">
        <v>28</v>
      </c>
      <c r="AF10" s="1"/>
      <c r="AG10" s="1"/>
      <c r="AH10" s="1"/>
      <c r="AI10" s="1"/>
    </row>
    <row r="11" spans="1:35" ht="15" customHeight="1" x14ac:dyDescent="0.3">
      <c r="A11" s="5" t="s">
        <v>108</v>
      </c>
      <c r="B11" s="5">
        <v>71224</v>
      </c>
      <c r="C11" s="5" t="s">
        <v>47</v>
      </c>
      <c r="D11" s="5"/>
      <c r="E11" s="5">
        <v>9.75</v>
      </c>
      <c r="F11" s="5">
        <v>9.75</v>
      </c>
      <c r="AF11" s="1"/>
      <c r="AG11" s="1"/>
      <c r="AH11" s="1"/>
      <c r="AI11" s="1"/>
    </row>
    <row r="12" spans="1:35" ht="15" customHeight="1" x14ac:dyDescent="0.3">
      <c r="A12" s="5" t="s">
        <v>18</v>
      </c>
      <c r="B12" s="5">
        <v>89226</v>
      </c>
      <c r="C12" s="5" t="s">
        <v>47</v>
      </c>
      <c r="D12" s="5"/>
      <c r="E12" s="5">
        <v>12.9</v>
      </c>
      <c r="F12" s="5">
        <v>5.75</v>
      </c>
      <c r="AF12" s="1"/>
      <c r="AG12" s="1"/>
      <c r="AH12" s="1"/>
      <c r="AI12" s="1"/>
    </row>
    <row r="13" spans="1:35" ht="15" customHeight="1" x14ac:dyDescent="0.3">
      <c r="A13" s="5" t="s">
        <v>79</v>
      </c>
      <c r="B13" s="5">
        <v>91251</v>
      </c>
      <c r="C13" s="5" t="s">
        <v>47</v>
      </c>
      <c r="D13" s="5"/>
      <c r="E13" s="5">
        <v>3.5</v>
      </c>
      <c r="F13" s="5">
        <v>6.94</v>
      </c>
      <c r="AF13" s="1"/>
      <c r="AG13" s="1"/>
      <c r="AH13" s="1"/>
      <c r="AI13" s="1"/>
    </row>
    <row r="14" spans="1:35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35" ht="30.75" customHeight="1" x14ac:dyDescent="0.3">
      <c r="B15" s="10" t="s">
        <v>36</v>
      </c>
      <c r="C15" s="2">
        <f>SUM(E2:E13,D17)</f>
        <v>128.25</v>
      </c>
    </row>
    <row r="16" spans="1:35" x14ac:dyDescent="0.3">
      <c r="C16" s="4"/>
    </row>
    <row r="17" spans="1:11" x14ac:dyDescent="0.3">
      <c r="C17" s="11">
        <f>SUM(F2:F13,E17)</f>
        <v>101.55000000000001</v>
      </c>
      <c r="D17" s="2">
        <f>MAX(E2:E10,E12:E13)</f>
        <v>37.700000000000003</v>
      </c>
      <c r="E17" s="2">
        <f>MAX(F2:F13)</f>
        <v>12.62</v>
      </c>
    </row>
    <row r="19" spans="1:11" x14ac:dyDescent="0.3">
      <c r="A19" s="1" t="s">
        <v>37</v>
      </c>
      <c r="B19" s="4">
        <v>107.36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2" t="s">
        <v>38</v>
      </c>
      <c r="B20" s="4">
        <v>104.71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6C9F-FA99-4C9E-B947-D97F197857C9}">
  <sheetPr codeName="Sheet12"/>
  <dimension ref="A1:AJ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9" width="12.33203125" style="2" customWidth="1"/>
    <col min="10" max="10" width="10.44140625" style="2" customWidth="1"/>
    <col min="11" max="12" width="13.33203125" style="2" customWidth="1"/>
    <col min="13" max="13" width="32.44140625" style="5" customWidth="1"/>
    <col min="14" max="14" width="23" style="5" customWidth="1"/>
    <col min="15" max="19" width="9.109375" style="5"/>
    <col min="20" max="16384" width="9.109375" style="2"/>
  </cols>
  <sheetData>
    <row r="1" spans="1:36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N1" s="5"/>
      <c r="O1" s="5"/>
      <c r="P1" s="6"/>
      <c r="Q1" s="6"/>
      <c r="R1" s="6"/>
      <c r="S1" s="6"/>
      <c r="AG1" s="3" t="s">
        <v>2</v>
      </c>
      <c r="AH1" s="3" t="s">
        <v>3</v>
      </c>
      <c r="AI1" s="3" t="s">
        <v>4</v>
      </c>
      <c r="AJ1" s="3" t="s">
        <v>5</v>
      </c>
    </row>
    <row r="2" spans="1:36" s="9" customFormat="1" x14ac:dyDescent="0.3">
      <c r="A2" s="9" t="s">
        <v>48</v>
      </c>
      <c r="B2" s="9">
        <v>101960</v>
      </c>
      <c r="C2" s="9" t="s">
        <v>47</v>
      </c>
      <c r="E2" s="9">
        <v>10</v>
      </c>
      <c r="F2" s="9">
        <v>3.98</v>
      </c>
      <c r="G2" s="9" t="s">
        <v>28</v>
      </c>
      <c r="N2" s="8"/>
      <c r="O2" s="8"/>
      <c r="P2" s="8"/>
      <c r="Q2" s="8"/>
      <c r="R2" s="8"/>
      <c r="S2" s="8"/>
      <c r="AG2" s="7"/>
      <c r="AH2" s="7"/>
      <c r="AI2" s="7"/>
      <c r="AJ2" s="7"/>
    </row>
    <row r="3" spans="1:36" s="9" customFormat="1" x14ac:dyDescent="0.3">
      <c r="A3" s="9" t="s">
        <v>44</v>
      </c>
      <c r="B3" s="9">
        <v>103645</v>
      </c>
      <c r="C3" s="9" t="s">
        <v>47</v>
      </c>
      <c r="E3" s="9">
        <v>0</v>
      </c>
      <c r="F3" s="9">
        <v>3.82</v>
      </c>
      <c r="N3" s="8"/>
      <c r="O3" s="8"/>
      <c r="P3" s="8"/>
      <c r="Q3" s="8"/>
      <c r="R3" s="8"/>
      <c r="S3" s="8"/>
      <c r="AG3" s="7"/>
      <c r="AH3" s="7"/>
      <c r="AI3" s="7"/>
      <c r="AJ3" s="7"/>
    </row>
    <row r="4" spans="1:36" ht="15" customHeight="1" x14ac:dyDescent="0.3">
      <c r="A4" s="5" t="s">
        <v>50</v>
      </c>
      <c r="B4" s="5">
        <v>99903</v>
      </c>
      <c r="C4" s="5" t="s">
        <v>47</v>
      </c>
      <c r="D4" s="5"/>
      <c r="E4" s="5">
        <v>0</v>
      </c>
      <c r="F4" s="2">
        <v>0.75</v>
      </c>
      <c r="AG4" s="1"/>
      <c r="AH4" s="1"/>
      <c r="AI4" s="1"/>
      <c r="AJ4" s="1"/>
    </row>
    <row r="5" spans="1:36" ht="15" customHeight="1" x14ac:dyDescent="0.3">
      <c r="A5" s="5" t="s">
        <v>16</v>
      </c>
      <c r="B5" s="5">
        <v>51413</v>
      </c>
      <c r="C5" s="5" t="s">
        <v>47</v>
      </c>
      <c r="D5" s="5"/>
      <c r="E5" s="5">
        <v>0</v>
      </c>
      <c r="F5" s="2">
        <v>10.6</v>
      </c>
      <c r="AG5" s="1"/>
      <c r="AH5" s="1"/>
      <c r="AI5" s="1"/>
      <c r="AJ5" s="1"/>
    </row>
    <row r="6" spans="1:36" ht="15" customHeight="1" x14ac:dyDescent="0.3">
      <c r="A6" s="5" t="s">
        <v>45</v>
      </c>
      <c r="B6" s="5">
        <v>104625</v>
      </c>
      <c r="C6" s="5" t="s">
        <v>47</v>
      </c>
      <c r="D6" s="5"/>
      <c r="E6" s="5">
        <v>5.6</v>
      </c>
      <c r="F6" s="2">
        <v>6.9</v>
      </c>
      <c r="AG6" s="1"/>
      <c r="AH6" s="1"/>
      <c r="AI6" s="1"/>
      <c r="AJ6" s="1"/>
    </row>
    <row r="7" spans="1:36" ht="15" customHeight="1" x14ac:dyDescent="0.3">
      <c r="A7" s="5" t="s">
        <v>116</v>
      </c>
      <c r="B7" s="5">
        <v>97907</v>
      </c>
      <c r="C7" s="5" t="s">
        <v>47</v>
      </c>
      <c r="D7" s="5"/>
      <c r="E7" s="5">
        <v>5</v>
      </c>
      <c r="F7" s="2">
        <v>5</v>
      </c>
      <c r="AG7" s="1"/>
      <c r="AH7" s="1"/>
      <c r="AI7" s="1"/>
      <c r="AJ7" s="1"/>
    </row>
    <row r="8" spans="1:36" ht="15" customHeight="1" x14ac:dyDescent="0.3">
      <c r="A8" s="5" t="s">
        <v>87</v>
      </c>
      <c r="B8" s="5">
        <v>103099</v>
      </c>
      <c r="C8" s="5" t="s">
        <v>47</v>
      </c>
      <c r="D8" s="5"/>
      <c r="E8" s="5">
        <v>5.9</v>
      </c>
      <c r="F8" s="2">
        <v>5.9</v>
      </c>
      <c r="AG8" s="1"/>
      <c r="AH8" s="1"/>
      <c r="AI8" s="1"/>
      <c r="AJ8" s="1"/>
    </row>
    <row r="9" spans="1:36" ht="15" customHeight="1" x14ac:dyDescent="0.3">
      <c r="A9" s="5" t="s">
        <v>83</v>
      </c>
      <c r="B9" s="5">
        <v>105647</v>
      </c>
      <c r="C9" s="5" t="s">
        <v>47</v>
      </c>
      <c r="D9" s="5"/>
      <c r="E9" s="5">
        <v>3.6</v>
      </c>
      <c r="F9" s="2">
        <v>2.25</v>
      </c>
      <c r="AG9" s="1"/>
      <c r="AH9" s="1"/>
      <c r="AI9" s="1"/>
      <c r="AJ9" s="1"/>
    </row>
    <row r="10" spans="1:36" ht="15" customHeight="1" x14ac:dyDescent="0.3">
      <c r="A10" s="5" t="s">
        <v>82</v>
      </c>
      <c r="B10" s="5">
        <v>73501</v>
      </c>
      <c r="C10" s="5" t="s">
        <v>47</v>
      </c>
      <c r="D10" s="5"/>
      <c r="E10" s="5">
        <v>0.2</v>
      </c>
      <c r="F10" s="2">
        <v>2.2000000000000002</v>
      </c>
      <c r="AG10" s="1"/>
      <c r="AH10" s="1"/>
      <c r="AI10" s="1"/>
      <c r="AJ10" s="1"/>
    </row>
    <row r="11" spans="1:36" ht="15" customHeight="1" x14ac:dyDescent="0.3">
      <c r="A11" s="5" t="s">
        <v>84</v>
      </c>
      <c r="B11" s="5">
        <v>73317</v>
      </c>
      <c r="C11" s="5" t="s">
        <v>47</v>
      </c>
      <c r="D11" s="5"/>
      <c r="E11" s="5">
        <v>1.61</v>
      </c>
      <c r="F11" s="2">
        <v>0.96</v>
      </c>
      <c r="AG11" s="1"/>
      <c r="AH11" s="1"/>
      <c r="AI11" s="1"/>
      <c r="AJ11" s="1"/>
    </row>
    <row r="12" spans="1:36" ht="15" customHeight="1" x14ac:dyDescent="0.3">
      <c r="A12" s="5" t="s">
        <v>85</v>
      </c>
      <c r="B12" s="5">
        <v>102340</v>
      </c>
      <c r="C12" s="5" t="s">
        <v>47</v>
      </c>
      <c r="D12" s="5"/>
      <c r="E12" s="5">
        <v>5.2</v>
      </c>
      <c r="F12" s="2">
        <v>5.2</v>
      </c>
      <c r="AG12" s="1"/>
      <c r="AH12" s="1"/>
      <c r="AI12" s="1"/>
      <c r="AJ12" s="1"/>
    </row>
    <row r="13" spans="1:36" ht="15" customHeight="1" x14ac:dyDescent="0.3">
      <c r="A13" s="5" t="s">
        <v>140</v>
      </c>
      <c r="B13" s="5">
        <v>91251</v>
      </c>
      <c r="C13" s="5" t="s">
        <v>47</v>
      </c>
      <c r="D13" s="5"/>
      <c r="E13" s="5">
        <v>0</v>
      </c>
      <c r="F13" s="2">
        <v>6.94</v>
      </c>
      <c r="AG13" s="1"/>
      <c r="AH13" s="1"/>
      <c r="AI13" s="1"/>
      <c r="AJ13" s="1"/>
    </row>
    <row r="14" spans="1:36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36" ht="30.75" customHeight="1" x14ac:dyDescent="0.3">
      <c r="B15" s="10" t="s">
        <v>36</v>
      </c>
      <c r="C15" s="2">
        <f>SUM(E2:E13,D17)</f>
        <v>47.11</v>
      </c>
    </row>
    <row r="16" spans="1:36" x14ac:dyDescent="0.3">
      <c r="C16" s="4"/>
    </row>
    <row r="17" spans="1:12" x14ac:dyDescent="0.3">
      <c r="C17" s="11">
        <f>SUM(F2:F13,E17)</f>
        <v>65.099999999999994</v>
      </c>
      <c r="D17" s="2">
        <f>MAX(E2:E10,E12:E13)</f>
        <v>10</v>
      </c>
      <c r="E17" s="2">
        <f>MAX(F2:F13)</f>
        <v>10.6</v>
      </c>
    </row>
    <row r="19" spans="1:12" x14ac:dyDescent="0.3">
      <c r="A19" s="1" t="s">
        <v>37</v>
      </c>
      <c r="B19" s="4">
        <v>104.71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2" t="s">
        <v>38</v>
      </c>
      <c r="B20" s="4">
        <v>104.4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A7C46-3C96-4A1D-8FBA-6DDB2699550D}">
  <sheetPr codeName="Sheet13"/>
  <dimension ref="A1:AK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0" width="12.33203125" style="2" customWidth="1"/>
    <col min="11" max="11" width="10.44140625" style="2" customWidth="1"/>
    <col min="12" max="13" width="13.33203125" style="2" customWidth="1"/>
    <col min="14" max="14" width="32.44140625" style="5" customWidth="1"/>
    <col min="15" max="15" width="23" style="5" customWidth="1"/>
    <col min="16" max="20" width="9.109375" style="5"/>
    <col min="21" max="16384" width="9.109375" style="2"/>
  </cols>
  <sheetData>
    <row r="1" spans="1:37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O1" s="5"/>
      <c r="P1" s="5"/>
      <c r="Q1" s="6"/>
      <c r="R1" s="6"/>
      <c r="S1" s="6"/>
      <c r="T1" s="6"/>
      <c r="AH1" s="3" t="s">
        <v>2</v>
      </c>
      <c r="AI1" s="3" t="s">
        <v>3</v>
      </c>
      <c r="AJ1" s="3" t="s">
        <v>4</v>
      </c>
      <c r="AK1" s="3" t="s">
        <v>5</v>
      </c>
    </row>
    <row r="2" spans="1:37" s="9" customFormat="1" x14ac:dyDescent="0.3">
      <c r="A2" s="9" t="s">
        <v>141</v>
      </c>
      <c r="B2" s="9">
        <v>103445</v>
      </c>
      <c r="C2" s="9" t="s">
        <v>47</v>
      </c>
      <c r="E2" s="9">
        <v>0</v>
      </c>
      <c r="F2" s="9">
        <v>0</v>
      </c>
      <c r="O2" s="8"/>
      <c r="P2" s="8"/>
      <c r="Q2" s="8"/>
      <c r="R2" s="8"/>
      <c r="S2" s="8"/>
      <c r="T2" s="8"/>
      <c r="AH2" s="7"/>
      <c r="AI2" s="7"/>
      <c r="AJ2" s="7"/>
      <c r="AK2" s="7"/>
    </row>
    <row r="3" spans="1:37" s="9" customFormat="1" x14ac:dyDescent="0.3">
      <c r="A3" s="9" t="s">
        <v>142</v>
      </c>
      <c r="B3" s="9">
        <v>104824</v>
      </c>
      <c r="C3" s="9" t="s">
        <v>47</v>
      </c>
      <c r="E3" s="9">
        <v>0</v>
      </c>
      <c r="F3" s="9">
        <v>0</v>
      </c>
      <c r="O3" s="8"/>
      <c r="P3" s="8"/>
      <c r="Q3" s="8"/>
      <c r="R3" s="8"/>
      <c r="S3" s="8"/>
      <c r="T3" s="8"/>
      <c r="AH3" s="7"/>
      <c r="AI3" s="7"/>
      <c r="AJ3" s="7"/>
      <c r="AK3" s="7"/>
    </row>
    <row r="4" spans="1:37" ht="15" customHeight="1" x14ac:dyDescent="0.3">
      <c r="A4" s="5" t="s">
        <v>143</v>
      </c>
      <c r="B4" s="5">
        <v>105913</v>
      </c>
      <c r="C4" s="5" t="s">
        <v>47</v>
      </c>
      <c r="D4" s="5"/>
      <c r="E4" s="5">
        <v>1.5</v>
      </c>
      <c r="F4" s="2">
        <v>1.5</v>
      </c>
      <c r="AH4" s="1"/>
      <c r="AI4" s="1"/>
      <c r="AJ4" s="1"/>
      <c r="AK4" s="1"/>
    </row>
    <row r="5" spans="1:37" ht="15" customHeight="1" x14ac:dyDescent="0.3">
      <c r="A5" s="5" t="s">
        <v>20</v>
      </c>
      <c r="B5" s="5">
        <v>84854</v>
      </c>
      <c r="C5" s="5" t="s">
        <v>47</v>
      </c>
      <c r="D5" s="5"/>
      <c r="E5" s="5">
        <v>11.7</v>
      </c>
      <c r="F5" s="2">
        <v>11.7</v>
      </c>
      <c r="G5" s="2" t="s">
        <v>28</v>
      </c>
      <c r="AH5" s="1"/>
      <c r="AI5" s="1"/>
      <c r="AJ5" s="1"/>
      <c r="AK5" s="1"/>
    </row>
    <row r="6" spans="1:37" ht="15" customHeight="1" x14ac:dyDescent="0.3">
      <c r="A6" s="5" t="s">
        <v>144</v>
      </c>
      <c r="B6" s="5">
        <v>104650</v>
      </c>
      <c r="C6" s="5" t="s">
        <v>47</v>
      </c>
      <c r="D6" s="5"/>
      <c r="E6" s="5">
        <v>-0.5</v>
      </c>
      <c r="F6" s="2">
        <v>0.5</v>
      </c>
      <c r="AH6" s="1"/>
      <c r="AI6" s="1"/>
      <c r="AJ6" s="1"/>
      <c r="AK6" s="1"/>
    </row>
    <row r="7" spans="1:37" ht="15" customHeight="1" x14ac:dyDescent="0.3">
      <c r="A7" s="5" t="s">
        <v>116</v>
      </c>
      <c r="B7" s="5">
        <v>97907</v>
      </c>
      <c r="C7" s="5" t="s">
        <v>47</v>
      </c>
      <c r="D7" s="5"/>
      <c r="E7" s="5">
        <v>0</v>
      </c>
      <c r="F7" s="2">
        <v>5</v>
      </c>
      <c r="AH7" s="1"/>
      <c r="AI7" s="1"/>
      <c r="AJ7" s="1"/>
      <c r="AK7" s="1"/>
    </row>
    <row r="8" spans="1:37" ht="15" customHeight="1" x14ac:dyDescent="0.3">
      <c r="A8" s="5" t="s">
        <v>119</v>
      </c>
      <c r="B8" s="5">
        <v>103099</v>
      </c>
      <c r="C8" s="5" t="s">
        <v>47</v>
      </c>
      <c r="D8" s="5"/>
      <c r="E8" s="5">
        <v>2.5</v>
      </c>
      <c r="F8" s="2">
        <v>4.2</v>
      </c>
      <c r="AH8" s="1"/>
      <c r="AI8" s="1"/>
      <c r="AJ8" s="1"/>
      <c r="AK8" s="1"/>
    </row>
    <row r="9" spans="1:37" ht="15" customHeight="1" x14ac:dyDescent="0.3">
      <c r="A9" s="5" t="s">
        <v>83</v>
      </c>
      <c r="B9" s="5">
        <v>105647</v>
      </c>
      <c r="C9" s="5" t="s">
        <v>47</v>
      </c>
      <c r="D9" s="5"/>
      <c r="E9" s="5">
        <v>-0.9</v>
      </c>
      <c r="F9" s="2">
        <v>1.2</v>
      </c>
      <c r="AH9" s="1"/>
      <c r="AI9" s="1"/>
      <c r="AJ9" s="1"/>
      <c r="AK9" s="1"/>
    </row>
    <row r="10" spans="1:37" ht="15" customHeight="1" x14ac:dyDescent="0.3">
      <c r="A10" s="5" t="s">
        <v>145</v>
      </c>
      <c r="B10" s="5">
        <v>105902</v>
      </c>
      <c r="C10" s="5" t="s">
        <v>47</v>
      </c>
      <c r="D10" s="5"/>
      <c r="E10" s="5">
        <v>0</v>
      </c>
      <c r="F10" s="2">
        <v>0</v>
      </c>
      <c r="AH10" s="1"/>
      <c r="AI10" s="1"/>
      <c r="AJ10" s="1"/>
      <c r="AK10" s="1"/>
    </row>
    <row r="11" spans="1:37" ht="15" customHeight="1" x14ac:dyDescent="0.3">
      <c r="A11" s="5" t="s">
        <v>84</v>
      </c>
      <c r="B11" s="5">
        <v>73317</v>
      </c>
      <c r="C11" s="5" t="s">
        <v>47</v>
      </c>
      <c r="D11" s="5"/>
      <c r="E11" s="5">
        <v>4.13</v>
      </c>
      <c r="F11" s="2">
        <v>2.02</v>
      </c>
      <c r="AH11" s="1"/>
      <c r="AI11" s="1"/>
      <c r="AJ11" s="1"/>
      <c r="AK11" s="1"/>
    </row>
    <row r="12" spans="1:37" ht="15" customHeight="1" x14ac:dyDescent="0.3">
      <c r="A12" s="5" t="s">
        <v>62</v>
      </c>
      <c r="B12" s="5">
        <v>104085</v>
      </c>
      <c r="C12" s="5" t="s">
        <v>47</v>
      </c>
      <c r="D12" s="5"/>
      <c r="E12" s="5">
        <v>4.4000000000000004</v>
      </c>
      <c r="F12" s="2">
        <v>4.4000000000000004</v>
      </c>
      <c r="AH12" s="1"/>
      <c r="AI12" s="1"/>
      <c r="AJ12" s="1"/>
      <c r="AK12" s="1"/>
    </row>
    <row r="13" spans="1:37" ht="15" customHeight="1" x14ac:dyDescent="0.3">
      <c r="A13" s="5" t="s">
        <v>146</v>
      </c>
      <c r="B13" s="5">
        <v>95476</v>
      </c>
      <c r="C13" s="5" t="s">
        <v>47</v>
      </c>
      <c r="D13" s="5"/>
      <c r="E13" s="5">
        <v>0</v>
      </c>
      <c r="F13" s="2">
        <v>0.1</v>
      </c>
      <c r="AH13" s="1"/>
      <c r="AI13" s="1"/>
      <c r="AJ13" s="1"/>
      <c r="AK13" s="1"/>
    </row>
    <row r="14" spans="1:37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37" ht="30.75" customHeight="1" x14ac:dyDescent="0.3">
      <c r="B15" s="10" t="s">
        <v>36</v>
      </c>
      <c r="C15" s="2">
        <f>SUM(E2:E13,D17)</f>
        <v>34.53</v>
      </c>
    </row>
    <row r="16" spans="1:37" x14ac:dyDescent="0.3">
      <c r="C16" s="4"/>
    </row>
    <row r="17" spans="1:13" x14ac:dyDescent="0.3">
      <c r="C17" s="11">
        <f>SUM(F2:F13,E17)</f>
        <v>42.319999999999993</v>
      </c>
      <c r="D17" s="2">
        <f>MAX(E2:E10,E12:E13)</f>
        <v>11.7</v>
      </c>
      <c r="E17" s="2">
        <f>MAX(F2:F13)</f>
        <v>11.7</v>
      </c>
    </row>
    <row r="19" spans="1:13" x14ac:dyDescent="0.3">
      <c r="A19" s="1" t="s">
        <v>37</v>
      </c>
      <c r="B19" s="4">
        <v>104.4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2" t="s">
        <v>38</v>
      </c>
      <c r="B20" s="4">
        <v>104.05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DFD0C-C939-4ACF-8984-176217CCED45}">
  <sheetPr codeName="Sheet14"/>
  <dimension ref="A1:AL20"/>
  <sheetViews>
    <sheetView workbookViewId="0">
      <selection activeCell="G11" sqref="G11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1" width="12.33203125" style="2" customWidth="1"/>
    <col min="12" max="12" width="10.44140625" style="2" customWidth="1"/>
    <col min="13" max="14" width="13.33203125" style="2" customWidth="1"/>
    <col min="15" max="15" width="32.44140625" style="5" customWidth="1"/>
    <col min="16" max="16" width="23" style="5" customWidth="1"/>
    <col min="17" max="21" width="9.109375" style="5"/>
    <col min="22" max="16384" width="9.109375" style="2"/>
  </cols>
  <sheetData>
    <row r="1" spans="1:38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P1" s="5"/>
      <c r="Q1" s="5"/>
      <c r="R1" s="6"/>
      <c r="S1" s="6"/>
      <c r="T1" s="6"/>
      <c r="U1" s="6"/>
      <c r="AI1" s="3" t="s">
        <v>2</v>
      </c>
      <c r="AJ1" s="3" t="s">
        <v>3</v>
      </c>
      <c r="AK1" s="3" t="s">
        <v>4</v>
      </c>
      <c r="AL1" s="3" t="s">
        <v>5</v>
      </c>
    </row>
    <row r="2" spans="1:38" s="9" customFormat="1" x14ac:dyDescent="0.3">
      <c r="A2" s="9" t="s">
        <v>31</v>
      </c>
      <c r="B2" s="9">
        <v>101715</v>
      </c>
      <c r="C2" s="9" t="s">
        <v>47</v>
      </c>
      <c r="E2" s="9">
        <v>0</v>
      </c>
      <c r="F2" s="9">
        <v>7.22</v>
      </c>
      <c r="P2" s="8"/>
      <c r="Q2" s="8"/>
      <c r="R2" s="8"/>
      <c r="S2" s="8"/>
      <c r="T2" s="8"/>
      <c r="U2" s="8"/>
      <c r="AI2" s="7"/>
      <c r="AJ2" s="7"/>
      <c r="AK2" s="7"/>
      <c r="AL2" s="7"/>
    </row>
    <row r="3" spans="1:38" s="9" customFormat="1" x14ac:dyDescent="0.3">
      <c r="A3" s="9" t="s">
        <v>48</v>
      </c>
      <c r="B3" s="9">
        <v>101960</v>
      </c>
      <c r="C3" s="9" t="s">
        <v>47</v>
      </c>
      <c r="E3" s="9">
        <v>0</v>
      </c>
      <c r="F3" s="9">
        <v>3.98</v>
      </c>
      <c r="P3" s="8"/>
      <c r="Q3" s="8"/>
      <c r="R3" s="8"/>
      <c r="S3" s="8"/>
      <c r="T3" s="8"/>
      <c r="U3" s="8"/>
      <c r="AI3" s="7"/>
      <c r="AJ3" s="7"/>
      <c r="AK3" s="7"/>
      <c r="AL3" s="7"/>
    </row>
    <row r="4" spans="1:38" ht="15" customHeight="1" x14ac:dyDescent="0.3">
      <c r="A4" s="5" t="s">
        <v>44</v>
      </c>
      <c r="B4" s="5">
        <v>103645</v>
      </c>
      <c r="C4" s="5" t="s">
        <v>47</v>
      </c>
      <c r="D4" s="5"/>
      <c r="E4" s="5">
        <v>3.5</v>
      </c>
      <c r="F4" s="2">
        <v>4.12</v>
      </c>
      <c r="G4" s="2" t="s">
        <v>28</v>
      </c>
      <c r="AI4" s="1"/>
      <c r="AJ4" s="1"/>
      <c r="AK4" s="1"/>
      <c r="AL4" s="1"/>
    </row>
    <row r="5" spans="1:38" ht="15" customHeight="1" x14ac:dyDescent="0.3">
      <c r="A5" s="5" t="s">
        <v>20</v>
      </c>
      <c r="B5" s="5">
        <v>84854</v>
      </c>
      <c r="C5" s="5" t="s">
        <v>47</v>
      </c>
      <c r="D5" s="5"/>
      <c r="E5" s="5">
        <v>0</v>
      </c>
      <c r="F5" s="2">
        <v>11.7</v>
      </c>
      <c r="AI5" s="1"/>
      <c r="AJ5" s="1"/>
      <c r="AK5" s="1"/>
      <c r="AL5" s="1"/>
    </row>
    <row r="6" spans="1:38" ht="15" customHeight="1" x14ac:dyDescent="0.3">
      <c r="A6" s="5" t="s">
        <v>19</v>
      </c>
      <c r="B6" s="5">
        <v>84860</v>
      </c>
      <c r="C6" s="5" t="s">
        <v>47</v>
      </c>
      <c r="D6" s="5"/>
      <c r="E6" s="5">
        <v>0</v>
      </c>
      <c r="F6" s="2">
        <v>8.4</v>
      </c>
      <c r="AI6" s="1"/>
      <c r="AJ6" s="1"/>
      <c r="AK6" s="1"/>
      <c r="AL6" s="1"/>
    </row>
    <row r="7" spans="1:38" ht="15" customHeight="1" x14ac:dyDescent="0.3">
      <c r="A7" s="5" t="s">
        <v>116</v>
      </c>
      <c r="B7" s="5">
        <v>97907</v>
      </c>
      <c r="C7" s="5" t="s">
        <v>47</v>
      </c>
      <c r="D7" s="5"/>
      <c r="E7" s="5">
        <v>0</v>
      </c>
      <c r="F7" s="2">
        <v>5</v>
      </c>
      <c r="AI7" s="1"/>
      <c r="AJ7" s="1"/>
      <c r="AK7" s="1"/>
      <c r="AL7" s="1"/>
    </row>
    <row r="8" spans="1:38" ht="15" customHeight="1" x14ac:dyDescent="0.3">
      <c r="A8" s="5" t="s">
        <v>119</v>
      </c>
      <c r="B8" s="5">
        <v>103099</v>
      </c>
      <c r="C8" s="5" t="s">
        <v>47</v>
      </c>
      <c r="D8" s="5"/>
      <c r="E8" s="5">
        <v>0</v>
      </c>
      <c r="F8" s="2">
        <v>4.2</v>
      </c>
      <c r="AI8" s="1"/>
      <c r="AJ8" s="1"/>
      <c r="AK8" s="1"/>
      <c r="AL8" s="1"/>
    </row>
    <row r="9" spans="1:38" ht="15" customHeight="1" x14ac:dyDescent="0.3">
      <c r="A9" s="5" t="s">
        <v>147</v>
      </c>
      <c r="B9" s="5">
        <v>82474</v>
      </c>
      <c r="C9" s="5" t="s">
        <v>47</v>
      </c>
      <c r="D9" s="5"/>
      <c r="E9" s="5">
        <v>0</v>
      </c>
      <c r="F9" s="2">
        <v>3.53</v>
      </c>
      <c r="AI9" s="1"/>
      <c r="AJ9" s="1"/>
      <c r="AK9" s="1"/>
      <c r="AL9" s="1"/>
    </row>
    <row r="10" spans="1:38" ht="15" customHeight="1" x14ac:dyDescent="0.3">
      <c r="A10" s="5" t="s">
        <v>68</v>
      </c>
      <c r="B10" s="5">
        <v>86380</v>
      </c>
      <c r="C10" s="5" t="s">
        <v>47</v>
      </c>
      <c r="D10" s="5"/>
      <c r="E10" s="5">
        <v>0</v>
      </c>
      <c r="F10" s="2">
        <v>3</v>
      </c>
      <c r="AI10" s="1"/>
      <c r="AJ10" s="1"/>
      <c r="AK10" s="1"/>
      <c r="AL10" s="1"/>
    </row>
    <row r="11" spans="1:38" ht="15" customHeight="1" x14ac:dyDescent="0.3">
      <c r="A11" s="5" t="s">
        <v>86</v>
      </c>
      <c r="B11" s="5">
        <v>95830</v>
      </c>
      <c r="C11" s="5" t="s">
        <v>47</v>
      </c>
      <c r="D11" s="5"/>
      <c r="E11" s="5">
        <v>4.34</v>
      </c>
      <c r="F11" s="2">
        <v>4.97</v>
      </c>
      <c r="AI11" s="1"/>
      <c r="AJ11" s="1"/>
      <c r="AK11" s="1"/>
      <c r="AL11" s="1"/>
    </row>
    <row r="12" spans="1:38" ht="15" customHeight="1" x14ac:dyDescent="0.3">
      <c r="A12" s="5" t="s">
        <v>18</v>
      </c>
      <c r="B12" s="5">
        <v>89226</v>
      </c>
      <c r="C12" s="5" t="s">
        <v>47</v>
      </c>
      <c r="D12" s="5"/>
      <c r="E12" s="5">
        <v>0</v>
      </c>
      <c r="F12" s="2">
        <v>5.75</v>
      </c>
      <c r="AI12" s="1"/>
      <c r="AJ12" s="1"/>
      <c r="AK12" s="1"/>
      <c r="AL12" s="1"/>
    </row>
    <row r="13" spans="1:38" ht="15" customHeight="1" x14ac:dyDescent="0.3">
      <c r="A13" s="5" t="s">
        <v>79</v>
      </c>
      <c r="B13" s="5">
        <v>91251</v>
      </c>
      <c r="C13" s="5" t="s">
        <v>47</v>
      </c>
      <c r="D13" s="5"/>
      <c r="E13" s="5">
        <v>0</v>
      </c>
      <c r="F13" s="2">
        <v>6.94</v>
      </c>
      <c r="AI13" s="1"/>
      <c r="AJ13" s="1"/>
      <c r="AK13" s="1"/>
      <c r="AL13" s="1"/>
    </row>
    <row r="14" spans="1:38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38" ht="30.75" customHeight="1" x14ac:dyDescent="0.3">
      <c r="B15" s="10" t="s">
        <v>36</v>
      </c>
      <c r="C15" s="2">
        <f>SUM(E2:E13,D17)</f>
        <v>11.34</v>
      </c>
    </row>
    <row r="16" spans="1:38" x14ac:dyDescent="0.3">
      <c r="C16" s="4"/>
    </row>
    <row r="17" spans="1:14" x14ac:dyDescent="0.3">
      <c r="C17" s="11">
        <f>SUM(F2:F13,E17)</f>
        <v>80.510000000000005</v>
      </c>
      <c r="D17" s="2">
        <f>MAX(E2:E10,E12:E13)</f>
        <v>3.5</v>
      </c>
      <c r="E17" s="2">
        <f>MAX(F2:F13)</f>
        <v>11.7</v>
      </c>
    </row>
    <row r="19" spans="1:14" x14ac:dyDescent="0.3">
      <c r="A19" s="1" t="s">
        <v>37</v>
      </c>
      <c r="B19" s="4">
        <v>104.05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2" t="s">
        <v>38</v>
      </c>
      <c r="B20" s="4">
        <v>102.04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DD63-0552-49B7-B506-642944057CEA}">
  <sheetPr codeName="Sheet15"/>
  <dimension ref="A1:AM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2" width="12.33203125" style="2" customWidth="1"/>
    <col min="13" max="13" width="10.44140625" style="2" customWidth="1"/>
    <col min="14" max="15" width="13.33203125" style="2" customWidth="1"/>
    <col min="16" max="16" width="32.44140625" style="5" customWidth="1"/>
    <col min="17" max="17" width="23" style="5" customWidth="1"/>
    <col min="18" max="22" width="9.109375" style="5"/>
    <col min="23" max="16384" width="9.109375" style="2"/>
  </cols>
  <sheetData>
    <row r="1" spans="1:39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Q1" s="5"/>
      <c r="R1" s="5"/>
      <c r="S1" s="6"/>
      <c r="T1" s="6"/>
      <c r="U1" s="6"/>
      <c r="V1" s="6"/>
      <c r="AJ1" s="3" t="s">
        <v>2</v>
      </c>
      <c r="AK1" s="3" t="s">
        <v>3</v>
      </c>
      <c r="AL1" s="3" t="s">
        <v>4</v>
      </c>
      <c r="AM1" s="3" t="s">
        <v>5</v>
      </c>
    </row>
    <row r="2" spans="1:39" s="9" customFormat="1" x14ac:dyDescent="0.3">
      <c r="A2" s="9" t="s">
        <v>31</v>
      </c>
      <c r="B2" s="9">
        <v>101715</v>
      </c>
      <c r="C2" s="9" t="s">
        <v>47</v>
      </c>
      <c r="E2" s="9">
        <v>-0.5</v>
      </c>
      <c r="F2" s="9">
        <v>6.12</v>
      </c>
      <c r="Q2" s="8"/>
      <c r="R2" s="8"/>
      <c r="S2" s="8"/>
      <c r="T2" s="8"/>
      <c r="U2" s="8"/>
      <c r="V2" s="8"/>
      <c r="AJ2" s="7"/>
      <c r="AK2" s="7"/>
      <c r="AL2" s="7"/>
      <c r="AM2" s="7"/>
    </row>
    <row r="3" spans="1:39" s="9" customFormat="1" x14ac:dyDescent="0.3">
      <c r="A3" s="9" t="s">
        <v>48</v>
      </c>
      <c r="B3" s="9">
        <v>101960</v>
      </c>
      <c r="C3" s="9" t="s">
        <v>47</v>
      </c>
      <c r="E3" s="9">
        <v>1.3</v>
      </c>
      <c r="F3" s="9">
        <v>3.53</v>
      </c>
      <c r="Q3" s="8"/>
      <c r="R3" s="8"/>
      <c r="S3" s="8"/>
      <c r="T3" s="8"/>
      <c r="U3" s="8"/>
      <c r="V3" s="8"/>
      <c r="AJ3" s="7"/>
      <c r="AK3" s="7"/>
      <c r="AL3" s="7"/>
      <c r="AM3" s="7"/>
    </row>
    <row r="4" spans="1:39" ht="15" customHeight="1" x14ac:dyDescent="0.3">
      <c r="A4" s="5" t="s">
        <v>46</v>
      </c>
      <c r="B4" s="5">
        <v>101997</v>
      </c>
      <c r="C4" s="5" t="s">
        <v>47</v>
      </c>
      <c r="D4" s="5"/>
      <c r="E4" s="5">
        <v>2.9</v>
      </c>
      <c r="F4" s="2">
        <v>4.4800000000000004</v>
      </c>
      <c r="AJ4" s="1"/>
      <c r="AK4" s="1"/>
      <c r="AL4" s="1"/>
      <c r="AM4" s="1"/>
    </row>
    <row r="5" spans="1:39" ht="15" customHeight="1" x14ac:dyDescent="0.3">
      <c r="A5" s="5" t="s">
        <v>20</v>
      </c>
      <c r="B5" s="5">
        <v>84854</v>
      </c>
      <c r="C5" s="5" t="s">
        <v>47</v>
      </c>
      <c r="D5" s="5"/>
      <c r="E5" s="5">
        <v>0</v>
      </c>
      <c r="F5" s="2">
        <v>11.7</v>
      </c>
      <c r="AJ5" s="1"/>
      <c r="AK5" s="1"/>
      <c r="AL5" s="1"/>
      <c r="AM5" s="1"/>
    </row>
    <row r="6" spans="1:39" ht="15" customHeight="1" x14ac:dyDescent="0.3">
      <c r="A6" s="5" t="s">
        <v>21</v>
      </c>
      <c r="B6" s="5">
        <v>84339</v>
      </c>
      <c r="C6" s="5" t="s">
        <v>47</v>
      </c>
      <c r="D6" s="5"/>
      <c r="E6" s="5">
        <v>16.2</v>
      </c>
      <c r="F6" s="2">
        <v>8.3000000000000007</v>
      </c>
      <c r="AJ6" s="1"/>
      <c r="AK6" s="1"/>
      <c r="AL6" s="1"/>
      <c r="AM6" s="1"/>
    </row>
    <row r="7" spans="1:39" ht="15" customHeight="1" x14ac:dyDescent="0.3">
      <c r="A7" s="5" t="s">
        <v>19</v>
      </c>
      <c r="B7" s="5">
        <v>84860</v>
      </c>
      <c r="C7" s="5" t="s">
        <v>47</v>
      </c>
      <c r="D7" s="5"/>
      <c r="E7" s="5">
        <v>0</v>
      </c>
      <c r="F7" s="2">
        <v>8.4</v>
      </c>
      <c r="AJ7" s="1"/>
      <c r="AK7" s="1"/>
      <c r="AL7" s="1"/>
      <c r="AM7" s="1"/>
    </row>
    <row r="8" spans="1:39" ht="15" customHeight="1" x14ac:dyDescent="0.3">
      <c r="A8" s="5" t="s">
        <v>119</v>
      </c>
      <c r="B8" s="5">
        <v>103099</v>
      </c>
      <c r="C8" s="5" t="s">
        <v>47</v>
      </c>
      <c r="D8" s="5"/>
      <c r="E8" s="5">
        <v>0</v>
      </c>
      <c r="F8" s="2">
        <v>4.2</v>
      </c>
      <c r="AJ8" s="1"/>
      <c r="AK8" s="1"/>
      <c r="AL8" s="1"/>
      <c r="AM8" s="1"/>
    </row>
    <row r="9" spans="1:39" ht="15" customHeight="1" x14ac:dyDescent="0.3">
      <c r="A9" s="5" t="s">
        <v>147</v>
      </c>
      <c r="B9" s="5">
        <v>82474</v>
      </c>
      <c r="C9" s="5" t="s">
        <v>47</v>
      </c>
      <c r="D9" s="5"/>
      <c r="E9" s="5">
        <v>0</v>
      </c>
      <c r="F9" s="2">
        <v>3.53</v>
      </c>
      <c r="AJ9" s="1"/>
      <c r="AK9" s="1"/>
      <c r="AL9" s="1"/>
      <c r="AM9" s="1"/>
    </row>
    <row r="10" spans="1:39" ht="15" customHeight="1" x14ac:dyDescent="0.3">
      <c r="A10" s="5" t="s">
        <v>6</v>
      </c>
      <c r="B10" s="5">
        <v>87863</v>
      </c>
      <c r="C10" s="5" t="s">
        <v>47</v>
      </c>
      <c r="D10" s="5"/>
      <c r="E10" s="5">
        <v>20.5</v>
      </c>
      <c r="F10" s="2">
        <v>12.25</v>
      </c>
      <c r="G10" s="2" t="s">
        <v>28</v>
      </c>
      <c r="AJ10" s="1"/>
      <c r="AK10" s="1"/>
      <c r="AL10" s="1"/>
      <c r="AM10" s="1"/>
    </row>
    <row r="11" spans="1:39" ht="15" customHeight="1" x14ac:dyDescent="0.3">
      <c r="A11" s="5" t="s">
        <v>84</v>
      </c>
      <c r="B11" s="5">
        <v>73317</v>
      </c>
      <c r="C11" s="5" t="s">
        <v>47</v>
      </c>
      <c r="D11" s="5"/>
      <c r="E11" s="5">
        <v>0.97</v>
      </c>
      <c r="F11" s="2">
        <v>2.1</v>
      </c>
      <c r="AJ11" s="1"/>
      <c r="AK11" s="1"/>
      <c r="AL11" s="1"/>
      <c r="AM11" s="1"/>
    </row>
    <row r="12" spans="1:39" ht="15" customHeight="1" x14ac:dyDescent="0.3">
      <c r="A12" s="5" t="s">
        <v>18</v>
      </c>
      <c r="B12" s="5">
        <v>89226</v>
      </c>
      <c r="C12" s="5" t="s">
        <v>47</v>
      </c>
      <c r="D12" s="5"/>
      <c r="E12" s="5">
        <v>0</v>
      </c>
      <c r="F12" s="2">
        <v>5.75</v>
      </c>
      <c r="AJ12" s="1"/>
      <c r="AK12" s="1"/>
      <c r="AL12" s="1"/>
      <c r="AM12" s="1"/>
    </row>
    <row r="13" spans="1:39" ht="15" customHeight="1" x14ac:dyDescent="0.3">
      <c r="A13" s="5" t="s">
        <v>79</v>
      </c>
      <c r="B13" s="5">
        <v>91251</v>
      </c>
      <c r="C13" s="5" t="s">
        <v>47</v>
      </c>
      <c r="D13" s="5"/>
      <c r="E13" s="5">
        <v>0</v>
      </c>
      <c r="F13" s="2">
        <v>6.94</v>
      </c>
      <c r="AJ13" s="1"/>
      <c r="AK13" s="1"/>
      <c r="AL13" s="1"/>
      <c r="AM13" s="1"/>
    </row>
    <row r="14" spans="1:39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39" ht="30.75" customHeight="1" x14ac:dyDescent="0.3">
      <c r="B15" s="10" t="s">
        <v>36</v>
      </c>
      <c r="C15" s="2">
        <f>SUM(E2:E13,D17)</f>
        <v>61.87</v>
      </c>
    </row>
    <row r="16" spans="1:39" x14ac:dyDescent="0.3">
      <c r="C16" s="4"/>
    </row>
    <row r="17" spans="1:15" x14ac:dyDescent="0.3">
      <c r="C17" s="11">
        <f>SUM(F2:F13,E17)</f>
        <v>89.55</v>
      </c>
      <c r="D17" s="2">
        <f>MAX(E2:E10,E12:E13)</f>
        <v>20.5</v>
      </c>
      <c r="E17" s="2">
        <f>MAX(F2:F13)</f>
        <v>12.25</v>
      </c>
    </row>
    <row r="19" spans="1:15" x14ac:dyDescent="0.3">
      <c r="A19" s="1" t="s">
        <v>37</v>
      </c>
      <c r="B19" s="4">
        <v>102.04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2" t="s">
        <v>38</v>
      </c>
      <c r="B20" s="4">
        <v>97.76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8DF5A-1888-4A8A-82E3-BE7A86AC7202}">
  <sheetPr codeName="Sheet16"/>
  <dimension ref="A1:AM20"/>
  <sheetViews>
    <sheetView workbookViewId="0">
      <selection activeCell="G11" sqref="G11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2" width="12.33203125" style="2" customWidth="1"/>
    <col min="13" max="13" width="10.44140625" style="2" customWidth="1"/>
    <col min="14" max="15" width="13.33203125" style="2" customWidth="1"/>
    <col min="16" max="16" width="32.44140625" style="5" customWidth="1"/>
    <col min="17" max="17" width="23" style="5" customWidth="1"/>
    <col min="18" max="22" width="9.109375" style="5"/>
    <col min="23" max="16384" width="9.109375" style="2"/>
  </cols>
  <sheetData>
    <row r="1" spans="1:39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Q1" s="5"/>
      <c r="R1" s="5"/>
      <c r="S1" s="6"/>
      <c r="T1" s="6"/>
      <c r="U1" s="6"/>
      <c r="V1" s="6"/>
      <c r="AJ1" s="3" t="s">
        <v>2</v>
      </c>
      <c r="AK1" s="3" t="s">
        <v>3</v>
      </c>
      <c r="AL1" s="3" t="s">
        <v>4</v>
      </c>
      <c r="AM1" s="3" t="s">
        <v>5</v>
      </c>
    </row>
    <row r="2" spans="1:39" s="9" customFormat="1" x14ac:dyDescent="0.3">
      <c r="A2" s="9" t="s">
        <v>141</v>
      </c>
      <c r="B2" s="9">
        <v>103445</v>
      </c>
      <c r="C2" s="9" t="s">
        <v>12</v>
      </c>
      <c r="D2" s="9">
        <v>0.75</v>
      </c>
      <c r="E2" s="9">
        <v>0</v>
      </c>
      <c r="F2" s="9">
        <v>0</v>
      </c>
      <c r="Q2" s="8"/>
      <c r="R2" s="8"/>
      <c r="S2" s="8"/>
      <c r="T2" s="8"/>
      <c r="U2" s="8"/>
      <c r="V2" s="8"/>
      <c r="AJ2" s="7"/>
      <c r="AK2" s="7"/>
      <c r="AL2" s="7"/>
      <c r="AM2" s="7"/>
    </row>
    <row r="3" spans="1:39" s="9" customFormat="1" x14ac:dyDescent="0.3">
      <c r="A3" s="9" t="s">
        <v>148</v>
      </c>
      <c r="B3" s="9">
        <v>105836</v>
      </c>
      <c r="C3" s="9" t="s">
        <v>12</v>
      </c>
      <c r="D3" s="9">
        <v>0.78</v>
      </c>
      <c r="E3" s="9">
        <v>0</v>
      </c>
      <c r="F3" s="9">
        <v>0.17</v>
      </c>
      <c r="Q3" s="8"/>
      <c r="R3" s="8"/>
      <c r="S3" s="8"/>
      <c r="T3" s="8"/>
      <c r="U3" s="8"/>
      <c r="V3" s="8"/>
      <c r="AJ3" s="7"/>
      <c r="AK3" s="7"/>
      <c r="AL3" s="7"/>
      <c r="AM3" s="7"/>
    </row>
    <row r="4" spans="1:39" ht="15" customHeight="1" x14ac:dyDescent="0.3">
      <c r="A4" s="5" t="s">
        <v>149</v>
      </c>
      <c r="B4" s="5">
        <v>75372</v>
      </c>
      <c r="C4" s="5" t="s">
        <v>12</v>
      </c>
      <c r="D4" s="5">
        <v>0.78</v>
      </c>
      <c r="E4" s="2">
        <v>0.2</v>
      </c>
      <c r="F4" s="2">
        <v>0.11</v>
      </c>
      <c r="G4" s="2" t="s">
        <v>28</v>
      </c>
      <c r="AJ4" s="1"/>
      <c r="AK4" s="1"/>
      <c r="AL4" s="1"/>
      <c r="AM4" s="1"/>
    </row>
    <row r="5" spans="1:39" ht="15" customHeight="1" x14ac:dyDescent="0.3">
      <c r="A5" s="5" t="s">
        <v>150</v>
      </c>
      <c r="B5" s="5">
        <v>99460</v>
      </c>
      <c r="C5" s="5" t="s">
        <v>11</v>
      </c>
      <c r="D5" s="5">
        <v>1.25</v>
      </c>
      <c r="E5" s="2">
        <v>0</v>
      </c>
      <c r="F5" s="2">
        <v>1.6</v>
      </c>
      <c r="AJ5" s="1"/>
      <c r="AK5" s="1"/>
      <c r="AL5" s="1"/>
      <c r="AM5" s="1"/>
    </row>
    <row r="6" spans="1:39" ht="15" customHeight="1" x14ac:dyDescent="0.3">
      <c r="A6" s="5" t="s">
        <v>144</v>
      </c>
      <c r="B6" s="5">
        <v>104650</v>
      </c>
      <c r="C6" s="5" t="s">
        <v>10</v>
      </c>
      <c r="D6" s="5">
        <v>0.76</v>
      </c>
      <c r="E6" s="2">
        <v>0</v>
      </c>
      <c r="F6" s="2">
        <v>0.5</v>
      </c>
      <c r="AJ6" s="1"/>
      <c r="AK6" s="1"/>
      <c r="AL6" s="1"/>
      <c r="AM6" s="1"/>
    </row>
    <row r="7" spans="1:39" ht="15" customHeight="1" x14ac:dyDescent="0.3">
      <c r="A7" s="5" t="s">
        <v>151</v>
      </c>
      <c r="B7" s="5">
        <v>82628</v>
      </c>
      <c r="C7" s="5" t="s">
        <v>10</v>
      </c>
      <c r="D7" s="5">
        <v>0.78</v>
      </c>
      <c r="E7" s="2">
        <v>-1.2</v>
      </c>
      <c r="F7" s="2">
        <v>0.47</v>
      </c>
      <c r="AJ7" s="1"/>
      <c r="AK7" s="1"/>
      <c r="AL7" s="1"/>
      <c r="AM7" s="1"/>
    </row>
    <row r="8" spans="1:39" ht="15" customHeight="1" x14ac:dyDescent="0.3">
      <c r="A8" s="5" t="s">
        <v>83</v>
      </c>
      <c r="B8" s="5">
        <v>105647</v>
      </c>
      <c r="C8" s="5" t="s">
        <v>9</v>
      </c>
      <c r="D8" s="5">
        <v>0.97</v>
      </c>
      <c r="E8" s="2">
        <v>0</v>
      </c>
      <c r="F8" s="2">
        <v>1.2</v>
      </c>
      <c r="AJ8" s="1"/>
      <c r="AK8" s="1"/>
      <c r="AL8" s="1"/>
      <c r="AM8" s="1"/>
    </row>
    <row r="9" spans="1:39" ht="15" customHeight="1" x14ac:dyDescent="0.3">
      <c r="A9" s="5" t="s">
        <v>113</v>
      </c>
      <c r="B9" s="5">
        <v>98022</v>
      </c>
      <c r="C9" s="5" t="s">
        <v>9</v>
      </c>
      <c r="D9" s="5">
        <v>1.02</v>
      </c>
      <c r="E9" s="2">
        <v>0</v>
      </c>
      <c r="F9" s="2">
        <v>0.62</v>
      </c>
      <c r="AJ9" s="1"/>
      <c r="AK9" s="1"/>
      <c r="AL9" s="1"/>
      <c r="AM9" s="1"/>
    </row>
    <row r="10" spans="1:39" ht="15" customHeight="1" x14ac:dyDescent="0.3">
      <c r="A10" s="5" t="s">
        <v>152</v>
      </c>
      <c r="B10" s="5">
        <v>98224</v>
      </c>
      <c r="C10" s="5" t="s">
        <v>9</v>
      </c>
      <c r="D10" s="5">
        <v>0.76</v>
      </c>
      <c r="E10" s="2">
        <v>0</v>
      </c>
      <c r="F10" s="2">
        <v>0</v>
      </c>
      <c r="AJ10" s="1"/>
      <c r="AK10" s="1"/>
      <c r="AL10" s="1"/>
      <c r="AM10" s="1"/>
    </row>
    <row r="11" spans="1:39" ht="15" customHeight="1" x14ac:dyDescent="0.3">
      <c r="A11" s="5" t="s">
        <v>84</v>
      </c>
      <c r="B11" s="5">
        <v>73317</v>
      </c>
      <c r="C11" s="5" t="s">
        <v>8</v>
      </c>
      <c r="D11" s="5">
        <v>5.86</v>
      </c>
      <c r="E11" s="2">
        <v>5</v>
      </c>
      <c r="F11" s="2">
        <v>2.58</v>
      </c>
      <c r="AJ11" s="1"/>
      <c r="AK11" s="1"/>
      <c r="AL11" s="1"/>
      <c r="AM11" s="1"/>
    </row>
    <row r="12" spans="1:39" ht="15" customHeight="1" x14ac:dyDescent="0.3">
      <c r="A12" s="5" t="s">
        <v>146</v>
      </c>
      <c r="B12" s="5">
        <v>95476</v>
      </c>
      <c r="C12" s="5" t="s">
        <v>7</v>
      </c>
      <c r="D12" s="5">
        <v>0.75</v>
      </c>
      <c r="E12" s="2">
        <v>0</v>
      </c>
      <c r="F12" s="2">
        <v>0.1</v>
      </c>
      <c r="AJ12" s="1"/>
      <c r="AK12" s="1"/>
      <c r="AL12" s="1"/>
      <c r="AM12" s="1"/>
    </row>
    <row r="13" spans="1:39" ht="15" customHeight="1" x14ac:dyDescent="0.3">
      <c r="A13" s="5" t="s">
        <v>49</v>
      </c>
      <c r="B13" s="5">
        <v>98484</v>
      </c>
      <c r="C13" s="5" t="s">
        <v>7</v>
      </c>
      <c r="D13" s="5">
        <v>1.41</v>
      </c>
      <c r="E13" s="2">
        <v>0</v>
      </c>
      <c r="F13" s="2">
        <v>2.6</v>
      </c>
      <c r="AJ13" s="1"/>
      <c r="AK13" s="1"/>
      <c r="AL13" s="1"/>
      <c r="AM13" s="1"/>
    </row>
    <row r="14" spans="1:39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39" ht="30.75" customHeight="1" x14ac:dyDescent="0.3">
      <c r="B15" s="10" t="s">
        <v>36</v>
      </c>
      <c r="C15" s="2">
        <f>SUM(E2:E13,D17)</f>
        <v>4.2</v>
      </c>
    </row>
    <row r="16" spans="1:39" x14ac:dyDescent="0.3">
      <c r="C16" s="4"/>
    </row>
    <row r="17" spans="1:15" x14ac:dyDescent="0.3">
      <c r="C17" s="11">
        <f>SUM(F2:F13,E17)</f>
        <v>12.549999999999999</v>
      </c>
      <c r="D17" s="2">
        <f>MAX(E2:E10,E12:E13)</f>
        <v>0.2</v>
      </c>
      <c r="E17" s="2">
        <f>MAX(F2:F13)</f>
        <v>2.6</v>
      </c>
    </row>
    <row r="19" spans="1:15" x14ac:dyDescent="0.3">
      <c r="A19" s="1" t="s">
        <v>37</v>
      </c>
      <c r="B19" s="4">
        <v>97.76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2" t="s">
        <v>38</v>
      </c>
      <c r="B20" s="4">
        <v>99.66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55FEB-298F-4974-A411-78BBEC441D4E}">
  <sheetPr codeName="Sheet17"/>
  <dimension ref="A1:AN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3" width="12.33203125" style="2" customWidth="1"/>
    <col min="14" max="14" width="10.44140625" style="2" customWidth="1"/>
    <col min="15" max="16" width="13.33203125" style="2" customWidth="1"/>
    <col min="17" max="17" width="32.44140625" style="5" customWidth="1"/>
    <col min="18" max="18" width="23" style="5" customWidth="1"/>
    <col min="19" max="23" width="9.109375" style="5"/>
    <col min="24" max="16384" width="9.109375" style="2"/>
  </cols>
  <sheetData>
    <row r="1" spans="1:40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R1" s="5"/>
      <c r="S1" s="5"/>
      <c r="T1" s="6"/>
      <c r="U1" s="6"/>
      <c r="V1" s="6"/>
      <c r="W1" s="6"/>
      <c r="AK1" s="3" t="s">
        <v>2</v>
      </c>
      <c r="AL1" s="3" t="s">
        <v>3</v>
      </c>
      <c r="AM1" s="3" t="s">
        <v>4</v>
      </c>
      <c r="AN1" s="3" t="s">
        <v>5</v>
      </c>
    </row>
    <row r="2" spans="1:40" s="9" customFormat="1" x14ac:dyDescent="0.3">
      <c r="A2" s="9" t="s">
        <v>48</v>
      </c>
      <c r="B2" s="9">
        <v>101960</v>
      </c>
      <c r="C2" s="9" t="s">
        <v>47</v>
      </c>
      <c r="E2" s="9">
        <v>3.8</v>
      </c>
      <c r="F2" s="9">
        <v>3.57</v>
      </c>
      <c r="R2" s="8"/>
      <c r="S2" s="8"/>
      <c r="T2" s="8"/>
      <c r="U2" s="8"/>
      <c r="V2" s="8"/>
      <c r="W2" s="8"/>
      <c r="AK2" s="7"/>
      <c r="AL2" s="7"/>
      <c r="AM2" s="7"/>
      <c r="AN2" s="7"/>
    </row>
    <row r="3" spans="1:40" s="9" customFormat="1" x14ac:dyDescent="0.3">
      <c r="A3" s="9" t="s">
        <v>143</v>
      </c>
      <c r="B3" s="9">
        <v>105913</v>
      </c>
      <c r="C3" s="9" t="s">
        <v>47</v>
      </c>
      <c r="E3" s="9">
        <v>0</v>
      </c>
      <c r="F3" s="9">
        <v>1.5</v>
      </c>
      <c r="R3" s="8"/>
      <c r="S3" s="8"/>
      <c r="T3" s="8"/>
      <c r="U3" s="8"/>
      <c r="V3" s="8"/>
      <c r="W3" s="8"/>
      <c r="AK3" s="7"/>
      <c r="AL3" s="7"/>
      <c r="AM3" s="7"/>
      <c r="AN3" s="7"/>
    </row>
    <row r="4" spans="1:40" ht="15" customHeight="1" x14ac:dyDescent="0.3">
      <c r="A4" s="5" t="s">
        <v>50</v>
      </c>
      <c r="B4" s="5">
        <v>99903</v>
      </c>
      <c r="C4" s="5" t="s">
        <v>47</v>
      </c>
      <c r="D4" s="5"/>
      <c r="E4" s="2">
        <v>1.4</v>
      </c>
      <c r="F4" s="2">
        <v>1.77</v>
      </c>
      <c r="AK4" s="1"/>
      <c r="AL4" s="1"/>
      <c r="AM4" s="1"/>
      <c r="AN4" s="1"/>
    </row>
    <row r="5" spans="1:40" ht="15" customHeight="1" x14ac:dyDescent="0.3">
      <c r="A5" s="5" t="s">
        <v>20</v>
      </c>
      <c r="B5" s="5">
        <v>84854</v>
      </c>
      <c r="C5" s="5" t="s">
        <v>47</v>
      </c>
      <c r="D5" s="5"/>
      <c r="E5" s="2">
        <v>0</v>
      </c>
      <c r="F5" s="2">
        <v>11.7</v>
      </c>
      <c r="AK5" s="1"/>
      <c r="AL5" s="1"/>
      <c r="AM5" s="1"/>
      <c r="AN5" s="1"/>
    </row>
    <row r="6" spans="1:40" ht="15" customHeight="1" x14ac:dyDescent="0.3">
      <c r="A6" s="5" t="s">
        <v>81</v>
      </c>
      <c r="B6" s="5">
        <v>104257</v>
      </c>
      <c r="C6" s="5" t="s">
        <v>47</v>
      </c>
      <c r="D6" s="5"/>
      <c r="E6" s="2">
        <v>9.6999999999999993</v>
      </c>
      <c r="F6" s="2">
        <v>7.2</v>
      </c>
      <c r="G6" s="2" t="s">
        <v>28</v>
      </c>
      <c r="AK6" s="1"/>
      <c r="AL6" s="1"/>
      <c r="AM6" s="1"/>
      <c r="AN6" s="1"/>
    </row>
    <row r="7" spans="1:40" ht="15" customHeight="1" x14ac:dyDescent="0.3">
      <c r="A7" s="5" t="s">
        <v>116</v>
      </c>
      <c r="B7" s="5">
        <v>97907</v>
      </c>
      <c r="C7" s="5" t="s">
        <v>47</v>
      </c>
      <c r="D7" s="5"/>
      <c r="E7" s="2">
        <v>0</v>
      </c>
      <c r="F7" s="2">
        <v>5</v>
      </c>
      <c r="AK7" s="1"/>
      <c r="AL7" s="1"/>
      <c r="AM7" s="1"/>
      <c r="AN7" s="1"/>
    </row>
    <row r="8" spans="1:40" ht="15" customHeight="1" x14ac:dyDescent="0.3">
      <c r="A8" s="5" t="s">
        <v>119</v>
      </c>
      <c r="B8" s="5">
        <v>103099</v>
      </c>
      <c r="C8" s="5" t="s">
        <v>47</v>
      </c>
      <c r="D8" s="5"/>
      <c r="E8" s="2">
        <v>0</v>
      </c>
      <c r="F8" s="2">
        <v>4.2</v>
      </c>
      <c r="AK8" s="1"/>
      <c r="AL8" s="1"/>
      <c r="AM8" s="1"/>
      <c r="AN8" s="1"/>
    </row>
    <row r="9" spans="1:40" ht="15" customHeight="1" x14ac:dyDescent="0.3">
      <c r="A9" s="5" t="s">
        <v>51</v>
      </c>
      <c r="B9" s="5">
        <v>85931</v>
      </c>
      <c r="C9" s="5" t="s">
        <v>47</v>
      </c>
      <c r="D9" s="5"/>
      <c r="E9" s="2">
        <v>0</v>
      </c>
      <c r="F9" s="2">
        <v>6.17</v>
      </c>
      <c r="AK9" s="1"/>
      <c r="AL9" s="1"/>
      <c r="AM9" s="1"/>
      <c r="AN9" s="1"/>
    </row>
    <row r="10" spans="1:40" ht="15" customHeight="1" x14ac:dyDescent="0.3">
      <c r="A10" s="5" t="s">
        <v>68</v>
      </c>
      <c r="B10" s="5">
        <v>86380</v>
      </c>
      <c r="C10" s="5" t="s">
        <v>47</v>
      </c>
      <c r="D10" s="5"/>
      <c r="E10" s="2">
        <v>0</v>
      </c>
      <c r="F10" s="2">
        <v>3</v>
      </c>
      <c r="AK10" s="1"/>
      <c r="AL10" s="1"/>
      <c r="AM10" s="1"/>
      <c r="AN10" s="1"/>
    </row>
    <row r="11" spans="1:40" ht="15" customHeight="1" x14ac:dyDescent="0.3">
      <c r="A11" s="5" t="s">
        <v>84</v>
      </c>
      <c r="B11" s="5">
        <v>73317</v>
      </c>
      <c r="C11" s="5" t="s">
        <v>47</v>
      </c>
      <c r="D11" s="5"/>
      <c r="E11" s="2">
        <v>2.62</v>
      </c>
      <c r="F11" s="2">
        <v>2.59</v>
      </c>
      <c r="AK11" s="1"/>
      <c r="AL11" s="1"/>
      <c r="AM11" s="1"/>
      <c r="AN11" s="1"/>
    </row>
    <row r="12" spans="1:40" ht="15" customHeight="1" x14ac:dyDescent="0.3">
      <c r="A12" s="5" t="s">
        <v>88</v>
      </c>
      <c r="B12" s="5">
        <v>71604</v>
      </c>
      <c r="C12" s="5" t="s">
        <v>47</v>
      </c>
      <c r="D12" s="5"/>
      <c r="E12" s="2">
        <v>-0.3</v>
      </c>
      <c r="F12" s="2">
        <v>4.47</v>
      </c>
      <c r="AK12" s="1"/>
      <c r="AL12" s="1"/>
      <c r="AM12" s="1"/>
      <c r="AN12" s="1"/>
    </row>
    <row r="13" spans="1:40" ht="15" customHeight="1" x14ac:dyDescent="0.3">
      <c r="A13" s="5" t="s">
        <v>79</v>
      </c>
      <c r="B13" s="5">
        <v>91251</v>
      </c>
      <c r="C13" s="5" t="s">
        <v>47</v>
      </c>
      <c r="D13" s="5"/>
      <c r="E13" s="2">
        <v>0</v>
      </c>
      <c r="F13" s="2">
        <v>6.94</v>
      </c>
      <c r="AK13" s="1"/>
      <c r="AL13" s="1"/>
      <c r="AM13" s="1"/>
      <c r="AN13" s="1"/>
    </row>
    <row r="14" spans="1:40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40" ht="30.75" customHeight="1" x14ac:dyDescent="0.3">
      <c r="B15" s="10" t="s">
        <v>36</v>
      </c>
      <c r="C15" s="2">
        <f>SUM(E2:E13,D17)</f>
        <v>26.919999999999998</v>
      </c>
    </row>
    <row r="16" spans="1:40" x14ac:dyDescent="0.3">
      <c r="C16" s="4"/>
    </row>
    <row r="17" spans="1:16" x14ac:dyDescent="0.3">
      <c r="C17" s="11">
        <f>SUM(F2:F13,E17)</f>
        <v>69.81</v>
      </c>
      <c r="D17" s="2">
        <f>MAX(E2:E10,E12:E13)</f>
        <v>9.6999999999999993</v>
      </c>
      <c r="E17" s="2">
        <f>MAX(F2:F13)</f>
        <v>11.7</v>
      </c>
    </row>
    <row r="19" spans="1:16" x14ac:dyDescent="0.3">
      <c r="A19" s="1" t="s">
        <v>37</v>
      </c>
      <c r="B19" s="4">
        <v>99.66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2" t="s">
        <v>38</v>
      </c>
      <c r="B20" s="4">
        <v>99.31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2987C-D551-4866-A733-8C7623C11678}">
  <sheetPr codeName="Sheet18"/>
  <dimension ref="A1:AO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4" width="12.33203125" style="2" customWidth="1"/>
    <col min="15" max="15" width="10.44140625" style="2" customWidth="1"/>
    <col min="16" max="17" width="13.33203125" style="2" customWidth="1"/>
    <col min="18" max="18" width="32.44140625" style="5" customWidth="1"/>
    <col min="19" max="19" width="23" style="5" customWidth="1"/>
    <col min="20" max="24" width="9.109375" style="5"/>
    <col min="25" max="16384" width="9.109375" style="2"/>
  </cols>
  <sheetData>
    <row r="1" spans="1:41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S1" s="5"/>
      <c r="T1" s="5"/>
      <c r="U1" s="6"/>
      <c r="V1" s="6"/>
      <c r="W1" s="6"/>
      <c r="X1" s="6"/>
      <c r="AL1" s="3" t="s">
        <v>2</v>
      </c>
      <c r="AM1" s="3" t="s">
        <v>3</v>
      </c>
      <c r="AN1" s="3" t="s">
        <v>4</v>
      </c>
      <c r="AO1" s="3" t="s">
        <v>5</v>
      </c>
    </row>
    <row r="2" spans="1:41" s="9" customFormat="1" x14ac:dyDescent="0.3">
      <c r="A2" s="9" t="s">
        <v>31</v>
      </c>
      <c r="B2" s="9">
        <v>101715</v>
      </c>
      <c r="C2" s="9" t="s">
        <v>47</v>
      </c>
      <c r="E2" s="9">
        <v>0</v>
      </c>
      <c r="F2" s="9">
        <v>6.38</v>
      </c>
      <c r="S2" s="8"/>
      <c r="T2" s="8"/>
      <c r="U2" s="8"/>
      <c r="V2" s="8"/>
      <c r="W2" s="8"/>
      <c r="X2" s="8"/>
      <c r="AL2" s="7"/>
      <c r="AM2" s="7"/>
      <c r="AN2" s="7"/>
      <c r="AO2" s="7"/>
    </row>
    <row r="3" spans="1:41" s="9" customFormat="1" x14ac:dyDescent="0.3">
      <c r="A3" s="9" t="s">
        <v>77</v>
      </c>
      <c r="B3" s="9">
        <v>104026</v>
      </c>
      <c r="C3" s="9" t="s">
        <v>47</v>
      </c>
      <c r="E3" s="9">
        <v>6.8</v>
      </c>
      <c r="F3" s="9">
        <v>4.59</v>
      </c>
      <c r="S3" s="8"/>
      <c r="T3" s="8"/>
      <c r="U3" s="8"/>
      <c r="V3" s="8"/>
      <c r="W3" s="8"/>
      <c r="X3" s="8"/>
      <c r="AL3" s="7"/>
      <c r="AM3" s="7"/>
      <c r="AN3" s="7"/>
      <c r="AO3" s="7"/>
    </row>
    <row r="4" spans="1:41" ht="15" customHeight="1" x14ac:dyDescent="0.3">
      <c r="A4" s="5" t="s">
        <v>118</v>
      </c>
      <c r="B4" s="5">
        <v>69138</v>
      </c>
      <c r="C4" s="5" t="s">
        <v>47</v>
      </c>
      <c r="D4" s="5"/>
      <c r="E4" s="2">
        <v>0</v>
      </c>
      <c r="F4" s="2">
        <v>10.199999999999999</v>
      </c>
      <c r="AL4" s="1"/>
      <c r="AM4" s="1"/>
      <c r="AN4" s="1"/>
      <c r="AO4" s="1"/>
    </row>
    <row r="5" spans="1:41" ht="15" customHeight="1" x14ac:dyDescent="0.3">
      <c r="A5" s="5" t="s">
        <v>20</v>
      </c>
      <c r="B5" s="5">
        <v>84854</v>
      </c>
      <c r="C5" s="5" t="s">
        <v>47</v>
      </c>
      <c r="D5" s="5"/>
      <c r="E5" s="2">
        <v>0</v>
      </c>
      <c r="F5" s="2">
        <v>11.7</v>
      </c>
      <c r="AL5" s="1"/>
      <c r="AM5" s="1"/>
      <c r="AN5" s="1"/>
      <c r="AO5" s="1"/>
    </row>
    <row r="6" spans="1:41" ht="15" customHeight="1" x14ac:dyDescent="0.3">
      <c r="A6" s="5" t="s">
        <v>81</v>
      </c>
      <c r="B6" s="5">
        <v>104257</v>
      </c>
      <c r="C6" s="5" t="s">
        <v>47</v>
      </c>
      <c r="D6" s="5"/>
      <c r="E6" s="2">
        <v>0</v>
      </c>
      <c r="F6" s="2">
        <v>7.2</v>
      </c>
      <c r="AL6" s="1"/>
      <c r="AM6" s="1"/>
      <c r="AN6" s="1"/>
      <c r="AO6" s="1"/>
    </row>
    <row r="7" spans="1:41" ht="15" customHeight="1" x14ac:dyDescent="0.3">
      <c r="A7" s="5" t="s">
        <v>19</v>
      </c>
      <c r="B7" s="5">
        <v>84860</v>
      </c>
      <c r="C7" s="5" t="s">
        <v>47</v>
      </c>
      <c r="D7" s="5"/>
      <c r="E7" s="2">
        <v>0</v>
      </c>
      <c r="F7" s="2">
        <v>8.4</v>
      </c>
      <c r="AL7" s="1"/>
      <c r="AM7" s="1"/>
      <c r="AN7" s="1"/>
      <c r="AO7" s="1"/>
    </row>
    <row r="8" spans="1:41" ht="15" customHeight="1" x14ac:dyDescent="0.3">
      <c r="A8" s="5" t="s">
        <v>15</v>
      </c>
      <c r="B8" s="5">
        <v>71844</v>
      </c>
      <c r="C8" s="5" t="s">
        <v>47</v>
      </c>
      <c r="D8" s="5"/>
      <c r="E8" s="2">
        <v>1.8</v>
      </c>
      <c r="F8" s="2">
        <v>7.17</v>
      </c>
      <c r="AL8" s="1"/>
      <c r="AM8" s="1"/>
      <c r="AN8" s="1"/>
      <c r="AO8" s="1"/>
    </row>
    <row r="9" spans="1:41" ht="15" customHeight="1" x14ac:dyDescent="0.3">
      <c r="A9" s="5" t="s">
        <v>51</v>
      </c>
      <c r="B9" s="5">
        <v>85931</v>
      </c>
      <c r="C9" s="5" t="s">
        <v>47</v>
      </c>
      <c r="D9" s="5"/>
      <c r="E9" s="2">
        <v>0</v>
      </c>
      <c r="F9" s="2">
        <v>6.17</v>
      </c>
      <c r="AL9" s="1"/>
      <c r="AM9" s="1"/>
      <c r="AN9" s="1"/>
      <c r="AO9" s="1"/>
    </row>
    <row r="10" spans="1:41" ht="15" customHeight="1" x14ac:dyDescent="0.3">
      <c r="A10" s="5" t="s">
        <v>6</v>
      </c>
      <c r="B10" s="5">
        <v>87863</v>
      </c>
      <c r="C10" s="5" t="s">
        <v>47</v>
      </c>
      <c r="D10" s="5"/>
      <c r="E10" s="2">
        <v>17.600000000000001</v>
      </c>
      <c r="F10" s="2">
        <v>12.73</v>
      </c>
      <c r="G10" s="2" t="s">
        <v>28</v>
      </c>
      <c r="AL10" s="1"/>
      <c r="AM10" s="1"/>
      <c r="AN10" s="1"/>
      <c r="AO10" s="1"/>
    </row>
    <row r="11" spans="1:41" ht="15" customHeight="1" x14ac:dyDescent="0.3">
      <c r="A11" s="5" t="s">
        <v>56</v>
      </c>
      <c r="B11" s="5">
        <v>36940</v>
      </c>
      <c r="C11" s="5" t="s">
        <v>47</v>
      </c>
      <c r="D11" s="5"/>
      <c r="E11" s="2">
        <v>2.99</v>
      </c>
      <c r="F11" s="2">
        <v>2.99</v>
      </c>
      <c r="AL11" s="1"/>
      <c r="AM11" s="1"/>
      <c r="AN11" s="1"/>
      <c r="AO11" s="1"/>
    </row>
    <row r="12" spans="1:41" ht="15" customHeight="1" x14ac:dyDescent="0.3">
      <c r="A12" s="5" t="s">
        <v>18</v>
      </c>
      <c r="B12" s="5">
        <v>89226</v>
      </c>
      <c r="C12" s="5" t="s">
        <v>47</v>
      </c>
      <c r="D12" s="5"/>
      <c r="E12" s="2">
        <v>0</v>
      </c>
      <c r="F12" s="2">
        <v>5.75</v>
      </c>
      <c r="AL12" s="1"/>
      <c r="AM12" s="1"/>
      <c r="AN12" s="1"/>
      <c r="AO12" s="1"/>
    </row>
    <row r="13" spans="1:41" ht="15" customHeight="1" x14ac:dyDescent="0.3">
      <c r="A13" s="5" t="s">
        <v>79</v>
      </c>
      <c r="B13" s="5">
        <v>91251</v>
      </c>
      <c r="C13" s="5" t="s">
        <v>47</v>
      </c>
      <c r="D13" s="5"/>
      <c r="E13" s="2">
        <v>0</v>
      </c>
      <c r="F13" s="2">
        <v>6.94</v>
      </c>
      <c r="AL13" s="1"/>
      <c r="AM13" s="1"/>
      <c r="AN13" s="1"/>
      <c r="AO13" s="1"/>
    </row>
    <row r="14" spans="1:41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41" ht="30.75" customHeight="1" x14ac:dyDescent="0.3">
      <c r="B15" s="10" t="s">
        <v>36</v>
      </c>
      <c r="C15" s="2">
        <f>SUM(E2:E13,D17)</f>
        <v>46.790000000000006</v>
      </c>
    </row>
    <row r="16" spans="1:41" x14ac:dyDescent="0.3">
      <c r="C16" s="4"/>
    </row>
    <row r="17" spans="1:17" x14ac:dyDescent="0.3">
      <c r="C17" s="11">
        <f>SUM(F2:F13,E17)</f>
        <v>102.95</v>
      </c>
      <c r="D17" s="2">
        <f>MAX(E2:E10,E12:E13)</f>
        <v>17.600000000000001</v>
      </c>
      <c r="E17" s="2">
        <f>MAX(F2:F13)</f>
        <v>12.73</v>
      </c>
    </row>
    <row r="19" spans="1:17" x14ac:dyDescent="0.3">
      <c r="A19" s="1" t="s">
        <v>37</v>
      </c>
      <c r="B19" s="4">
        <v>99.31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">
      <c r="A20" s="2" t="s">
        <v>38</v>
      </c>
      <c r="B20" s="4">
        <v>100.62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9626-E43E-4654-8274-2DB13BF499A7}">
  <sheetPr codeName="Sheet19"/>
  <dimension ref="A1:AP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5" width="12.33203125" style="2" customWidth="1"/>
    <col min="16" max="16" width="10.44140625" style="2" customWidth="1"/>
    <col min="17" max="18" width="13.33203125" style="2" customWidth="1"/>
    <col min="19" max="19" width="32.44140625" style="5" customWidth="1"/>
    <col min="20" max="20" width="23" style="5" customWidth="1"/>
    <col min="21" max="25" width="9.109375" style="5"/>
    <col min="26" max="16384" width="9.109375" style="2"/>
  </cols>
  <sheetData>
    <row r="1" spans="1:42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T1" s="5"/>
      <c r="U1" s="5"/>
      <c r="V1" s="6"/>
      <c r="W1" s="6"/>
      <c r="X1" s="6"/>
      <c r="Y1" s="6"/>
      <c r="AM1" s="3" t="s">
        <v>2</v>
      </c>
      <c r="AN1" s="3" t="s">
        <v>3</v>
      </c>
      <c r="AO1" s="3" t="s">
        <v>4</v>
      </c>
      <c r="AP1" s="3" t="s">
        <v>5</v>
      </c>
    </row>
    <row r="2" spans="1:42" s="9" customFormat="1" x14ac:dyDescent="0.3">
      <c r="A2" s="9" t="s">
        <v>31</v>
      </c>
      <c r="B2" s="9">
        <v>101715</v>
      </c>
      <c r="C2" s="9" t="s">
        <v>47</v>
      </c>
      <c r="E2" s="9">
        <v>0</v>
      </c>
      <c r="F2" s="9">
        <v>6.38</v>
      </c>
      <c r="T2" s="8"/>
      <c r="U2" s="8"/>
      <c r="V2" s="8"/>
      <c r="W2" s="8"/>
      <c r="X2" s="8"/>
      <c r="Y2" s="8"/>
      <c r="AM2" s="7"/>
      <c r="AN2" s="7"/>
      <c r="AO2" s="7"/>
      <c r="AP2" s="7"/>
    </row>
    <row r="3" spans="1:42" s="9" customFormat="1" x14ac:dyDescent="0.3">
      <c r="A3" s="9" t="s">
        <v>118</v>
      </c>
      <c r="B3" s="9">
        <v>69138</v>
      </c>
      <c r="C3" s="9" t="s">
        <v>47</v>
      </c>
      <c r="E3" s="9">
        <v>0</v>
      </c>
      <c r="F3" s="9">
        <v>10.199999999999999</v>
      </c>
      <c r="T3" s="8"/>
      <c r="U3" s="8"/>
      <c r="V3" s="8"/>
      <c r="W3" s="8"/>
      <c r="X3" s="8"/>
      <c r="Y3" s="8"/>
      <c r="AM3" s="7"/>
      <c r="AN3" s="7"/>
      <c r="AO3" s="7"/>
      <c r="AP3" s="7"/>
    </row>
    <row r="4" spans="1:42" ht="15" customHeight="1" x14ac:dyDescent="0.3">
      <c r="A4" s="5" t="s">
        <v>54</v>
      </c>
      <c r="B4" s="5">
        <v>93782</v>
      </c>
      <c r="C4" s="5" t="s">
        <v>47</v>
      </c>
      <c r="D4" s="5"/>
      <c r="E4" s="2">
        <v>4.7</v>
      </c>
      <c r="F4" s="2">
        <v>4.7</v>
      </c>
      <c r="AM4" s="1"/>
      <c r="AN4" s="1"/>
      <c r="AO4" s="1"/>
      <c r="AP4" s="1"/>
    </row>
    <row r="5" spans="1:42" ht="15" customHeight="1" x14ac:dyDescent="0.3">
      <c r="A5" s="5" t="s">
        <v>55</v>
      </c>
      <c r="B5" s="5">
        <v>71043</v>
      </c>
      <c r="C5" s="5" t="s">
        <v>47</v>
      </c>
      <c r="D5" s="5"/>
      <c r="E5" s="2">
        <v>13.7</v>
      </c>
      <c r="F5" s="2">
        <v>13.7</v>
      </c>
      <c r="G5" s="2" t="s">
        <v>28</v>
      </c>
      <c r="AM5" s="1"/>
      <c r="AN5" s="1"/>
      <c r="AO5" s="1"/>
      <c r="AP5" s="1"/>
    </row>
    <row r="6" spans="1:42" ht="15" customHeight="1" x14ac:dyDescent="0.3">
      <c r="A6" s="5" t="s">
        <v>81</v>
      </c>
      <c r="B6" s="5">
        <v>104257</v>
      </c>
      <c r="C6" s="5" t="s">
        <v>47</v>
      </c>
      <c r="D6" s="5"/>
      <c r="E6" s="2">
        <v>5</v>
      </c>
      <c r="F6" s="2">
        <v>6.47</v>
      </c>
      <c r="AM6" s="1"/>
      <c r="AN6" s="1"/>
      <c r="AO6" s="1"/>
      <c r="AP6" s="1"/>
    </row>
    <row r="7" spans="1:42" ht="15" customHeight="1" x14ac:dyDescent="0.3">
      <c r="A7" s="5" t="s">
        <v>19</v>
      </c>
      <c r="B7" s="5">
        <v>84860</v>
      </c>
      <c r="C7" s="5" t="s">
        <v>47</v>
      </c>
      <c r="D7" s="5"/>
      <c r="E7" s="2">
        <v>2.5</v>
      </c>
      <c r="F7" s="2">
        <v>6.43</v>
      </c>
      <c r="AM7" s="1"/>
      <c r="AN7" s="1"/>
      <c r="AO7" s="1"/>
      <c r="AP7" s="1"/>
    </row>
    <row r="8" spans="1:42" ht="15" customHeight="1" x14ac:dyDescent="0.3">
      <c r="A8" s="5" t="s">
        <v>22</v>
      </c>
      <c r="B8" s="5">
        <v>105068</v>
      </c>
      <c r="C8" s="5" t="s">
        <v>47</v>
      </c>
      <c r="D8" s="5"/>
      <c r="E8" s="2">
        <v>12.6</v>
      </c>
      <c r="F8" s="2">
        <v>6.3</v>
      </c>
      <c r="AM8" s="1"/>
      <c r="AN8" s="1"/>
      <c r="AO8" s="1"/>
      <c r="AP8" s="1"/>
    </row>
    <row r="9" spans="1:42" ht="15" customHeight="1" x14ac:dyDescent="0.3">
      <c r="A9" s="5" t="s">
        <v>15</v>
      </c>
      <c r="B9" s="5">
        <v>71844</v>
      </c>
      <c r="C9" s="5" t="s">
        <v>47</v>
      </c>
      <c r="D9" s="5"/>
      <c r="E9" s="2">
        <v>10.8</v>
      </c>
      <c r="F9" s="2">
        <v>7.41</v>
      </c>
      <c r="AM9" s="1"/>
      <c r="AN9" s="1"/>
      <c r="AO9" s="1"/>
      <c r="AP9" s="1"/>
    </row>
    <row r="10" spans="1:42" ht="15" customHeight="1" x14ac:dyDescent="0.3">
      <c r="A10" s="5" t="s">
        <v>6</v>
      </c>
      <c r="B10" s="5">
        <v>87863</v>
      </c>
      <c r="C10" s="5" t="s">
        <v>47</v>
      </c>
      <c r="D10" s="5"/>
      <c r="E10" s="2">
        <v>0</v>
      </c>
      <c r="F10" s="2">
        <v>12.73</v>
      </c>
      <c r="AM10" s="1"/>
      <c r="AN10" s="1"/>
      <c r="AO10" s="1"/>
      <c r="AP10" s="1"/>
    </row>
    <row r="11" spans="1:42" ht="15" customHeight="1" x14ac:dyDescent="0.3">
      <c r="A11" s="5" t="s">
        <v>56</v>
      </c>
      <c r="B11" s="5">
        <v>36940</v>
      </c>
      <c r="C11" s="5" t="s">
        <v>47</v>
      </c>
      <c r="D11" s="5"/>
      <c r="E11" s="2">
        <v>4.99</v>
      </c>
      <c r="F11" s="2">
        <v>3.99</v>
      </c>
      <c r="AM11" s="1"/>
      <c r="AN11" s="1"/>
      <c r="AO11" s="1"/>
      <c r="AP11" s="1"/>
    </row>
    <row r="12" spans="1:42" ht="15" customHeight="1" x14ac:dyDescent="0.3">
      <c r="A12" s="5" t="s">
        <v>18</v>
      </c>
      <c r="B12" s="5">
        <v>89226</v>
      </c>
      <c r="C12" s="5" t="s">
        <v>47</v>
      </c>
      <c r="D12" s="5"/>
      <c r="E12" s="2">
        <v>0</v>
      </c>
      <c r="F12" s="2">
        <v>5.75</v>
      </c>
      <c r="AM12" s="1"/>
      <c r="AN12" s="1"/>
      <c r="AO12" s="1"/>
      <c r="AP12" s="1"/>
    </row>
    <row r="13" spans="1:42" ht="15" customHeight="1" x14ac:dyDescent="0.3">
      <c r="A13" s="5" t="s">
        <v>79</v>
      </c>
      <c r="B13" s="5">
        <v>91251</v>
      </c>
      <c r="C13" s="5" t="s">
        <v>47</v>
      </c>
      <c r="D13" s="5"/>
      <c r="E13" s="2">
        <v>0</v>
      </c>
      <c r="F13" s="2">
        <v>6.94</v>
      </c>
      <c r="AM13" s="1"/>
      <c r="AN13" s="1"/>
      <c r="AO13" s="1"/>
      <c r="AP13" s="1"/>
    </row>
    <row r="14" spans="1:42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42" ht="30.75" customHeight="1" x14ac:dyDescent="0.3">
      <c r="B15" s="10" t="s">
        <v>36</v>
      </c>
      <c r="C15" s="2">
        <f>SUM(E2:E13,D17)</f>
        <v>67.989999999999995</v>
      </c>
    </row>
    <row r="16" spans="1:42" x14ac:dyDescent="0.3">
      <c r="C16" s="4"/>
    </row>
    <row r="17" spans="1:18" x14ac:dyDescent="0.3">
      <c r="C17" s="11">
        <f>SUM(F2:F13,E17)</f>
        <v>104.69999999999999</v>
      </c>
      <c r="D17" s="2">
        <f>MAX(E2:E10,E12:E13)</f>
        <v>13.7</v>
      </c>
      <c r="E17" s="2">
        <f>MAX(F2:F13)</f>
        <v>13.7</v>
      </c>
    </row>
    <row r="19" spans="1:18" x14ac:dyDescent="0.3">
      <c r="A19" s="1" t="s">
        <v>37</v>
      </c>
      <c r="B19" s="4">
        <v>100.62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">
      <c r="A20" s="2" t="s">
        <v>38</v>
      </c>
      <c r="B20" s="4">
        <v>92.22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00558-B887-454C-9F36-53E95D944BE6}">
  <sheetPr codeName="Sheet20"/>
  <dimension ref="A1:AQ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6" width="12.33203125" style="2" customWidth="1"/>
    <col min="17" max="17" width="10.44140625" style="2" customWidth="1"/>
    <col min="18" max="19" width="13.33203125" style="2" customWidth="1"/>
    <col min="20" max="20" width="32.44140625" style="5" customWidth="1"/>
    <col min="21" max="21" width="23" style="5" customWidth="1"/>
    <col min="22" max="26" width="9.109375" style="5"/>
    <col min="27" max="16384" width="9.109375" style="2"/>
  </cols>
  <sheetData>
    <row r="1" spans="1:43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U1" s="5"/>
      <c r="V1" s="5"/>
      <c r="W1" s="6"/>
      <c r="X1" s="6"/>
      <c r="Y1" s="6"/>
      <c r="Z1" s="6"/>
      <c r="AN1" s="3" t="s">
        <v>2</v>
      </c>
      <c r="AO1" s="3" t="s">
        <v>3</v>
      </c>
      <c r="AP1" s="3" t="s">
        <v>4</v>
      </c>
      <c r="AQ1" s="3" t="s">
        <v>5</v>
      </c>
    </row>
    <row r="2" spans="1:43" s="9" customFormat="1" x14ac:dyDescent="0.3">
      <c r="A2" s="9" t="s">
        <v>141</v>
      </c>
      <c r="B2" s="9">
        <v>103445</v>
      </c>
      <c r="C2" s="9" t="s">
        <v>47</v>
      </c>
      <c r="E2" s="9">
        <v>0</v>
      </c>
      <c r="F2" s="9">
        <v>0</v>
      </c>
      <c r="U2" s="8"/>
      <c r="V2" s="8"/>
      <c r="W2" s="8"/>
      <c r="X2" s="8"/>
      <c r="Y2" s="8"/>
      <c r="Z2" s="8"/>
      <c r="AN2" s="7"/>
      <c r="AO2" s="7"/>
      <c r="AP2" s="7"/>
      <c r="AQ2" s="7"/>
    </row>
    <row r="3" spans="1:43" s="9" customFormat="1" x14ac:dyDescent="0.3">
      <c r="A3" s="9" t="s">
        <v>148</v>
      </c>
      <c r="B3" s="9">
        <v>105836</v>
      </c>
      <c r="C3" s="9" t="s">
        <v>47</v>
      </c>
      <c r="E3" s="9">
        <v>0</v>
      </c>
      <c r="F3" s="9">
        <v>0.17</v>
      </c>
      <c r="U3" s="8"/>
      <c r="V3" s="8"/>
      <c r="W3" s="8"/>
      <c r="X3" s="8"/>
      <c r="Y3" s="8"/>
      <c r="Z3" s="8"/>
      <c r="AN3" s="7"/>
      <c r="AO3" s="7"/>
      <c r="AP3" s="7"/>
      <c r="AQ3" s="7"/>
    </row>
    <row r="4" spans="1:43" ht="15" customHeight="1" x14ac:dyDescent="0.3">
      <c r="A4" s="5" t="s">
        <v>153</v>
      </c>
      <c r="B4" s="5">
        <v>106002</v>
      </c>
      <c r="C4" s="5" t="s">
        <v>47</v>
      </c>
      <c r="D4" s="5"/>
      <c r="E4" s="2">
        <v>0</v>
      </c>
      <c r="F4" s="2">
        <v>0</v>
      </c>
      <c r="AN4" s="1"/>
      <c r="AO4" s="1"/>
      <c r="AP4" s="1"/>
      <c r="AQ4" s="1"/>
    </row>
    <row r="5" spans="1:43" ht="15" customHeight="1" x14ac:dyDescent="0.3">
      <c r="A5" s="5" t="s">
        <v>55</v>
      </c>
      <c r="B5" s="5">
        <v>71043</v>
      </c>
      <c r="C5" s="5" t="s">
        <v>47</v>
      </c>
      <c r="D5" s="5"/>
      <c r="E5" s="2">
        <v>-2</v>
      </c>
      <c r="F5" s="2">
        <v>5.85</v>
      </c>
      <c r="AN5" s="1"/>
      <c r="AO5" s="1"/>
      <c r="AP5" s="1"/>
      <c r="AQ5" s="1"/>
    </row>
    <row r="6" spans="1:43" ht="15" customHeight="1" x14ac:dyDescent="0.3">
      <c r="A6" s="5" t="s">
        <v>81</v>
      </c>
      <c r="B6" s="5">
        <v>104257</v>
      </c>
      <c r="C6" s="5" t="s">
        <v>47</v>
      </c>
      <c r="D6" s="5"/>
      <c r="E6" s="2">
        <v>0</v>
      </c>
      <c r="F6" s="2">
        <v>6.47</v>
      </c>
      <c r="AN6" s="1"/>
      <c r="AO6" s="1"/>
      <c r="AP6" s="1"/>
      <c r="AQ6" s="1"/>
    </row>
    <row r="7" spans="1:43" ht="15" customHeight="1" x14ac:dyDescent="0.3">
      <c r="A7" s="5" t="s">
        <v>116</v>
      </c>
      <c r="B7" s="5">
        <v>97907</v>
      </c>
      <c r="C7" s="5" t="s">
        <v>47</v>
      </c>
      <c r="D7" s="5"/>
      <c r="E7" s="2">
        <v>-1.7</v>
      </c>
      <c r="F7" s="2">
        <v>1.65</v>
      </c>
      <c r="AN7" s="1"/>
      <c r="AO7" s="1"/>
      <c r="AP7" s="1"/>
      <c r="AQ7" s="1"/>
    </row>
    <row r="8" spans="1:43" ht="15" customHeight="1" x14ac:dyDescent="0.3">
      <c r="A8" s="5" t="s">
        <v>60</v>
      </c>
      <c r="B8" s="5">
        <v>102998</v>
      </c>
      <c r="C8" s="5" t="s">
        <v>47</v>
      </c>
      <c r="D8" s="5"/>
      <c r="E8" s="2">
        <v>7.2</v>
      </c>
      <c r="F8" s="2">
        <v>7.2</v>
      </c>
      <c r="G8" s="2" t="s">
        <v>28</v>
      </c>
      <c r="AN8" s="1"/>
      <c r="AO8" s="1"/>
      <c r="AP8" s="1"/>
      <c r="AQ8" s="1"/>
    </row>
    <row r="9" spans="1:43" ht="15" customHeight="1" x14ac:dyDescent="0.3">
      <c r="A9" s="5" t="s">
        <v>119</v>
      </c>
      <c r="B9" s="5">
        <v>103099</v>
      </c>
      <c r="C9" s="5" t="s">
        <v>47</v>
      </c>
      <c r="D9" s="5"/>
      <c r="E9" s="2">
        <v>-4.7</v>
      </c>
      <c r="F9" s="2">
        <v>0.68</v>
      </c>
      <c r="AN9" s="1"/>
      <c r="AO9" s="1"/>
      <c r="AP9" s="1"/>
      <c r="AQ9" s="1"/>
    </row>
    <row r="10" spans="1:43" ht="15" customHeight="1" x14ac:dyDescent="0.3">
      <c r="A10" s="5" t="s">
        <v>117</v>
      </c>
      <c r="B10" s="5">
        <v>105903</v>
      </c>
      <c r="C10" s="5" t="s">
        <v>47</v>
      </c>
      <c r="D10" s="5"/>
      <c r="E10" s="2">
        <v>3.5</v>
      </c>
      <c r="F10" s="2">
        <v>3.5</v>
      </c>
      <c r="AN10" s="1"/>
      <c r="AO10" s="1"/>
      <c r="AP10" s="1"/>
      <c r="AQ10" s="1"/>
    </row>
    <row r="11" spans="1:43" ht="15" customHeight="1" x14ac:dyDescent="0.3">
      <c r="A11" s="5" t="s">
        <v>84</v>
      </c>
      <c r="B11" s="5">
        <v>73317</v>
      </c>
      <c r="C11" s="5" t="s">
        <v>47</v>
      </c>
      <c r="D11" s="5"/>
      <c r="E11" s="2">
        <v>2.89</v>
      </c>
      <c r="F11" s="2">
        <v>2.78</v>
      </c>
      <c r="AN11" s="1"/>
      <c r="AO11" s="1"/>
      <c r="AP11" s="1"/>
      <c r="AQ11" s="1"/>
    </row>
    <row r="12" spans="1:43" ht="15" customHeight="1" x14ac:dyDescent="0.3">
      <c r="A12" s="5" t="s">
        <v>146</v>
      </c>
      <c r="B12" s="5">
        <v>95476</v>
      </c>
      <c r="C12" s="5" t="s">
        <v>47</v>
      </c>
      <c r="D12" s="5"/>
      <c r="E12" s="2">
        <v>0</v>
      </c>
      <c r="F12" s="2">
        <v>0.1</v>
      </c>
      <c r="AN12" s="1"/>
      <c r="AO12" s="1"/>
      <c r="AP12" s="1"/>
      <c r="AQ12" s="1"/>
    </row>
    <row r="13" spans="1:43" ht="15" customHeight="1" x14ac:dyDescent="0.3">
      <c r="A13" s="5" t="s">
        <v>49</v>
      </c>
      <c r="B13" s="5">
        <v>98484</v>
      </c>
      <c r="C13" s="5" t="s">
        <v>47</v>
      </c>
      <c r="D13" s="5"/>
      <c r="E13" s="2">
        <v>0</v>
      </c>
      <c r="F13" s="2">
        <v>2.6</v>
      </c>
      <c r="AN13" s="1"/>
      <c r="AO13" s="1"/>
      <c r="AP13" s="1"/>
      <c r="AQ13" s="1"/>
    </row>
    <row r="14" spans="1:43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43" ht="30.75" customHeight="1" x14ac:dyDescent="0.3">
      <c r="B15" s="10" t="s">
        <v>36</v>
      </c>
      <c r="C15" s="2">
        <f>SUM(E2:E13,D17)</f>
        <v>12.39</v>
      </c>
    </row>
    <row r="16" spans="1:43" x14ac:dyDescent="0.3">
      <c r="C16" s="4"/>
    </row>
    <row r="17" spans="1:19" x14ac:dyDescent="0.3">
      <c r="C17" s="11">
        <f>SUM(F2:F13,E17)</f>
        <v>38.200000000000003</v>
      </c>
      <c r="D17" s="2">
        <f>MAX(E2:E10,E12:E13)</f>
        <v>7.2</v>
      </c>
      <c r="E17" s="2">
        <f>MAX(F2:F13)</f>
        <v>7.2</v>
      </c>
    </row>
    <row r="19" spans="1:19" x14ac:dyDescent="0.3">
      <c r="A19" s="1" t="s">
        <v>37</v>
      </c>
      <c r="B19" s="4">
        <v>92.22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2" t="s">
        <v>38</v>
      </c>
      <c r="B20" s="4">
        <v>93.83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E21B-ABB0-49B8-8EC3-6C08DA64520D}">
  <sheetPr codeName="Sheet2"/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15" t="s">
        <v>48</v>
      </c>
      <c r="B2" s="14">
        <v>101960</v>
      </c>
      <c r="C2" s="9" t="s">
        <v>12</v>
      </c>
      <c r="D2" s="9">
        <v>0.72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5" t="s">
        <v>125</v>
      </c>
      <c r="B3" s="13">
        <v>104660</v>
      </c>
      <c r="C3" s="13" t="s">
        <v>12</v>
      </c>
      <c r="D3" s="9">
        <v>1</v>
      </c>
      <c r="E3" s="9">
        <v>0</v>
      </c>
      <c r="F3" s="9">
        <v>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15" t="s">
        <v>126</v>
      </c>
      <c r="B4" s="14">
        <v>83438</v>
      </c>
      <c r="C4" s="5" t="s">
        <v>12</v>
      </c>
      <c r="D4" s="5">
        <v>4.63</v>
      </c>
      <c r="E4" s="5">
        <v>4</v>
      </c>
      <c r="F4" s="5">
        <v>4</v>
      </c>
      <c r="AA4" s="1"/>
      <c r="AB4" s="1"/>
      <c r="AC4" s="1"/>
      <c r="AD4" s="1"/>
    </row>
    <row r="5" spans="1:30" ht="15" customHeight="1" x14ac:dyDescent="0.3">
      <c r="A5" s="15" t="s">
        <v>14</v>
      </c>
      <c r="B5" s="14">
        <v>86776</v>
      </c>
      <c r="C5" s="5" t="s">
        <v>11</v>
      </c>
      <c r="D5" s="5">
        <v>2.08</v>
      </c>
      <c r="E5" s="5">
        <v>4.5</v>
      </c>
      <c r="F5" s="5">
        <v>1.6</v>
      </c>
      <c r="AA5" s="1"/>
      <c r="AB5" s="1"/>
      <c r="AC5" s="1"/>
      <c r="AD5" s="1"/>
    </row>
    <row r="6" spans="1:30" ht="15" customHeight="1" x14ac:dyDescent="0.3">
      <c r="A6" s="15" t="s">
        <v>127</v>
      </c>
      <c r="B6" s="14">
        <v>101846</v>
      </c>
      <c r="C6" s="5" t="s">
        <v>10</v>
      </c>
      <c r="D6" s="5">
        <v>7.08</v>
      </c>
      <c r="E6" s="5">
        <v>0</v>
      </c>
      <c r="F6" s="5">
        <v>7.2</v>
      </c>
      <c r="AA6" s="1"/>
      <c r="AB6" s="1"/>
      <c r="AC6" s="1"/>
      <c r="AD6" s="1"/>
    </row>
    <row r="7" spans="1:30" ht="15" customHeight="1" x14ac:dyDescent="0.3">
      <c r="A7" s="15" t="s">
        <v>72</v>
      </c>
      <c r="B7" s="14">
        <v>94968</v>
      </c>
      <c r="C7" s="5" t="s">
        <v>10</v>
      </c>
      <c r="D7" s="5">
        <v>6.61</v>
      </c>
      <c r="E7" s="5">
        <v>6.9</v>
      </c>
      <c r="F7" s="5">
        <v>6.9</v>
      </c>
      <c r="AA7" s="1"/>
      <c r="AB7" s="1"/>
      <c r="AC7" s="1"/>
      <c r="AD7" s="1"/>
    </row>
    <row r="8" spans="1:30" ht="15" customHeight="1" x14ac:dyDescent="0.3">
      <c r="A8" s="15" t="s">
        <v>13</v>
      </c>
      <c r="B8" s="14">
        <v>100084</v>
      </c>
      <c r="C8" s="5" t="s">
        <v>9</v>
      </c>
      <c r="D8" s="5">
        <v>1.46</v>
      </c>
      <c r="E8" s="5">
        <v>0</v>
      </c>
      <c r="F8" s="5">
        <v>1.1000000000000001</v>
      </c>
      <c r="AA8" s="1"/>
      <c r="AB8" s="1"/>
      <c r="AC8" s="1"/>
      <c r="AD8" s="1"/>
    </row>
    <row r="9" spans="1:30" ht="15" customHeight="1" x14ac:dyDescent="0.3">
      <c r="A9" s="15" t="s">
        <v>39</v>
      </c>
      <c r="B9" s="14">
        <v>70009</v>
      </c>
      <c r="C9" s="5" t="s">
        <v>9</v>
      </c>
      <c r="D9" s="5">
        <v>6.45</v>
      </c>
      <c r="E9" s="5">
        <v>8.1999999999999993</v>
      </c>
      <c r="F9" s="5">
        <v>8.1999999999999993</v>
      </c>
      <c r="G9" s="5" t="s">
        <v>28</v>
      </c>
      <c r="AA9" s="1"/>
      <c r="AB9" s="1"/>
      <c r="AC9" s="1"/>
      <c r="AD9" s="1"/>
    </row>
    <row r="10" spans="1:30" ht="15" customHeight="1" x14ac:dyDescent="0.3">
      <c r="A10" s="15" t="s">
        <v>40</v>
      </c>
      <c r="B10" s="14">
        <v>70116</v>
      </c>
      <c r="C10" s="5" t="s">
        <v>9</v>
      </c>
      <c r="D10" s="5">
        <v>4.47</v>
      </c>
      <c r="E10" s="5">
        <v>5.3</v>
      </c>
      <c r="F10" s="5">
        <v>5.3</v>
      </c>
      <c r="AA10" s="1"/>
      <c r="AB10" s="1"/>
      <c r="AC10" s="1"/>
      <c r="AD10" s="1"/>
    </row>
    <row r="11" spans="1:30" ht="15" customHeight="1" x14ac:dyDescent="0.3">
      <c r="A11" s="15" t="s">
        <v>43</v>
      </c>
      <c r="B11" s="14">
        <v>37333</v>
      </c>
      <c r="C11" s="5" t="s">
        <v>8</v>
      </c>
      <c r="D11" s="5">
        <v>3.04</v>
      </c>
      <c r="E11" s="5">
        <v>2.74</v>
      </c>
      <c r="F11" s="5">
        <v>1.9</v>
      </c>
      <c r="AA11" s="1"/>
      <c r="AB11" s="1"/>
      <c r="AC11" s="1"/>
      <c r="AD11" s="1"/>
    </row>
    <row r="12" spans="1:30" ht="15" customHeight="1" x14ac:dyDescent="0.3">
      <c r="A12" s="15" t="s">
        <v>35</v>
      </c>
      <c r="B12" s="14">
        <v>104086</v>
      </c>
      <c r="C12" s="5" t="s">
        <v>7</v>
      </c>
      <c r="D12" s="5">
        <v>2.98</v>
      </c>
      <c r="E12" s="5">
        <v>0</v>
      </c>
      <c r="F12" s="5">
        <v>3.3</v>
      </c>
      <c r="AA12" s="1"/>
      <c r="AB12" s="1"/>
      <c r="AC12" s="1"/>
      <c r="AD12" s="1"/>
    </row>
    <row r="13" spans="1:30" ht="15" customHeight="1" x14ac:dyDescent="0.3">
      <c r="A13" s="15" t="s">
        <v>128</v>
      </c>
      <c r="B13" s="14">
        <v>95662</v>
      </c>
      <c r="C13" s="5" t="s">
        <v>7</v>
      </c>
      <c r="D13" s="5">
        <v>1</v>
      </c>
      <c r="E13" s="5">
        <v>0</v>
      </c>
      <c r="F13" s="5">
        <v>0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36</v>
      </c>
      <c r="C15" s="2">
        <f>SUM(E2:E13,D17)</f>
        <v>39.840000000000003</v>
      </c>
    </row>
    <row r="16" spans="1:30" x14ac:dyDescent="0.3">
      <c r="C16" s="4"/>
    </row>
    <row r="17" spans="1:6" x14ac:dyDescent="0.3">
      <c r="C17" s="11">
        <f>SUM(F2:F13,E17)</f>
        <v>47.7</v>
      </c>
      <c r="D17" s="2">
        <f>MAX(E2:E10,E12:E13)</f>
        <v>8.1999999999999993</v>
      </c>
      <c r="E17" s="2">
        <f>MAX(F2:F13)</f>
        <v>8.1999999999999993</v>
      </c>
    </row>
    <row r="19" spans="1:6" x14ac:dyDescent="0.3">
      <c r="A19" s="1" t="s">
        <v>37</v>
      </c>
      <c r="B19" s="4">
        <v>108.38</v>
      </c>
      <c r="C19" s="1"/>
      <c r="D19" s="1"/>
      <c r="E19" s="1"/>
      <c r="F19" s="1"/>
    </row>
    <row r="20" spans="1:6" x14ac:dyDescent="0.3">
      <c r="A20" s="2" t="s">
        <v>38</v>
      </c>
      <c r="B20" s="4">
        <v>111.93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8E3C-16AB-4002-B4C1-22425D81A426}">
  <sheetPr codeName="Sheet21"/>
  <dimension ref="A1:AR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7" width="12.33203125" style="2" customWidth="1"/>
    <col min="18" max="18" width="10.44140625" style="2" customWidth="1"/>
    <col min="19" max="20" width="13.33203125" style="2" customWidth="1"/>
    <col min="21" max="21" width="32.44140625" style="5" customWidth="1"/>
    <col min="22" max="22" width="23" style="5" customWidth="1"/>
    <col min="23" max="27" width="9.109375" style="5"/>
    <col min="28" max="16384" width="9.109375" style="2"/>
  </cols>
  <sheetData>
    <row r="1" spans="1:44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V1" s="5"/>
      <c r="W1" s="5"/>
      <c r="X1" s="6"/>
      <c r="Y1" s="6"/>
      <c r="Z1" s="6"/>
      <c r="AA1" s="6"/>
      <c r="AO1" s="3" t="s">
        <v>2</v>
      </c>
      <c r="AP1" s="3" t="s">
        <v>3</v>
      </c>
      <c r="AQ1" s="3" t="s">
        <v>4</v>
      </c>
      <c r="AR1" s="3" t="s">
        <v>5</v>
      </c>
    </row>
    <row r="2" spans="1:44" s="9" customFormat="1" x14ac:dyDescent="0.3">
      <c r="A2" s="9" t="s">
        <v>31</v>
      </c>
      <c r="B2" s="9">
        <v>101715</v>
      </c>
      <c r="C2" s="9" t="s">
        <v>47</v>
      </c>
      <c r="E2" s="9">
        <v>-0.7</v>
      </c>
      <c r="F2" s="9">
        <v>5.59</v>
      </c>
      <c r="V2" s="8"/>
      <c r="W2" s="8"/>
      <c r="X2" s="8"/>
      <c r="Y2" s="8"/>
      <c r="Z2" s="8"/>
      <c r="AA2" s="8"/>
      <c r="AO2" s="7"/>
      <c r="AP2" s="7"/>
      <c r="AQ2" s="7"/>
      <c r="AR2" s="7"/>
    </row>
    <row r="3" spans="1:44" s="9" customFormat="1" x14ac:dyDescent="0.3">
      <c r="A3" s="9" t="s">
        <v>89</v>
      </c>
      <c r="B3" s="9">
        <v>106161</v>
      </c>
      <c r="C3" s="9" t="s">
        <v>47</v>
      </c>
      <c r="E3" s="9">
        <v>11.8</v>
      </c>
      <c r="F3" s="9">
        <v>5.03</v>
      </c>
      <c r="G3" s="9" t="s">
        <v>28</v>
      </c>
      <c r="V3" s="8"/>
      <c r="W3" s="8"/>
      <c r="X3" s="8"/>
      <c r="Y3" s="8"/>
      <c r="Z3" s="8"/>
      <c r="AA3" s="8"/>
      <c r="AO3" s="7"/>
      <c r="AP3" s="7"/>
      <c r="AQ3" s="7"/>
      <c r="AR3" s="7"/>
    </row>
    <row r="4" spans="1:44" ht="15" customHeight="1" x14ac:dyDescent="0.3">
      <c r="A4" s="5" t="s">
        <v>109</v>
      </c>
      <c r="B4" s="5">
        <v>83257</v>
      </c>
      <c r="C4" s="5" t="s">
        <v>47</v>
      </c>
      <c r="D4" s="5"/>
      <c r="E4" s="2">
        <v>11.1</v>
      </c>
      <c r="F4" s="2">
        <v>10.8</v>
      </c>
      <c r="AO4" s="1"/>
      <c r="AP4" s="1"/>
      <c r="AQ4" s="1"/>
      <c r="AR4" s="1"/>
    </row>
    <row r="5" spans="1:44" ht="15" customHeight="1" x14ac:dyDescent="0.3">
      <c r="A5" s="5" t="s">
        <v>58</v>
      </c>
      <c r="B5" s="5">
        <v>82730</v>
      </c>
      <c r="C5" s="5" t="s">
        <v>47</v>
      </c>
      <c r="D5" s="5"/>
      <c r="E5" s="2">
        <v>0</v>
      </c>
      <c r="F5" s="2">
        <v>12.5</v>
      </c>
      <c r="AO5" s="1"/>
      <c r="AP5" s="1"/>
      <c r="AQ5" s="1"/>
      <c r="AR5" s="1"/>
    </row>
    <row r="6" spans="1:44" ht="15" customHeight="1" x14ac:dyDescent="0.3">
      <c r="A6" s="5" t="s">
        <v>81</v>
      </c>
      <c r="B6" s="5">
        <v>104257</v>
      </c>
      <c r="C6" s="5" t="s">
        <v>47</v>
      </c>
      <c r="D6" s="5"/>
      <c r="E6" s="2">
        <v>0</v>
      </c>
      <c r="F6" s="2">
        <v>6.47</v>
      </c>
      <c r="AO6" s="1"/>
      <c r="AP6" s="1"/>
      <c r="AQ6" s="1"/>
      <c r="AR6" s="1"/>
    </row>
    <row r="7" spans="1:44" ht="15" customHeight="1" x14ac:dyDescent="0.3">
      <c r="A7" s="5" t="s">
        <v>19</v>
      </c>
      <c r="B7" s="5">
        <v>84860</v>
      </c>
      <c r="C7" s="5" t="s">
        <v>47</v>
      </c>
      <c r="D7" s="5"/>
      <c r="E7" s="2">
        <v>0</v>
      </c>
      <c r="F7" s="2">
        <v>6.43</v>
      </c>
      <c r="AO7" s="1"/>
      <c r="AP7" s="1"/>
      <c r="AQ7" s="1"/>
      <c r="AR7" s="1"/>
    </row>
    <row r="8" spans="1:44" ht="15" customHeight="1" x14ac:dyDescent="0.3">
      <c r="A8" s="5" t="s">
        <v>61</v>
      </c>
      <c r="B8" s="5">
        <v>102563</v>
      </c>
      <c r="C8" s="5" t="s">
        <v>47</v>
      </c>
      <c r="D8" s="5"/>
      <c r="E8" s="2">
        <v>5</v>
      </c>
      <c r="F8" s="2">
        <v>5</v>
      </c>
      <c r="AO8" s="1"/>
      <c r="AP8" s="1"/>
      <c r="AQ8" s="1"/>
      <c r="AR8" s="1"/>
    </row>
    <row r="9" spans="1:44" ht="15" customHeight="1" x14ac:dyDescent="0.3">
      <c r="A9" s="5" t="s">
        <v>60</v>
      </c>
      <c r="B9" s="5">
        <v>102998</v>
      </c>
      <c r="C9" s="5" t="s">
        <v>47</v>
      </c>
      <c r="D9" s="5"/>
      <c r="E9" s="2">
        <v>0</v>
      </c>
      <c r="F9" s="2">
        <v>7.2</v>
      </c>
      <c r="AO9" s="1"/>
      <c r="AP9" s="1"/>
      <c r="AQ9" s="1"/>
      <c r="AR9" s="1"/>
    </row>
    <row r="10" spans="1:44" ht="15" customHeight="1" x14ac:dyDescent="0.3">
      <c r="A10" s="5" t="s">
        <v>6</v>
      </c>
      <c r="B10" s="5">
        <v>87863</v>
      </c>
      <c r="C10" s="5" t="s">
        <v>47</v>
      </c>
      <c r="D10" s="5"/>
      <c r="E10" s="2">
        <v>11.6</v>
      </c>
      <c r="F10" s="2">
        <v>11.63</v>
      </c>
      <c r="AO10" s="1"/>
      <c r="AP10" s="1"/>
      <c r="AQ10" s="1"/>
      <c r="AR10" s="1"/>
    </row>
    <row r="11" spans="1:44" ht="15" customHeight="1" x14ac:dyDescent="0.3">
      <c r="A11" s="5" t="s">
        <v>56</v>
      </c>
      <c r="B11" s="5">
        <v>36940</v>
      </c>
      <c r="C11" s="5" t="s">
        <v>47</v>
      </c>
      <c r="D11" s="5"/>
      <c r="E11" s="2">
        <v>1.19</v>
      </c>
      <c r="F11" s="2">
        <v>3.4</v>
      </c>
      <c r="AO11" s="1"/>
      <c r="AP11" s="1"/>
      <c r="AQ11" s="1"/>
      <c r="AR11" s="1"/>
    </row>
    <row r="12" spans="1:44" ht="15" customHeight="1" x14ac:dyDescent="0.3">
      <c r="A12" s="5" t="s">
        <v>18</v>
      </c>
      <c r="B12" s="5">
        <v>89226</v>
      </c>
      <c r="C12" s="5" t="s">
        <v>47</v>
      </c>
      <c r="D12" s="5"/>
      <c r="E12" s="2">
        <v>0</v>
      </c>
      <c r="F12" s="2">
        <v>5.75</v>
      </c>
      <c r="AO12" s="1"/>
      <c r="AP12" s="1"/>
      <c r="AQ12" s="1"/>
      <c r="AR12" s="1"/>
    </row>
    <row r="13" spans="1:44" ht="15" customHeight="1" x14ac:dyDescent="0.3">
      <c r="A13" s="5" t="s">
        <v>79</v>
      </c>
      <c r="B13" s="5">
        <v>91251</v>
      </c>
      <c r="C13" s="5" t="s">
        <v>47</v>
      </c>
      <c r="D13" s="5"/>
      <c r="E13" s="2">
        <v>0</v>
      </c>
      <c r="F13" s="2">
        <v>6.94</v>
      </c>
      <c r="AO13" s="1"/>
      <c r="AP13" s="1"/>
      <c r="AQ13" s="1"/>
      <c r="AR13" s="1"/>
    </row>
    <row r="14" spans="1:44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44" ht="30.75" customHeight="1" x14ac:dyDescent="0.3">
      <c r="B15" s="10" t="s">
        <v>36</v>
      </c>
      <c r="C15" s="2">
        <f>SUM(E2:E13,D17)</f>
        <v>51.790000000000006</v>
      </c>
    </row>
    <row r="16" spans="1:44" x14ac:dyDescent="0.3">
      <c r="C16" s="4"/>
    </row>
    <row r="17" spans="1:20" x14ac:dyDescent="0.3">
      <c r="C17" s="11">
        <f>SUM(F2:F13,E17)</f>
        <v>99.240000000000009</v>
      </c>
      <c r="D17" s="2">
        <f>MAX(E2:E10,E12:E13)</f>
        <v>11.8</v>
      </c>
      <c r="E17" s="2">
        <f>MAX(F2:F13)</f>
        <v>12.5</v>
      </c>
    </row>
    <row r="19" spans="1:20" x14ac:dyDescent="0.3">
      <c r="A19" s="1" t="s">
        <v>37</v>
      </c>
      <c r="B19" s="4">
        <v>93.83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2" t="s">
        <v>38</v>
      </c>
      <c r="B20" s="4">
        <v>92.39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8B3A-F687-434F-A8A6-589AB1CA9564}">
  <sheetPr codeName="Sheet22"/>
  <dimension ref="A1:AS20"/>
  <sheetViews>
    <sheetView workbookViewId="0">
      <selection activeCell="G11" sqref="G11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8" width="12.33203125" style="2" customWidth="1"/>
    <col min="19" max="19" width="10.44140625" style="2" customWidth="1"/>
    <col min="20" max="21" width="13.33203125" style="2" customWidth="1"/>
    <col min="22" max="22" width="32.44140625" style="5" customWidth="1"/>
    <col min="23" max="23" width="23" style="5" customWidth="1"/>
    <col min="24" max="28" width="9.109375" style="5"/>
    <col min="29" max="16384" width="9.109375" style="2"/>
  </cols>
  <sheetData>
    <row r="1" spans="1:45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W1" s="5"/>
      <c r="X1" s="5"/>
      <c r="Y1" s="6"/>
      <c r="Z1" s="6"/>
      <c r="AA1" s="6"/>
      <c r="AB1" s="6"/>
      <c r="AP1" s="3" t="s">
        <v>2</v>
      </c>
      <c r="AQ1" s="3" t="s">
        <v>3</v>
      </c>
      <c r="AR1" s="3" t="s">
        <v>4</v>
      </c>
      <c r="AS1" s="3" t="s">
        <v>5</v>
      </c>
    </row>
    <row r="2" spans="1:45" s="9" customFormat="1" x14ac:dyDescent="0.3">
      <c r="A2" s="9" t="s">
        <v>48</v>
      </c>
      <c r="B2" s="9">
        <v>101960</v>
      </c>
      <c r="C2" s="9" t="s">
        <v>47</v>
      </c>
      <c r="E2" s="9">
        <v>0</v>
      </c>
      <c r="F2" s="9">
        <v>3.07</v>
      </c>
      <c r="W2" s="8"/>
      <c r="X2" s="8"/>
      <c r="Y2" s="8"/>
      <c r="Z2" s="8"/>
      <c r="AA2" s="8"/>
      <c r="AB2" s="8"/>
      <c r="AP2" s="7"/>
      <c r="AQ2" s="7"/>
      <c r="AR2" s="7"/>
      <c r="AS2" s="7"/>
    </row>
    <row r="3" spans="1:45" s="9" customFormat="1" x14ac:dyDescent="0.3">
      <c r="A3" s="9" t="s">
        <v>57</v>
      </c>
      <c r="B3" s="9">
        <v>94068</v>
      </c>
      <c r="C3" s="9" t="s">
        <v>47</v>
      </c>
      <c r="E3" s="9">
        <v>0</v>
      </c>
      <c r="F3" s="9">
        <v>2.83</v>
      </c>
      <c r="W3" s="8"/>
      <c r="X3" s="8"/>
      <c r="Y3" s="8"/>
      <c r="Z3" s="8"/>
      <c r="AA3" s="8"/>
      <c r="AB3" s="8"/>
      <c r="AP3" s="7"/>
      <c r="AQ3" s="7"/>
      <c r="AR3" s="7"/>
      <c r="AS3" s="7"/>
    </row>
    <row r="4" spans="1:45" ht="15" customHeight="1" x14ac:dyDescent="0.3">
      <c r="A4" s="5" t="s">
        <v>32</v>
      </c>
      <c r="B4" s="5">
        <v>97245</v>
      </c>
      <c r="C4" s="5" t="s">
        <v>47</v>
      </c>
      <c r="D4" s="5"/>
      <c r="E4" s="2">
        <v>0</v>
      </c>
      <c r="F4" s="2">
        <v>1.8</v>
      </c>
      <c r="AP4" s="1"/>
      <c r="AQ4" s="1"/>
      <c r="AR4" s="1"/>
      <c r="AS4" s="1"/>
    </row>
    <row r="5" spans="1:45" ht="15" customHeight="1" x14ac:dyDescent="0.3">
      <c r="A5" s="5" t="s">
        <v>58</v>
      </c>
      <c r="B5" s="5">
        <v>82730</v>
      </c>
      <c r="C5" s="5" t="s">
        <v>47</v>
      </c>
      <c r="D5" s="5"/>
      <c r="E5" s="2">
        <v>0</v>
      </c>
      <c r="F5" s="2">
        <v>12.5</v>
      </c>
      <c r="AP5" s="1"/>
      <c r="AQ5" s="1"/>
      <c r="AR5" s="1"/>
      <c r="AS5" s="1"/>
    </row>
    <row r="6" spans="1:45" ht="15" customHeight="1" x14ac:dyDescent="0.3">
      <c r="A6" s="5" t="s">
        <v>81</v>
      </c>
      <c r="B6" s="5">
        <v>104257</v>
      </c>
      <c r="C6" s="5" t="s">
        <v>47</v>
      </c>
      <c r="D6" s="5"/>
      <c r="E6" s="2">
        <v>0</v>
      </c>
      <c r="F6" s="2">
        <v>6.47</v>
      </c>
      <c r="AP6" s="1"/>
      <c r="AQ6" s="1"/>
      <c r="AR6" s="1"/>
      <c r="AS6" s="1"/>
    </row>
    <row r="7" spans="1:45" ht="15" customHeight="1" x14ac:dyDescent="0.3">
      <c r="A7" s="5" t="s">
        <v>19</v>
      </c>
      <c r="B7" s="5">
        <v>84860</v>
      </c>
      <c r="C7" s="5" t="s">
        <v>47</v>
      </c>
      <c r="D7" s="5"/>
      <c r="E7" s="2">
        <v>0</v>
      </c>
      <c r="F7" s="2">
        <v>6.43</v>
      </c>
      <c r="AP7" s="1"/>
      <c r="AQ7" s="1"/>
      <c r="AR7" s="1"/>
      <c r="AS7" s="1"/>
    </row>
    <row r="8" spans="1:45" ht="15" customHeight="1" x14ac:dyDescent="0.3">
      <c r="A8" s="5" t="s">
        <v>23</v>
      </c>
      <c r="B8" s="5">
        <v>101716</v>
      </c>
      <c r="C8" s="5" t="s">
        <v>47</v>
      </c>
      <c r="D8" s="5"/>
      <c r="E8" s="2">
        <v>0</v>
      </c>
      <c r="F8" s="2">
        <v>4.38</v>
      </c>
      <c r="AP8" s="1"/>
      <c r="AQ8" s="1"/>
      <c r="AR8" s="1"/>
      <c r="AS8" s="1"/>
    </row>
    <row r="9" spans="1:45" ht="15" customHeight="1" x14ac:dyDescent="0.3">
      <c r="A9" s="5" t="s">
        <v>60</v>
      </c>
      <c r="B9" s="5">
        <v>102998</v>
      </c>
      <c r="C9" s="5" t="s">
        <v>47</v>
      </c>
      <c r="D9" s="5"/>
      <c r="E9" s="2">
        <v>0</v>
      </c>
      <c r="F9" s="2">
        <v>7.2</v>
      </c>
      <c r="G9" s="2" t="s">
        <v>28</v>
      </c>
      <c r="AP9" s="1"/>
      <c r="AQ9" s="1"/>
      <c r="AR9" s="1"/>
      <c r="AS9" s="1"/>
    </row>
    <row r="10" spans="1:45" ht="15" customHeight="1" x14ac:dyDescent="0.3">
      <c r="A10" s="5" t="s">
        <v>117</v>
      </c>
      <c r="B10" s="5">
        <v>105903</v>
      </c>
      <c r="C10" s="5" t="s">
        <v>47</v>
      </c>
      <c r="D10" s="5"/>
      <c r="E10" s="2">
        <v>0</v>
      </c>
      <c r="F10" s="2">
        <v>3.5</v>
      </c>
      <c r="AP10" s="1"/>
      <c r="AQ10" s="1"/>
      <c r="AR10" s="1"/>
      <c r="AS10" s="1"/>
    </row>
    <row r="11" spans="1:45" ht="15" customHeight="1" x14ac:dyDescent="0.3">
      <c r="A11" s="5" t="s">
        <v>84</v>
      </c>
      <c r="B11" s="5">
        <v>73317</v>
      </c>
      <c r="C11" s="5" t="s">
        <v>47</v>
      </c>
      <c r="D11" s="5"/>
      <c r="E11" s="2">
        <v>2.76</v>
      </c>
      <c r="F11" s="2">
        <v>3.09</v>
      </c>
      <c r="AP11" s="1"/>
      <c r="AQ11" s="1"/>
      <c r="AR11" s="1"/>
      <c r="AS11" s="1"/>
    </row>
    <row r="12" spans="1:45" ht="15" customHeight="1" x14ac:dyDescent="0.3">
      <c r="A12" s="5" t="s">
        <v>18</v>
      </c>
      <c r="B12" s="5">
        <v>89226</v>
      </c>
      <c r="C12" s="5" t="s">
        <v>47</v>
      </c>
      <c r="D12" s="5"/>
      <c r="E12" s="2">
        <v>0</v>
      </c>
      <c r="F12" s="2">
        <v>5.75</v>
      </c>
      <c r="AP12" s="1"/>
      <c r="AQ12" s="1"/>
      <c r="AR12" s="1"/>
      <c r="AS12" s="1"/>
    </row>
    <row r="13" spans="1:45" ht="15" customHeight="1" x14ac:dyDescent="0.3">
      <c r="A13" s="5" t="s">
        <v>79</v>
      </c>
      <c r="B13" s="5">
        <v>91251</v>
      </c>
      <c r="C13" s="5" t="s">
        <v>47</v>
      </c>
      <c r="D13" s="5"/>
      <c r="E13" s="2">
        <v>0</v>
      </c>
      <c r="F13" s="2">
        <v>6.94</v>
      </c>
      <c r="AP13" s="1"/>
      <c r="AQ13" s="1"/>
      <c r="AR13" s="1"/>
      <c r="AS13" s="1"/>
    </row>
    <row r="14" spans="1:45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45" ht="30.75" customHeight="1" x14ac:dyDescent="0.3">
      <c r="B15" s="10" t="s">
        <v>36</v>
      </c>
      <c r="C15" s="2">
        <f>SUM(E2:E13,D17)</f>
        <v>2.76</v>
      </c>
    </row>
    <row r="16" spans="1:45" x14ac:dyDescent="0.3">
      <c r="C16" s="4"/>
    </row>
    <row r="17" spans="1:21" x14ac:dyDescent="0.3">
      <c r="C17" s="11">
        <f>SUM(F2:F13,E17)</f>
        <v>76.459999999999994</v>
      </c>
      <c r="D17" s="2">
        <f>MAX(E2:E10,E12:E13)</f>
        <v>0</v>
      </c>
      <c r="E17" s="2">
        <f>MAX(F2:F13)</f>
        <v>12.5</v>
      </c>
    </row>
    <row r="19" spans="1:21" x14ac:dyDescent="0.3">
      <c r="A19" s="1" t="s">
        <v>37</v>
      </c>
      <c r="B19" s="4">
        <v>92.39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3">
      <c r="A20" s="2" t="s">
        <v>38</v>
      </c>
      <c r="B20" s="4">
        <v>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372B3-BB72-4A41-8BF0-33B93290E98D}">
  <sheetPr codeName="Sheet23"/>
  <dimension ref="A1:AT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9" width="12.33203125" style="2" customWidth="1"/>
    <col min="20" max="20" width="10.44140625" style="2" customWidth="1"/>
    <col min="21" max="22" width="13.33203125" style="2" customWidth="1"/>
    <col min="23" max="23" width="32.44140625" style="5" customWidth="1"/>
    <col min="24" max="24" width="23" style="5" customWidth="1"/>
    <col min="25" max="29" width="9.109375" style="5"/>
    <col min="30" max="16384" width="9.109375" style="2"/>
  </cols>
  <sheetData>
    <row r="1" spans="1:46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X1" s="5"/>
      <c r="Y1" s="5"/>
      <c r="Z1" s="6"/>
      <c r="AA1" s="6"/>
      <c r="AB1" s="6"/>
      <c r="AC1" s="6"/>
      <c r="AQ1" s="3" t="s">
        <v>2</v>
      </c>
      <c r="AR1" s="3" t="s">
        <v>3</v>
      </c>
      <c r="AS1" s="3" t="s">
        <v>4</v>
      </c>
      <c r="AT1" s="3" t="s">
        <v>5</v>
      </c>
    </row>
    <row r="2" spans="1:46" s="9" customFormat="1" x14ac:dyDescent="0.3">
      <c r="A2" s="9" t="s">
        <v>33</v>
      </c>
      <c r="B2" s="9">
        <v>101290</v>
      </c>
      <c r="C2" s="9" t="s">
        <v>47</v>
      </c>
      <c r="E2" s="9">
        <v>8.5</v>
      </c>
      <c r="F2" s="9">
        <v>8.5</v>
      </c>
      <c r="G2" s="9" t="s">
        <v>28</v>
      </c>
      <c r="X2" s="8"/>
      <c r="Y2" s="8"/>
      <c r="Z2" s="8"/>
      <c r="AA2" s="8"/>
      <c r="AB2" s="8"/>
      <c r="AC2" s="8"/>
      <c r="AQ2" s="7"/>
      <c r="AR2" s="7"/>
      <c r="AS2" s="7"/>
      <c r="AT2" s="7"/>
    </row>
    <row r="3" spans="1:46" s="9" customFormat="1" x14ac:dyDescent="0.3">
      <c r="A3" s="9" t="s">
        <v>31</v>
      </c>
      <c r="B3" s="9">
        <v>101715</v>
      </c>
      <c r="C3" s="9" t="s">
        <v>47</v>
      </c>
      <c r="E3" s="9">
        <v>0</v>
      </c>
      <c r="F3" s="9">
        <v>5.59</v>
      </c>
      <c r="X3" s="8"/>
      <c r="Y3" s="8"/>
      <c r="Z3" s="8"/>
      <c r="AA3" s="8"/>
      <c r="AB3" s="8"/>
      <c r="AC3" s="8"/>
      <c r="AQ3" s="7"/>
      <c r="AR3" s="7"/>
      <c r="AS3" s="7"/>
      <c r="AT3" s="7"/>
    </row>
    <row r="4" spans="1:46" ht="15" customHeight="1" x14ac:dyDescent="0.3">
      <c r="A4" s="5" t="s">
        <v>77</v>
      </c>
      <c r="B4" s="5">
        <v>104026</v>
      </c>
      <c r="C4" s="5" t="s">
        <v>47</v>
      </c>
      <c r="D4" s="5"/>
      <c r="E4" s="2">
        <v>3.2</v>
      </c>
      <c r="F4" s="2">
        <v>5</v>
      </c>
      <c r="AQ4" s="1"/>
      <c r="AR4" s="1"/>
      <c r="AS4" s="1"/>
      <c r="AT4" s="1"/>
    </row>
    <row r="5" spans="1:46" ht="15" customHeight="1" x14ac:dyDescent="0.3">
      <c r="A5" s="5" t="s">
        <v>58</v>
      </c>
      <c r="B5" s="5">
        <v>82730</v>
      </c>
      <c r="C5" s="5" t="s">
        <v>47</v>
      </c>
      <c r="D5" s="5"/>
      <c r="E5" s="2">
        <v>0</v>
      </c>
      <c r="F5" s="2">
        <v>12.5</v>
      </c>
      <c r="AQ5" s="1"/>
      <c r="AR5" s="1"/>
      <c r="AS5" s="1"/>
      <c r="AT5" s="1"/>
    </row>
    <row r="6" spans="1:46" ht="15" customHeight="1" x14ac:dyDescent="0.3">
      <c r="A6" s="5" t="s">
        <v>81</v>
      </c>
      <c r="B6" s="5">
        <v>104257</v>
      </c>
      <c r="C6" s="5" t="s">
        <v>47</v>
      </c>
      <c r="D6" s="5"/>
      <c r="E6" s="2">
        <v>0</v>
      </c>
      <c r="F6" s="2">
        <v>6.47</v>
      </c>
      <c r="AQ6" s="1"/>
      <c r="AR6" s="1"/>
      <c r="AS6" s="1"/>
      <c r="AT6" s="1"/>
    </row>
    <row r="7" spans="1:46" ht="15" customHeight="1" x14ac:dyDescent="0.3">
      <c r="A7" s="5" t="s">
        <v>53</v>
      </c>
      <c r="B7" s="5">
        <v>68821</v>
      </c>
      <c r="C7" s="5" t="s">
        <v>47</v>
      </c>
      <c r="D7" s="5"/>
      <c r="E7" s="2">
        <v>0</v>
      </c>
      <c r="F7" s="2">
        <v>5.9</v>
      </c>
      <c r="AQ7" s="1"/>
      <c r="AR7" s="1"/>
      <c r="AS7" s="1"/>
      <c r="AT7" s="1"/>
    </row>
    <row r="8" spans="1:46" ht="15" customHeight="1" x14ac:dyDescent="0.3">
      <c r="A8" s="5" t="s">
        <v>60</v>
      </c>
      <c r="B8" s="5">
        <v>102998</v>
      </c>
      <c r="C8" s="5" t="s">
        <v>47</v>
      </c>
      <c r="D8" s="5"/>
      <c r="E8" s="2">
        <v>0</v>
      </c>
      <c r="F8" s="2">
        <v>7.2</v>
      </c>
      <c r="AQ8" s="1"/>
      <c r="AR8" s="1"/>
      <c r="AS8" s="1"/>
      <c r="AT8" s="1"/>
    </row>
    <row r="9" spans="1:46" ht="15" customHeight="1" x14ac:dyDescent="0.3">
      <c r="A9" s="5" t="s">
        <v>22</v>
      </c>
      <c r="B9" s="5">
        <v>105068</v>
      </c>
      <c r="C9" s="5" t="s">
        <v>47</v>
      </c>
      <c r="D9" s="5"/>
      <c r="E9" s="2">
        <v>0</v>
      </c>
      <c r="F9" s="2">
        <v>4.33</v>
      </c>
      <c r="AQ9" s="1"/>
      <c r="AR9" s="1"/>
      <c r="AS9" s="1"/>
      <c r="AT9" s="1"/>
    </row>
    <row r="10" spans="1:46" ht="15" customHeight="1" x14ac:dyDescent="0.3">
      <c r="A10" s="5" t="s">
        <v>110</v>
      </c>
      <c r="B10" s="5">
        <v>81845</v>
      </c>
      <c r="C10" s="5" t="s">
        <v>47</v>
      </c>
      <c r="D10" s="5"/>
      <c r="E10" s="2">
        <v>0</v>
      </c>
      <c r="F10" s="2">
        <v>5.76</v>
      </c>
      <c r="AQ10" s="1"/>
      <c r="AR10" s="1"/>
      <c r="AS10" s="1"/>
      <c r="AT10" s="1"/>
    </row>
    <row r="11" spans="1:46" ht="15" customHeight="1" x14ac:dyDescent="0.3">
      <c r="A11" s="5" t="s">
        <v>91</v>
      </c>
      <c r="B11" s="5">
        <v>73476</v>
      </c>
      <c r="C11" s="5" t="s">
        <v>47</v>
      </c>
      <c r="D11" s="5"/>
      <c r="E11" s="2">
        <v>4.2</v>
      </c>
      <c r="F11" s="2">
        <v>4.2</v>
      </c>
      <c r="AQ11" s="1"/>
      <c r="AR11" s="1"/>
      <c r="AS11" s="1"/>
      <c r="AT11" s="1"/>
    </row>
    <row r="12" spans="1:46" ht="15" customHeight="1" x14ac:dyDescent="0.3">
      <c r="A12" s="5" t="s">
        <v>18</v>
      </c>
      <c r="B12" s="5">
        <v>89226</v>
      </c>
      <c r="C12" s="5" t="s">
        <v>47</v>
      </c>
      <c r="D12" s="5"/>
      <c r="E12" s="2">
        <v>0</v>
      </c>
      <c r="F12" s="2">
        <v>5.75</v>
      </c>
      <c r="AQ12" s="1"/>
      <c r="AR12" s="1"/>
      <c r="AS12" s="1"/>
      <c r="AT12" s="1"/>
    </row>
    <row r="13" spans="1:46" ht="15" customHeight="1" x14ac:dyDescent="0.3">
      <c r="A13" s="5" t="s">
        <v>79</v>
      </c>
      <c r="B13" s="5">
        <v>91251</v>
      </c>
      <c r="C13" s="5" t="s">
        <v>47</v>
      </c>
      <c r="D13" s="5"/>
      <c r="E13" s="2">
        <v>2.2999999999999998</v>
      </c>
      <c r="F13" s="2">
        <v>6.17</v>
      </c>
      <c r="AQ13" s="1"/>
      <c r="AR13" s="1"/>
      <c r="AS13" s="1"/>
      <c r="AT13" s="1"/>
    </row>
    <row r="14" spans="1:46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46" ht="30.75" customHeight="1" x14ac:dyDescent="0.3">
      <c r="B15" s="10" t="s">
        <v>36</v>
      </c>
      <c r="C15" s="2">
        <f>SUM(E2:E13,D17)</f>
        <v>26.7</v>
      </c>
    </row>
    <row r="16" spans="1:46" x14ac:dyDescent="0.3">
      <c r="C16" s="4"/>
    </row>
    <row r="17" spans="1:22" x14ac:dyDescent="0.3">
      <c r="C17" s="11">
        <f>SUM(F2:F13,E17)</f>
        <v>89.87</v>
      </c>
      <c r="D17" s="2">
        <f>MAX(E2:E10,E12:E13)</f>
        <v>8.5</v>
      </c>
      <c r="E17" s="2">
        <f>MAX(F2:F13)</f>
        <v>12.5</v>
      </c>
    </row>
    <row r="19" spans="1:22" x14ac:dyDescent="0.3">
      <c r="A19" s="1" t="s">
        <v>37</v>
      </c>
      <c r="B19" s="4">
        <v>92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3">
      <c r="A20" s="2" t="s">
        <v>38</v>
      </c>
      <c r="B20" s="4">
        <v>90.57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EDB4-AE1D-4559-AD71-89A2D441F5DD}">
  <sheetPr codeName="Sheet24"/>
  <dimension ref="A1:AU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0" width="12.33203125" style="2" customWidth="1"/>
    <col min="21" max="21" width="10.44140625" style="2" customWidth="1"/>
    <col min="22" max="23" width="13.33203125" style="2" customWidth="1"/>
    <col min="24" max="24" width="32.44140625" style="5" customWidth="1"/>
    <col min="25" max="25" width="23" style="5" customWidth="1"/>
    <col min="26" max="30" width="9.109375" style="5"/>
    <col min="31" max="16384" width="9.109375" style="2"/>
  </cols>
  <sheetData>
    <row r="1" spans="1:47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Y1" s="5"/>
      <c r="Z1" s="5"/>
      <c r="AA1" s="6"/>
      <c r="AB1" s="6"/>
      <c r="AC1" s="6"/>
      <c r="AD1" s="6"/>
      <c r="AR1" s="3" t="s">
        <v>2</v>
      </c>
      <c r="AS1" s="3" t="s">
        <v>3</v>
      </c>
      <c r="AT1" s="3" t="s">
        <v>4</v>
      </c>
      <c r="AU1" s="3" t="s">
        <v>5</v>
      </c>
    </row>
    <row r="2" spans="1:47" s="9" customFormat="1" x14ac:dyDescent="0.3">
      <c r="A2" s="9" t="s">
        <v>33</v>
      </c>
      <c r="B2" s="9">
        <v>101290</v>
      </c>
      <c r="C2" s="9" t="s">
        <v>47</v>
      </c>
      <c r="E2" s="9">
        <v>0</v>
      </c>
      <c r="F2" s="9">
        <v>8.5</v>
      </c>
      <c r="Y2" s="8"/>
      <c r="Z2" s="8"/>
      <c r="AA2" s="8"/>
      <c r="AB2" s="8"/>
      <c r="AC2" s="8"/>
      <c r="AD2" s="8"/>
      <c r="AR2" s="7"/>
      <c r="AS2" s="7"/>
      <c r="AT2" s="7"/>
      <c r="AU2" s="7"/>
    </row>
    <row r="3" spans="1:47" s="9" customFormat="1" x14ac:dyDescent="0.3">
      <c r="A3" s="9" t="s">
        <v>31</v>
      </c>
      <c r="B3" s="9">
        <v>101715</v>
      </c>
      <c r="C3" s="9" t="s">
        <v>47</v>
      </c>
      <c r="E3" s="9">
        <v>0</v>
      </c>
      <c r="F3" s="9">
        <v>5.59</v>
      </c>
      <c r="Y3" s="8"/>
      <c r="Z3" s="8"/>
      <c r="AA3" s="8"/>
      <c r="AB3" s="8"/>
      <c r="AC3" s="8"/>
      <c r="AD3" s="8"/>
      <c r="AR3" s="7"/>
      <c r="AS3" s="7"/>
      <c r="AT3" s="7"/>
      <c r="AU3" s="7"/>
    </row>
    <row r="4" spans="1:47" ht="15" customHeight="1" x14ac:dyDescent="0.3">
      <c r="A4" s="5" t="s">
        <v>92</v>
      </c>
      <c r="B4" s="5">
        <v>104578</v>
      </c>
      <c r="C4" s="5" t="s">
        <v>47</v>
      </c>
      <c r="D4" s="5"/>
      <c r="E4" s="2">
        <v>8.3000000000000007</v>
      </c>
      <c r="F4" s="2">
        <v>8.3000000000000007</v>
      </c>
      <c r="G4" s="2" t="s">
        <v>28</v>
      </c>
      <c r="AR4" s="1"/>
      <c r="AS4" s="1"/>
      <c r="AT4" s="1"/>
      <c r="AU4" s="1"/>
    </row>
    <row r="5" spans="1:47" ht="15" customHeight="1" x14ac:dyDescent="0.3">
      <c r="A5" s="5" t="s">
        <v>58</v>
      </c>
      <c r="B5" s="5">
        <v>82730</v>
      </c>
      <c r="C5" s="5" t="s">
        <v>47</v>
      </c>
      <c r="D5" s="5"/>
      <c r="E5" s="2">
        <v>0</v>
      </c>
      <c r="F5" s="2">
        <v>12.5</v>
      </c>
      <c r="AR5" s="1"/>
      <c r="AS5" s="1"/>
      <c r="AT5" s="1"/>
      <c r="AU5" s="1"/>
    </row>
    <row r="6" spans="1:47" ht="15" customHeight="1" x14ac:dyDescent="0.3">
      <c r="A6" s="5" t="s">
        <v>81</v>
      </c>
      <c r="B6" s="5">
        <v>104257</v>
      </c>
      <c r="C6" s="5" t="s">
        <v>47</v>
      </c>
      <c r="D6" s="5"/>
      <c r="E6" s="2">
        <v>0</v>
      </c>
      <c r="F6" s="2">
        <v>6.47</v>
      </c>
      <c r="AR6" s="1"/>
      <c r="AS6" s="1"/>
      <c r="AT6" s="1"/>
      <c r="AU6" s="1"/>
    </row>
    <row r="7" spans="1:47" ht="15" customHeight="1" x14ac:dyDescent="0.3">
      <c r="A7" s="5" t="s">
        <v>19</v>
      </c>
      <c r="B7" s="5">
        <v>84860</v>
      </c>
      <c r="C7" s="5" t="s">
        <v>47</v>
      </c>
      <c r="D7" s="5"/>
      <c r="E7" s="2">
        <v>0</v>
      </c>
      <c r="F7" s="2">
        <v>6.43</v>
      </c>
      <c r="AR7" s="1"/>
      <c r="AS7" s="1"/>
      <c r="AT7" s="1"/>
      <c r="AU7" s="1"/>
    </row>
    <row r="8" spans="1:47" ht="15" customHeight="1" x14ac:dyDescent="0.3">
      <c r="A8" s="5" t="s">
        <v>23</v>
      </c>
      <c r="B8" s="5">
        <v>101716</v>
      </c>
      <c r="C8" s="5" t="s">
        <v>47</v>
      </c>
      <c r="D8" s="5"/>
      <c r="E8" s="2">
        <v>0</v>
      </c>
      <c r="F8" s="2">
        <v>3.65</v>
      </c>
      <c r="AR8" s="1"/>
      <c r="AS8" s="1"/>
      <c r="AT8" s="1"/>
      <c r="AU8" s="1"/>
    </row>
    <row r="9" spans="1:47" ht="15" customHeight="1" x14ac:dyDescent="0.3">
      <c r="A9" s="5" t="s">
        <v>60</v>
      </c>
      <c r="B9" s="5">
        <v>102998</v>
      </c>
      <c r="C9" s="5" t="s">
        <v>47</v>
      </c>
      <c r="D9" s="5"/>
      <c r="E9" s="2">
        <v>1.7</v>
      </c>
      <c r="F9" s="2">
        <v>4.45</v>
      </c>
      <c r="AR9" s="1"/>
      <c r="AS9" s="1"/>
      <c r="AT9" s="1"/>
      <c r="AU9" s="1"/>
    </row>
    <row r="10" spans="1:47" ht="15" customHeight="1" x14ac:dyDescent="0.3">
      <c r="A10" s="5" t="s">
        <v>117</v>
      </c>
      <c r="B10" s="5">
        <v>105903</v>
      </c>
      <c r="C10" s="5" t="s">
        <v>47</v>
      </c>
      <c r="D10" s="5"/>
      <c r="E10" s="2">
        <v>0</v>
      </c>
      <c r="F10" s="2">
        <v>3.5</v>
      </c>
      <c r="AR10" s="1"/>
      <c r="AS10" s="1"/>
      <c r="AT10" s="1"/>
      <c r="AU10" s="1"/>
    </row>
    <row r="11" spans="1:47" ht="15" customHeight="1" x14ac:dyDescent="0.3">
      <c r="A11" s="5" t="s">
        <v>91</v>
      </c>
      <c r="B11" s="5">
        <v>73476</v>
      </c>
      <c r="C11" s="5" t="s">
        <v>47</v>
      </c>
      <c r="D11" s="5"/>
      <c r="E11" s="2">
        <v>4.1500000000000004</v>
      </c>
      <c r="F11" s="2">
        <v>4.18</v>
      </c>
      <c r="AR11" s="1"/>
      <c r="AS11" s="1"/>
      <c r="AT11" s="1"/>
      <c r="AU11" s="1"/>
    </row>
    <row r="12" spans="1:47" ht="15" customHeight="1" x14ac:dyDescent="0.3">
      <c r="A12" s="5" t="s">
        <v>88</v>
      </c>
      <c r="B12" s="5">
        <v>71604</v>
      </c>
      <c r="C12" s="5" t="s">
        <v>47</v>
      </c>
      <c r="D12" s="5"/>
      <c r="E12" s="2">
        <v>4.9000000000000004</v>
      </c>
      <c r="F12" s="2">
        <v>4.67</v>
      </c>
      <c r="AR12" s="1"/>
      <c r="AS12" s="1"/>
      <c r="AT12" s="1"/>
      <c r="AU12" s="1"/>
    </row>
    <row r="13" spans="1:47" ht="15" customHeight="1" x14ac:dyDescent="0.3">
      <c r="A13" s="5" t="s">
        <v>79</v>
      </c>
      <c r="B13" s="5">
        <v>91251</v>
      </c>
      <c r="C13" s="5" t="s">
        <v>47</v>
      </c>
      <c r="D13" s="5"/>
      <c r="E13" s="2">
        <v>0</v>
      </c>
      <c r="F13" s="2">
        <v>6.17</v>
      </c>
      <c r="AR13" s="1"/>
      <c r="AS13" s="1"/>
      <c r="AT13" s="1"/>
      <c r="AU13" s="1"/>
    </row>
    <row r="14" spans="1:47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47" ht="30.75" customHeight="1" x14ac:dyDescent="0.3">
      <c r="B15" s="10" t="s">
        <v>36</v>
      </c>
      <c r="C15" s="2">
        <f>SUM(E2:E13,D17)</f>
        <v>27.35</v>
      </c>
    </row>
    <row r="16" spans="1:47" x14ac:dyDescent="0.3">
      <c r="C16" s="4"/>
    </row>
    <row r="17" spans="1:23" x14ac:dyDescent="0.3">
      <c r="C17" s="11">
        <f>SUM(F2:F13,E17)</f>
        <v>86.91</v>
      </c>
      <c r="D17" s="2">
        <f>MAX(E2:E10,E12:E13)</f>
        <v>8.3000000000000007</v>
      </c>
      <c r="E17" s="2">
        <f>MAX(F2:F13)</f>
        <v>12.5</v>
      </c>
    </row>
    <row r="19" spans="1:23" x14ac:dyDescent="0.3">
      <c r="A19" s="1" t="s">
        <v>37</v>
      </c>
      <c r="B19" s="4">
        <v>90.57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3">
      <c r="A20" s="2" t="s">
        <v>38</v>
      </c>
      <c r="B20" s="4">
        <v>88.28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D7A45-8B44-4D15-9583-BA0785F0B12E}">
  <sheetPr codeName="Sheet25"/>
  <dimension ref="A1:AU20"/>
  <sheetViews>
    <sheetView workbookViewId="0">
      <selection activeCell="G11" sqref="G11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0" width="12.33203125" style="2" customWidth="1"/>
    <col min="21" max="21" width="10.44140625" style="2" customWidth="1"/>
    <col min="22" max="23" width="13.33203125" style="2" customWidth="1"/>
    <col min="24" max="24" width="32.44140625" style="5" customWidth="1"/>
    <col min="25" max="25" width="23" style="5" customWidth="1"/>
    <col min="26" max="30" width="9.109375" style="5"/>
    <col min="31" max="16384" width="9.109375" style="2"/>
  </cols>
  <sheetData>
    <row r="1" spans="1:47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Y1" s="5"/>
      <c r="Z1" s="5"/>
      <c r="AA1" s="6"/>
      <c r="AB1" s="6"/>
      <c r="AC1" s="6"/>
      <c r="AD1" s="6"/>
      <c r="AR1" s="3" t="s">
        <v>2</v>
      </c>
      <c r="AS1" s="3" t="s">
        <v>3</v>
      </c>
      <c r="AT1" s="3" t="s">
        <v>4</v>
      </c>
      <c r="AU1" s="3" t="s">
        <v>5</v>
      </c>
    </row>
    <row r="2" spans="1:47" s="9" customFormat="1" x14ac:dyDescent="0.3">
      <c r="A2" s="9" t="s">
        <v>33</v>
      </c>
      <c r="B2" s="9">
        <v>101290</v>
      </c>
      <c r="C2" s="9" t="s">
        <v>12</v>
      </c>
      <c r="D2" s="9">
        <v>4.7699999999999996</v>
      </c>
      <c r="E2" s="9">
        <v>0</v>
      </c>
      <c r="F2" s="9">
        <v>8.5</v>
      </c>
      <c r="Y2" s="8"/>
      <c r="Z2" s="8"/>
      <c r="AA2" s="8"/>
      <c r="AB2" s="8"/>
      <c r="AC2" s="8"/>
      <c r="AD2" s="8"/>
      <c r="AR2" s="7"/>
      <c r="AS2" s="7"/>
      <c r="AT2" s="7"/>
      <c r="AU2" s="7"/>
    </row>
    <row r="3" spans="1:47" s="9" customFormat="1" x14ac:dyDescent="0.3">
      <c r="A3" s="9" t="s">
        <v>92</v>
      </c>
      <c r="B3" s="9">
        <v>104578</v>
      </c>
      <c r="C3" s="9" t="s">
        <v>12</v>
      </c>
      <c r="D3" s="9">
        <v>1.02</v>
      </c>
      <c r="E3" s="9">
        <v>-0.1</v>
      </c>
      <c r="F3" s="9">
        <v>4.0999999999999996</v>
      </c>
      <c r="Y3" s="8"/>
      <c r="Z3" s="8"/>
      <c r="AA3" s="8"/>
      <c r="AB3" s="8"/>
      <c r="AC3" s="8"/>
      <c r="AD3" s="8"/>
      <c r="AR3" s="7"/>
      <c r="AS3" s="7"/>
      <c r="AT3" s="7"/>
      <c r="AU3" s="7"/>
    </row>
    <row r="4" spans="1:47" ht="15" customHeight="1" x14ac:dyDescent="0.3">
      <c r="A4" s="5" t="s">
        <v>32</v>
      </c>
      <c r="B4" s="5">
        <v>97245</v>
      </c>
      <c r="C4" s="5" t="s">
        <v>12</v>
      </c>
      <c r="D4" s="2">
        <v>1.35</v>
      </c>
      <c r="E4" s="2">
        <v>0</v>
      </c>
      <c r="F4" s="2">
        <v>1.6</v>
      </c>
      <c r="AR4" s="1"/>
      <c r="AS4" s="1"/>
      <c r="AT4" s="1"/>
      <c r="AU4" s="1"/>
    </row>
    <row r="5" spans="1:47" ht="15" customHeight="1" x14ac:dyDescent="0.3">
      <c r="A5" s="5" t="s">
        <v>58</v>
      </c>
      <c r="B5" s="5">
        <v>82730</v>
      </c>
      <c r="C5" s="5" t="s">
        <v>11</v>
      </c>
      <c r="D5" s="2">
        <v>5.43</v>
      </c>
      <c r="E5" s="2">
        <v>0</v>
      </c>
      <c r="F5" s="2">
        <v>12.5</v>
      </c>
      <c r="AR5" s="1"/>
      <c r="AS5" s="1"/>
      <c r="AT5" s="1"/>
      <c r="AU5" s="1"/>
    </row>
    <row r="6" spans="1:47" ht="15" customHeight="1" x14ac:dyDescent="0.3">
      <c r="A6" s="5" t="s">
        <v>81</v>
      </c>
      <c r="B6" s="5">
        <v>104257</v>
      </c>
      <c r="C6" s="5" t="s">
        <v>10</v>
      </c>
      <c r="D6" s="2">
        <v>3.49</v>
      </c>
      <c r="E6" s="2">
        <v>0</v>
      </c>
      <c r="F6" s="2">
        <v>6.47</v>
      </c>
      <c r="AR6" s="1"/>
      <c r="AS6" s="1"/>
      <c r="AT6" s="1"/>
      <c r="AU6" s="1"/>
    </row>
    <row r="7" spans="1:47" ht="15" customHeight="1" x14ac:dyDescent="0.3">
      <c r="A7" s="5" t="s">
        <v>59</v>
      </c>
      <c r="B7" s="5">
        <v>104649</v>
      </c>
      <c r="C7" s="5" t="s">
        <v>10</v>
      </c>
      <c r="D7" s="2">
        <v>1.45</v>
      </c>
      <c r="E7" s="2">
        <v>-0.1</v>
      </c>
      <c r="F7" s="2">
        <v>2.4500000000000002</v>
      </c>
      <c r="AR7" s="1"/>
      <c r="AS7" s="1"/>
      <c r="AT7" s="1"/>
      <c r="AU7" s="1"/>
    </row>
    <row r="8" spans="1:47" ht="15" customHeight="1" x14ac:dyDescent="0.3">
      <c r="A8" s="5" t="s">
        <v>23</v>
      </c>
      <c r="B8" s="5">
        <v>101716</v>
      </c>
      <c r="C8" s="5" t="s">
        <v>9</v>
      </c>
      <c r="D8" s="2">
        <v>2.08</v>
      </c>
      <c r="E8" s="2">
        <v>0</v>
      </c>
      <c r="F8" s="2">
        <v>3.13</v>
      </c>
      <c r="AR8" s="1"/>
      <c r="AS8" s="1"/>
      <c r="AT8" s="1"/>
      <c r="AU8" s="1"/>
    </row>
    <row r="9" spans="1:47" ht="15" customHeight="1" x14ac:dyDescent="0.3">
      <c r="A9" s="5" t="s">
        <v>60</v>
      </c>
      <c r="B9" s="5">
        <v>102998</v>
      </c>
      <c r="C9" s="5" t="s">
        <v>9</v>
      </c>
      <c r="D9" s="2">
        <v>1.21</v>
      </c>
      <c r="E9" s="2">
        <v>0.2</v>
      </c>
      <c r="F9" s="2">
        <v>3.03</v>
      </c>
      <c r="G9" s="2" t="s">
        <v>28</v>
      </c>
      <c r="AR9" s="1"/>
      <c r="AS9" s="1"/>
      <c r="AT9" s="1"/>
      <c r="AU9" s="1"/>
    </row>
    <row r="10" spans="1:47" ht="15" customHeight="1" x14ac:dyDescent="0.3">
      <c r="A10" s="5" t="s">
        <v>117</v>
      </c>
      <c r="B10" s="5">
        <v>105903</v>
      </c>
      <c r="C10" s="5" t="s">
        <v>9</v>
      </c>
      <c r="D10" s="2">
        <v>1.53</v>
      </c>
      <c r="E10" s="2">
        <v>0</v>
      </c>
      <c r="F10" s="2">
        <v>3.5</v>
      </c>
      <c r="AR10" s="1"/>
      <c r="AS10" s="1"/>
      <c r="AT10" s="1"/>
      <c r="AU10" s="1"/>
    </row>
    <row r="11" spans="1:47" ht="15" customHeight="1" x14ac:dyDescent="0.3">
      <c r="A11" s="5" t="s">
        <v>91</v>
      </c>
      <c r="B11" s="5">
        <v>73476</v>
      </c>
      <c r="C11" s="5" t="s">
        <v>8</v>
      </c>
      <c r="D11" s="2">
        <v>6.65</v>
      </c>
      <c r="E11" s="2">
        <v>3.89</v>
      </c>
      <c r="F11" s="2">
        <v>4.08</v>
      </c>
      <c r="AR11" s="1"/>
      <c r="AS11" s="1"/>
      <c r="AT11" s="1"/>
      <c r="AU11" s="1"/>
    </row>
    <row r="12" spans="1:47" ht="15" customHeight="1" x14ac:dyDescent="0.3">
      <c r="A12" s="5" t="s">
        <v>62</v>
      </c>
      <c r="B12" s="5">
        <v>104085</v>
      </c>
      <c r="C12" s="5" t="s">
        <v>7</v>
      </c>
      <c r="D12" s="2">
        <v>2.44</v>
      </c>
      <c r="E12" s="2">
        <v>0</v>
      </c>
      <c r="F12" s="2">
        <v>3</v>
      </c>
      <c r="AR12" s="1"/>
      <c r="AS12" s="1"/>
      <c r="AT12" s="1"/>
      <c r="AU12" s="1"/>
    </row>
    <row r="13" spans="1:47" ht="15" customHeight="1" x14ac:dyDescent="0.3">
      <c r="A13" s="5" t="s">
        <v>49</v>
      </c>
      <c r="B13" s="5">
        <v>98484</v>
      </c>
      <c r="C13" s="5" t="s">
        <v>7</v>
      </c>
      <c r="D13" s="2">
        <v>1.41</v>
      </c>
      <c r="E13" s="2">
        <v>0</v>
      </c>
      <c r="F13" s="2">
        <v>2.6</v>
      </c>
      <c r="AR13" s="1"/>
      <c r="AS13" s="1"/>
      <c r="AT13" s="1"/>
      <c r="AU13" s="1"/>
    </row>
    <row r="14" spans="1:47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47" ht="30.75" customHeight="1" x14ac:dyDescent="0.3">
      <c r="B15" s="10" t="s">
        <v>36</v>
      </c>
      <c r="C15" s="2">
        <f>SUM(E2:E13,D17)</f>
        <v>4.09</v>
      </c>
    </row>
    <row r="16" spans="1:47" x14ac:dyDescent="0.3">
      <c r="C16" s="4"/>
    </row>
    <row r="17" spans="1:23" x14ac:dyDescent="0.3">
      <c r="C17" s="11">
        <f>SUM(F2:F13,E17)</f>
        <v>67.460000000000008</v>
      </c>
      <c r="D17" s="2">
        <f>MAX(E2:E10,E12:E13)</f>
        <v>0.2</v>
      </c>
      <c r="E17" s="2">
        <f>MAX(F2:F13)</f>
        <v>12.5</v>
      </c>
    </row>
    <row r="19" spans="1:23" x14ac:dyDescent="0.3">
      <c r="A19" s="1" t="s">
        <v>37</v>
      </c>
      <c r="B19" s="4">
        <v>88.28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3">
      <c r="A20" s="2" t="s">
        <v>38</v>
      </c>
      <c r="B20" s="4">
        <v>90.62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1C9C-9B91-4D1D-8E5B-0EAE28332297}">
  <sheetPr codeName="Sheet26"/>
  <dimension ref="A1:AV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1" width="12.33203125" style="2" customWidth="1"/>
    <col min="22" max="22" width="10.44140625" style="2" customWidth="1"/>
    <col min="23" max="24" width="13.33203125" style="2" customWidth="1"/>
    <col min="25" max="25" width="32.44140625" style="5" customWidth="1"/>
    <col min="26" max="26" width="23" style="5" customWidth="1"/>
    <col min="27" max="31" width="9.109375" style="5"/>
    <col min="32" max="16384" width="9.109375" style="2"/>
  </cols>
  <sheetData>
    <row r="1" spans="1:48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Z1" s="5"/>
      <c r="AA1" s="5"/>
      <c r="AB1" s="6"/>
      <c r="AC1" s="6"/>
      <c r="AD1" s="6"/>
      <c r="AE1" s="6"/>
      <c r="AS1" s="3" t="s">
        <v>2</v>
      </c>
      <c r="AT1" s="3" t="s">
        <v>3</v>
      </c>
      <c r="AU1" s="3" t="s">
        <v>4</v>
      </c>
      <c r="AV1" s="3" t="s">
        <v>5</v>
      </c>
    </row>
    <row r="2" spans="1:48" s="9" customFormat="1" x14ac:dyDescent="0.3">
      <c r="A2" s="9" t="s">
        <v>33</v>
      </c>
      <c r="B2" s="9">
        <v>101290</v>
      </c>
      <c r="C2" s="9" t="s">
        <v>47</v>
      </c>
      <c r="E2" s="9">
        <v>0</v>
      </c>
      <c r="F2" s="9">
        <v>8.5</v>
      </c>
      <c r="Z2" s="8"/>
      <c r="AA2" s="8"/>
      <c r="AB2" s="8"/>
      <c r="AC2" s="8"/>
      <c r="AD2" s="8"/>
      <c r="AE2" s="8"/>
      <c r="AS2" s="7"/>
      <c r="AT2" s="7"/>
      <c r="AU2" s="7"/>
      <c r="AV2" s="7"/>
    </row>
    <row r="3" spans="1:48" s="9" customFormat="1" x14ac:dyDescent="0.3">
      <c r="A3" s="9" t="s">
        <v>31</v>
      </c>
      <c r="B3" s="9">
        <v>101715</v>
      </c>
      <c r="C3" s="9" t="s">
        <v>47</v>
      </c>
      <c r="E3" s="9">
        <v>1.2</v>
      </c>
      <c r="F3" s="9">
        <v>5.15</v>
      </c>
      <c r="Z3" s="8"/>
      <c r="AA3" s="8"/>
      <c r="AB3" s="8"/>
      <c r="AC3" s="8"/>
      <c r="AD3" s="8"/>
      <c r="AE3" s="8"/>
      <c r="AS3" s="7"/>
      <c r="AT3" s="7"/>
      <c r="AU3" s="7"/>
      <c r="AV3" s="7"/>
    </row>
    <row r="4" spans="1:48" ht="15" customHeight="1" x14ac:dyDescent="0.3">
      <c r="A4" s="5" t="s">
        <v>92</v>
      </c>
      <c r="B4" s="5">
        <v>104578</v>
      </c>
      <c r="C4" s="2" t="s">
        <v>47</v>
      </c>
      <c r="E4" s="2">
        <v>-2</v>
      </c>
      <c r="F4" s="2">
        <v>2.0699999999999998</v>
      </c>
      <c r="AS4" s="1"/>
      <c r="AT4" s="1"/>
      <c r="AU4" s="1"/>
      <c r="AV4" s="1"/>
    </row>
    <row r="5" spans="1:48" ht="15" customHeight="1" x14ac:dyDescent="0.3">
      <c r="A5" s="5" t="s">
        <v>58</v>
      </c>
      <c r="B5" s="5">
        <v>82730</v>
      </c>
      <c r="C5" s="2" t="s">
        <v>47</v>
      </c>
      <c r="E5" s="2">
        <v>0</v>
      </c>
      <c r="F5" s="2">
        <v>12.5</v>
      </c>
      <c r="AS5" s="1"/>
      <c r="AT5" s="1"/>
      <c r="AU5" s="1"/>
      <c r="AV5" s="1"/>
    </row>
    <row r="6" spans="1:48" ht="15" customHeight="1" x14ac:dyDescent="0.3">
      <c r="A6" s="5" t="s">
        <v>19</v>
      </c>
      <c r="B6" s="5">
        <v>84860</v>
      </c>
      <c r="C6" s="2" t="s">
        <v>47</v>
      </c>
      <c r="E6" s="2">
        <v>0</v>
      </c>
      <c r="F6" s="2">
        <v>6.43</v>
      </c>
      <c r="AS6" s="1"/>
      <c r="AT6" s="1"/>
      <c r="AU6" s="1"/>
      <c r="AV6" s="1"/>
    </row>
    <row r="7" spans="1:48" ht="15" customHeight="1" x14ac:dyDescent="0.3">
      <c r="A7" s="5" t="s">
        <v>65</v>
      </c>
      <c r="B7" s="5">
        <v>95542</v>
      </c>
      <c r="C7" s="2" t="s">
        <v>47</v>
      </c>
      <c r="E7" s="2">
        <v>11.5</v>
      </c>
      <c r="F7" s="2">
        <v>6.33</v>
      </c>
      <c r="G7" s="2" t="s">
        <v>28</v>
      </c>
      <c r="AS7" s="1"/>
      <c r="AT7" s="1"/>
      <c r="AU7" s="1"/>
      <c r="AV7" s="1"/>
    </row>
    <row r="8" spans="1:48" ht="15" customHeight="1" x14ac:dyDescent="0.3">
      <c r="A8" s="5" t="s">
        <v>22</v>
      </c>
      <c r="B8" s="5">
        <v>105068</v>
      </c>
      <c r="C8" s="2" t="s">
        <v>47</v>
      </c>
      <c r="E8" s="2">
        <v>0</v>
      </c>
      <c r="F8" s="2">
        <v>4.84</v>
      </c>
      <c r="AS8" s="1"/>
      <c r="AT8" s="1"/>
      <c r="AU8" s="1"/>
      <c r="AV8" s="1"/>
    </row>
    <row r="9" spans="1:48" ht="15" customHeight="1" x14ac:dyDescent="0.3">
      <c r="A9" s="5" t="s">
        <v>117</v>
      </c>
      <c r="B9" s="5">
        <v>105903</v>
      </c>
      <c r="C9" s="2" t="s">
        <v>47</v>
      </c>
      <c r="E9" s="2">
        <v>0</v>
      </c>
      <c r="F9" s="2">
        <v>3.5</v>
      </c>
      <c r="AS9" s="1"/>
      <c r="AT9" s="1"/>
      <c r="AU9" s="1"/>
      <c r="AV9" s="1"/>
    </row>
    <row r="10" spans="1:48" ht="15" customHeight="1" x14ac:dyDescent="0.3">
      <c r="A10" s="5" t="s">
        <v>6</v>
      </c>
      <c r="B10" s="5">
        <v>87863</v>
      </c>
      <c r="C10" s="2" t="s">
        <v>47</v>
      </c>
      <c r="E10" s="2">
        <v>0</v>
      </c>
      <c r="F10" s="2">
        <v>11.75</v>
      </c>
      <c r="AS10" s="1"/>
      <c r="AT10" s="1"/>
      <c r="AU10" s="1"/>
      <c r="AV10" s="1"/>
    </row>
    <row r="11" spans="1:48" ht="15" customHeight="1" x14ac:dyDescent="0.3">
      <c r="A11" s="5" t="s">
        <v>91</v>
      </c>
      <c r="B11" s="5">
        <v>73476</v>
      </c>
      <c r="C11" s="2" t="s">
        <v>47</v>
      </c>
      <c r="E11" s="2">
        <v>7.59</v>
      </c>
      <c r="F11" s="2">
        <v>4.96</v>
      </c>
      <c r="AS11" s="1"/>
      <c r="AT11" s="1"/>
      <c r="AU11" s="1"/>
      <c r="AV11" s="1"/>
    </row>
    <row r="12" spans="1:48" ht="15" customHeight="1" x14ac:dyDescent="0.3">
      <c r="A12" s="5" t="s">
        <v>66</v>
      </c>
      <c r="B12" s="5">
        <v>78654</v>
      </c>
      <c r="C12" s="2" t="s">
        <v>47</v>
      </c>
      <c r="E12" s="2">
        <v>8</v>
      </c>
      <c r="F12" s="2">
        <v>8</v>
      </c>
      <c r="AS12" s="1"/>
      <c r="AT12" s="1"/>
      <c r="AU12" s="1"/>
      <c r="AV12" s="1"/>
    </row>
    <row r="13" spans="1:48" ht="15" customHeight="1" x14ac:dyDescent="0.3">
      <c r="A13" s="5" t="s">
        <v>79</v>
      </c>
      <c r="B13" s="5">
        <v>91251</v>
      </c>
      <c r="C13" s="2" t="s">
        <v>47</v>
      </c>
      <c r="E13" s="2">
        <v>0</v>
      </c>
      <c r="F13" s="2">
        <v>6.17</v>
      </c>
      <c r="AS13" s="1"/>
      <c r="AT13" s="1"/>
      <c r="AU13" s="1"/>
      <c r="AV13" s="1"/>
    </row>
    <row r="14" spans="1:48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48" ht="30.75" customHeight="1" x14ac:dyDescent="0.3">
      <c r="B15" s="10" t="s">
        <v>36</v>
      </c>
      <c r="C15" s="2">
        <f>SUM(E2:E13,D17)</f>
        <v>37.79</v>
      </c>
    </row>
    <row r="16" spans="1:48" x14ac:dyDescent="0.3">
      <c r="C16" s="4"/>
    </row>
    <row r="17" spans="1:24" x14ac:dyDescent="0.3">
      <c r="C17" s="11">
        <f>SUM(F2:F13,E17)</f>
        <v>92.699999999999989</v>
      </c>
      <c r="D17" s="2">
        <f>MAX(E2:E10,E12:E13)</f>
        <v>11.5</v>
      </c>
      <c r="E17" s="2">
        <f>MAX(F2:F13)</f>
        <v>12.5</v>
      </c>
    </row>
    <row r="19" spans="1:24" x14ac:dyDescent="0.3">
      <c r="A19" s="1" t="s">
        <v>37</v>
      </c>
      <c r="B19" s="4">
        <v>90.62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">
      <c r="A20" s="2" t="s">
        <v>38</v>
      </c>
      <c r="B20" s="4">
        <v>89.38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54F2-0809-4405-BC29-D49E2D2E2E87}">
  <sheetPr codeName="Sheet27"/>
  <dimension ref="A1:AW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2" width="12.33203125" style="2" customWidth="1"/>
    <col min="23" max="23" width="10.44140625" style="2" customWidth="1"/>
    <col min="24" max="25" width="13.33203125" style="2" customWidth="1"/>
    <col min="26" max="26" width="32.44140625" style="5" customWidth="1"/>
    <col min="27" max="27" width="23" style="5" customWidth="1"/>
    <col min="28" max="32" width="9.109375" style="5"/>
    <col min="33" max="16384" width="9.109375" style="2"/>
  </cols>
  <sheetData>
    <row r="1" spans="1:49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AA1" s="5"/>
      <c r="AB1" s="5"/>
      <c r="AC1" s="6"/>
      <c r="AD1" s="6"/>
      <c r="AE1" s="6"/>
      <c r="AF1" s="6"/>
      <c r="AT1" s="3" t="s">
        <v>2</v>
      </c>
      <c r="AU1" s="3" t="s">
        <v>3</v>
      </c>
      <c r="AV1" s="3" t="s">
        <v>4</v>
      </c>
      <c r="AW1" s="3" t="s">
        <v>5</v>
      </c>
    </row>
    <row r="2" spans="1:49" s="9" customFormat="1" x14ac:dyDescent="0.3">
      <c r="A2" s="9" t="s">
        <v>33</v>
      </c>
      <c r="B2" s="9">
        <v>101290</v>
      </c>
      <c r="C2" s="9" t="s">
        <v>47</v>
      </c>
      <c r="E2" s="9">
        <v>0</v>
      </c>
      <c r="F2" s="9">
        <v>8.5</v>
      </c>
      <c r="AA2" s="8"/>
      <c r="AB2" s="8"/>
      <c r="AC2" s="8"/>
      <c r="AD2" s="8"/>
      <c r="AE2" s="8"/>
      <c r="AF2" s="8"/>
      <c r="AT2" s="7"/>
      <c r="AU2" s="7"/>
      <c r="AV2" s="7"/>
      <c r="AW2" s="7"/>
    </row>
    <row r="3" spans="1:49" s="9" customFormat="1" x14ac:dyDescent="0.3">
      <c r="A3" s="9" t="s">
        <v>67</v>
      </c>
      <c r="B3" s="9">
        <v>101596</v>
      </c>
      <c r="C3" s="9" t="s">
        <v>47</v>
      </c>
      <c r="E3" s="9">
        <v>7.2</v>
      </c>
      <c r="F3" s="9">
        <v>7.2</v>
      </c>
      <c r="AA3" s="8"/>
      <c r="AB3" s="8"/>
      <c r="AC3" s="8"/>
      <c r="AD3" s="8"/>
      <c r="AE3" s="8"/>
      <c r="AF3" s="8"/>
      <c r="AT3" s="7"/>
      <c r="AU3" s="7"/>
      <c r="AV3" s="7"/>
      <c r="AW3" s="7"/>
    </row>
    <row r="4" spans="1:49" ht="15" customHeight="1" x14ac:dyDescent="0.3">
      <c r="A4" s="5" t="s">
        <v>109</v>
      </c>
      <c r="B4" s="2">
        <v>83257</v>
      </c>
      <c r="C4" s="2" t="s">
        <v>47</v>
      </c>
      <c r="E4" s="2">
        <v>7.7</v>
      </c>
      <c r="F4" s="2">
        <v>9.81</v>
      </c>
      <c r="AT4" s="1"/>
      <c r="AU4" s="1"/>
      <c r="AV4" s="1"/>
      <c r="AW4" s="1"/>
    </row>
    <row r="5" spans="1:49" ht="15" customHeight="1" x14ac:dyDescent="0.3">
      <c r="A5" s="5" t="s">
        <v>58</v>
      </c>
      <c r="B5" s="2">
        <v>82730</v>
      </c>
      <c r="C5" s="2" t="s">
        <v>47</v>
      </c>
      <c r="E5" s="2">
        <v>0</v>
      </c>
      <c r="F5" s="2">
        <v>12.5</v>
      </c>
      <c r="AT5" s="1"/>
      <c r="AU5" s="1"/>
      <c r="AV5" s="1"/>
      <c r="AW5" s="1"/>
    </row>
    <row r="6" spans="1:49" ht="15" customHeight="1" x14ac:dyDescent="0.3">
      <c r="A6" s="5" t="s">
        <v>19</v>
      </c>
      <c r="B6" s="2">
        <v>84860</v>
      </c>
      <c r="C6" s="2" t="s">
        <v>47</v>
      </c>
      <c r="E6" s="2">
        <v>0</v>
      </c>
      <c r="F6" s="2">
        <v>6.43</v>
      </c>
      <c r="AT6" s="1"/>
      <c r="AU6" s="1"/>
      <c r="AV6" s="1"/>
      <c r="AW6" s="1"/>
    </row>
    <row r="7" spans="1:49" ht="15" customHeight="1" x14ac:dyDescent="0.3">
      <c r="A7" s="5" t="s">
        <v>65</v>
      </c>
      <c r="B7" s="2">
        <v>95542</v>
      </c>
      <c r="C7" s="2" t="s">
        <v>47</v>
      </c>
      <c r="E7" s="2">
        <v>0.7</v>
      </c>
      <c r="F7" s="2">
        <v>4.92</v>
      </c>
      <c r="AT7" s="1"/>
      <c r="AU7" s="1"/>
      <c r="AV7" s="1"/>
      <c r="AW7" s="1"/>
    </row>
    <row r="8" spans="1:49" ht="15" customHeight="1" x14ac:dyDescent="0.3">
      <c r="A8" s="5" t="s">
        <v>117</v>
      </c>
      <c r="B8" s="2">
        <v>105903</v>
      </c>
      <c r="C8" s="2" t="s">
        <v>47</v>
      </c>
      <c r="E8" s="2">
        <v>0</v>
      </c>
      <c r="F8" s="2">
        <v>3.5</v>
      </c>
      <c r="AT8" s="1"/>
      <c r="AU8" s="1"/>
      <c r="AV8" s="1"/>
      <c r="AW8" s="1"/>
    </row>
    <row r="9" spans="1:49" ht="15" customHeight="1" x14ac:dyDescent="0.3">
      <c r="A9" s="5" t="s">
        <v>90</v>
      </c>
      <c r="B9" s="2">
        <v>106202</v>
      </c>
      <c r="C9" s="2" t="s">
        <v>47</v>
      </c>
      <c r="E9" s="2">
        <v>9.8000000000000007</v>
      </c>
      <c r="F9" s="2">
        <v>5.5</v>
      </c>
      <c r="G9" s="2" t="s">
        <v>28</v>
      </c>
      <c r="AT9" s="1"/>
      <c r="AU9" s="1"/>
      <c r="AV9" s="1"/>
      <c r="AW9" s="1"/>
    </row>
    <row r="10" spans="1:49" ht="15" customHeight="1" x14ac:dyDescent="0.3">
      <c r="A10" s="5" t="s">
        <v>6</v>
      </c>
      <c r="B10" s="2">
        <v>87863</v>
      </c>
      <c r="C10" s="2" t="s">
        <v>47</v>
      </c>
      <c r="E10" s="2">
        <v>0</v>
      </c>
      <c r="F10" s="2">
        <v>11.75</v>
      </c>
      <c r="AT10" s="1"/>
      <c r="AU10" s="1"/>
      <c r="AV10" s="1"/>
      <c r="AW10" s="1"/>
    </row>
    <row r="11" spans="1:49" ht="15" customHeight="1" x14ac:dyDescent="0.3">
      <c r="A11" s="5" t="s">
        <v>91</v>
      </c>
      <c r="B11" s="2">
        <v>73476</v>
      </c>
      <c r="C11" s="2" t="s">
        <v>47</v>
      </c>
      <c r="E11" s="2">
        <v>3.59</v>
      </c>
      <c r="F11" s="2">
        <v>4.6900000000000004</v>
      </c>
      <c r="AT11" s="1"/>
      <c r="AU11" s="1"/>
      <c r="AV11" s="1"/>
      <c r="AW11" s="1"/>
    </row>
    <row r="12" spans="1:49" ht="15" customHeight="1" x14ac:dyDescent="0.3">
      <c r="A12" s="5" t="s">
        <v>66</v>
      </c>
      <c r="B12" s="2">
        <v>78654</v>
      </c>
      <c r="C12" s="2" t="s">
        <v>47</v>
      </c>
      <c r="E12" s="2">
        <v>0</v>
      </c>
      <c r="F12" s="2">
        <v>8</v>
      </c>
      <c r="AT12" s="1"/>
      <c r="AU12" s="1"/>
      <c r="AV12" s="1"/>
      <c r="AW12" s="1"/>
    </row>
    <row r="13" spans="1:49" ht="15" customHeight="1" x14ac:dyDescent="0.3">
      <c r="A13" s="5" t="s">
        <v>79</v>
      </c>
      <c r="B13" s="2">
        <v>91251</v>
      </c>
      <c r="C13" s="2" t="s">
        <v>47</v>
      </c>
      <c r="E13" s="2">
        <v>0</v>
      </c>
      <c r="F13" s="2">
        <v>6.17</v>
      </c>
      <c r="AT13" s="1"/>
      <c r="AU13" s="1"/>
      <c r="AV13" s="1"/>
      <c r="AW13" s="1"/>
    </row>
    <row r="14" spans="1:49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49" ht="30.75" customHeight="1" x14ac:dyDescent="0.3">
      <c r="B15" s="10" t="s">
        <v>36</v>
      </c>
      <c r="C15" s="2">
        <f>SUM(E2:E13,D17)</f>
        <v>38.79</v>
      </c>
    </row>
    <row r="16" spans="1:49" x14ac:dyDescent="0.3">
      <c r="C16" s="4"/>
    </row>
    <row r="17" spans="1:25" x14ac:dyDescent="0.3">
      <c r="C17" s="11">
        <f>SUM(F2:F13,E17)</f>
        <v>101.47</v>
      </c>
      <c r="D17" s="2">
        <f>MAX(E2:E10,E12:E13)</f>
        <v>9.8000000000000007</v>
      </c>
      <c r="E17" s="2">
        <f>MAX(F2:F13)</f>
        <v>12.5</v>
      </c>
    </row>
    <row r="19" spans="1:25" x14ac:dyDescent="0.3">
      <c r="A19" s="1" t="s">
        <v>37</v>
      </c>
      <c r="B19" s="4">
        <v>89.38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3">
      <c r="A20" s="2" t="s">
        <v>38</v>
      </c>
      <c r="B20" s="4">
        <v>88.62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88DEE-AD34-4B77-9BB1-EA58F7C8905A}">
  <sheetPr codeName="Sheet28"/>
  <dimension ref="A1:AW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2" width="12.33203125" style="2" customWidth="1"/>
    <col min="23" max="23" width="10.44140625" style="2" customWidth="1"/>
    <col min="24" max="25" width="13.33203125" style="2" customWidth="1"/>
    <col min="26" max="26" width="32.44140625" style="5" customWidth="1"/>
    <col min="27" max="27" width="23" style="5" customWidth="1"/>
    <col min="28" max="32" width="9.109375" style="5"/>
    <col min="33" max="16384" width="9.109375" style="2"/>
  </cols>
  <sheetData>
    <row r="1" spans="1:49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AA1" s="5"/>
      <c r="AB1" s="5"/>
      <c r="AC1" s="6"/>
      <c r="AD1" s="6"/>
      <c r="AE1" s="6"/>
      <c r="AF1" s="6"/>
      <c r="AT1" s="3" t="s">
        <v>2</v>
      </c>
      <c r="AU1" s="3" t="s">
        <v>3</v>
      </c>
      <c r="AV1" s="3" t="s">
        <v>4</v>
      </c>
      <c r="AW1" s="3" t="s">
        <v>5</v>
      </c>
    </row>
    <row r="2" spans="1:49" s="9" customFormat="1" x14ac:dyDescent="0.3">
      <c r="A2" s="9" t="s">
        <v>67</v>
      </c>
      <c r="B2" s="9">
        <v>101596</v>
      </c>
      <c r="C2" s="9" t="s">
        <v>12</v>
      </c>
      <c r="D2" s="9">
        <v>2.86</v>
      </c>
      <c r="E2" s="9">
        <v>0</v>
      </c>
      <c r="F2" s="9">
        <v>7.2</v>
      </c>
      <c r="AA2" s="8"/>
      <c r="AB2" s="8"/>
      <c r="AC2" s="8"/>
      <c r="AD2" s="8"/>
      <c r="AE2" s="8"/>
      <c r="AF2" s="8"/>
      <c r="AT2" s="7"/>
      <c r="AU2" s="7"/>
      <c r="AV2" s="7"/>
      <c r="AW2" s="7"/>
    </row>
    <row r="3" spans="1:49" s="9" customFormat="1" x14ac:dyDescent="0.3">
      <c r="A3" s="9" t="s">
        <v>92</v>
      </c>
      <c r="B3" s="9">
        <v>104578</v>
      </c>
      <c r="C3" s="9" t="s">
        <v>12</v>
      </c>
      <c r="D3" s="9">
        <v>1</v>
      </c>
      <c r="E3" s="9">
        <v>-0.3</v>
      </c>
      <c r="F3" s="9">
        <v>1.8</v>
      </c>
      <c r="AA3" s="8"/>
      <c r="AB3" s="8"/>
      <c r="AC3" s="8"/>
      <c r="AD3" s="8"/>
      <c r="AE3" s="8"/>
      <c r="AF3" s="8"/>
      <c r="AT3" s="7"/>
      <c r="AU3" s="7"/>
      <c r="AV3" s="7"/>
      <c r="AW3" s="7"/>
    </row>
    <row r="4" spans="1:49" ht="15" customHeight="1" x14ac:dyDescent="0.3">
      <c r="A4" s="2" t="s">
        <v>149</v>
      </c>
      <c r="B4" s="2">
        <v>75372</v>
      </c>
      <c r="C4" s="2" t="s">
        <v>12</v>
      </c>
      <c r="D4" s="2">
        <v>0.79</v>
      </c>
      <c r="E4" s="2">
        <v>-1</v>
      </c>
      <c r="F4" s="2">
        <v>0.46</v>
      </c>
      <c r="AT4" s="1"/>
      <c r="AU4" s="1"/>
      <c r="AV4" s="1"/>
      <c r="AW4" s="1"/>
    </row>
    <row r="5" spans="1:49" ht="15" customHeight="1" x14ac:dyDescent="0.3">
      <c r="A5" s="2" t="s">
        <v>154</v>
      </c>
      <c r="B5" s="2">
        <v>103524</v>
      </c>
      <c r="C5" s="2" t="s">
        <v>11</v>
      </c>
      <c r="D5" s="2">
        <v>1.21</v>
      </c>
      <c r="E5" s="2">
        <v>2</v>
      </c>
      <c r="F5" s="2">
        <v>2</v>
      </c>
      <c r="G5" s="2" t="s">
        <v>28</v>
      </c>
      <c r="AT5" s="1"/>
      <c r="AU5" s="1"/>
      <c r="AV5" s="1"/>
      <c r="AW5" s="1"/>
    </row>
    <row r="6" spans="1:49" ht="15" customHeight="1" x14ac:dyDescent="0.3">
      <c r="A6" s="2" t="s">
        <v>81</v>
      </c>
      <c r="B6" s="2">
        <v>104257</v>
      </c>
      <c r="C6" s="2" t="s">
        <v>10</v>
      </c>
      <c r="D6" s="2">
        <v>2.39</v>
      </c>
      <c r="E6" s="2">
        <v>0</v>
      </c>
      <c r="F6" s="2">
        <v>4.16</v>
      </c>
      <c r="AT6" s="1"/>
      <c r="AU6" s="1"/>
      <c r="AV6" s="1"/>
      <c r="AW6" s="1"/>
    </row>
    <row r="7" spans="1:49" ht="15" customHeight="1" x14ac:dyDescent="0.3">
      <c r="A7" s="2" t="s">
        <v>116</v>
      </c>
      <c r="B7" s="2">
        <v>97907</v>
      </c>
      <c r="C7" s="2" t="s">
        <v>10</v>
      </c>
      <c r="D7" s="2">
        <v>0.9</v>
      </c>
      <c r="E7" s="2">
        <v>0</v>
      </c>
      <c r="F7" s="2">
        <v>1.65</v>
      </c>
      <c r="AT7" s="1"/>
      <c r="AU7" s="1"/>
      <c r="AV7" s="1"/>
      <c r="AW7" s="1"/>
    </row>
    <row r="8" spans="1:49" ht="15" customHeight="1" x14ac:dyDescent="0.3">
      <c r="A8" s="2" t="s">
        <v>60</v>
      </c>
      <c r="B8" s="2">
        <v>102998</v>
      </c>
      <c r="C8" s="2" t="s">
        <v>9</v>
      </c>
      <c r="D8" s="2">
        <v>1.38</v>
      </c>
      <c r="E8" s="2">
        <v>0.7</v>
      </c>
      <c r="F8" s="2">
        <v>2.5</v>
      </c>
      <c r="AT8" s="1"/>
      <c r="AU8" s="1"/>
      <c r="AV8" s="1"/>
      <c r="AW8" s="1"/>
    </row>
    <row r="9" spans="1:49" ht="15" customHeight="1" x14ac:dyDescent="0.3">
      <c r="A9" s="2" t="s">
        <v>117</v>
      </c>
      <c r="B9" s="2">
        <v>105903</v>
      </c>
      <c r="C9" s="2" t="s">
        <v>9</v>
      </c>
      <c r="D9" s="2">
        <v>1.53</v>
      </c>
      <c r="E9" s="2">
        <v>0</v>
      </c>
      <c r="F9" s="2">
        <v>3.5</v>
      </c>
      <c r="AT9" s="1"/>
      <c r="AU9" s="1"/>
      <c r="AV9" s="1"/>
      <c r="AW9" s="1"/>
    </row>
    <row r="10" spans="1:49" ht="15" customHeight="1" x14ac:dyDescent="0.3">
      <c r="A10" s="2" t="s">
        <v>90</v>
      </c>
      <c r="B10" s="2">
        <v>106202</v>
      </c>
      <c r="C10" s="2" t="s">
        <v>9</v>
      </c>
      <c r="D10" s="2">
        <v>1.22</v>
      </c>
      <c r="E10" s="2">
        <v>-1.8</v>
      </c>
      <c r="F10" s="2">
        <v>3.07</v>
      </c>
      <c r="AT10" s="1"/>
      <c r="AU10" s="1"/>
      <c r="AV10" s="1"/>
      <c r="AW10" s="1"/>
    </row>
    <row r="11" spans="1:49" ht="15" customHeight="1" x14ac:dyDescent="0.3">
      <c r="A11" s="2" t="s">
        <v>91</v>
      </c>
      <c r="B11" s="2">
        <v>73476</v>
      </c>
      <c r="C11" s="2" t="s">
        <v>8</v>
      </c>
      <c r="D11" s="2">
        <v>6.86</v>
      </c>
      <c r="E11" s="2">
        <v>1.63</v>
      </c>
      <c r="F11" s="2">
        <v>4.18</v>
      </c>
      <c r="AT11" s="1"/>
      <c r="AU11" s="1"/>
      <c r="AV11" s="1"/>
      <c r="AW11" s="1"/>
    </row>
    <row r="12" spans="1:49" ht="15" customHeight="1" x14ac:dyDescent="0.3">
      <c r="A12" s="2" t="s">
        <v>146</v>
      </c>
      <c r="B12" s="2">
        <v>95476</v>
      </c>
      <c r="C12" s="2" t="s">
        <v>7</v>
      </c>
      <c r="D12" s="2">
        <v>0.75</v>
      </c>
      <c r="E12" s="2">
        <v>0</v>
      </c>
      <c r="F12" s="2">
        <v>0.1</v>
      </c>
      <c r="AT12" s="1"/>
      <c r="AU12" s="1"/>
      <c r="AV12" s="1"/>
      <c r="AW12" s="1"/>
    </row>
    <row r="13" spans="1:49" ht="15" customHeight="1" x14ac:dyDescent="0.3">
      <c r="A13" s="2" t="s">
        <v>49</v>
      </c>
      <c r="B13" s="2">
        <v>98484</v>
      </c>
      <c r="C13" s="2" t="s">
        <v>7</v>
      </c>
      <c r="D13" s="2">
        <v>0.89</v>
      </c>
      <c r="E13" s="2">
        <v>-0.8</v>
      </c>
      <c r="F13" s="2">
        <v>0.33</v>
      </c>
      <c r="AT13" s="1"/>
      <c r="AU13" s="1"/>
      <c r="AV13" s="1"/>
      <c r="AW13" s="1"/>
    </row>
    <row r="14" spans="1:49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49" ht="30.75" customHeight="1" x14ac:dyDescent="0.3">
      <c r="B15" s="10" t="s">
        <v>36</v>
      </c>
      <c r="C15" s="2">
        <f>SUM(E2:E13,D17)</f>
        <v>2.4299999999999997</v>
      </c>
    </row>
    <row r="16" spans="1:49" x14ac:dyDescent="0.3">
      <c r="C16" s="4"/>
    </row>
    <row r="17" spans="1:25" x14ac:dyDescent="0.3">
      <c r="C17" s="11">
        <f>SUM(F2:F13,E17)</f>
        <v>38.15</v>
      </c>
      <c r="D17" s="2">
        <f>MAX(E2:E10,E12:E13)</f>
        <v>2</v>
      </c>
      <c r="E17" s="2">
        <f>MAX(F2:F13)</f>
        <v>7.2</v>
      </c>
    </row>
    <row r="19" spans="1:25" x14ac:dyDescent="0.3">
      <c r="A19" s="1" t="s">
        <v>37</v>
      </c>
      <c r="B19" s="4">
        <v>88.62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3">
      <c r="A20" s="2" t="s">
        <v>38</v>
      </c>
      <c r="B20" s="4">
        <v>86.97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26FE-05B4-408C-B8B9-826118DE3535}">
  <sheetPr codeName="Sheet29"/>
  <dimension ref="A1:AX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3" width="12.33203125" style="2" customWidth="1"/>
    <col min="24" max="24" width="10.44140625" style="2" customWidth="1"/>
    <col min="25" max="26" width="13.33203125" style="2" customWidth="1"/>
    <col min="27" max="27" width="32.44140625" style="5" customWidth="1"/>
    <col min="28" max="28" width="23" style="5" customWidth="1"/>
    <col min="29" max="33" width="9.109375" style="5"/>
    <col min="34" max="16384" width="9.109375" style="2"/>
  </cols>
  <sheetData>
    <row r="1" spans="1:50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AB1" s="5"/>
      <c r="AC1" s="5"/>
      <c r="AD1" s="6"/>
      <c r="AE1" s="6"/>
      <c r="AF1" s="6"/>
      <c r="AG1" s="6"/>
      <c r="AU1" s="3" t="s">
        <v>2</v>
      </c>
      <c r="AV1" s="3" t="s">
        <v>3</v>
      </c>
      <c r="AW1" s="3" t="s">
        <v>4</v>
      </c>
      <c r="AX1" s="3" t="s">
        <v>5</v>
      </c>
    </row>
    <row r="2" spans="1:50" s="9" customFormat="1" x14ac:dyDescent="0.3">
      <c r="A2" s="9" t="s">
        <v>33</v>
      </c>
      <c r="B2" s="9">
        <v>101290</v>
      </c>
      <c r="C2" s="9" t="s">
        <v>47</v>
      </c>
      <c r="E2" s="9">
        <v>0</v>
      </c>
      <c r="F2" s="9">
        <v>8.5</v>
      </c>
      <c r="AB2" s="8"/>
      <c r="AC2" s="8"/>
      <c r="AD2" s="8"/>
      <c r="AE2" s="8"/>
      <c r="AF2" s="8"/>
      <c r="AG2" s="8"/>
      <c r="AU2" s="7"/>
      <c r="AV2" s="7"/>
      <c r="AW2" s="7"/>
      <c r="AX2" s="7"/>
    </row>
    <row r="3" spans="1:50" s="9" customFormat="1" x14ac:dyDescent="0.3">
      <c r="A3" s="9" t="s">
        <v>67</v>
      </c>
      <c r="B3" s="9">
        <v>101596</v>
      </c>
      <c r="C3" s="9" t="s">
        <v>47</v>
      </c>
      <c r="E3" s="9">
        <v>0</v>
      </c>
      <c r="F3" s="9">
        <v>7.2</v>
      </c>
      <c r="AB3" s="8"/>
      <c r="AC3" s="8"/>
      <c r="AD3" s="8"/>
      <c r="AE3" s="8"/>
      <c r="AF3" s="8"/>
      <c r="AG3" s="8"/>
      <c r="AU3" s="7"/>
      <c r="AV3" s="7"/>
      <c r="AW3" s="7"/>
      <c r="AX3" s="7"/>
    </row>
    <row r="4" spans="1:50" ht="15" customHeight="1" x14ac:dyDescent="0.3">
      <c r="A4" s="2" t="s">
        <v>32</v>
      </c>
      <c r="B4" s="2">
        <v>97245</v>
      </c>
      <c r="C4" s="2" t="s">
        <v>47</v>
      </c>
      <c r="E4" s="2">
        <v>1</v>
      </c>
      <c r="F4" s="2">
        <v>2.3199999999999998</v>
      </c>
      <c r="AU4" s="1"/>
      <c r="AV4" s="1"/>
      <c r="AW4" s="1"/>
      <c r="AX4" s="1"/>
    </row>
    <row r="5" spans="1:50" ht="15" customHeight="1" x14ac:dyDescent="0.3">
      <c r="A5" s="2" t="s">
        <v>58</v>
      </c>
      <c r="B5" s="2">
        <v>82730</v>
      </c>
      <c r="C5" s="2" t="s">
        <v>47</v>
      </c>
      <c r="E5" s="2">
        <v>0</v>
      </c>
      <c r="F5" s="2">
        <v>12.5</v>
      </c>
      <c r="AU5" s="1"/>
      <c r="AV5" s="1"/>
      <c r="AW5" s="1"/>
      <c r="AX5" s="1"/>
    </row>
    <row r="6" spans="1:50" ht="15" customHeight="1" x14ac:dyDescent="0.3">
      <c r="A6" s="2" t="s">
        <v>19</v>
      </c>
      <c r="B6" s="2">
        <v>84860</v>
      </c>
      <c r="C6" s="2" t="s">
        <v>47</v>
      </c>
      <c r="E6" s="2">
        <v>0</v>
      </c>
      <c r="F6" s="2">
        <v>6.43</v>
      </c>
      <c r="AU6" s="1"/>
      <c r="AV6" s="1"/>
      <c r="AW6" s="1"/>
      <c r="AX6" s="1"/>
    </row>
    <row r="7" spans="1:50" ht="15" customHeight="1" x14ac:dyDescent="0.3">
      <c r="A7" s="2" t="s">
        <v>65</v>
      </c>
      <c r="B7" s="2">
        <v>95542</v>
      </c>
      <c r="C7" s="2" t="s">
        <v>47</v>
      </c>
      <c r="E7" s="2">
        <v>0</v>
      </c>
      <c r="F7" s="2">
        <v>4.92</v>
      </c>
      <c r="AU7" s="1"/>
      <c r="AV7" s="1"/>
      <c r="AW7" s="1"/>
      <c r="AX7" s="1"/>
    </row>
    <row r="8" spans="1:50" ht="15" customHeight="1" x14ac:dyDescent="0.3">
      <c r="A8" s="2" t="s">
        <v>60</v>
      </c>
      <c r="B8" s="2">
        <v>102998</v>
      </c>
      <c r="C8" s="2" t="s">
        <v>47</v>
      </c>
      <c r="E8" s="2">
        <v>0</v>
      </c>
      <c r="F8" s="2">
        <v>2.5</v>
      </c>
      <c r="AU8" s="1"/>
      <c r="AV8" s="1"/>
      <c r="AW8" s="1"/>
      <c r="AX8" s="1"/>
    </row>
    <row r="9" spans="1:50" ht="15" customHeight="1" x14ac:dyDescent="0.3">
      <c r="A9" s="2" t="s">
        <v>22</v>
      </c>
      <c r="B9" s="2">
        <v>105068</v>
      </c>
      <c r="C9" s="2" t="s">
        <v>47</v>
      </c>
      <c r="E9" s="2">
        <v>3.2</v>
      </c>
      <c r="F9" s="2">
        <v>5.08</v>
      </c>
      <c r="G9" s="2" t="s">
        <v>28</v>
      </c>
      <c r="AU9" s="1"/>
      <c r="AV9" s="1"/>
      <c r="AW9" s="1"/>
      <c r="AX9" s="1"/>
    </row>
    <row r="10" spans="1:50" ht="15" customHeight="1" x14ac:dyDescent="0.3">
      <c r="A10" s="2" t="s">
        <v>117</v>
      </c>
      <c r="B10" s="2">
        <v>105903</v>
      </c>
      <c r="C10" s="2" t="s">
        <v>47</v>
      </c>
      <c r="E10" s="2">
        <v>0</v>
      </c>
      <c r="F10" s="2">
        <v>3.5</v>
      </c>
      <c r="AU10" s="1"/>
      <c r="AV10" s="1"/>
      <c r="AW10" s="1"/>
      <c r="AX10" s="1"/>
    </row>
    <row r="11" spans="1:50" ht="15" customHeight="1" x14ac:dyDescent="0.3">
      <c r="A11" s="2" t="s">
        <v>26</v>
      </c>
      <c r="B11" s="2">
        <v>39850</v>
      </c>
      <c r="C11" s="2" t="s">
        <v>47</v>
      </c>
      <c r="E11" s="2">
        <v>1.0900000000000001</v>
      </c>
      <c r="F11" s="2">
        <v>3.58</v>
      </c>
      <c r="AU11" s="1"/>
      <c r="AV11" s="1"/>
      <c r="AW11" s="1"/>
      <c r="AX11" s="1"/>
    </row>
    <row r="12" spans="1:50" ht="15" customHeight="1" x14ac:dyDescent="0.3">
      <c r="A12" s="2" t="s">
        <v>66</v>
      </c>
      <c r="B12" s="2">
        <v>78654</v>
      </c>
      <c r="C12" s="2" t="s">
        <v>47</v>
      </c>
      <c r="E12" s="2">
        <v>0</v>
      </c>
      <c r="F12" s="2">
        <v>8</v>
      </c>
      <c r="AU12" s="1"/>
      <c r="AV12" s="1"/>
      <c r="AW12" s="1"/>
      <c r="AX12" s="1"/>
    </row>
    <row r="13" spans="1:50" ht="15" customHeight="1" x14ac:dyDescent="0.3">
      <c r="A13" s="2" t="s">
        <v>79</v>
      </c>
      <c r="B13" s="2">
        <v>91251</v>
      </c>
      <c r="C13" s="2" t="s">
        <v>47</v>
      </c>
      <c r="E13" s="2">
        <v>0</v>
      </c>
      <c r="F13" s="2">
        <v>6.17</v>
      </c>
      <c r="AU13" s="1"/>
      <c r="AV13" s="1"/>
      <c r="AW13" s="1"/>
      <c r="AX13" s="1"/>
    </row>
    <row r="14" spans="1:50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50" ht="30.75" customHeight="1" x14ac:dyDescent="0.3">
      <c r="B15" s="10" t="s">
        <v>36</v>
      </c>
      <c r="C15" s="2">
        <f>SUM(E2:E13,D17)</f>
        <v>8.49</v>
      </c>
    </row>
    <row r="16" spans="1:50" x14ac:dyDescent="0.3">
      <c r="C16" s="4"/>
    </row>
    <row r="17" spans="1:26" x14ac:dyDescent="0.3">
      <c r="C17" s="11">
        <f>SUM(F2:F13,E17)</f>
        <v>83.2</v>
      </c>
      <c r="D17" s="2">
        <f>MAX(E2:E10,E12:E13)</f>
        <v>3.2</v>
      </c>
      <c r="E17" s="2">
        <f>MAX(F2:F13)</f>
        <v>12.5</v>
      </c>
    </row>
    <row r="19" spans="1:26" x14ac:dyDescent="0.3">
      <c r="A19" s="1" t="s">
        <v>37</v>
      </c>
      <c r="B19" s="4">
        <v>86.97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2" t="s">
        <v>38</v>
      </c>
      <c r="B20" s="4">
        <v>86.97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0BF8C-F013-4541-AD49-FA5037B1EA75}">
  <sheetPr codeName="Sheet30"/>
  <dimension ref="A1:AX20"/>
  <sheetViews>
    <sheetView workbookViewId="0">
      <selection activeCell="G11" sqref="G11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3" width="12.33203125" style="2" customWidth="1"/>
    <col min="24" max="24" width="10.44140625" style="2" customWidth="1"/>
    <col min="25" max="26" width="13.33203125" style="2" customWidth="1"/>
    <col min="27" max="27" width="32.44140625" style="5" customWidth="1"/>
    <col min="28" max="28" width="23" style="5" customWidth="1"/>
    <col min="29" max="33" width="9.109375" style="5"/>
    <col min="34" max="16384" width="9.109375" style="2"/>
  </cols>
  <sheetData>
    <row r="1" spans="1:50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AB1" s="5"/>
      <c r="AC1" s="5"/>
      <c r="AD1" s="6"/>
      <c r="AE1" s="6"/>
      <c r="AF1" s="6"/>
      <c r="AG1" s="6"/>
      <c r="AU1" s="3" t="s">
        <v>2</v>
      </c>
      <c r="AV1" s="3" t="s">
        <v>3</v>
      </c>
      <c r="AW1" s="3" t="s">
        <v>4</v>
      </c>
      <c r="AX1" s="3" t="s">
        <v>5</v>
      </c>
    </row>
    <row r="2" spans="1:50" s="9" customFormat="1" x14ac:dyDescent="0.3">
      <c r="A2" s="9" t="s">
        <v>33</v>
      </c>
      <c r="B2" s="9">
        <v>101290</v>
      </c>
      <c r="C2" s="9" t="s">
        <v>12</v>
      </c>
      <c r="D2" s="9">
        <v>4.7699999999999996</v>
      </c>
      <c r="E2" s="9">
        <v>0</v>
      </c>
      <c r="F2" s="9">
        <v>8.5</v>
      </c>
      <c r="AB2" s="8"/>
      <c r="AC2" s="8"/>
      <c r="AD2" s="8"/>
      <c r="AE2" s="8"/>
      <c r="AF2" s="8"/>
      <c r="AG2" s="8"/>
      <c r="AU2" s="7"/>
      <c r="AV2" s="7"/>
      <c r="AW2" s="7"/>
      <c r="AX2" s="7"/>
    </row>
    <row r="3" spans="1:50" s="9" customFormat="1" x14ac:dyDescent="0.3">
      <c r="A3" s="9" t="s">
        <v>67</v>
      </c>
      <c r="B3" s="9">
        <v>101596</v>
      </c>
      <c r="C3" s="9" t="s">
        <v>12</v>
      </c>
      <c r="D3" s="9">
        <v>2.86</v>
      </c>
      <c r="E3" s="9">
        <v>0</v>
      </c>
      <c r="F3" s="9">
        <v>7.2</v>
      </c>
      <c r="AB3" s="8"/>
      <c r="AC3" s="8"/>
      <c r="AD3" s="8"/>
      <c r="AE3" s="8"/>
      <c r="AF3" s="8"/>
      <c r="AG3" s="8"/>
      <c r="AU3" s="7"/>
      <c r="AV3" s="7"/>
      <c r="AW3" s="7"/>
      <c r="AX3" s="7"/>
    </row>
    <row r="4" spans="1:50" ht="15" customHeight="1" x14ac:dyDescent="0.3">
      <c r="A4" s="2" t="s">
        <v>155</v>
      </c>
      <c r="B4" s="2">
        <v>95246</v>
      </c>
      <c r="C4" s="2" t="s">
        <v>12</v>
      </c>
      <c r="D4" s="2">
        <v>1.1000000000000001</v>
      </c>
      <c r="E4" s="2">
        <v>0</v>
      </c>
      <c r="F4" s="2">
        <v>1.1000000000000001</v>
      </c>
      <c r="AU4" s="1"/>
      <c r="AV4" s="1"/>
      <c r="AW4" s="1"/>
      <c r="AX4" s="1"/>
    </row>
    <row r="5" spans="1:50" ht="15" customHeight="1" x14ac:dyDescent="0.3">
      <c r="A5" s="2" t="s">
        <v>58</v>
      </c>
      <c r="B5" s="2">
        <v>82730</v>
      </c>
      <c r="C5" s="2" t="s">
        <v>11</v>
      </c>
      <c r="D5" s="2">
        <v>5.43</v>
      </c>
      <c r="E5" s="2">
        <v>0</v>
      </c>
      <c r="F5" s="2">
        <v>12.5</v>
      </c>
      <c r="AU5" s="1"/>
      <c r="AV5" s="1"/>
      <c r="AW5" s="1"/>
      <c r="AX5" s="1"/>
    </row>
    <row r="6" spans="1:50" ht="15" customHeight="1" x14ac:dyDescent="0.3">
      <c r="A6" s="2" t="s">
        <v>59</v>
      </c>
      <c r="B6" s="2">
        <v>104649</v>
      </c>
      <c r="C6" s="2" t="s">
        <v>10</v>
      </c>
      <c r="D6" s="2">
        <v>1.68</v>
      </c>
      <c r="E6" s="2">
        <v>-1.2</v>
      </c>
      <c r="F6" s="2">
        <v>2.72</v>
      </c>
      <c r="AU6" s="1"/>
      <c r="AV6" s="1"/>
      <c r="AW6" s="1"/>
      <c r="AX6" s="1"/>
    </row>
    <row r="7" spans="1:50" ht="15" customHeight="1" x14ac:dyDescent="0.3">
      <c r="A7" s="2" t="s">
        <v>116</v>
      </c>
      <c r="B7" s="2">
        <v>97907</v>
      </c>
      <c r="C7" s="2" t="s">
        <v>10</v>
      </c>
      <c r="D7" s="2">
        <v>0.9</v>
      </c>
      <c r="E7" s="2">
        <v>0</v>
      </c>
      <c r="F7" s="2">
        <v>1.65</v>
      </c>
      <c r="AU7" s="1"/>
      <c r="AV7" s="1"/>
      <c r="AW7" s="1"/>
      <c r="AX7" s="1"/>
    </row>
    <row r="8" spans="1:50" ht="15" customHeight="1" x14ac:dyDescent="0.3">
      <c r="A8" s="2" t="s">
        <v>60</v>
      </c>
      <c r="B8" s="2">
        <v>102998</v>
      </c>
      <c r="C8" s="2" t="s">
        <v>9</v>
      </c>
      <c r="D8" s="2">
        <v>1.38</v>
      </c>
      <c r="E8" s="2">
        <v>0</v>
      </c>
      <c r="F8" s="2">
        <v>2.5</v>
      </c>
      <c r="AU8" s="1"/>
      <c r="AV8" s="1"/>
      <c r="AW8" s="1"/>
      <c r="AX8" s="1"/>
    </row>
    <row r="9" spans="1:50" ht="15" customHeight="1" x14ac:dyDescent="0.3">
      <c r="A9" s="2" t="s">
        <v>117</v>
      </c>
      <c r="B9" s="2">
        <v>105903</v>
      </c>
      <c r="C9" s="2" t="s">
        <v>9</v>
      </c>
      <c r="D9" s="2">
        <v>1.53</v>
      </c>
      <c r="E9" s="2">
        <v>0</v>
      </c>
      <c r="F9" s="2">
        <v>3.5</v>
      </c>
      <c r="G9" s="2" t="s">
        <v>28</v>
      </c>
      <c r="AU9" s="1"/>
      <c r="AV9" s="1"/>
      <c r="AW9" s="1"/>
      <c r="AX9" s="1"/>
    </row>
    <row r="10" spans="1:50" ht="15" customHeight="1" x14ac:dyDescent="0.3">
      <c r="A10" s="2" t="s">
        <v>93</v>
      </c>
      <c r="B10" s="2">
        <v>98765</v>
      </c>
      <c r="C10" s="2" t="s">
        <v>9</v>
      </c>
      <c r="D10" s="2">
        <v>0.77</v>
      </c>
      <c r="E10" s="2">
        <v>0</v>
      </c>
      <c r="F10" s="2">
        <v>0.52</v>
      </c>
      <c r="AU10" s="1"/>
      <c r="AV10" s="1"/>
      <c r="AW10" s="1"/>
      <c r="AX10" s="1"/>
    </row>
    <row r="11" spans="1:50" ht="15" customHeight="1" x14ac:dyDescent="0.3">
      <c r="A11" s="2" t="s">
        <v>91</v>
      </c>
      <c r="B11" s="2">
        <v>73476</v>
      </c>
      <c r="C11" s="2" t="s">
        <v>8</v>
      </c>
      <c r="D11" s="2">
        <v>7.03</v>
      </c>
      <c r="E11" s="2">
        <v>1.94</v>
      </c>
      <c r="F11" s="2">
        <v>3.94</v>
      </c>
      <c r="AU11" s="1"/>
      <c r="AV11" s="1"/>
      <c r="AW11" s="1"/>
      <c r="AX11" s="1"/>
    </row>
    <row r="12" spans="1:50" ht="15" customHeight="1" x14ac:dyDescent="0.3">
      <c r="A12" s="2" t="s">
        <v>156</v>
      </c>
      <c r="B12" s="2">
        <v>105341</v>
      </c>
      <c r="C12" s="2" t="s">
        <v>7</v>
      </c>
      <c r="D12" s="2">
        <v>1.05</v>
      </c>
      <c r="E12" s="2">
        <v>0</v>
      </c>
      <c r="F12" s="2">
        <v>1.5</v>
      </c>
      <c r="AU12" s="1"/>
      <c r="AV12" s="1"/>
      <c r="AW12" s="1"/>
      <c r="AX12" s="1"/>
    </row>
    <row r="13" spans="1:50" ht="15" customHeight="1" x14ac:dyDescent="0.3">
      <c r="A13" s="2" t="s">
        <v>49</v>
      </c>
      <c r="B13" s="2">
        <v>98484</v>
      </c>
      <c r="C13" s="2" t="s">
        <v>7</v>
      </c>
      <c r="D13" s="2">
        <v>0.89</v>
      </c>
      <c r="E13" s="2">
        <v>0</v>
      </c>
      <c r="F13" s="2">
        <v>0.33</v>
      </c>
      <c r="AU13" s="1"/>
      <c r="AV13" s="1"/>
      <c r="AW13" s="1"/>
      <c r="AX13" s="1"/>
    </row>
    <row r="14" spans="1:50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50" ht="30.75" customHeight="1" x14ac:dyDescent="0.3">
      <c r="B15" s="10" t="s">
        <v>36</v>
      </c>
      <c r="C15" s="2">
        <f>SUM(E2:E13,D17)</f>
        <v>0.74</v>
      </c>
    </row>
    <row r="16" spans="1:50" x14ac:dyDescent="0.3">
      <c r="C16" s="4"/>
    </row>
    <row r="17" spans="1:26" x14ac:dyDescent="0.3">
      <c r="C17" s="11">
        <f>SUM(F2:F13,E17)</f>
        <v>58.46</v>
      </c>
      <c r="D17" s="2">
        <f>MAX(E2:E10,E12:E13)</f>
        <v>0</v>
      </c>
      <c r="E17" s="2">
        <f>MAX(F2:F13)</f>
        <v>12.5</v>
      </c>
    </row>
    <row r="19" spans="1:26" x14ac:dyDescent="0.3">
      <c r="A19" s="1" t="s">
        <v>37</v>
      </c>
      <c r="B19" s="4">
        <v>86.97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2" t="s">
        <v>38</v>
      </c>
      <c r="B20" s="2">
        <v>88.63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6F3D-F42F-43CA-AD6A-95299178156D}">
  <sheetPr codeName="Sheet3"/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14" t="s">
        <v>112</v>
      </c>
      <c r="B2" s="9">
        <v>102457</v>
      </c>
      <c r="C2" s="9" t="s">
        <v>12</v>
      </c>
      <c r="D2" s="9">
        <v>1.4</v>
      </c>
      <c r="E2" s="9">
        <v>2</v>
      </c>
      <c r="F2" s="9">
        <v>2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3" t="s">
        <v>98</v>
      </c>
      <c r="B3" s="13">
        <v>84523</v>
      </c>
      <c r="C3" s="9" t="s">
        <v>12</v>
      </c>
      <c r="D3" s="9">
        <v>3.7</v>
      </c>
      <c r="E3" s="9">
        <v>4.5</v>
      </c>
      <c r="F3" s="9">
        <v>4.5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14" t="s">
        <v>73</v>
      </c>
      <c r="B4" s="5">
        <v>85300</v>
      </c>
      <c r="C4" s="5" t="s">
        <v>12</v>
      </c>
      <c r="D4" s="5">
        <v>7.57</v>
      </c>
      <c r="E4" s="5">
        <v>9.5</v>
      </c>
      <c r="F4" s="5">
        <v>9.5</v>
      </c>
      <c r="G4" s="5" t="s">
        <v>28</v>
      </c>
      <c r="AA4" s="1"/>
      <c r="AB4" s="1"/>
      <c r="AC4" s="1"/>
      <c r="AD4" s="1"/>
    </row>
    <row r="5" spans="1:30" ht="15" customHeight="1" x14ac:dyDescent="0.3">
      <c r="A5" s="14" t="s">
        <v>99</v>
      </c>
      <c r="B5" s="5">
        <v>49673</v>
      </c>
      <c r="C5" s="5" t="s">
        <v>11</v>
      </c>
      <c r="D5" s="5">
        <v>6.05</v>
      </c>
      <c r="E5" s="5">
        <v>5</v>
      </c>
      <c r="F5" s="5">
        <v>5</v>
      </c>
      <c r="AA5" s="1"/>
      <c r="AB5" s="1"/>
      <c r="AC5" s="1"/>
      <c r="AD5" s="1"/>
    </row>
    <row r="6" spans="1:30" ht="15" customHeight="1" x14ac:dyDescent="0.3">
      <c r="A6" s="14" t="s">
        <v>129</v>
      </c>
      <c r="B6" s="5">
        <v>86740</v>
      </c>
      <c r="C6" s="5" t="s">
        <v>10</v>
      </c>
      <c r="D6" s="5">
        <v>12.49</v>
      </c>
      <c r="E6" s="5">
        <v>0</v>
      </c>
      <c r="F6" s="5">
        <v>13</v>
      </c>
      <c r="AA6" s="1"/>
      <c r="AB6" s="1"/>
      <c r="AC6" s="1"/>
      <c r="AD6" s="1"/>
    </row>
    <row r="7" spans="1:30" ht="15" customHeight="1" x14ac:dyDescent="0.3">
      <c r="A7" s="14" t="s">
        <v>41</v>
      </c>
      <c r="B7" s="5">
        <v>99550</v>
      </c>
      <c r="C7" s="5" t="s">
        <v>10</v>
      </c>
      <c r="D7" s="5">
        <v>3.16</v>
      </c>
      <c r="E7" s="5">
        <v>7.2</v>
      </c>
      <c r="F7" s="5">
        <v>7.2</v>
      </c>
      <c r="AA7" s="1"/>
      <c r="AB7" s="1"/>
      <c r="AC7" s="1"/>
      <c r="AD7" s="1"/>
    </row>
    <row r="8" spans="1:30" ht="15" customHeight="1" x14ac:dyDescent="0.3">
      <c r="A8" s="14" t="s">
        <v>42</v>
      </c>
      <c r="B8" s="5">
        <v>101594</v>
      </c>
      <c r="C8" s="5" t="s">
        <v>9</v>
      </c>
      <c r="D8" s="5">
        <v>4.41</v>
      </c>
      <c r="E8" s="5">
        <v>6.6</v>
      </c>
      <c r="F8" s="5">
        <v>6.6</v>
      </c>
      <c r="AA8" s="1"/>
      <c r="AB8" s="1"/>
      <c r="AC8" s="1"/>
      <c r="AD8" s="1"/>
    </row>
    <row r="9" spans="1:30" ht="15" customHeight="1" x14ac:dyDescent="0.3">
      <c r="A9" s="14" t="s">
        <v>39</v>
      </c>
      <c r="B9" s="5">
        <v>70009</v>
      </c>
      <c r="C9" s="5" t="s">
        <v>9</v>
      </c>
      <c r="D9" s="5">
        <v>6.45</v>
      </c>
      <c r="E9" s="5">
        <v>0</v>
      </c>
      <c r="F9" s="5">
        <v>8.1999999999999993</v>
      </c>
      <c r="AA9" s="1"/>
      <c r="AB9" s="1"/>
      <c r="AC9" s="1"/>
      <c r="AD9" s="1"/>
    </row>
    <row r="10" spans="1:30" ht="15" customHeight="1" x14ac:dyDescent="0.3">
      <c r="A10" s="14" t="s">
        <v>113</v>
      </c>
      <c r="B10" s="5">
        <v>98022</v>
      </c>
      <c r="C10" s="5" t="s">
        <v>9</v>
      </c>
      <c r="D10" s="5">
        <v>1.54</v>
      </c>
      <c r="E10" s="5">
        <v>2.4</v>
      </c>
      <c r="F10" s="5">
        <v>2.4</v>
      </c>
      <c r="AA10" s="1"/>
      <c r="AB10" s="1"/>
      <c r="AC10" s="1"/>
      <c r="AD10" s="1"/>
    </row>
    <row r="11" spans="1:30" ht="15" customHeight="1" x14ac:dyDescent="0.3">
      <c r="A11" s="14" t="s">
        <v>43</v>
      </c>
      <c r="B11" s="5">
        <v>37333</v>
      </c>
      <c r="C11" s="5" t="s">
        <v>8</v>
      </c>
      <c r="D11" s="5">
        <v>4.45</v>
      </c>
      <c r="E11" s="5">
        <v>5.44</v>
      </c>
      <c r="F11" s="5">
        <v>3.08</v>
      </c>
      <c r="AA11" s="1"/>
      <c r="AB11" s="1"/>
      <c r="AC11" s="1"/>
      <c r="AD11" s="1"/>
    </row>
    <row r="12" spans="1:30" ht="15" customHeight="1" x14ac:dyDescent="0.3">
      <c r="A12" s="14" t="s">
        <v>74</v>
      </c>
      <c r="B12" s="5">
        <v>70666</v>
      </c>
      <c r="C12" s="5" t="s">
        <v>7</v>
      </c>
      <c r="D12" s="5">
        <v>5.9</v>
      </c>
      <c r="E12" s="5">
        <v>6.7</v>
      </c>
      <c r="F12" s="5">
        <v>6.7</v>
      </c>
      <c r="AA12" s="1"/>
      <c r="AB12" s="1"/>
      <c r="AC12" s="1"/>
      <c r="AD12" s="1"/>
    </row>
    <row r="13" spans="1:30" ht="15" customHeight="1" x14ac:dyDescent="0.3">
      <c r="A13" s="14" t="s">
        <v>130</v>
      </c>
      <c r="B13" s="5">
        <v>73421</v>
      </c>
      <c r="C13" s="5" t="s">
        <v>7</v>
      </c>
      <c r="D13" s="5">
        <v>13.18</v>
      </c>
      <c r="E13" s="5">
        <v>0</v>
      </c>
      <c r="F13" s="5">
        <v>13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36</v>
      </c>
      <c r="C15" s="2">
        <f>SUM(E2:E13,D17)</f>
        <v>58.839999999999996</v>
      </c>
    </row>
    <row r="16" spans="1:30" x14ac:dyDescent="0.3">
      <c r="C16" s="4"/>
    </row>
    <row r="17" spans="1:6" x14ac:dyDescent="0.3">
      <c r="C17" s="11">
        <f>SUM(F2:F13,E17)</f>
        <v>94.179999999999993</v>
      </c>
      <c r="D17" s="2">
        <f>MAX(E2:E10,E12:E13)</f>
        <v>9.5</v>
      </c>
      <c r="E17" s="2">
        <f>MAX(F2:F13)</f>
        <v>13</v>
      </c>
    </row>
    <row r="19" spans="1:6" x14ac:dyDescent="0.3">
      <c r="A19" s="1" t="s">
        <v>37</v>
      </c>
      <c r="B19" s="4">
        <v>111.93</v>
      </c>
      <c r="C19" s="1"/>
      <c r="D19" s="1"/>
      <c r="E19" s="1"/>
      <c r="F19" s="1"/>
    </row>
    <row r="20" spans="1:6" x14ac:dyDescent="0.3">
      <c r="A20" s="2" t="s">
        <v>38</v>
      </c>
      <c r="B20" s="4">
        <v>109.55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62D3-9FE3-4BAB-9077-D2BE30011819}">
  <sheetPr codeName="Sheet31"/>
  <dimension ref="A1:AY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4" width="12.33203125" style="2" customWidth="1"/>
    <col min="25" max="25" width="10.44140625" style="2" customWidth="1"/>
    <col min="26" max="27" width="13.33203125" style="2" customWidth="1"/>
    <col min="28" max="28" width="32.44140625" style="5" customWidth="1"/>
    <col min="29" max="29" width="23" style="5" customWidth="1"/>
    <col min="30" max="34" width="9.109375" style="5"/>
    <col min="35" max="16384" width="9.109375" style="2"/>
  </cols>
  <sheetData>
    <row r="1" spans="1:51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AC1" s="5"/>
      <c r="AD1" s="5"/>
      <c r="AE1" s="6"/>
      <c r="AF1" s="6"/>
      <c r="AG1" s="6"/>
      <c r="AH1" s="6"/>
      <c r="AV1" s="3" t="s">
        <v>2</v>
      </c>
      <c r="AW1" s="3" t="s">
        <v>3</v>
      </c>
      <c r="AX1" s="3" t="s">
        <v>4</v>
      </c>
      <c r="AY1" s="3" t="s">
        <v>5</v>
      </c>
    </row>
    <row r="2" spans="1:51" s="9" customFormat="1" x14ac:dyDescent="0.3">
      <c r="A2" s="9" t="s">
        <v>33</v>
      </c>
      <c r="B2" s="9">
        <v>101290</v>
      </c>
      <c r="C2" s="9" t="s">
        <v>47</v>
      </c>
      <c r="E2" s="9">
        <v>0</v>
      </c>
      <c r="F2" s="9">
        <v>8.5</v>
      </c>
      <c r="AC2" s="8"/>
      <c r="AD2" s="8"/>
      <c r="AE2" s="8"/>
      <c r="AF2" s="8"/>
      <c r="AG2" s="8"/>
      <c r="AH2" s="8"/>
      <c r="AV2" s="7"/>
      <c r="AW2" s="7"/>
      <c r="AX2" s="7"/>
      <c r="AY2" s="7"/>
    </row>
    <row r="3" spans="1:51" s="9" customFormat="1" x14ac:dyDescent="0.3">
      <c r="A3" s="9" t="s">
        <v>67</v>
      </c>
      <c r="B3" s="9">
        <v>101596</v>
      </c>
      <c r="C3" s="9" t="s">
        <v>47</v>
      </c>
      <c r="E3" s="9">
        <v>0</v>
      </c>
      <c r="F3" s="9">
        <v>7.2</v>
      </c>
      <c r="AC3" s="8"/>
      <c r="AD3" s="8"/>
      <c r="AE3" s="8"/>
      <c r="AF3" s="8"/>
      <c r="AG3" s="8"/>
      <c r="AH3" s="8"/>
      <c r="AV3" s="7"/>
      <c r="AW3" s="7"/>
      <c r="AX3" s="7"/>
      <c r="AY3" s="7"/>
    </row>
    <row r="4" spans="1:51" ht="15" customHeight="1" x14ac:dyDescent="0.3">
      <c r="A4" s="2" t="s">
        <v>31</v>
      </c>
      <c r="B4" s="2">
        <v>101715</v>
      </c>
      <c r="C4" s="2" t="s">
        <v>47</v>
      </c>
      <c r="E4" s="2">
        <v>0</v>
      </c>
      <c r="F4" s="2">
        <v>5.15</v>
      </c>
      <c r="AV4" s="1"/>
      <c r="AW4" s="1"/>
      <c r="AX4" s="1"/>
      <c r="AY4" s="1"/>
    </row>
    <row r="5" spans="1:51" ht="15" customHeight="1" x14ac:dyDescent="0.3">
      <c r="A5" s="2" t="s">
        <v>58</v>
      </c>
      <c r="B5" s="2">
        <v>82730</v>
      </c>
      <c r="C5" s="2" t="s">
        <v>47</v>
      </c>
      <c r="E5" s="2">
        <v>0</v>
      </c>
      <c r="F5" s="2">
        <v>12.5</v>
      </c>
      <c r="AV5" s="1"/>
      <c r="AW5" s="1"/>
      <c r="AX5" s="1"/>
      <c r="AY5" s="1"/>
    </row>
    <row r="6" spans="1:51" ht="15" customHeight="1" x14ac:dyDescent="0.3">
      <c r="A6" s="2" t="s">
        <v>19</v>
      </c>
      <c r="B6" s="2">
        <v>84860</v>
      </c>
      <c r="C6" s="2" t="s">
        <v>47</v>
      </c>
      <c r="E6" s="2">
        <v>0</v>
      </c>
      <c r="F6" s="2">
        <v>6.43</v>
      </c>
      <c r="AV6" s="1"/>
      <c r="AW6" s="1"/>
      <c r="AX6" s="1"/>
      <c r="AY6" s="1"/>
    </row>
    <row r="7" spans="1:51" ht="15" customHeight="1" x14ac:dyDescent="0.3">
      <c r="A7" s="2" t="s">
        <v>65</v>
      </c>
      <c r="B7" s="2">
        <v>95542</v>
      </c>
      <c r="C7" s="2" t="s">
        <v>47</v>
      </c>
      <c r="E7" s="2">
        <v>0</v>
      </c>
      <c r="F7" s="2">
        <v>4.92</v>
      </c>
      <c r="AV7" s="1"/>
      <c r="AW7" s="1"/>
      <c r="AX7" s="1"/>
      <c r="AY7" s="1"/>
    </row>
    <row r="8" spans="1:51" ht="15" customHeight="1" x14ac:dyDescent="0.3">
      <c r="A8" s="2" t="s">
        <v>22</v>
      </c>
      <c r="B8" s="2">
        <v>105068</v>
      </c>
      <c r="C8" s="2" t="s">
        <v>47</v>
      </c>
      <c r="E8" s="2">
        <v>-0.3</v>
      </c>
      <c r="F8" s="2">
        <v>4.4800000000000004</v>
      </c>
      <c r="AV8" s="1"/>
      <c r="AW8" s="1"/>
      <c r="AX8" s="1"/>
      <c r="AY8" s="1"/>
    </row>
    <row r="9" spans="1:51" ht="15" customHeight="1" x14ac:dyDescent="0.3">
      <c r="A9" s="2" t="s">
        <v>68</v>
      </c>
      <c r="B9" s="2">
        <v>86380</v>
      </c>
      <c r="C9" s="2" t="s">
        <v>47</v>
      </c>
      <c r="E9" s="2">
        <v>4.0999999999999996</v>
      </c>
      <c r="F9" s="2">
        <v>3.93</v>
      </c>
      <c r="AV9" s="1"/>
      <c r="AW9" s="1"/>
      <c r="AX9" s="1"/>
      <c r="AY9" s="1"/>
    </row>
    <row r="10" spans="1:51" ht="15" customHeight="1" x14ac:dyDescent="0.3">
      <c r="A10" s="2" t="s">
        <v>24</v>
      </c>
      <c r="B10" s="2">
        <v>95222</v>
      </c>
      <c r="C10" s="2" t="s">
        <v>47</v>
      </c>
      <c r="E10" s="2">
        <v>11.3</v>
      </c>
      <c r="F10" s="2">
        <v>4.33</v>
      </c>
      <c r="G10" s="2" t="s">
        <v>28</v>
      </c>
      <c r="AV10" s="1"/>
      <c r="AW10" s="1"/>
      <c r="AX10" s="1"/>
      <c r="AY10" s="1"/>
    </row>
    <row r="11" spans="1:51" ht="15" customHeight="1" x14ac:dyDescent="0.3">
      <c r="A11" s="2" t="s">
        <v>91</v>
      </c>
      <c r="B11" s="2">
        <v>73476</v>
      </c>
      <c r="C11" s="2" t="s">
        <v>47</v>
      </c>
      <c r="E11" s="2">
        <v>4.0999999999999996</v>
      </c>
      <c r="F11" s="2">
        <v>3.96</v>
      </c>
      <c r="AV11" s="1"/>
      <c r="AW11" s="1"/>
      <c r="AX11" s="1"/>
      <c r="AY11" s="1"/>
    </row>
    <row r="12" spans="1:51" ht="15" customHeight="1" x14ac:dyDescent="0.3">
      <c r="A12" s="2" t="s">
        <v>66</v>
      </c>
      <c r="B12" s="2">
        <v>78654</v>
      </c>
      <c r="C12" s="2" t="s">
        <v>47</v>
      </c>
      <c r="E12" s="2">
        <v>0.3</v>
      </c>
      <c r="F12" s="2">
        <v>4.93</v>
      </c>
      <c r="AV12" s="1"/>
      <c r="AW12" s="1"/>
      <c r="AX12" s="1"/>
      <c r="AY12" s="1"/>
    </row>
    <row r="13" spans="1:51" ht="15" customHeight="1" x14ac:dyDescent="0.3">
      <c r="A13" s="2" t="s">
        <v>79</v>
      </c>
      <c r="B13" s="2">
        <v>91251</v>
      </c>
      <c r="C13" s="2" t="s">
        <v>47</v>
      </c>
      <c r="E13" s="2">
        <v>0</v>
      </c>
      <c r="F13" s="2">
        <v>5.5</v>
      </c>
      <c r="AV13" s="1"/>
      <c r="AW13" s="1"/>
      <c r="AX13" s="1"/>
      <c r="AY13" s="1"/>
    </row>
    <row r="14" spans="1:51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51" ht="30.75" customHeight="1" x14ac:dyDescent="0.3">
      <c r="B15" s="10" t="s">
        <v>36</v>
      </c>
      <c r="C15" s="2">
        <f>SUM(E2:E13,D17)</f>
        <v>30.800000000000004</v>
      </c>
    </row>
    <row r="16" spans="1:51" x14ac:dyDescent="0.3">
      <c r="C16" s="4"/>
    </row>
    <row r="17" spans="1:27" x14ac:dyDescent="0.3">
      <c r="C17" s="11">
        <f>SUM(F2:F13,E17)</f>
        <v>84.330000000000013</v>
      </c>
      <c r="D17" s="2">
        <f>MAX(E2:E10,E12:E13)</f>
        <v>11.3</v>
      </c>
      <c r="E17" s="2">
        <f>MAX(F2:F13)</f>
        <v>12.5</v>
      </c>
    </row>
    <row r="19" spans="1:27" x14ac:dyDescent="0.3">
      <c r="A19" s="1" t="s">
        <v>37</v>
      </c>
      <c r="B19" s="2">
        <v>88.63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3">
      <c r="A20" s="2" t="s">
        <v>38</v>
      </c>
      <c r="B20" s="2">
        <v>87.56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55E5A-6B59-4F95-B388-E71693056D03}">
  <sheetPr codeName="Sheet32"/>
  <dimension ref="A1:AZ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5" width="12.33203125" style="2" customWidth="1"/>
    <col min="26" max="26" width="10.44140625" style="2" customWidth="1"/>
    <col min="27" max="28" width="13.33203125" style="2" customWidth="1"/>
    <col min="29" max="29" width="32.44140625" style="5" customWidth="1"/>
    <col min="30" max="30" width="23" style="5" customWidth="1"/>
    <col min="31" max="35" width="9.109375" style="5"/>
    <col min="36" max="16384" width="9.109375" style="2"/>
  </cols>
  <sheetData>
    <row r="1" spans="1:52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AD1" s="5"/>
      <c r="AE1" s="5"/>
      <c r="AF1" s="6"/>
      <c r="AG1" s="6"/>
      <c r="AH1" s="6"/>
      <c r="AI1" s="6"/>
      <c r="AW1" s="3" t="s">
        <v>2</v>
      </c>
      <c r="AX1" s="3" t="s">
        <v>3</v>
      </c>
      <c r="AY1" s="3" t="s">
        <v>4</v>
      </c>
      <c r="AZ1" s="3" t="s">
        <v>5</v>
      </c>
    </row>
    <row r="2" spans="1:52" s="9" customFormat="1" x14ac:dyDescent="0.3">
      <c r="A2" s="9" t="s">
        <v>33</v>
      </c>
      <c r="B2" s="9">
        <v>101290</v>
      </c>
      <c r="C2" s="9" t="s">
        <v>47</v>
      </c>
      <c r="E2" s="9">
        <v>0</v>
      </c>
      <c r="F2" s="9">
        <v>8.5</v>
      </c>
      <c r="AD2" s="8"/>
      <c r="AE2" s="8"/>
      <c r="AF2" s="8"/>
      <c r="AG2" s="8"/>
      <c r="AH2" s="8"/>
      <c r="AI2" s="8"/>
      <c r="AW2" s="7"/>
      <c r="AX2" s="7"/>
      <c r="AY2" s="7"/>
      <c r="AZ2" s="7"/>
    </row>
    <row r="3" spans="1:52" s="9" customFormat="1" x14ac:dyDescent="0.3">
      <c r="A3" s="9" t="s">
        <v>67</v>
      </c>
      <c r="B3" s="9">
        <v>101596</v>
      </c>
      <c r="C3" s="9" t="s">
        <v>47</v>
      </c>
      <c r="E3" s="9">
        <v>0</v>
      </c>
      <c r="F3" s="9">
        <v>7.2</v>
      </c>
      <c r="AD3" s="8"/>
      <c r="AE3" s="8"/>
      <c r="AF3" s="8"/>
      <c r="AG3" s="8"/>
      <c r="AH3" s="8"/>
      <c r="AI3" s="8"/>
      <c r="AW3" s="7"/>
      <c r="AX3" s="7"/>
      <c r="AY3" s="7"/>
      <c r="AZ3" s="7"/>
    </row>
    <row r="4" spans="1:52" ht="15" customHeight="1" x14ac:dyDescent="0.3">
      <c r="A4" s="2" t="s">
        <v>92</v>
      </c>
      <c r="B4" s="2">
        <v>104578</v>
      </c>
      <c r="C4" s="2" t="s">
        <v>47</v>
      </c>
      <c r="E4" s="2">
        <v>0</v>
      </c>
      <c r="F4" s="2">
        <v>1.72</v>
      </c>
      <c r="AW4" s="1"/>
      <c r="AX4" s="1"/>
      <c r="AY4" s="1"/>
      <c r="AZ4" s="1"/>
    </row>
    <row r="5" spans="1:52" ht="15" customHeight="1" x14ac:dyDescent="0.3">
      <c r="A5" s="2" t="s">
        <v>58</v>
      </c>
      <c r="B5" s="2">
        <v>82730</v>
      </c>
      <c r="C5" s="2" t="s">
        <v>47</v>
      </c>
      <c r="E5" s="2">
        <v>0</v>
      </c>
      <c r="F5" s="2">
        <v>12.5</v>
      </c>
      <c r="AW5" s="1"/>
      <c r="AX5" s="1"/>
      <c r="AY5" s="1"/>
      <c r="AZ5" s="1"/>
    </row>
    <row r="6" spans="1:52" ht="15" customHeight="1" x14ac:dyDescent="0.3">
      <c r="A6" s="2" t="s">
        <v>81</v>
      </c>
      <c r="B6" s="2">
        <v>104257</v>
      </c>
      <c r="C6" s="2" t="s">
        <v>47</v>
      </c>
      <c r="E6" s="2">
        <v>0</v>
      </c>
      <c r="F6" s="2">
        <v>4.16</v>
      </c>
      <c r="AW6" s="1"/>
      <c r="AX6" s="1"/>
      <c r="AY6" s="1"/>
      <c r="AZ6" s="1"/>
    </row>
    <row r="7" spans="1:52" ht="15" customHeight="1" x14ac:dyDescent="0.3">
      <c r="A7" s="2" t="s">
        <v>65</v>
      </c>
      <c r="B7" s="2">
        <v>95542</v>
      </c>
      <c r="C7" s="2" t="s">
        <v>47</v>
      </c>
      <c r="E7" s="2">
        <v>0</v>
      </c>
      <c r="F7" s="2">
        <v>4.92</v>
      </c>
      <c r="AW7" s="1"/>
      <c r="AX7" s="1"/>
      <c r="AY7" s="1"/>
      <c r="AZ7" s="1"/>
    </row>
    <row r="8" spans="1:52" ht="15" customHeight="1" x14ac:dyDescent="0.3">
      <c r="A8" s="2" t="s">
        <v>60</v>
      </c>
      <c r="B8" s="2">
        <v>102998</v>
      </c>
      <c r="C8" s="2" t="s">
        <v>47</v>
      </c>
      <c r="E8" s="2">
        <v>0.4</v>
      </c>
      <c r="F8" s="2">
        <v>2.35</v>
      </c>
      <c r="AW8" s="1"/>
      <c r="AX8" s="1"/>
      <c r="AY8" s="1"/>
      <c r="AZ8" s="1"/>
    </row>
    <row r="9" spans="1:52" ht="15" customHeight="1" x14ac:dyDescent="0.3">
      <c r="A9" s="2" t="s">
        <v>117</v>
      </c>
      <c r="B9" s="2">
        <v>105903</v>
      </c>
      <c r="C9" s="2" t="s">
        <v>47</v>
      </c>
      <c r="E9" s="2">
        <v>0</v>
      </c>
      <c r="F9" s="2">
        <v>3.5</v>
      </c>
      <c r="AW9" s="1"/>
      <c r="AX9" s="1"/>
      <c r="AY9" s="1"/>
      <c r="AZ9" s="1"/>
    </row>
    <row r="10" spans="1:52" ht="15" customHeight="1" x14ac:dyDescent="0.3">
      <c r="A10" s="2" t="s">
        <v>24</v>
      </c>
      <c r="B10" s="2">
        <v>95222</v>
      </c>
      <c r="C10" s="2" t="s">
        <v>47</v>
      </c>
      <c r="E10" s="2">
        <v>1</v>
      </c>
      <c r="F10" s="2">
        <v>3.5</v>
      </c>
      <c r="G10" s="2" t="s">
        <v>28</v>
      </c>
      <c r="AW10" s="1"/>
      <c r="AX10" s="1"/>
      <c r="AY10" s="1"/>
      <c r="AZ10" s="1"/>
    </row>
    <row r="11" spans="1:52" ht="15" customHeight="1" x14ac:dyDescent="0.3">
      <c r="A11" s="2" t="s">
        <v>52</v>
      </c>
      <c r="B11" s="2">
        <v>84863</v>
      </c>
      <c r="C11" s="2" t="s">
        <v>47</v>
      </c>
      <c r="E11" s="2">
        <v>0.81</v>
      </c>
      <c r="F11" s="2">
        <v>2.94</v>
      </c>
      <c r="AW11" s="1"/>
      <c r="AX11" s="1"/>
      <c r="AY11" s="1"/>
      <c r="AZ11" s="1"/>
    </row>
    <row r="12" spans="1:52" ht="15" customHeight="1" x14ac:dyDescent="0.3">
      <c r="A12" s="2" t="s">
        <v>79</v>
      </c>
      <c r="B12" s="2">
        <v>91251</v>
      </c>
      <c r="C12" s="2" t="s">
        <v>47</v>
      </c>
      <c r="E12" s="2">
        <v>0</v>
      </c>
      <c r="F12" s="2">
        <v>5.5</v>
      </c>
      <c r="AW12" s="1"/>
      <c r="AX12" s="1"/>
      <c r="AY12" s="1"/>
      <c r="AZ12" s="1"/>
    </row>
    <row r="13" spans="1:52" ht="15" customHeight="1" x14ac:dyDescent="0.3">
      <c r="A13" s="2" t="s">
        <v>157</v>
      </c>
      <c r="B13" s="2">
        <v>97528</v>
      </c>
      <c r="C13" s="2" t="s">
        <v>47</v>
      </c>
      <c r="E13" s="2">
        <v>0</v>
      </c>
      <c r="F13" s="2">
        <v>1.88</v>
      </c>
      <c r="AW13" s="1"/>
      <c r="AX13" s="1"/>
      <c r="AY13" s="1"/>
      <c r="AZ13" s="1"/>
    </row>
    <row r="14" spans="1:52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52" ht="30.75" customHeight="1" x14ac:dyDescent="0.3">
      <c r="B15" s="10" t="s">
        <v>36</v>
      </c>
      <c r="C15" s="2">
        <f>SUM(E2:E13,D17)</f>
        <v>3.21</v>
      </c>
    </row>
    <row r="16" spans="1:52" x14ac:dyDescent="0.3">
      <c r="C16" s="4"/>
    </row>
    <row r="17" spans="1:28" x14ac:dyDescent="0.3">
      <c r="C17" s="11">
        <f>SUM(F2:F13,E17)</f>
        <v>71.17</v>
      </c>
      <c r="D17" s="2">
        <f>MAX(E2:E10,E12:E13)</f>
        <v>1</v>
      </c>
      <c r="E17" s="2">
        <f>MAX(F2:F13)</f>
        <v>12.5</v>
      </c>
    </row>
    <row r="19" spans="1:28" x14ac:dyDescent="0.3">
      <c r="A19" s="1" t="s">
        <v>37</v>
      </c>
      <c r="B19" s="2">
        <v>87.56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3">
      <c r="A20" s="2" t="s">
        <v>38</v>
      </c>
      <c r="B20" s="2">
        <v>87.5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5E1F0-B5BB-4F3A-AE08-0296AFE67CE4}">
  <sheetPr codeName="Sheet33"/>
  <dimension ref="A1:BA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6" width="12.33203125" style="2" customWidth="1"/>
    <col min="27" max="27" width="10.44140625" style="2" customWidth="1"/>
    <col min="28" max="29" width="13.33203125" style="2" customWidth="1"/>
    <col min="30" max="30" width="32.44140625" style="5" customWidth="1"/>
    <col min="31" max="31" width="23" style="5" customWidth="1"/>
    <col min="32" max="36" width="9.109375" style="5"/>
    <col min="37" max="16384" width="9.109375" style="2"/>
  </cols>
  <sheetData>
    <row r="1" spans="1:53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AE1" s="5"/>
      <c r="AF1" s="5"/>
      <c r="AG1" s="6"/>
      <c r="AH1" s="6"/>
      <c r="AI1" s="6"/>
      <c r="AJ1" s="6"/>
      <c r="AX1" s="3" t="s">
        <v>2</v>
      </c>
      <c r="AY1" s="3" t="s">
        <v>3</v>
      </c>
      <c r="AZ1" s="3" t="s">
        <v>4</v>
      </c>
      <c r="BA1" s="3" t="s">
        <v>5</v>
      </c>
    </row>
    <row r="2" spans="1:53" s="9" customFormat="1" x14ac:dyDescent="0.3">
      <c r="A2" s="9" t="s">
        <v>33</v>
      </c>
      <c r="B2" s="9">
        <v>101290</v>
      </c>
      <c r="C2" s="9" t="s">
        <v>47</v>
      </c>
      <c r="E2" s="9">
        <v>0</v>
      </c>
      <c r="F2" s="9">
        <v>8.5</v>
      </c>
      <c r="AE2" s="8"/>
      <c r="AF2" s="8"/>
      <c r="AG2" s="8"/>
      <c r="AH2" s="8"/>
      <c r="AI2" s="8"/>
      <c r="AJ2" s="8"/>
      <c r="AX2" s="7"/>
      <c r="AY2" s="7"/>
      <c r="AZ2" s="7"/>
      <c r="BA2" s="7"/>
    </row>
    <row r="3" spans="1:53" s="9" customFormat="1" x14ac:dyDescent="0.3">
      <c r="A3" s="9" t="s">
        <v>67</v>
      </c>
      <c r="B3" s="9">
        <v>101596</v>
      </c>
      <c r="C3" s="9" t="s">
        <v>47</v>
      </c>
      <c r="E3" s="9">
        <v>0</v>
      </c>
      <c r="F3" s="9">
        <v>7.2</v>
      </c>
      <c r="AE3" s="8"/>
      <c r="AF3" s="8"/>
      <c r="AG3" s="8"/>
      <c r="AH3" s="8"/>
      <c r="AI3" s="8"/>
      <c r="AJ3" s="8"/>
      <c r="AX3" s="7"/>
      <c r="AY3" s="7"/>
      <c r="AZ3" s="7"/>
      <c r="BA3" s="7"/>
    </row>
    <row r="4" spans="1:53" ht="15" customHeight="1" x14ac:dyDescent="0.3">
      <c r="A4" s="2" t="s">
        <v>31</v>
      </c>
      <c r="B4" s="2">
        <v>101715</v>
      </c>
      <c r="C4" s="2" t="s">
        <v>47</v>
      </c>
      <c r="E4" s="2">
        <v>0</v>
      </c>
      <c r="F4" s="2">
        <v>5.15</v>
      </c>
      <c r="AX4" s="1"/>
      <c r="AY4" s="1"/>
      <c r="AZ4" s="1"/>
      <c r="BA4" s="1"/>
    </row>
    <row r="5" spans="1:53" ht="15" customHeight="1" x14ac:dyDescent="0.3">
      <c r="A5" s="2" t="s">
        <v>58</v>
      </c>
      <c r="B5" s="2">
        <v>82730</v>
      </c>
      <c r="C5" s="2" t="s">
        <v>47</v>
      </c>
      <c r="E5" s="2">
        <v>0</v>
      </c>
      <c r="F5" s="2">
        <v>12.5</v>
      </c>
      <c r="AX5" s="1"/>
      <c r="AY5" s="1"/>
      <c r="AZ5" s="1"/>
      <c r="BA5" s="1"/>
    </row>
    <row r="6" spans="1:53" ht="15" customHeight="1" x14ac:dyDescent="0.3">
      <c r="A6" s="2" t="s">
        <v>19</v>
      </c>
      <c r="B6" s="2">
        <v>84860</v>
      </c>
      <c r="C6" s="2" t="s">
        <v>47</v>
      </c>
      <c r="E6" s="2">
        <v>0</v>
      </c>
      <c r="F6" s="2">
        <v>6.43</v>
      </c>
      <c r="AX6" s="1"/>
      <c r="AY6" s="1"/>
      <c r="AZ6" s="1"/>
      <c r="BA6" s="1"/>
    </row>
    <row r="7" spans="1:53" ht="15" customHeight="1" x14ac:dyDescent="0.3">
      <c r="A7" s="2" t="s">
        <v>65</v>
      </c>
      <c r="B7" s="2">
        <v>95542</v>
      </c>
      <c r="C7" s="2" t="s">
        <v>47</v>
      </c>
      <c r="E7" s="2">
        <v>0</v>
      </c>
      <c r="F7" s="2">
        <v>4.92</v>
      </c>
      <c r="AX7" s="1"/>
      <c r="AY7" s="1"/>
      <c r="AZ7" s="1"/>
      <c r="BA7" s="1"/>
    </row>
    <row r="8" spans="1:53" ht="15" customHeight="1" x14ac:dyDescent="0.3">
      <c r="A8" s="2" t="s">
        <v>22</v>
      </c>
      <c r="B8" s="2">
        <v>105068</v>
      </c>
      <c r="C8" s="2" t="s">
        <v>47</v>
      </c>
      <c r="E8" s="2">
        <v>8.3000000000000007</v>
      </c>
      <c r="F8" s="2">
        <v>4.8600000000000003</v>
      </c>
      <c r="G8" s="2" t="s">
        <v>28</v>
      </c>
      <c r="AX8" s="1"/>
      <c r="AY8" s="1"/>
      <c r="AZ8" s="1"/>
      <c r="BA8" s="1"/>
    </row>
    <row r="9" spans="1:53" ht="15" customHeight="1" x14ac:dyDescent="0.3">
      <c r="A9" s="2" t="s">
        <v>100</v>
      </c>
      <c r="B9" s="2">
        <v>70986</v>
      </c>
      <c r="C9" s="2" t="s">
        <v>47</v>
      </c>
      <c r="E9" s="2">
        <v>0</v>
      </c>
      <c r="F9" s="2">
        <v>5.55</v>
      </c>
      <c r="AX9" s="1"/>
      <c r="AY9" s="1"/>
      <c r="AZ9" s="1"/>
      <c r="BA9" s="1"/>
    </row>
    <row r="10" spans="1:53" ht="15" customHeight="1" x14ac:dyDescent="0.3">
      <c r="A10" s="2" t="s">
        <v>6</v>
      </c>
      <c r="B10" s="2">
        <v>87863</v>
      </c>
      <c r="C10" s="2" t="s">
        <v>47</v>
      </c>
      <c r="E10" s="2">
        <v>0</v>
      </c>
      <c r="F10" s="2">
        <v>10.64</v>
      </c>
      <c r="AX10" s="1"/>
      <c r="AY10" s="1"/>
      <c r="AZ10" s="1"/>
      <c r="BA10" s="1"/>
    </row>
    <row r="11" spans="1:53" ht="15" customHeight="1" x14ac:dyDescent="0.3">
      <c r="A11" s="2" t="s">
        <v>91</v>
      </c>
      <c r="B11" s="2">
        <v>73476</v>
      </c>
      <c r="C11" s="2" t="s">
        <v>47</v>
      </c>
      <c r="E11" s="2">
        <v>2.4500000000000002</v>
      </c>
      <c r="F11" s="2">
        <v>3.99</v>
      </c>
      <c r="AX11" s="1"/>
      <c r="AY11" s="1"/>
      <c r="AZ11" s="1"/>
      <c r="BA11" s="1"/>
    </row>
    <row r="12" spans="1:53" ht="15" customHeight="1" x14ac:dyDescent="0.3">
      <c r="A12" s="2" t="s">
        <v>76</v>
      </c>
      <c r="B12" s="2">
        <v>104074</v>
      </c>
      <c r="C12" s="2" t="s">
        <v>47</v>
      </c>
      <c r="E12" s="2">
        <v>0</v>
      </c>
      <c r="F12" s="2">
        <v>3.57</v>
      </c>
      <c r="AX12" s="1"/>
      <c r="AY12" s="1"/>
      <c r="AZ12" s="1"/>
      <c r="BA12" s="1"/>
    </row>
    <row r="13" spans="1:53" ht="15" customHeight="1" x14ac:dyDescent="0.3">
      <c r="A13" s="2" t="s">
        <v>79</v>
      </c>
      <c r="B13" s="2">
        <v>91251</v>
      </c>
      <c r="C13" s="2" t="s">
        <v>47</v>
      </c>
      <c r="E13" s="2">
        <v>0</v>
      </c>
      <c r="F13" s="2">
        <v>5.5</v>
      </c>
      <c r="AX13" s="1"/>
      <c r="AY13" s="1"/>
      <c r="AZ13" s="1"/>
      <c r="BA13" s="1"/>
    </row>
    <row r="14" spans="1:53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53" ht="30.75" customHeight="1" x14ac:dyDescent="0.3">
      <c r="B15" s="10" t="s">
        <v>36</v>
      </c>
      <c r="C15" s="2">
        <f>SUM(E2:E13,D17)</f>
        <v>19.05</v>
      </c>
    </row>
    <row r="16" spans="1:53" x14ac:dyDescent="0.3">
      <c r="C16" s="4"/>
    </row>
    <row r="17" spans="1:29" x14ac:dyDescent="0.3">
      <c r="C17" s="11">
        <f>SUM(F2:F13,E17)</f>
        <v>91.309999999999988</v>
      </c>
      <c r="D17" s="2">
        <f>MAX(E2:E10,E12:E13)</f>
        <v>8.3000000000000007</v>
      </c>
      <c r="E17" s="2">
        <f>MAX(F2:F13)</f>
        <v>12.5</v>
      </c>
    </row>
    <row r="19" spans="1:29" x14ac:dyDescent="0.3">
      <c r="A19" s="1" t="s">
        <v>37</v>
      </c>
      <c r="B19" s="2">
        <v>87.5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3">
      <c r="A20" s="2" t="s">
        <v>38</v>
      </c>
      <c r="B20" s="2">
        <v>85.67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53D4E-113A-49CA-AE87-C90150469309}">
  <sheetPr codeName="Sheet34"/>
  <dimension ref="A1:BB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7" width="12.33203125" style="2" customWidth="1"/>
    <col min="28" max="28" width="10.44140625" style="2" customWidth="1"/>
    <col min="29" max="30" width="13.33203125" style="2" customWidth="1"/>
    <col min="31" max="31" width="32.44140625" style="5" customWidth="1"/>
    <col min="32" max="32" width="23" style="5" customWidth="1"/>
    <col min="33" max="37" width="9.109375" style="5"/>
    <col min="38" max="16384" width="9.109375" style="2"/>
  </cols>
  <sheetData>
    <row r="1" spans="1:54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AF1" s="5"/>
      <c r="AG1" s="5"/>
      <c r="AH1" s="6"/>
      <c r="AI1" s="6"/>
      <c r="AJ1" s="6"/>
      <c r="AK1" s="6"/>
      <c r="AY1" s="3" t="s">
        <v>2</v>
      </c>
      <c r="AZ1" s="3" t="s">
        <v>3</v>
      </c>
      <c r="BA1" s="3" t="s">
        <v>4</v>
      </c>
      <c r="BB1" s="3" t="s">
        <v>5</v>
      </c>
    </row>
    <row r="2" spans="1:54" s="9" customFormat="1" x14ac:dyDescent="0.3">
      <c r="A2" s="9" t="s">
        <v>33</v>
      </c>
      <c r="B2" s="9">
        <v>101290</v>
      </c>
      <c r="C2" s="9" t="s">
        <v>47</v>
      </c>
      <c r="E2" s="9">
        <v>0</v>
      </c>
      <c r="F2" s="9">
        <v>8.5</v>
      </c>
      <c r="AF2" s="8"/>
      <c r="AG2" s="8"/>
      <c r="AH2" s="8"/>
      <c r="AI2" s="8"/>
      <c r="AJ2" s="8"/>
      <c r="AK2" s="8"/>
      <c r="AY2" s="7"/>
      <c r="AZ2" s="7"/>
      <c r="BA2" s="7"/>
      <c r="BB2" s="7"/>
    </row>
    <row r="3" spans="1:54" s="9" customFormat="1" x14ac:dyDescent="0.3">
      <c r="A3" s="9" t="s">
        <v>67</v>
      </c>
      <c r="B3" s="9">
        <v>101596</v>
      </c>
      <c r="C3" s="9" t="s">
        <v>47</v>
      </c>
      <c r="E3" s="9">
        <v>0</v>
      </c>
      <c r="F3" s="9">
        <v>7.2</v>
      </c>
      <c r="AF3" s="8"/>
      <c r="AG3" s="8"/>
      <c r="AH3" s="8"/>
      <c r="AI3" s="8"/>
      <c r="AJ3" s="8"/>
      <c r="AK3" s="8"/>
      <c r="AY3" s="7"/>
      <c r="AZ3" s="7"/>
      <c r="BA3" s="7"/>
      <c r="BB3" s="7"/>
    </row>
    <row r="4" spans="1:54" ht="15" customHeight="1" x14ac:dyDescent="0.3">
      <c r="A4" s="2" t="s">
        <v>109</v>
      </c>
      <c r="B4" s="2">
        <v>83257</v>
      </c>
      <c r="C4" s="2" t="s">
        <v>47</v>
      </c>
      <c r="E4" s="2">
        <v>7.3</v>
      </c>
      <c r="F4" s="2">
        <v>9.3000000000000007</v>
      </c>
      <c r="G4" s="2" t="s">
        <v>28</v>
      </c>
      <c r="AY4" s="1"/>
      <c r="AZ4" s="1"/>
      <c r="BA4" s="1"/>
      <c r="BB4" s="1"/>
    </row>
    <row r="5" spans="1:54" ht="15" customHeight="1" x14ac:dyDescent="0.3">
      <c r="A5" s="2" t="s">
        <v>58</v>
      </c>
      <c r="B5" s="2">
        <v>82730</v>
      </c>
      <c r="C5" s="2" t="s">
        <v>47</v>
      </c>
      <c r="E5" s="2">
        <v>0</v>
      </c>
      <c r="F5" s="2">
        <v>12.5</v>
      </c>
      <c r="AY5" s="1"/>
      <c r="AZ5" s="1"/>
      <c r="BA5" s="1"/>
      <c r="BB5" s="1"/>
    </row>
    <row r="6" spans="1:54" ht="15" customHeight="1" x14ac:dyDescent="0.3">
      <c r="A6" s="2" t="s">
        <v>21</v>
      </c>
      <c r="B6" s="2">
        <v>84339</v>
      </c>
      <c r="C6" s="2" t="s">
        <v>47</v>
      </c>
      <c r="E6" s="2">
        <v>0</v>
      </c>
      <c r="F6" s="2">
        <v>5.35</v>
      </c>
      <c r="AY6" s="1"/>
      <c r="AZ6" s="1"/>
      <c r="BA6" s="1"/>
      <c r="BB6" s="1"/>
    </row>
    <row r="7" spans="1:54" ht="15" customHeight="1" x14ac:dyDescent="0.3">
      <c r="A7" s="2" t="s">
        <v>19</v>
      </c>
      <c r="B7" s="2">
        <v>84860</v>
      </c>
      <c r="C7" s="2" t="s">
        <v>47</v>
      </c>
      <c r="E7" s="2">
        <v>0</v>
      </c>
      <c r="F7" s="2">
        <v>6.43</v>
      </c>
      <c r="AY7" s="1"/>
      <c r="AZ7" s="1"/>
      <c r="BA7" s="1"/>
      <c r="BB7" s="1"/>
    </row>
    <row r="8" spans="1:54" ht="15" customHeight="1" x14ac:dyDescent="0.3">
      <c r="A8" s="2" t="s">
        <v>22</v>
      </c>
      <c r="B8" s="2">
        <v>105068</v>
      </c>
      <c r="C8" s="2" t="s">
        <v>47</v>
      </c>
      <c r="E8" s="2">
        <v>5.2</v>
      </c>
      <c r="F8" s="2">
        <v>4.8899999999999997</v>
      </c>
      <c r="AY8" s="1"/>
      <c r="AZ8" s="1"/>
      <c r="BA8" s="1"/>
      <c r="BB8" s="1"/>
    </row>
    <row r="9" spans="1:54" ht="15" customHeight="1" x14ac:dyDescent="0.3">
      <c r="A9" s="2" t="s">
        <v>117</v>
      </c>
      <c r="B9" s="2">
        <v>105903</v>
      </c>
      <c r="C9" s="2" t="s">
        <v>47</v>
      </c>
      <c r="E9" s="2">
        <v>0</v>
      </c>
      <c r="F9" s="2">
        <v>3.5</v>
      </c>
      <c r="AY9" s="1"/>
      <c r="AZ9" s="1"/>
      <c r="BA9" s="1"/>
      <c r="BB9" s="1"/>
    </row>
    <row r="10" spans="1:54" ht="15" customHeight="1" x14ac:dyDescent="0.3">
      <c r="A10" s="2" t="s">
        <v>6</v>
      </c>
      <c r="B10" s="2">
        <v>87863</v>
      </c>
      <c r="C10" s="2" t="s">
        <v>47</v>
      </c>
      <c r="E10" s="2">
        <v>0.2</v>
      </c>
      <c r="F10" s="2">
        <v>10.06</v>
      </c>
      <c r="AY10" s="1"/>
      <c r="AZ10" s="1"/>
      <c r="BA10" s="1"/>
      <c r="BB10" s="1"/>
    </row>
    <row r="11" spans="1:54" ht="15" customHeight="1" x14ac:dyDescent="0.3">
      <c r="A11" s="2" t="s">
        <v>91</v>
      </c>
      <c r="B11" s="2">
        <v>73476</v>
      </c>
      <c r="C11" s="2" t="s">
        <v>47</v>
      </c>
      <c r="E11" s="2">
        <v>1.52</v>
      </c>
      <c r="F11" s="2">
        <v>3.78</v>
      </c>
      <c r="AY11" s="1"/>
      <c r="AZ11" s="1"/>
      <c r="BA11" s="1"/>
      <c r="BB11" s="1"/>
    </row>
    <row r="12" spans="1:54" ht="15" customHeight="1" x14ac:dyDescent="0.3">
      <c r="A12" s="2" t="s">
        <v>106</v>
      </c>
      <c r="B12" s="2">
        <v>37657</v>
      </c>
      <c r="C12" s="2" t="s">
        <v>47</v>
      </c>
      <c r="E12" s="2">
        <v>0</v>
      </c>
      <c r="F12" s="2">
        <v>4.7</v>
      </c>
      <c r="AY12" s="1"/>
      <c r="AZ12" s="1"/>
      <c r="BA12" s="1"/>
      <c r="BB12" s="1"/>
    </row>
    <row r="13" spans="1:54" ht="15" customHeight="1" x14ac:dyDescent="0.3">
      <c r="A13" s="2" t="s">
        <v>79</v>
      </c>
      <c r="B13" s="2">
        <v>91251</v>
      </c>
      <c r="C13" s="2" t="s">
        <v>47</v>
      </c>
      <c r="E13" s="2">
        <v>0</v>
      </c>
      <c r="F13" s="2">
        <v>5.5</v>
      </c>
      <c r="AY13" s="1"/>
      <c r="AZ13" s="1"/>
      <c r="BA13" s="1"/>
      <c r="BB13" s="1"/>
    </row>
    <row r="14" spans="1:54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54" ht="30.75" customHeight="1" x14ac:dyDescent="0.3">
      <c r="B15" s="10" t="s">
        <v>36</v>
      </c>
      <c r="C15" s="2">
        <f>SUM(E2:E13,D17)</f>
        <v>21.52</v>
      </c>
    </row>
    <row r="16" spans="1:54" x14ac:dyDescent="0.3">
      <c r="C16" s="4"/>
    </row>
    <row r="17" spans="1:30" x14ac:dyDescent="0.3">
      <c r="C17" s="11">
        <f>SUM(F2:F13,E17)</f>
        <v>94.210000000000008</v>
      </c>
      <c r="D17" s="2">
        <f>MAX(E2:E10,E12:E13)</f>
        <v>7.3</v>
      </c>
      <c r="E17" s="2">
        <f>MAX(F2:F13)</f>
        <v>12.5</v>
      </c>
    </row>
    <row r="19" spans="1:30" x14ac:dyDescent="0.3">
      <c r="A19" s="1" t="s">
        <v>37</v>
      </c>
      <c r="B19" s="2">
        <v>85.67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3">
      <c r="A20" s="2" t="s">
        <v>38</v>
      </c>
      <c r="B20" s="2">
        <v>84.89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CF587-9589-45FD-9454-094C47A045AF}">
  <sheetPr codeName="Sheet35"/>
  <dimension ref="A1:BC20"/>
  <sheetViews>
    <sheetView workbookViewId="0">
      <selection activeCell="G11" sqref="G11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8" width="12.33203125" style="2" customWidth="1"/>
    <col min="29" max="29" width="10.44140625" style="2" customWidth="1"/>
    <col min="30" max="31" width="13.33203125" style="2" customWidth="1"/>
    <col min="32" max="32" width="32.44140625" style="5" customWidth="1"/>
    <col min="33" max="33" width="23" style="5" customWidth="1"/>
    <col min="34" max="38" width="9.109375" style="5"/>
    <col min="39" max="16384" width="9.109375" style="2"/>
  </cols>
  <sheetData>
    <row r="1" spans="1:55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AG1" s="5"/>
      <c r="AH1" s="5"/>
      <c r="AI1" s="6"/>
      <c r="AJ1" s="6"/>
      <c r="AK1" s="6"/>
      <c r="AL1" s="6"/>
      <c r="AZ1" s="3" t="s">
        <v>2</v>
      </c>
      <c r="BA1" s="3" t="s">
        <v>3</v>
      </c>
      <c r="BB1" s="3" t="s">
        <v>4</v>
      </c>
      <c r="BC1" s="3" t="s">
        <v>5</v>
      </c>
    </row>
    <row r="2" spans="1:55" s="9" customFormat="1" x14ac:dyDescent="0.3">
      <c r="A2" s="9" t="s">
        <v>33</v>
      </c>
      <c r="B2" s="9">
        <v>101290</v>
      </c>
      <c r="C2" s="9" t="s">
        <v>47</v>
      </c>
      <c r="E2" s="9">
        <v>0</v>
      </c>
      <c r="F2" s="9">
        <v>8.5</v>
      </c>
      <c r="AG2" s="8"/>
      <c r="AH2" s="8"/>
      <c r="AI2" s="8"/>
      <c r="AJ2" s="8"/>
      <c r="AK2" s="8"/>
      <c r="AL2" s="8"/>
      <c r="AZ2" s="7"/>
      <c r="BA2" s="7"/>
      <c r="BB2" s="7"/>
      <c r="BC2" s="7"/>
    </row>
    <row r="3" spans="1:55" s="9" customFormat="1" x14ac:dyDescent="0.3">
      <c r="A3" s="9" t="s">
        <v>67</v>
      </c>
      <c r="B3" s="9">
        <v>101596</v>
      </c>
      <c r="C3" s="9" t="s">
        <v>47</v>
      </c>
      <c r="E3" s="9">
        <v>0</v>
      </c>
      <c r="F3" s="9">
        <v>7.2</v>
      </c>
      <c r="AG3" s="8"/>
      <c r="AH3" s="8"/>
      <c r="AI3" s="8"/>
      <c r="AJ3" s="8"/>
      <c r="AK3" s="8"/>
      <c r="AL3" s="8"/>
      <c r="AZ3" s="7"/>
      <c r="BA3" s="7"/>
      <c r="BB3" s="7"/>
      <c r="BC3" s="7"/>
    </row>
    <row r="4" spans="1:55" ht="15" customHeight="1" x14ac:dyDescent="0.3">
      <c r="A4" s="2" t="s">
        <v>32</v>
      </c>
      <c r="B4" s="2">
        <v>97245</v>
      </c>
      <c r="C4" s="2" t="s">
        <v>47</v>
      </c>
      <c r="E4" s="2">
        <v>-0.5</v>
      </c>
      <c r="F4" s="2">
        <v>2.12</v>
      </c>
      <c r="AZ4" s="1"/>
      <c r="BA4" s="1"/>
      <c r="BB4" s="1"/>
      <c r="BC4" s="1"/>
    </row>
    <row r="5" spans="1:55" ht="15" customHeight="1" x14ac:dyDescent="0.3">
      <c r="A5" s="2" t="s">
        <v>58</v>
      </c>
      <c r="B5" s="2">
        <v>82730</v>
      </c>
      <c r="C5" s="2" t="s">
        <v>47</v>
      </c>
      <c r="E5" s="2">
        <v>0</v>
      </c>
      <c r="F5" s="2">
        <v>12.5</v>
      </c>
      <c r="AZ5" s="1"/>
      <c r="BA5" s="1"/>
      <c r="BB5" s="1"/>
      <c r="BC5" s="1"/>
    </row>
    <row r="6" spans="1:55" ht="15" customHeight="1" x14ac:dyDescent="0.3">
      <c r="A6" s="2" t="s">
        <v>81</v>
      </c>
      <c r="B6" s="2">
        <v>104257</v>
      </c>
      <c r="C6" s="2" t="s">
        <v>47</v>
      </c>
      <c r="E6" s="2">
        <v>0</v>
      </c>
      <c r="F6" s="2">
        <v>4.16</v>
      </c>
      <c r="AZ6" s="1"/>
      <c r="BA6" s="1"/>
      <c r="BB6" s="1"/>
      <c r="BC6" s="1"/>
    </row>
    <row r="7" spans="1:55" ht="15" customHeight="1" x14ac:dyDescent="0.3">
      <c r="A7" s="2" t="s">
        <v>19</v>
      </c>
      <c r="B7" s="2">
        <v>84860</v>
      </c>
      <c r="C7" s="2" t="s">
        <v>47</v>
      </c>
      <c r="E7" s="2">
        <v>0</v>
      </c>
      <c r="F7" s="2">
        <v>6.43</v>
      </c>
      <c r="G7" s="2" t="s">
        <v>28</v>
      </c>
      <c r="AZ7" s="1"/>
      <c r="BA7" s="1"/>
      <c r="BB7" s="1"/>
      <c r="BC7" s="1"/>
    </row>
    <row r="8" spans="1:55" ht="15" customHeight="1" x14ac:dyDescent="0.3">
      <c r="A8" s="2" t="s">
        <v>22</v>
      </c>
      <c r="B8" s="2">
        <v>105068</v>
      </c>
      <c r="C8" s="2" t="s">
        <v>47</v>
      </c>
      <c r="E8" s="2">
        <v>0</v>
      </c>
      <c r="F8" s="2">
        <v>4.8899999999999997</v>
      </c>
      <c r="AZ8" s="1"/>
      <c r="BA8" s="1"/>
      <c r="BB8" s="1"/>
      <c r="BC8" s="1"/>
    </row>
    <row r="9" spans="1:55" ht="15" customHeight="1" x14ac:dyDescent="0.3">
      <c r="A9" s="2" t="s">
        <v>117</v>
      </c>
      <c r="B9" s="2">
        <v>105903</v>
      </c>
      <c r="C9" s="2" t="s">
        <v>47</v>
      </c>
      <c r="E9" s="2">
        <v>0</v>
      </c>
      <c r="F9" s="2">
        <v>3.5</v>
      </c>
      <c r="AZ9" s="1"/>
      <c r="BA9" s="1"/>
      <c r="BB9" s="1"/>
      <c r="BC9" s="1"/>
    </row>
    <row r="10" spans="1:55" ht="15" customHeight="1" x14ac:dyDescent="0.3">
      <c r="A10" s="2" t="s">
        <v>6</v>
      </c>
      <c r="B10" s="2">
        <v>87863</v>
      </c>
      <c r="C10" s="2" t="s">
        <v>47</v>
      </c>
      <c r="E10" s="2">
        <v>0</v>
      </c>
      <c r="F10" s="2">
        <v>10.06</v>
      </c>
      <c r="AZ10" s="1"/>
      <c r="BA10" s="1"/>
      <c r="BB10" s="1"/>
      <c r="BC10" s="1"/>
    </row>
    <row r="11" spans="1:55" ht="15" customHeight="1" x14ac:dyDescent="0.3">
      <c r="A11" s="2" t="s">
        <v>26</v>
      </c>
      <c r="B11" s="2">
        <v>39850</v>
      </c>
      <c r="C11" s="2" t="s">
        <v>47</v>
      </c>
      <c r="E11" s="2">
        <v>2.35</v>
      </c>
      <c r="F11" s="2">
        <v>3.35</v>
      </c>
      <c r="AZ11" s="1"/>
      <c r="BA11" s="1"/>
      <c r="BB11" s="1"/>
      <c r="BC11" s="1"/>
    </row>
    <row r="12" spans="1:55" ht="15" customHeight="1" x14ac:dyDescent="0.3">
      <c r="A12" s="2" t="s">
        <v>85</v>
      </c>
      <c r="B12" s="2">
        <v>102340</v>
      </c>
      <c r="C12" s="2" t="s">
        <v>47</v>
      </c>
      <c r="E12" s="2">
        <v>-1.3</v>
      </c>
      <c r="F12" s="2">
        <v>2.99</v>
      </c>
      <c r="AZ12" s="1"/>
      <c r="BA12" s="1"/>
      <c r="BB12" s="1"/>
      <c r="BC12" s="1"/>
    </row>
    <row r="13" spans="1:55" ht="15" customHeight="1" x14ac:dyDescent="0.3">
      <c r="A13" s="2" t="s">
        <v>79</v>
      </c>
      <c r="B13" s="2">
        <v>91251</v>
      </c>
      <c r="C13" s="2" t="s">
        <v>47</v>
      </c>
      <c r="E13" s="2">
        <v>0</v>
      </c>
      <c r="F13" s="2">
        <v>5.5</v>
      </c>
      <c r="AZ13" s="1"/>
      <c r="BA13" s="1"/>
      <c r="BB13" s="1"/>
      <c r="BC13" s="1"/>
    </row>
    <row r="14" spans="1:55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55" ht="30.75" customHeight="1" x14ac:dyDescent="0.3">
      <c r="B15" s="10" t="s">
        <v>36</v>
      </c>
      <c r="C15" s="2">
        <f>SUM(E2:E13,D17)</f>
        <v>0.55000000000000004</v>
      </c>
    </row>
    <row r="16" spans="1:55" x14ac:dyDescent="0.3">
      <c r="C16" s="4"/>
    </row>
    <row r="17" spans="1:31" x14ac:dyDescent="0.3">
      <c r="C17" s="11">
        <f>SUM(F2:F13,E17)</f>
        <v>83.7</v>
      </c>
      <c r="D17" s="2">
        <f>MAX(E2:E10,E12:E13)</f>
        <v>0</v>
      </c>
      <c r="E17" s="2">
        <f>MAX(F2:F13)</f>
        <v>12.5</v>
      </c>
    </row>
    <row r="19" spans="1:31" x14ac:dyDescent="0.3">
      <c r="A19" s="1" t="s">
        <v>37</v>
      </c>
      <c r="B19" s="2">
        <v>84.89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3">
      <c r="A20" s="2" t="s">
        <v>38</v>
      </c>
      <c r="B20" s="2">
        <v>87.08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61DE-C132-4088-A440-9DC3F66BCAA8}">
  <sheetPr codeName="Sheet36"/>
  <dimension ref="A1:B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9" width="12.33203125" style="2" customWidth="1"/>
    <col min="30" max="30" width="10.44140625" style="2" customWidth="1"/>
    <col min="31" max="32" width="13.33203125" style="2" customWidth="1"/>
    <col min="33" max="33" width="32.44140625" style="5" customWidth="1"/>
    <col min="34" max="34" width="23" style="5" customWidth="1"/>
    <col min="35" max="39" width="9.109375" style="5"/>
    <col min="40" max="16384" width="9.109375" style="2"/>
  </cols>
  <sheetData>
    <row r="1" spans="1:56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AH1" s="5"/>
      <c r="AI1" s="5"/>
      <c r="AJ1" s="6"/>
      <c r="AK1" s="6"/>
      <c r="AL1" s="6"/>
      <c r="AM1" s="6"/>
      <c r="BA1" s="3" t="s">
        <v>2</v>
      </c>
      <c r="BB1" s="3" t="s">
        <v>3</v>
      </c>
      <c r="BC1" s="3" t="s">
        <v>4</v>
      </c>
      <c r="BD1" s="3" t="s">
        <v>5</v>
      </c>
    </row>
    <row r="2" spans="1:56" s="9" customFormat="1" x14ac:dyDescent="0.3">
      <c r="A2" s="9" t="s">
        <v>33</v>
      </c>
      <c r="B2" s="9">
        <v>101290</v>
      </c>
      <c r="C2" s="9" t="s">
        <v>47</v>
      </c>
      <c r="E2" s="9">
        <v>0</v>
      </c>
      <c r="F2" s="9">
        <v>8.5</v>
      </c>
      <c r="AH2" s="8"/>
      <c r="AI2" s="8"/>
      <c r="AJ2" s="8"/>
      <c r="AK2" s="8"/>
      <c r="AL2" s="8"/>
      <c r="AM2" s="8"/>
      <c r="BA2" s="7"/>
      <c r="BB2" s="7"/>
      <c r="BC2" s="7"/>
      <c r="BD2" s="7"/>
    </row>
    <row r="3" spans="1:56" s="9" customFormat="1" x14ac:dyDescent="0.3">
      <c r="A3" s="9" t="s">
        <v>67</v>
      </c>
      <c r="B3" s="9">
        <v>101596</v>
      </c>
      <c r="C3" s="9" t="s">
        <v>47</v>
      </c>
      <c r="E3" s="9">
        <v>0</v>
      </c>
      <c r="F3" s="9">
        <v>7.2</v>
      </c>
      <c r="AH3" s="8"/>
      <c r="AI3" s="8"/>
      <c r="AJ3" s="8"/>
      <c r="AK3" s="8"/>
      <c r="AL3" s="8"/>
      <c r="AM3" s="8"/>
      <c r="BA3" s="7"/>
      <c r="BB3" s="7"/>
      <c r="BC3" s="7"/>
      <c r="BD3" s="7"/>
    </row>
    <row r="4" spans="1:56" ht="15" customHeight="1" x14ac:dyDescent="0.3">
      <c r="A4" s="2" t="s">
        <v>109</v>
      </c>
      <c r="B4" s="2">
        <v>83257</v>
      </c>
      <c r="C4" s="2" t="s">
        <v>47</v>
      </c>
      <c r="E4" s="2">
        <v>0</v>
      </c>
      <c r="F4" s="2">
        <v>9.3000000000000007</v>
      </c>
      <c r="BA4" s="1"/>
      <c r="BB4" s="1"/>
      <c r="BC4" s="1"/>
      <c r="BD4" s="1"/>
    </row>
    <row r="5" spans="1:56" ht="15" customHeight="1" x14ac:dyDescent="0.3">
      <c r="A5" s="2" t="s">
        <v>58</v>
      </c>
      <c r="B5" s="2">
        <v>82730</v>
      </c>
      <c r="C5" s="2" t="s">
        <v>47</v>
      </c>
      <c r="E5" s="2">
        <v>0</v>
      </c>
      <c r="F5" s="2">
        <v>12.5</v>
      </c>
      <c r="BA5" s="1"/>
      <c r="BB5" s="1"/>
      <c r="BC5" s="1"/>
      <c r="BD5" s="1"/>
    </row>
    <row r="6" spans="1:56" ht="15" customHeight="1" x14ac:dyDescent="0.3">
      <c r="A6" s="2" t="s">
        <v>81</v>
      </c>
      <c r="B6" s="2">
        <v>104257</v>
      </c>
      <c r="C6" s="2" t="s">
        <v>47</v>
      </c>
      <c r="E6" s="2">
        <v>0</v>
      </c>
      <c r="F6" s="2">
        <v>4.16</v>
      </c>
      <c r="BA6" s="1"/>
      <c r="BB6" s="1"/>
      <c r="BC6" s="1"/>
      <c r="BD6" s="1"/>
    </row>
    <row r="7" spans="1:56" ht="15" customHeight="1" x14ac:dyDescent="0.3">
      <c r="A7" s="2" t="s">
        <v>19</v>
      </c>
      <c r="B7" s="2">
        <v>84860</v>
      </c>
      <c r="C7" s="2" t="s">
        <v>47</v>
      </c>
      <c r="E7" s="2">
        <v>0</v>
      </c>
      <c r="F7" s="2">
        <v>6.43</v>
      </c>
      <c r="BA7" s="1"/>
      <c r="BB7" s="1"/>
      <c r="BC7" s="1"/>
      <c r="BD7" s="1"/>
    </row>
    <row r="8" spans="1:56" ht="15" customHeight="1" x14ac:dyDescent="0.3">
      <c r="A8" s="2" t="s">
        <v>22</v>
      </c>
      <c r="B8" s="2">
        <v>105068</v>
      </c>
      <c r="C8" s="2" t="s">
        <v>47</v>
      </c>
      <c r="E8" s="2">
        <v>2.4</v>
      </c>
      <c r="F8" s="2">
        <v>4.68</v>
      </c>
      <c r="BA8" s="1"/>
      <c r="BB8" s="1"/>
      <c r="BC8" s="1"/>
      <c r="BD8" s="1"/>
    </row>
    <row r="9" spans="1:56" ht="15" customHeight="1" x14ac:dyDescent="0.3">
      <c r="A9" s="2" t="s">
        <v>100</v>
      </c>
      <c r="B9" s="2">
        <v>70986</v>
      </c>
      <c r="C9" s="2" t="s">
        <v>47</v>
      </c>
      <c r="E9" s="2">
        <v>0.5</v>
      </c>
      <c r="F9" s="2">
        <v>5.3</v>
      </c>
      <c r="BA9" s="1"/>
      <c r="BB9" s="1"/>
      <c r="BC9" s="1"/>
      <c r="BD9" s="1"/>
    </row>
    <row r="10" spans="1:56" ht="15" customHeight="1" x14ac:dyDescent="0.3">
      <c r="A10" s="2" t="s">
        <v>6</v>
      </c>
      <c r="B10" s="2">
        <v>87863</v>
      </c>
      <c r="C10" s="2" t="s">
        <v>47</v>
      </c>
      <c r="E10" s="2">
        <v>9.5</v>
      </c>
      <c r="F10" s="2">
        <v>10.029999999999999</v>
      </c>
      <c r="G10" s="2" t="s">
        <v>28</v>
      </c>
      <c r="BA10" s="1"/>
      <c r="BB10" s="1"/>
      <c r="BC10" s="1"/>
      <c r="BD10" s="1"/>
    </row>
    <row r="11" spans="1:56" ht="15" customHeight="1" x14ac:dyDescent="0.3">
      <c r="A11" s="2" t="s">
        <v>91</v>
      </c>
      <c r="B11" s="2">
        <v>73476</v>
      </c>
      <c r="C11" s="2" t="s">
        <v>47</v>
      </c>
      <c r="E11" s="2">
        <v>4.5599999999999996</v>
      </c>
      <c r="F11" s="2">
        <v>3.98</v>
      </c>
      <c r="BA11" s="1"/>
      <c r="BB11" s="1"/>
      <c r="BC11" s="1"/>
      <c r="BD11" s="1"/>
    </row>
    <row r="12" spans="1:56" ht="15" customHeight="1" x14ac:dyDescent="0.3">
      <c r="A12" s="2" t="s">
        <v>76</v>
      </c>
      <c r="B12" s="2">
        <v>104074</v>
      </c>
      <c r="C12" s="2" t="s">
        <v>47</v>
      </c>
      <c r="E12" s="2">
        <v>0</v>
      </c>
      <c r="F12" s="2">
        <v>3.57</v>
      </c>
      <c r="BA12" s="1"/>
      <c r="BB12" s="1"/>
      <c r="BC12" s="1"/>
      <c r="BD12" s="1"/>
    </row>
    <row r="13" spans="1:56" ht="15" customHeight="1" x14ac:dyDescent="0.3">
      <c r="A13" s="2" t="s">
        <v>79</v>
      </c>
      <c r="B13" s="2">
        <v>91251</v>
      </c>
      <c r="C13" s="2" t="s">
        <v>47</v>
      </c>
      <c r="E13" s="2">
        <v>0</v>
      </c>
      <c r="F13" s="2">
        <v>5.5</v>
      </c>
      <c r="BA13" s="1"/>
      <c r="BB13" s="1"/>
      <c r="BC13" s="1"/>
      <c r="BD13" s="1"/>
    </row>
    <row r="14" spans="1:56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56" ht="30.75" customHeight="1" x14ac:dyDescent="0.3">
      <c r="B15" s="10" t="s">
        <v>36</v>
      </c>
      <c r="C15" s="2">
        <f>SUM(E2:E13,D17)</f>
        <v>26.46</v>
      </c>
    </row>
    <row r="16" spans="1:56" x14ac:dyDescent="0.3">
      <c r="C16" s="4"/>
    </row>
    <row r="17" spans="1:32" x14ac:dyDescent="0.3">
      <c r="C17" s="11">
        <f>SUM(F2:F13,E17)</f>
        <v>93.649999999999991</v>
      </c>
      <c r="D17" s="2">
        <f>MAX(E2:E10,E12:E13)</f>
        <v>9.5</v>
      </c>
      <c r="E17" s="2">
        <f>MAX(F2:F13)</f>
        <v>12.5</v>
      </c>
    </row>
    <row r="19" spans="1:32" x14ac:dyDescent="0.3">
      <c r="A19" s="1" t="s">
        <v>37</v>
      </c>
      <c r="B19" s="2">
        <v>87.08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3">
      <c r="A20" s="2" t="s">
        <v>38</v>
      </c>
      <c r="B20" s="2">
        <v>90.35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15F8-D2AB-4BBE-8A3A-0CE8BABAE01D}">
  <sheetPr codeName="Sheet37"/>
  <dimension ref="A1:BE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0" width="12.33203125" style="2" customWidth="1"/>
    <col min="31" max="31" width="10.44140625" style="2" customWidth="1"/>
    <col min="32" max="33" width="13.33203125" style="2" customWidth="1"/>
    <col min="34" max="34" width="32.44140625" style="5" customWidth="1"/>
    <col min="35" max="35" width="23" style="5" customWidth="1"/>
    <col min="36" max="40" width="9.109375" style="5"/>
    <col min="41" max="16384" width="9.109375" style="2"/>
  </cols>
  <sheetData>
    <row r="1" spans="1:57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AI1" s="5"/>
      <c r="AJ1" s="5"/>
      <c r="AK1" s="6"/>
      <c r="AL1" s="6"/>
      <c r="AM1" s="6"/>
      <c r="AN1" s="6"/>
      <c r="BB1" s="3" t="s">
        <v>2</v>
      </c>
      <c r="BC1" s="3" t="s">
        <v>3</v>
      </c>
      <c r="BD1" s="3" t="s">
        <v>4</v>
      </c>
      <c r="BE1" s="3" t="s">
        <v>5</v>
      </c>
    </row>
    <row r="2" spans="1:57" s="9" customFormat="1" x14ac:dyDescent="0.3">
      <c r="A2" s="9" t="s">
        <v>67</v>
      </c>
      <c r="B2" s="9">
        <v>101596</v>
      </c>
      <c r="C2" s="9" t="s">
        <v>47</v>
      </c>
      <c r="E2" s="9">
        <v>0</v>
      </c>
      <c r="F2" s="9">
        <v>7.2</v>
      </c>
      <c r="AI2" s="8"/>
      <c r="AJ2" s="8"/>
      <c r="AK2" s="8"/>
      <c r="AL2" s="8"/>
      <c r="AM2" s="8"/>
      <c r="AN2" s="8"/>
      <c r="BB2" s="7"/>
      <c r="BC2" s="7"/>
      <c r="BD2" s="7"/>
      <c r="BE2" s="7"/>
    </row>
    <row r="3" spans="1:57" s="9" customFormat="1" x14ac:dyDescent="0.3">
      <c r="A3" s="9" t="s">
        <v>48</v>
      </c>
      <c r="B3" s="9">
        <v>101960</v>
      </c>
      <c r="C3" s="9" t="s">
        <v>47</v>
      </c>
      <c r="E3" s="9">
        <v>-5.8</v>
      </c>
      <c r="F3" s="9">
        <v>3.16</v>
      </c>
      <c r="AI3" s="8"/>
      <c r="AJ3" s="8"/>
      <c r="AK3" s="8"/>
      <c r="AL3" s="8"/>
      <c r="AM3" s="8"/>
      <c r="AN3" s="8"/>
      <c r="BB3" s="7"/>
      <c r="BC3" s="7"/>
      <c r="BD3" s="7"/>
      <c r="BE3" s="7"/>
    </row>
    <row r="4" spans="1:57" ht="15" customHeight="1" x14ac:dyDescent="0.3">
      <c r="A4" s="2" t="s">
        <v>69</v>
      </c>
      <c r="B4" s="2">
        <v>102958</v>
      </c>
      <c r="C4" s="2" t="s">
        <v>47</v>
      </c>
      <c r="E4" s="2">
        <v>3.8</v>
      </c>
      <c r="F4" s="2">
        <v>2.89</v>
      </c>
      <c r="G4" s="2" t="s">
        <v>28</v>
      </c>
      <c r="BB4" s="1"/>
      <c r="BC4" s="1"/>
      <c r="BD4" s="1"/>
      <c r="BE4" s="1"/>
    </row>
    <row r="5" spans="1:57" ht="15" customHeight="1" x14ac:dyDescent="0.3">
      <c r="A5" s="2" t="s">
        <v>58</v>
      </c>
      <c r="B5" s="2">
        <v>82730</v>
      </c>
      <c r="C5" s="2" t="s">
        <v>47</v>
      </c>
      <c r="E5" s="2">
        <v>0</v>
      </c>
      <c r="F5" s="2">
        <v>12.5</v>
      </c>
      <c r="BB5" s="1"/>
      <c r="BC5" s="1"/>
      <c r="BD5" s="1"/>
      <c r="BE5" s="1"/>
    </row>
    <row r="6" spans="1:57" ht="15" customHeight="1" x14ac:dyDescent="0.3">
      <c r="A6" s="2" t="s">
        <v>81</v>
      </c>
      <c r="B6" s="2">
        <v>104257</v>
      </c>
      <c r="C6" s="2" t="s">
        <v>47</v>
      </c>
      <c r="E6" s="2">
        <v>0</v>
      </c>
      <c r="F6" s="2">
        <v>4.16</v>
      </c>
      <c r="BB6" s="1"/>
      <c r="BC6" s="1"/>
      <c r="BD6" s="1"/>
      <c r="BE6" s="1"/>
    </row>
    <row r="7" spans="1:57" ht="15" customHeight="1" x14ac:dyDescent="0.3">
      <c r="A7" s="2" t="s">
        <v>116</v>
      </c>
      <c r="B7" s="2">
        <v>97907</v>
      </c>
      <c r="C7" s="2" t="s">
        <v>47</v>
      </c>
      <c r="E7" s="2">
        <v>0</v>
      </c>
      <c r="F7" s="2">
        <v>1.65</v>
      </c>
      <c r="BB7" s="1"/>
      <c r="BC7" s="1"/>
      <c r="BD7" s="1"/>
      <c r="BE7" s="1"/>
    </row>
    <row r="8" spans="1:57" ht="15" customHeight="1" x14ac:dyDescent="0.3">
      <c r="A8" s="2" t="s">
        <v>23</v>
      </c>
      <c r="B8" s="2">
        <v>101716</v>
      </c>
      <c r="C8" s="2" t="s">
        <v>47</v>
      </c>
      <c r="E8" s="2">
        <v>0</v>
      </c>
      <c r="F8" s="2">
        <v>3.1</v>
      </c>
      <c r="BB8" s="1"/>
      <c r="BC8" s="1"/>
      <c r="BD8" s="1"/>
      <c r="BE8" s="1"/>
    </row>
    <row r="9" spans="1:57" ht="15" customHeight="1" x14ac:dyDescent="0.3">
      <c r="A9" s="2" t="s">
        <v>60</v>
      </c>
      <c r="B9" s="2">
        <v>102998</v>
      </c>
      <c r="C9" s="2" t="s">
        <v>47</v>
      </c>
      <c r="E9" s="2">
        <v>0</v>
      </c>
      <c r="F9" s="2">
        <v>2.0699999999999998</v>
      </c>
      <c r="BB9" s="1"/>
      <c r="BC9" s="1"/>
      <c r="BD9" s="1"/>
      <c r="BE9" s="1"/>
    </row>
    <row r="10" spans="1:57" ht="15" customHeight="1" x14ac:dyDescent="0.3">
      <c r="A10" s="2" t="s">
        <v>117</v>
      </c>
      <c r="B10" s="2">
        <v>105903</v>
      </c>
      <c r="C10" s="2" t="s">
        <v>47</v>
      </c>
      <c r="E10" s="2">
        <v>0</v>
      </c>
      <c r="F10" s="2">
        <v>3.5</v>
      </c>
      <c r="BB10" s="1"/>
      <c r="BC10" s="1"/>
      <c r="BD10" s="1"/>
      <c r="BE10" s="1"/>
    </row>
    <row r="11" spans="1:57" ht="15" customHeight="1" x14ac:dyDescent="0.3">
      <c r="A11" s="2" t="s">
        <v>25</v>
      </c>
      <c r="B11" s="2">
        <v>72391</v>
      </c>
      <c r="C11" s="2" t="s">
        <v>47</v>
      </c>
      <c r="E11" s="2">
        <v>0.25</v>
      </c>
      <c r="F11" s="2">
        <v>3.39</v>
      </c>
      <c r="BB11" s="1"/>
      <c r="BC11" s="1"/>
      <c r="BD11" s="1"/>
      <c r="BE11" s="1"/>
    </row>
    <row r="12" spans="1:57" ht="15" customHeight="1" x14ac:dyDescent="0.3">
      <c r="A12" s="2" t="s">
        <v>156</v>
      </c>
      <c r="B12" s="2">
        <v>105341</v>
      </c>
      <c r="C12" s="2" t="s">
        <v>47</v>
      </c>
      <c r="E12" s="2">
        <v>0</v>
      </c>
      <c r="F12" s="2">
        <v>0.75</v>
      </c>
      <c r="BB12" s="1"/>
      <c r="BC12" s="1"/>
      <c r="BD12" s="1"/>
      <c r="BE12" s="1"/>
    </row>
    <row r="13" spans="1:57" ht="15" customHeight="1" x14ac:dyDescent="0.3">
      <c r="A13" s="2" t="s">
        <v>79</v>
      </c>
      <c r="B13" s="2">
        <v>91251</v>
      </c>
      <c r="C13" s="2" t="s">
        <v>47</v>
      </c>
      <c r="E13" s="2">
        <v>0</v>
      </c>
      <c r="F13" s="2">
        <v>5.5</v>
      </c>
      <c r="BB13" s="1"/>
      <c r="BC13" s="1"/>
      <c r="BD13" s="1"/>
      <c r="BE13" s="1"/>
    </row>
    <row r="14" spans="1:57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57" ht="30.75" customHeight="1" x14ac:dyDescent="0.3">
      <c r="B15" s="10" t="s">
        <v>36</v>
      </c>
      <c r="C15" s="2">
        <f>SUM(E2:E13,D17)</f>
        <v>2.0499999999999998</v>
      </c>
    </row>
    <row r="16" spans="1:57" x14ac:dyDescent="0.3">
      <c r="C16" s="4"/>
    </row>
    <row r="17" spans="1:33" x14ac:dyDescent="0.3">
      <c r="C17" s="11">
        <f>SUM(F2:F13,E17)</f>
        <v>62.37</v>
      </c>
      <c r="D17" s="2">
        <f>MAX(E2:E10,E12:E13)</f>
        <v>3.8</v>
      </c>
      <c r="E17" s="2">
        <f>MAX(F2:F13)</f>
        <v>12.5</v>
      </c>
    </row>
    <row r="19" spans="1:33" x14ac:dyDescent="0.3">
      <c r="A19" s="1" t="s">
        <v>37</v>
      </c>
      <c r="B19" s="2">
        <v>90.35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">
      <c r="A20" s="2" t="s">
        <v>38</v>
      </c>
      <c r="B20" s="2">
        <v>90.9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41ABF-C4E5-45EC-A13F-B8C33D300EF4}">
  <sheetPr codeName="Sheet38"/>
  <dimension ref="A1:BF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1" width="12.33203125" style="2" customWidth="1"/>
    <col min="32" max="32" width="10.44140625" style="2" customWidth="1"/>
    <col min="33" max="34" width="13.33203125" style="2" customWidth="1"/>
    <col min="35" max="35" width="32.44140625" style="5" customWidth="1"/>
    <col min="36" max="36" width="23" style="5" customWidth="1"/>
    <col min="37" max="41" width="9.109375" style="5"/>
    <col min="42" max="16384" width="9.109375" style="2"/>
  </cols>
  <sheetData>
    <row r="1" spans="1:58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AJ1" s="5"/>
      <c r="AK1" s="5"/>
      <c r="AL1" s="6"/>
      <c r="AM1" s="6"/>
      <c r="AN1" s="6"/>
      <c r="AO1" s="6"/>
      <c r="BC1" s="3" t="s">
        <v>2</v>
      </c>
      <c r="BD1" s="3" t="s">
        <v>3</v>
      </c>
      <c r="BE1" s="3" t="s">
        <v>4</v>
      </c>
      <c r="BF1" s="3" t="s">
        <v>5</v>
      </c>
    </row>
    <row r="2" spans="1:58" s="9" customFormat="1" x14ac:dyDescent="0.3">
      <c r="A2" s="9" t="s">
        <v>67</v>
      </c>
      <c r="B2" s="9">
        <v>101596</v>
      </c>
      <c r="C2" s="9" t="s">
        <v>47</v>
      </c>
      <c r="E2" s="9">
        <v>0</v>
      </c>
      <c r="F2" s="9">
        <v>7.2</v>
      </c>
      <c r="AJ2" s="8"/>
      <c r="AK2" s="8"/>
      <c r="AL2" s="8"/>
      <c r="AM2" s="8"/>
      <c r="AN2" s="8"/>
      <c r="AO2" s="8"/>
      <c r="BC2" s="7"/>
      <c r="BD2" s="7"/>
      <c r="BE2" s="7"/>
      <c r="BF2" s="7"/>
    </row>
    <row r="3" spans="1:58" s="9" customFormat="1" x14ac:dyDescent="0.3">
      <c r="A3" s="9" t="s">
        <v>27</v>
      </c>
      <c r="B3" s="9">
        <v>103764</v>
      </c>
      <c r="C3" s="9" t="s">
        <v>47</v>
      </c>
      <c r="E3" s="9">
        <v>22.2</v>
      </c>
      <c r="F3" s="9">
        <v>12.25</v>
      </c>
      <c r="G3" s="9" t="s">
        <v>28</v>
      </c>
      <c r="AJ3" s="8"/>
      <c r="AK3" s="8"/>
      <c r="AL3" s="8"/>
      <c r="AM3" s="8"/>
      <c r="AN3" s="8"/>
      <c r="AO3" s="8"/>
      <c r="BC3" s="7"/>
      <c r="BD3" s="7"/>
      <c r="BE3" s="7"/>
      <c r="BF3" s="7"/>
    </row>
    <row r="4" spans="1:58" ht="15" customHeight="1" x14ac:dyDescent="0.3">
      <c r="A4" s="2" t="s">
        <v>70</v>
      </c>
      <c r="B4" s="2">
        <v>105049</v>
      </c>
      <c r="C4" s="2" t="s">
        <v>47</v>
      </c>
      <c r="E4" s="2">
        <v>2.9</v>
      </c>
      <c r="F4" s="2">
        <v>2.9</v>
      </c>
      <c r="BC4" s="1"/>
      <c r="BD4" s="1"/>
      <c r="BE4" s="1"/>
      <c r="BF4" s="1"/>
    </row>
    <row r="5" spans="1:58" ht="15" customHeight="1" x14ac:dyDescent="0.3">
      <c r="A5" s="2" t="s">
        <v>58</v>
      </c>
      <c r="B5" s="2">
        <v>82730</v>
      </c>
      <c r="C5" s="2" t="s">
        <v>47</v>
      </c>
      <c r="E5" s="2">
        <v>0</v>
      </c>
      <c r="F5" s="2">
        <v>12.5</v>
      </c>
      <c r="BC5" s="1"/>
      <c r="BD5" s="1"/>
      <c r="BE5" s="1"/>
      <c r="BF5" s="1"/>
    </row>
    <row r="6" spans="1:58" ht="15" customHeight="1" x14ac:dyDescent="0.3">
      <c r="A6" s="2" t="s">
        <v>81</v>
      </c>
      <c r="B6" s="2">
        <v>104257</v>
      </c>
      <c r="C6" s="2" t="s">
        <v>47</v>
      </c>
      <c r="E6" s="2">
        <v>0</v>
      </c>
      <c r="F6" s="2">
        <v>4.16</v>
      </c>
      <c r="BC6" s="1"/>
      <c r="BD6" s="1"/>
      <c r="BE6" s="1"/>
      <c r="BF6" s="1"/>
    </row>
    <row r="7" spans="1:58" ht="15" customHeight="1" x14ac:dyDescent="0.3">
      <c r="A7" s="2" t="s">
        <v>19</v>
      </c>
      <c r="B7" s="2">
        <v>84860</v>
      </c>
      <c r="C7" s="2" t="s">
        <v>47</v>
      </c>
      <c r="E7" s="2">
        <v>0</v>
      </c>
      <c r="F7" s="2">
        <v>6.43</v>
      </c>
      <c r="BC7" s="1"/>
      <c r="BD7" s="1"/>
      <c r="BE7" s="1"/>
      <c r="BF7" s="1"/>
    </row>
    <row r="8" spans="1:58" ht="15" customHeight="1" x14ac:dyDescent="0.3">
      <c r="A8" s="2" t="s">
        <v>117</v>
      </c>
      <c r="B8" s="2">
        <v>105903</v>
      </c>
      <c r="C8" s="2" t="s">
        <v>47</v>
      </c>
      <c r="E8" s="2">
        <v>0</v>
      </c>
      <c r="F8" s="2">
        <v>3.5</v>
      </c>
      <c r="BC8" s="1"/>
      <c r="BD8" s="1"/>
      <c r="BE8" s="1"/>
      <c r="BF8" s="1"/>
    </row>
    <row r="9" spans="1:58" ht="15" customHeight="1" x14ac:dyDescent="0.3">
      <c r="A9" s="2" t="s">
        <v>24</v>
      </c>
      <c r="B9" s="2">
        <v>95222</v>
      </c>
      <c r="C9" s="2" t="s">
        <v>47</v>
      </c>
      <c r="E9" s="2">
        <v>-1.3</v>
      </c>
      <c r="F9" s="2">
        <v>2.0699999999999998</v>
      </c>
      <c r="BC9" s="1"/>
      <c r="BD9" s="1"/>
      <c r="BE9" s="1"/>
      <c r="BF9" s="1"/>
    </row>
    <row r="10" spans="1:58" ht="15" customHeight="1" x14ac:dyDescent="0.3">
      <c r="A10" s="2" t="s">
        <v>93</v>
      </c>
      <c r="B10" s="2">
        <v>98765</v>
      </c>
      <c r="C10" s="2" t="s">
        <v>47</v>
      </c>
      <c r="E10" s="2">
        <v>4.4000000000000004</v>
      </c>
      <c r="F10" s="2">
        <v>3.43</v>
      </c>
      <c r="BC10" s="1"/>
      <c r="BD10" s="1"/>
      <c r="BE10" s="1"/>
      <c r="BF10" s="1"/>
    </row>
    <row r="11" spans="1:58" ht="15" customHeight="1" x14ac:dyDescent="0.3">
      <c r="A11" s="2" t="s">
        <v>84</v>
      </c>
      <c r="B11" s="2">
        <v>73317</v>
      </c>
      <c r="C11" s="2" t="s">
        <v>47</v>
      </c>
      <c r="E11" s="2">
        <v>1.1399999999999999</v>
      </c>
      <c r="F11" s="2">
        <v>2.77</v>
      </c>
      <c r="BC11" s="1"/>
      <c r="BD11" s="1"/>
      <c r="BE11" s="1"/>
      <c r="BF11" s="1"/>
    </row>
    <row r="12" spans="1:58" ht="15" customHeight="1" x14ac:dyDescent="0.3">
      <c r="A12" s="2" t="s">
        <v>94</v>
      </c>
      <c r="B12" s="2">
        <v>104356</v>
      </c>
      <c r="C12" s="2" t="s">
        <v>47</v>
      </c>
      <c r="E12" s="2">
        <v>2.7</v>
      </c>
      <c r="F12" s="2">
        <v>2.7</v>
      </c>
      <c r="BC12" s="1"/>
      <c r="BD12" s="1"/>
      <c r="BE12" s="1"/>
      <c r="BF12" s="1"/>
    </row>
    <row r="13" spans="1:58" ht="15" customHeight="1" x14ac:dyDescent="0.3">
      <c r="A13" s="2" t="s">
        <v>79</v>
      </c>
      <c r="B13" s="2">
        <v>91251</v>
      </c>
      <c r="C13" s="2" t="s">
        <v>47</v>
      </c>
      <c r="E13" s="2">
        <v>0</v>
      </c>
      <c r="F13" s="2">
        <v>5.5</v>
      </c>
      <c r="BC13" s="1"/>
      <c r="BD13" s="1"/>
      <c r="BE13" s="1"/>
      <c r="BF13" s="1"/>
    </row>
    <row r="14" spans="1:58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58" ht="30.75" customHeight="1" x14ac:dyDescent="0.3">
      <c r="B15" s="10" t="s">
        <v>36</v>
      </c>
      <c r="C15" s="2">
        <f>SUM(E2:E13,D17)</f>
        <v>54.239999999999995</v>
      </c>
    </row>
    <row r="16" spans="1:58" x14ac:dyDescent="0.3">
      <c r="C16" s="4"/>
    </row>
    <row r="17" spans="1:34" x14ac:dyDescent="0.3">
      <c r="C17" s="11">
        <f>SUM(F2:F13,E17)</f>
        <v>77.91</v>
      </c>
      <c r="D17" s="2">
        <f>MAX(E2:E10,E12:E13)</f>
        <v>22.2</v>
      </c>
      <c r="E17" s="2">
        <f>MAX(F2:F13)</f>
        <v>12.5</v>
      </c>
    </row>
    <row r="19" spans="1:34" x14ac:dyDescent="0.3">
      <c r="A19" s="1" t="s">
        <v>37</v>
      </c>
      <c r="B19" s="2">
        <v>90.9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3">
      <c r="A20" s="2" t="s">
        <v>38</v>
      </c>
      <c r="B20" s="2">
        <v>88.53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B583-D1F2-4503-A8B9-5CCC647A5629}">
  <sheetPr codeName="Sheet39"/>
  <dimension ref="A1:BG20"/>
  <sheetViews>
    <sheetView tabSelected="1"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2" width="12.33203125" style="2" customWidth="1"/>
    <col min="33" max="33" width="10.44140625" style="2" customWidth="1"/>
    <col min="34" max="35" width="13.33203125" style="2" customWidth="1"/>
    <col min="36" max="36" width="32.44140625" style="5" customWidth="1"/>
    <col min="37" max="37" width="23" style="5" customWidth="1"/>
    <col min="38" max="42" width="9.109375" style="5"/>
    <col min="43" max="16384" width="9.109375" style="2"/>
  </cols>
  <sheetData>
    <row r="1" spans="1:59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AK1" s="5"/>
      <c r="AL1" s="5"/>
      <c r="AM1" s="6"/>
      <c r="AN1" s="6"/>
      <c r="AO1" s="6"/>
      <c r="AP1" s="6"/>
      <c r="BD1" s="3" t="s">
        <v>2</v>
      </c>
      <c r="BE1" s="3" t="s">
        <v>3</v>
      </c>
      <c r="BF1" s="3" t="s">
        <v>4</v>
      </c>
      <c r="BG1" s="3" t="s">
        <v>5</v>
      </c>
    </row>
    <row r="2" spans="1:59" s="9" customFormat="1" x14ac:dyDescent="0.3">
      <c r="A2" s="9" t="s">
        <v>67</v>
      </c>
      <c r="B2" s="9">
        <v>101596</v>
      </c>
      <c r="C2" s="9" t="s">
        <v>47</v>
      </c>
      <c r="E2" s="9">
        <v>0</v>
      </c>
      <c r="F2" s="9">
        <v>7.2</v>
      </c>
      <c r="AK2" s="8"/>
      <c r="AL2" s="8"/>
      <c r="AM2" s="8"/>
      <c r="AN2" s="8"/>
      <c r="AO2" s="8"/>
      <c r="AP2" s="8"/>
      <c r="BD2" s="7"/>
      <c r="BE2" s="7"/>
      <c r="BF2" s="7"/>
      <c r="BG2" s="7"/>
    </row>
    <row r="3" spans="1:59" s="9" customFormat="1" x14ac:dyDescent="0.3">
      <c r="A3" s="9" t="s">
        <v>27</v>
      </c>
      <c r="B3" s="9">
        <v>103764</v>
      </c>
      <c r="C3" s="9" t="s">
        <v>47</v>
      </c>
      <c r="E3" s="9">
        <v>-0.3</v>
      </c>
      <c r="F3" s="9">
        <v>8.07</v>
      </c>
      <c r="AK3" s="8"/>
      <c r="AL3" s="8"/>
      <c r="AM3" s="8"/>
      <c r="AN3" s="8"/>
      <c r="AO3" s="8"/>
      <c r="AP3" s="8"/>
      <c r="BD3" s="7"/>
      <c r="BE3" s="7"/>
      <c r="BF3" s="7"/>
      <c r="BG3" s="7"/>
    </row>
    <row r="4" spans="1:59" ht="15" customHeight="1" x14ac:dyDescent="0.3">
      <c r="A4" s="2" t="s">
        <v>70</v>
      </c>
      <c r="B4" s="2">
        <v>105049</v>
      </c>
      <c r="C4" s="2" t="s">
        <v>47</v>
      </c>
      <c r="E4" s="2">
        <v>6.1</v>
      </c>
      <c r="F4" s="2">
        <v>4.5</v>
      </c>
      <c r="BD4" s="1"/>
      <c r="BE4" s="1"/>
      <c r="BF4" s="1"/>
      <c r="BG4" s="1"/>
    </row>
    <row r="5" spans="1:59" ht="15" customHeight="1" x14ac:dyDescent="0.3">
      <c r="A5" s="2" t="s">
        <v>58</v>
      </c>
      <c r="B5" s="2">
        <v>82730</v>
      </c>
      <c r="C5" s="2" t="s">
        <v>47</v>
      </c>
      <c r="E5" s="2">
        <v>0</v>
      </c>
      <c r="F5" s="2">
        <v>12.5</v>
      </c>
      <c r="BD5" s="1"/>
      <c r="BE5" s="1"/>
      <c r="BF5" s="1"/>
      <c r="BG5" s="1"/>
    </row>
    <row r="6" spans="1:59" ht="15" customHeight="1" x14ac:dyDescent="0.3">
      <c r="A6" s="2" t="s">
        <v>81</v>
      </c>
      <c r="B6" s="2">
        <v>104257</v>
      </c>
      <c r="C6" s="2" t="s">
        <v>47</v>
      </c>
      <c r="E6" s="2">
        <v>0</v>
      </c>
      <c r="F6" s="2">
        <v>3.47</v>
      </c>
      <c r="BD6" s="1"/>
      <c r="BE6" s="1"/>
      <c r="BF6" s="1"/>
      <c r="BG6" s="1"/>
    </row>
    <row r="7" spans="1:59" ht="15" customHeight="1" x14ac:dyDescent="0.3">
      <c r="A7" s="2" t="s">
        <v>71</v>
      </c>
      <c r="B7" s="2">
        <v>105584</v>
      </c>
      <c r="C7" s="2" t="s">
        <v>47</v>
      </c>
      <c r="E7" s="2">
        <v>6.2</v>
      </c>
      <c r="F7" s="2">
        <v>6.2</v>
      </c>
      <c r="G7" s="2" t="s">
        <v>28</v>
      </c>
      <c r="BD7" s="1"/>
      <c r="BE7" s="1"/>
      <c r="BF7" s="1"/>
      <c r="BG7" s="1"/>
    </row>
    <row r="8" spans="1:59" ht="15" customHeight="1" x14ac:dyDescent="0.3">
      <c r="A8" s="2" t="s">
        <v>23</v>
      </c>
      <c r="B8" s="2">
        <v>101716</v>
      </c>
      <c r="C8" s="2" t="s">
        <v>47</v>
      </c>
      <c r="E8" s="2">
        <v>0</v>
      </c>
      <c r="F8" s="2">
        <v>2.86</v>
      </c>
      <c r="BD8" s="1"/>
      <c r="BE8" s="1"/>
      <c r="BF8" s="1"/>
      <c r="BG8" s="1"/>
    </row>
    <row r="9" spans="1:59" ht="15" customHeight="1" x14ac:dyDescent="0.3">
      <c r="A9" s="2" t="s">
        <v>117</v>
      </c>
      <c r="B9" s="2">
        <v>105903</v>
      </c>
      <c r="C9" s="2" t="s">
        <v>47</v>
      </c>
      <c r="E9" s="2">
        <v>0</v>
      </c>
      <c r="F9" s="2">
        <v>3.5</v>
      </c>
      <c r="BD9" s="1"/>
      <c r="BE9" s="1"/>
      <c r="BF9" s="1"/>
      <c r="BG9" s="1"/>
    </row>
    <row r="10" spans="1:59" ht="15" customHeight="1" x14ac:dyDescent="0.3">
      <c r="A10" s="2" t="s">
        <v>93</v>
      </c>
      <c r="B10" s="2">
        <v>98765</v>
      </c>
      <c r="C10" s="2" t="s">
        <v>47</v>
      </c>
      <c r="E10" s="2">
        <v>0</v>
      </c>
      <c r="F10" s="2">
        <v>3.43</v>
      </c>
      <c r="BD10" s="1"/>
      <c r="BE10" s="1"/>
      <c r="BF10" s="1"/>
      <c r="BG10" s="1"/>
    </row>
    <row r="11" spans="1:59" ht="15" customHeight="1" x14ac:dyDescent="0.3">
      <c r="A11" s="2" t="s">
        <v>26</v>
      </c>
      <c r="B11" s="2">
        <v>39850</v>
      </c>
      <c r="C11" s="2" t="s">
        <v>47</v>
      </c>
      <c r="E11" s="2">
        <v>2.77</v>
      </c>
      <c r="F11" s="2">
        <v>3.55</v>
      </c>
      <c r="BD11" s="1"/>
      <c r="BE11" s="1"/>
      <c r="BF11" s="1"/>
      <c r="BG11" s="1"/>
    </row>
    <row r="12" spans="1:59" ht="15" customHeight="1" x14ac:dyDescent="0.3">
      <c r="A12" s="2" t="s">
        <v>158</v>
      </c>
      <c r="B12" s="2">
        <v>90943</v>
      </c>
      <c r="C12" s="2" t="s">
        <v>47</v>
      </c>
      <c r="E12" s="2">
        <v>5.6</v>
      </c>
      <c r="F12" s="2">
        <v>1.67</v>
      </c>
      <c r="BD12" s="1"/>
      <c r="BE12" s="1"/>
      <c r="BF12" s="1"/>
      <c r="BG12" s="1"/>
    </row>
    <row r="13" spans="1:59" ht="15" customHeight="1" x14ac:dyDescent="0.3">
      <c r="A13" s="2" t="s">
        <v>79</v>
      </c>
      <c r="B13" s="2">
        <v>91251</v>
      </c>
      <c r="C13" s="2" t="s">
        <v>47</v>
      </c>
      <c r="E13" s="2">
        <v>5.7</v>
      </c>
      <c r="F13" s="2">
        <v>5.53</v>
      </c>
      <c r="BD13" s="1"/>
      <c r="BE13" s="1"/>
      <c r="BF13" s="1"/>
      <c r="BG13" s="1"/>
    </row>
    <row r="14" spans="1:59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59" ht="30.75" customHeight="1" x14ac:dyDescent="0.3">
      <c r="B15" s="10" t="s">
        <v>36</v>
      </c>
      <c r="C15" s="2">
        <f>SUM(E2:E13,D17)</f>
        <v>32.269999999999996</v>
      </c>
    </row>
    <row r="16" spans="1:59" x14ac:dyDescent="0.3">
      <c r="C16" s="4"/>
    </row>
    <row r="17" spans="1:35" x14ac:dyDescent="0.3">
      <c r="C17" s="11">
        <f>SUM(F2:F13,E17)</f>
        <v>74.97999999999999</v>
      </c>
      <c r="D17" s="2">
        <f>MAX(E2:E10,E12:E13)</f>
        <v>6.2</v>
      </c>
      <c r="E17" s="2">
        <f>MAX(F2:F13)</f>
        <v>12.5</v>
      </c>
    </row>
    <row r="19" spans="1:35" x14ac:dyDescent="0.3">
      <c r="A19" s="1" t="s">
        <v>37</v>
      </c>
      <c r="B19" s="2">
        <v>88.53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2" t="s">
        <v>38</v>
      </c>
      <c r="B20" s="2">
        <v>88.53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8231-7B98-4563-A8B0-FB03C9DEE276}">
  <sheetPr codeName="Sheet9"/>
  <dimension ref="B3:AM5"/>
  <sheetViews>
    <sheetView workbookViewId="0">
      <selection activeCell="AM5" sqref="B5:AM5"/>
    </sheetView>
  </sheetViews>
  <sheetFormatPr defaultRowHeight="14.4" x14ac:dyDescent="0.3"/>
  <sheetData>
    <row r="3" spans="2:39" x14ac:dyDescent="0.3">
      <c r="B3" t="s">
        <v>30</v>
      </c>
    </row>
    <row r="4" spans="2:39" x14ac:dyDescent="0.3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</row>
    <row r="5" spans="2:39" x14ac:dyDescent="0.3">
      <c r="B5">
        <f>'rodada 01'!$C15</f>
        <v>106.17999999999998</v>
      </c>
      <c r="C5">
        <f>'rodada 02'!$C15</f>
        <v>39.840000000000003</v>
      </c>
      <c r="D5">
        <f>'rodada 03'!$C15</f>
        <v>58.839999999999996</v>
      </c>
      <c r="E5">
        <f>'rodada 04'!$C15</f>
        <v>18.13</v>
      </c>
      <c r="F5">
        <f>'rodada 05'!$C15</f>
        <v>81.699999999999989</v>
      </c>
      <c r="G5">
        <f>'rodada 06'!$C15</f>
        <v>116.70000000000002</v>
      </c>
      <c r="H5">
        <f>'rodada 07'!$C15</f>
        <v>29.290000000000003</v>
      </c>
      <c r="I5">
        <f>'rodada 08'!$C15</f>
        <v>104.54</v>
      </c>
      <c r="J5">
        <f>'rodada 09'!$C15</f>
        <v>53.22</v>
      </c>
      <c r="K5">
        <f>'rodada 10'!$C15</f>
        <v>128.25</v>
      </c>
      <c r="L5">
        <f>'rodada 11'!$C15</f>
        <v>47.11</v>
      </c>
      <c r="M5">
        <f>'rodada 12'!$C15</f>
        <v>34.53</v>
      </c>
      <c r="N5">
        <f>'rodada 13'!$C15</f>
        <v>11.34</v>
      </c>
      <c r="O5">
        <f>'rodada 14'!$C15</f>
        <v>61.87</v>
      </c>
      <c r="P5">
        <f>'rodada 15'!$C15</f>
        <v>4.2</v>
      </c>
      <c r="Q5">
        <f>'rodada 16'!$C15</f>
        <v>26.919999999999998</v>
      </c>
      <c r="R5">
        <f>'rodada 17'!$C15</f>
        <v>46.790000000000006</v>
      </c>
      <c r="S5">
        <f>'rodada 18'!$C15</f>
        <v>67.989999999999995</v>
      </c>
      <c r="T5">
        <f>'rodada 19'!$C15</f>
        <v>12.39</v>
      </c>
      <c r="U5">
        <f>'rodada 20'!$C15</f>
        <v>51.790000000000006</v>
      </c>
      <c r="V5">
        <f>'rodada 21'!$C15</f>
        <v>2.76</v>
      </c>
      <c r="W5">
        <f>'rodada 22'!$C15</f>
        <v>26.7</v>
      </c>
      <c r="X5">
        <f>'rodada 23'!$C15</f>
        <v>27.35</v>
      </c>
      <c r="Y5">
        <f>'rodada 24'!$C15</f>
        <v>4.09</v>
      </c>
      <c r="Z5">
        <f>'rodada 25'!$C15</f>
        <v>37.79</v>
      </c>
      <c r="AA5">
        <f>'rodada 26'!$C15</f>
        <v>38.79</v>
      </c>
      <c r="AB5">
        <f>'rodada 27'!$C15</f>
        <v>2.4299999999999997</v>
      </c>
      <c r="AC5">
        <f>'rodada 28'!$C15</f>
        <v>8.49</v>
      </c>
      <c r="AD5">
        <f>'rodada 29'!$C15</f>
        <v>0.74</v>
      </c>
      <c r="AE5">
        <f>'rodada 30'!$C15</f>
        <v>30.800000000000004</v>
      </c>
      <c r="AF5">
        <f>'rodada 31'!$C15</f>
        <v>3.21</v>
      </c>
      <c r="AG5">
        <f>'rodada 32'!$C15</f>
        <v>19.05</v>
      </c>
      <c r="AH5">
        <f>'rodada 33'!$C15</f>
        <v>21.52</v>
      </c>
      <c r="AI5">
        <f>'rodada 34'!$C15</f>
        <v>0.55000000000000004</v>
      </c>
      <c r="AJ5">
        <f>'rodada 35'!$C15</f>
        <v>26.46</v>
      </c>
      <c r="AK5">
        <f>'rodada 36'!$C15</f>
        <v>2.0499999999999998</v>
      </c>
      <c r="AL5">
        <f>'rodada 37'!$C15</f>
        <v>54.239999999999995</v>
      </c>
      <c r="AM5">
        <f>'rodada 38'!$C15</f>
        <v>32.269999999999996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4265-A510-4F05-A3F3-9BC8611AA99D}">
  <sheetPr codeName="Sheet4"/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48</v>
      </c>
      <c r="B2" s="9">
        <v>101960</v>
      </c>
      <c r="C2" s="9" t="s">
        <v>12</v>
      </c>
      <c r="D2" s="9">
        <v>1.23</v>
      </c>
      <c r="E2" s="9">
        <v>0</v>
      </c>
      <c r="F2" s="9">
        <v>0.9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3" t="s">
        <v>112</v>
      </c>
      <c r="B3" s="9">
        <v>102457</v>
      </c>
      <c r="C3" s="9" t="s">
        <v>12</v>
      </c>
      <c r="D3" s="9">
        <v>1.27</v>
      </c>
      <c r="E3" s="9">
        <v>0.5</v>
      </c>
      <c r="F3" s="9">
        <v>1.25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75</v>
      </c>
      <c r="B4" s="5">
        <v>99032</v>
      </c>
      <c r="C4" s="5" t="s">
        <v>12</v>
      </c>
      <c r="D4" s="5">
        <v>2.58</v>
      </c>
      <c r="E4" s="5">
        <v>3.8</v>
      </c>
      <c r="F4" s="5">
        <v>3.8</v>
      </c>
      <c r="G4" s="5" t="s">
        <v>28</v>
      </c>
      <c r="AA4" s="1"/>
      <c r="AB4" s="1"/>
      <c r="AC4" s="1"/>
      <c r="AD4" s="1"/>
    </row>
    <row r="5" spans="1:30" ht="15" customHeight="1" x14ac:dyDescent="0.3">
      <c r="A5" s="5" t="s">
        <v>131</v>
      </c>
      <c r="B5" s="5">
        <v>101421</v>
      </c>
      <c r="C5" s="5" t="s">
        <v>11</v>
      </c>
      <c r="D5" s="5">
        <v>1</v>
      </c>
      <c r="E5" s="5">
        <v>0</v>
      </c>
      <c r="F5" s="5">
        <v>0</v>
      </c>
      <c r="AA5" s="1"/>
      <c r="AB5" s="1"/>
      <c r="AC5" s="1"/>
      <c r="AD5" s="1"/>
    </row>
    <row r="6" spans="1:30" ht="15" customHeight="1" x14ac:dyDescent="0.3">
      <c r="A6" s="5" t="s">
        <v>132</v>
      </c>
      <c r="B6" s="5">
        <v>82635</v>
      </c>
      <c r="C6" s="5" t="s">
        <v>10</v>
      </c>
      <c r="D6" s="5">
        <v>2.4900000000000002</v>
      </c>
      <c r="E6" s="5">
        <v>3.5</v>
      </c>
      <c r="F6" s="5">
        <v>3.5</v>
      </c>
      <c r="AA6" s="1"/>
      <c r="AB6" s="1"/>
      <c r="AC6" s="1"/>
      <c r="AD6" s="1"/>
    </row>
    <row r="7" spans="1:30" ht="15" customHeight="1" x14ac:dyDescent="0.3">
      <c r="A7" s="5" t="s">
        <v>41</v>
      </c>
      <c r="B7" s="5">
        <v>99550</v>
      </c>
      <c r="C7" s="5" t="s">
        <v>10</v>
      </c>
      <c r="D7" s="5">
        <v>3.4</v>
      </c>
      <c r="E7" s="5">
        <v>3.7</v>
      </c>
      <c r="F7" s="5">
        <v>5.45</v>
      </c>
      <c r="AA7" s="1"/>
      <c r="AB7" s="1"/>
      <c r="AC7" s="1"/>
      <c r="AD7" s="1"/>
    </row>
    <row r="8" spans="1:30" ht="15" customHeight="1" x14ac:dyDescent="0.3">
      <c r="A8" s="5" t="s">
        <v>42</v>
      </c>
      <c r="B8" s="5">
        <v>101594</v>
      </c>
      <c r="C8" s="5" t="s">
        <v>9</v>
      </c>
      <c r="D8" s="5">
        <v>4.41</v>
      </c>
      <c r="E8" s="5">
        <v>0</v>
      </c>
      <c r="F8" s="5">
        <v>6.6</v>
      </c>
      <c r="AA8" s="1"/>
      <c r="AB8" s="1"/>
      <c r="AC8" s="1"/>
      <c r="AD8" s="1"/>
    </row>
    <row r="9" spans="1:30" ht="15" customHeight="1" x14ac:dyDescent="0.3">
      <c r="A9" s="5" t="s">
        <v>39</v>
      </c>
      <c r="B9" s="5">
        <v>70009</v>
      </c>
      <c r="C9" s="5" t="s">
        <v>9</v>
      </c>
      <c r="D9" s="5">
        <v>6.45</v>
      </c>
      <c r="E9" s="5">
        <v>0</v>
      </c>
      <c r="F9" s="5">
        <v>8.1999999999999993</v>
      </c>
      <c r="AA9" s="1"/>
      <c r="AB9" s="1"/>
      <c r="AC9" s="1"/>
      <c r="AD9" s="1"/>
    </row>
    <row r="10" spans="1:30" ht="15" customHeight="1" x14ac:dyDescent="0.3">
      <c r="A10" s="5" t="s">
        <v>68</v>
      </c>
      <c r="B10" s="5">
        <v>86380</v>
      </c>
      <c r="C10" s="5" t="s">
        <v>9</v>
      </c>
      <c r="D10" s="5">
        <v>2.4700000000000002</v>
      </c>
      <c r="E10" s="5">
        <v>0</v>
      </c>
      <c r="F10" s="5">
        <v>3</v>
      </c>
      <c r="AA10" s="1"/>
      <c r="AB10" s="1"/>
      <c r="AC10" s="1"/>
      <c r="AD10" s="1"/>
    </row>
    <row r="11" spans="1:30" ht="15" customHeight="1" x14ac:dyDescent="0.3">
      <c r="A11" s="5" t="s">
        <v>43</v>
      </c>
      <c r="B11" s="5">
        <v>37333</v>
      </c>
      <c r="C11" s="5" t="s">
        <v>8</v>
      </c>
      <c r="D11" s="5">
        <v>4.53</v>
      </c>
      <c r="E11" s="5">
        <v>2.83</v>
      </c>
      <c r="F11" s="5">
        <v>3.02</v>
      </c>
      <c r="AA11" s="1"/>
      <c r="AB11" s="1"/>
      <c r="AC11" s="1"/>
      <c r="AD11" s="1"/>
    </row>
    <row r="12" spans="1:30" ht="15" customHeight="1" x14ac:dyDescent="0.3">
      <c r="A12" s="5" t="s">
        <v>35</v>
      </c>
      <c r="B12" s="5">
        <v>104086</v>
      </c>
      <c r="C12" s="5" t="s">
        <v>7</v>
      </c>
      <c r="D12" s="5">
        <v>2.98</v>
      </c>
      <c r="E12" s="5">
        <v>0</v>
      </c>
      <c r="F12" s="5">
        <v>3.3</v>
      </c>
      <c r="AA12" s="1"/>
      <c r="AB12" s="1"/>
      <c r="AC12" s="1"/>
      <c r="AD12" s="1"/>
    </row>
    <row r="13" spans="1:30" ht="15" customHeight="1" x14ac:dyDescent="0.3">
      <c r="A13" s="5" t="s">
        <v>133</v>
      </c>
      <c r="B13" s="5">
        <v>105278</v>
      </c>
      <c r="C13" s="5" t="s">
        <v>7</v>
      </c>
      <c r="D13" s="5">
        <v>1</v>
      </c>
      <c r="E13" s="5">
        <v>0</v>
      </c>
      <c r="F13" s="5">
        <v>0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36</v>
      </c>
      <c r="C15" s="2">
        <f>SUM(E2:E13,D17)</f>
        <v>18.13</v>
      </c>
    </row>
    <row r="16" spans="1:30" x14ac:dyDescent="0.3">
      <c r="C16" s="4"/>
    </row>
    <row r="17" spans="1:6" x14ac:dyDescent="0.3">
      <c r="C17" s="11">
        <f>SUM(F2:F13,E17)</f>
        <v>47.22</v>
      </c>
      <c r="D17" s="2">
        <f>MAX(E2:E10,E12:E13)</f>
        <v>3.8</v>
      </c>
      <c r="E17" s="2">
        <f>MAX(F2:F13)</f>
        <v>8.1999999999999993</v>
      </c>
    </row>
    <row r="19" spans="1:6" x14ac:dyDescent="0.3">
      <c r="A19" s="1" t="s">
        <v>37</v>
      </c>
      <c r="B19" s="4">
        <v>109.55</v>
      </c>
      <c r="C19" s="1"/>
      <c r="D19" s="1"/>
      <c r="E19" s="1"/>
      <c r="F19" s="1"/>
    </row>
    <row r="20" spans="1:6" x14ac:dyDescent="0.3">
      <c r="A20" s="2" t="s">
        <v>38</v>
      </c>
      <c r="B20" s="4">
        <v>108.97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198C2-56A8-43A5-8439-DB7BED42008C}">
  <sheetPr codeName="Sheet5"/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44</v>
      </c>
      <c r="B2" s="9">
        <v>103645</v>
      </c>
      <c r="C2" s="9" t="s">
        <v>12</v>
      </c>
      <c r="D2" s="9">
        <v>4.12</v>
      </c>
      <c r="E2" s="9">
        <v>10</v>
      </c>
      <c r="F2" s="9">
        <v>10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77</v>
      </c>
      <c r="B3" s="9">
        <v>104026</v>
      </c>
      <c r="C3" s="9" t="s">
        <v>12</v>
      </c>
      <c r="D3" s="9">
        <v>5.26</v>
      </c>
      <c r="E3" s="9">
        <v>16</v>
      </c>
      <c r="F3" s="9">
        <v>8</v>
      </c>
      <c r="G3" s="9" t="s">
        <v>28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75</v>
      </c>
      <c r="B4" s="5">
        <v>99032</v>
      </c>
      <c r="C4" s="5" t="s">
        <v>12</v>
      </c>
      <c r="D4" s="5">
        <v>3.88</v>
      </c>
      <c r="E4" s="5">
        <v>7</v>
      </c>
      <c r="F4" s="5">
        <v>5.4</v>
      </c>
      <c r="AA4" s="1"/>
      <c r="AB4" s="1"/>
      <c r="AC4" s="1"/>
      <c r="AD4" s="1"/>
    </row>
    <row r="5" spans="1:30" ht="15" customHeight="1" x14ac:dyDescent="0.3">
      <c r="A5" s="5" t="s">
        <v>14</v>
      </c>
      <c r="B5" s="5">
        <v>86776</v>
      </c>
      <c r="C5" s="5" t="s">
        <v>11</v>
      </c>
      <c r="D5" s="5">
        <v>6.93</v>
      </c>
      <c r="E5" s="5">
        <v>6</v>
      </c>
      <c r="F5" s="5">
        <v>5.68</v>
      </c>
      <c r="AA5" s="1"/>
      <c r="AB5" s="1"/>
      <c r="AC5" s="1"/>
      <c r="AD5" s="1"/>
    </row>
    <row r="6" spans="1:30" ht="15" customHeight="1" x14ac:dyDescent="0.3">
      <c r="A6" s="5" t="s">
        <v>114</v>
      </c>
      <c r="B6" s="5">
        <v>105175</v>
      </c>
      <c r="C6" s="5" t="s">
        <v>10</v>
      </c>
      <c r="D6" s="5">
        <v>1.64</v>
      </c>
      <c r="E6" s="5">
        <v>3.4</v>
      </c>
      <c r="F6" s="5">
        <v>3.4</v>
      </c>
      <c r="AA6" s="1"/>
      <c r="AB6" s="1"/>
      <c r="AC6" s="1"/>
      <c r="AD6" s="1"/>
    </row>
    <row r="7" spans="1:30" ht="15" customHeight="1" x14ac:dyDescent="0.3">
      <c r="A7" s="5" t="s">
        <v>134</v>
      </c>
      <c r="B7" s="5">
        <v>72494</v>
      </c>
      <c r="C7" s="5" t="s">
        <v>10</v>
      </c>
      <c r="D7" s="5">
        <v>4.3899999999999997</v>
      </c>
      <c r="E7" s="5">
        <v>0</v>
      </c>
      <c r="F7" s="5">
        <v>5</v>
      </c>
      <c r="AA7" s="1"/>
      <c r="AB7" s="1"/>
      <c r="AC7" s="1"/>
      <c r="AD7" s="1"/>
    </row>
    <row r="8" spans="1:30" ht="15" customHeight="1" x14ac:dyDescent="0.3">
      <c r="A8" s="5" t="s">
        <v>15</v>
      </c>
      <c r="B8" s="5">
        <v>71844</v>
      </c>
      <c r="C8" s="5" t="s">
        <v>9</v>
      </c>
      <c r="D8" s="5">
        <v>8.25</v>
      </c>
      <c r="E8" s="5">
        <v>7.3</v>
      </c>
      <c r="F8" s="5">
        <v>8.0500000000000007</v>
      </c>
      <c r="AA8" s="1"/>
      <c r="AB8" s="1"/>
      <c r="AC8" s="1"/>
      <c r="AD8" s="1"/>
    </row>
    <row r="9" spans="1:30" ht="15" customHeight="1" x14ac:dyDescent="0.3">
      <c r="A9" s="5" t="s">
        <v>102</v>
      </c>
      <c r="B9" s="5">
        <v>81682</v>
      </c>
      <c r="C9" s="5" t="s">
        <v>9</v>
      </c>
      <c r="D9" s="5">
        <v>10.32</v>
      </c>
      <c r="E9" s="5">
        <v>8.4</v>
      </c>
      <c r="F9" s="5">
        <v>8.4</v>
      </c>
      <c r="AA9" s="1"/>
      <c r="AB9" s="1"/>
      <c r="AC9" s="1"/>
      <c r="AD9" s="1"/>
    </row>
    <row r="10" spans="1:30" ht="15" customHeight="1" x14ac:dyDescent="0.3">
      <c r="A10" s="5" t="s">
        <v>78</v>
      </c>
      <c r="B10" s="5">
        <v>86766</v>
      </c>
      <c r="C10" s="5" t="s">
        <v>9</v>
      </c>
      <c r="D10" s="5">
        <v>4.43</v>
      </c>
      <c r="E10" s="5">
        <v>5.6</v>
      </c>
      <c r="F10" s="5">
        <v>5.6</v>
      </c>
      <c r="AA10" s="1"/>
      <c r="AB10" s="1"/>
      <c r="AC10" s="1"/>
      <c r="AD10" s="1"/>
    </row>
    <row r="11" spans="1:30" ht="15" customHeight="1" x14ac:dyDescent="0.3">
      <c r="A11" s="5" t="s">
        <v>43</v>
      </c>
      <c r="B11" s="5">
        <v>37333</v>
      </c>
      <c r="C11" s="5" t="s">
        <v>8</v>
      </c>
      <c r="D11" s="5">
        <v>4.55</v>
      </c>
      <c r="E11" s="5">
        <v>2</v>
      </c>
      <c r="F11" s="5">
        <v>2.82</v>
      </c>
      <c r="AA11" s="1"/>
      <c r="AB11" s="1"/>
      <c r="AC11" s="1"/>
      <c r="AD11" s="1"/>
    </row>
    <row r="12" spans="1:30" ht="15" customHeight="1" x14ac:dyDescent="0.3">
      <c r="A12" s="5" t="s">
        <v>74</v>
      </c>
      <c r="B12" s="5">
        <v>70666</v>
      </c>
      <c r="C12" s="5" t="s">
        <v>7</v>
      </c>
      <c r="D12" s="5">
        <v>5.9</v>
      </c>
      <c r="E12" s="5">
        <v>0</v>
      </c>
      <c r="F12" s="5">
        <v>6.7</v>
      </c>
      <c r="AA12" s="1"/>
      <c r="AB12" s="1"/>
      <c r="AC12" s="1"/>
      <c r="AD12" s="1"/>
    </row>
    <row r="13" spans="1:30" ht="15" customHeight="1" x14ac:dyDescent="0.3">
      <c r="A13" s="5" t="s">
        <v>130</v>
      </c>
      <c r="B13" s="5">
        <v>73421</v>
      </c>
      <c r="C13" s="5" t="s">
        <v>7</v>
      </c>
      <c r="D13" s="5">
        <v>13.18</v>
      </c>
      <c r="E13" s="5">
        <v>0</v>
      </c>
      <c r="F13" s="5">
        <v>13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36</v>
      </c>
      <c r="C15" s="2">
        <f>SUM(E2:E13,D17)</f>
        <v>81.699999999999989</v>
      </c>
    </row>
    <row r="16" spans="1:30" x14ac:dyDescent="0.3">
      <c r="C16" s="4"/>
    </row>
    <row r="17" spans="1:6" x14ac:dyDescent="0.3">
      <c r="C17" s="11">
        <f>SUM(F2:F13,E17)</f>
        <v>95.05</v>
      </c>
      <c r="D17" s="2">
        <f>MAX(E2:E10,E12:E13)</f>
        <v>16</v>
      </c>
      <c r="E17" s="2">
        <f>MAX(F2:F13)</f>
        <v>13</v>
      </c>
    </row>
    <row r="19" spans="1:6" x14ac:dyDescent="0.3">
      <c r="A19" s="1" t="s">
        <v>37</v>
      </c>
      <c r="B19" s="4">
        <v>108.97</v>
      </c>
      <c r="C19" s="1"/>
      <c r="D19" s="1"/>
      <c r="E19" s="1"/>
      <c r="F19" s="1"/>
    </row>
    <row r="20" spans="1:6" x14ac:dyDescent="0.3">
      <c r="A20" s="2" t="s">
        <v>38</v>
      </c>
      <c r="B20" s="4">
        <v>114.1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BC254-9495-41C1-A319-7D313ACFE48E}">
  <sheetPr codeName="Sheet6"/>
  <dimension ref="A1:AE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4" width="12.33203125" style="2" customWidth="1"/>
    <col min="5" max="5" width="10.44140625" style="2" customWidth="1"/>
    <col min="6" max="7" width="13.33203125" style="2" customWidth="1"/>
    <col min="8" max="8" width="32.44140625" style="5" customWidth="1"/>
    <col min="9" max="9" width="23" style="5" customWidth="1"/>
    <col min="10" max="14" width="9.109375" style="5"/>
    <col min="15" max="16384" width="9.109375" style="2"/>
  </cols>
  <sheetData>
    <row r="1" spans="1:31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I1" s="5"/>
      <c r="J1" s="5"/>
      <c r="K1" s="6"/>
      <c r="L1" s="6"/>
      <c r="M1" s="6"/>
      <c r="N1" s="6"/>
      <c r="AB1" s="3" t="s">
        <v>2</v>
      </c>
      <c r="AC1" s="3" t="s">
        <v>3</v>
      </c>
      <c r="AD1" s="3" t="s">
        <v>4</v>
      </c>
      <c r="AE1" s="3" t="s">
        <v>5</v>
      </c>
    </row>
    <row r="2" spans="1:31" s="9" customFormat="1" x14ac:dyDescent="0.3">
      <c r="A2" s="9" t="s">
        <v>44</v>
      </c>
      <c r="B2" s="9">
        <v>103645</v>
      </c>
      <c r="C2" s="9" t="s">
        <v>47</v>
      </c>
      <c r="E2" s="9">
        <v>1</v>
      </c>
      <c r="F2" s="9">
        <v>5.5</v>
      </c>
      <c r="I2" s="8"/>
      <c r="J2" s="8"/>
      <c r="K2" s="8"/>
      <c r="L2" s="8"/>
      <c r="M2" s="8"/>
      <c r="N2" s="8"/>
      <c r="AB2" s="7"/>
      <c r="AC2" s="7"/>
      <c r="AD2" s="7"/>
      <c r="AE2" s="7"/>
    </row>
    <row r="3" spans="1:31" s="9" customFormat="1" x14ac:dyDescent="0.3">
      <c r="A3" s="9" t="s">
        <v>77</v>
      </c>
      <c r="B3" s="9">
        <v>104026</v>
      </c>
      <c r="C3" s="9" t="s">
        <v>47</v>
      </c>
      <c r="E3" s="9">
        <v>8.8000000000000007</v>
      </c>
      <c r="F3" s="9">
        <v>8.27</v>
      </c>
      <c r="I3" s="8"/>
      <c r="J3" s="8"/>
      <c r="K3" s="8"/>
      <c r="L3" s="8"/>
      <c r="M3" s="8"/>
      <c r="N3" s="8"/>
      <c r="AB3" s="7"/>
      <c r="AC3" s="7"/>
      <c r="AD3" s="7"/>
      <c r="AE3" s="7"/>
    </row>
    <row r="4" spans="1:31" ht="15" customHeight="1" x14ac:dyDescent="0.3">
      <c r="A4" s="5" t="s">
        <v>101</v>
      </c>
      <c r="B4" s="5">
        <v>73635</v>
      </c>
      <c r="C4" s="5" t="s">
        <v>47</v>
      </c>
      <c r="D4" s="5"/>
      <c r="E4" s="5">
        <v>11.9</v>
      </c>
      <c r="F4" s="5">
        <v>8.93</v>
      </c>
      <c r="AB4" s="1"/>
      <c r="AC4" s="1"/>
      <c r="AD4" s="1"/>
      <c r="AE4" s="1"/>
    </row>
    <row r="5" spans="1:31" ht="15" customHeight="1" x14ac:dyDescent="0.3">
      <c r="A5" s="5" t="s">
        <v>14</v>
      </c>
      <c r="B5" s="5">
        <v>86776</v>
      </c>
      <c r="C5" s="5" t="s">
        <v>47</v>
      </c>
      <c r="D5" s="5"/>
      <c r="E5" s="5">
        <v>15</v>
      </c>
      <c r="F5" s="5">
        <v>7.23</v>
      </c>
      <c r="AB5" s="1"/>
      <c r="AC5" s="1"/>
      <c r="AD5" s="1"/>
      <c r="AE5" s="1"/>
    </row>
    <row r="6" spans="1:31" ht="15" customHeight="1" x14ac:dyDescent="0.3">
      <c r="A6" s="5" t="s">
        <v>103</v>
      </c>
      <c r="B6" s="5">
        <v>63013</v>
      </c>
      <c r="C6" s="5" t="s">
        <v>47</v>
      </c>
      <c r="D6" s="5"/>
      <c r="E6" s="5">
        <v>12.2</v>
      </c>
      <c r="F6" s="5">
        <v>12.2</v>
      </c>
      <c r="AB6" s="1"/>
      <c r="AC6" s="1"/>
      <c r="AD6" s="1"/>
      <c r="AE6" s="1"/>
    </row>
    <row r="7" spans="1:31" ht="15" customHeight="1" x14ac:dyDescent="0.3">
      <c r="A7" s="5" t="s">
        <v>104</v>
      </c>
      <c r="B7" s="5">
        <v>70916</v>
      </c>
      <c r="C7" s="5" t="s">
        <v>47</v>
      </c>
      <c r="D7" s="5"/>
      <c r="E7" s="5">
        <v>10.199999999999999</v>
      </c>
      <c r="F7" s="5">
        <v>10.199999999999999</v>
      </c>
      <c r="AB7" s="1"/>
      <c r="AC7" s="1"/>
      <c r="AD7" s="1"/>
      <c r="AE7" s="1"/>
    </row>
    <row r="8" spans="1:31" ht="15" customHeight="1" x14ac:dyDescent="0.3">
      <c r="A8" s="5" t="s">
        <v>115</v>
      </c>
      <c r="B8" s="5">
        <v>100987</v>
      </c>
      <c r="C8" s="5" t="s">
        <v>47</v>
      </c>
      <c r="D8" s="5"/>
      <c r="E8" s="5">
        <v>3</v>
      </c>
      <c r="F8" s="5">
        <v>6.7</v>
      </c>
      <c r="AB8" s="1"/>
      <c r="AC8" s="1"/>
      <c r="AD8" s="1"/>
      <c r="AE8" s="1"/>
    </row>
    <row r="9" spans="1:31" ht="15" customHeight="1" x14ac:dyDescent="0.3">
      <c r="A9" s="5" t="s">
        <v>40</v>
      </c>
      <c r="B9" s="5">
        <v>70116</v>
      </c>
      <c r="C9" s="5" t="s">
        <v>47</v>
      </c>
      <c r="D9" s="5"/>
      <c r="E9" s="5">
        <v>0</v>
      </c>
      <c r="F9" s="5">
        <v>4.7</v>
      </c>
      <c r="AB9" s="1"/>
      <c r="AC9" s="1"/>
      <c r="AD9" s="1"/>
      <c r="AE9" s="1"/>
    </row>
    <row r="10" spans="1:31" ht="15" customHeight="1" x14ac:dyDescent="0.3">
      <c r="A10" s="5" t="s">
        <v>15</v>
      </c>
      <c r="B10" s="5">
        <v>71844</v>
      </c>
      <c r="C10" s="5" t="s">
        <v>47</v>
      </c>
      <c r="D10" s="5"/>
      <c r="E10" s="5">
        <v>19.100000000000001</v>
      </c>
      <c r="F10" s="5">
        <v>11.73</v>
      </c>
      <c r="G10" s="2" t="s">
        <v>28</v>
      </c>
      <c r="AB10" s="1"/>
      <c r="AC10" s="1"/>
      <c r="AD10" s="1"/>
      <c r="AE10" s="1"/>
    </row>
    <row r="11" spans="1:31" ht="15" customHeight="1" x14ac:dyDescent="0.3">
      <c r="A11" s="5" t="s">
        <v>135</v>
      </c>
      <c r="B11" s="5">
        <v>43618</v>
      </c>
      <c r="C11" s="5" t="s">
        <v>47</v>
      </c>
      <c r="D11" s="5"/>
      <c r="E11" s="5">
        <v>6.4</v>
      </c>
      <c r="F11" s="5">
        <v>6.4</v>
      </c>
      <c r="AB11" s="1"/>
      <c r="AC11" s="1"/>
      <c r="AD11" s="1"/>
      <c r="AE11" s="1"/>
    </row>
    <row r="12" spans="1:31" ht="15" customHeight="1" x14ac:dyDescent="0.3">
      <c r="A12" s="5" t="s">
        <v>130</v>
      </c>
      <c r="B12" s="5">
        <v>73421</v>
      </c>
      <c r="C12" s="5" t="s">
        <v>47</v>
      </c>
      <c r="D12" s="5"/>
      <c r="E12" s="5">
        <v>0</v>
      </c>
      <c r="F12" s="5">
        <v>13</v>
      </c>
      <c r="AB12" s="1"/>
      <c r="AC12" s="1"/>
      <c r="AD12" s="1"/>
      <c r="AE12" s="1"/>
    </row>
    <row r="13" spans="1:31" ht="15" customHeight="1" x14ac:dyDescent="0.3">
      <c r="A13" s="5" t="s">
        <v>79</v>
      </c>
      <c r="B13" s="5">
        <v>91251</v>
      </c>
      <c r="C13" s="5" t="s">
        <v>47</v>
      </c>
      <c r="D13" s="5"/>
      <c r="E13" s="5">
        <v>10</v>
      </c>
      <c r="F13" s="5">
        <v>10</v>
      </c>
      <c r="AB13" s="1"/>
      <c r="AC13" s="1"/>
      <c r="AD13" s="1"/>
      <c r="AE13" s="1"/>
    </row>
    <row r="14" spans="1:31" ht="15" customHeight="1" x14ac:dyDescent="0.3">
      <c r="A14" s="1"/>
      <c r="B14" s="1"/>
      <c r="C14" s="1"/>
      <c r="D14" s="1"/>
      <c r="E14" s="1"/>
      <c r="F14" s="1"/>
      <c r="G14" s="1"/>
    </row>
    <row r="15" spans="1:31" ht="30.75" customHeight="1" x14ac:dyDescent="0.3">
      <c r="B15" s="10" t="s">
        <v>36</v>
      </c>
      <c r="C15" s="2">
        <f>SUM(E2:E13,D17)</f>
        <v>116.70000000000002</v>
      </c>
    </row>
    <row r="16" spans="1:31" x14ac:dyDescent="0.3">
      <c r="C16" s="4"/>
    </row>
    <row r="17" spans="1:7" x14ac:dyDescent="0.3">
      <c r="C17" s="11">
        <f>SUM(F2:F13,E17)</f>
        <v>117.86000000000001</v>
      </c>
      <c r="D17" s="2">
        <f>MAX(E2:E10,E12:E13)</f>
        <v>19.100000000000001</v>
      </c>
      <c r="E17" s="2">
        <f>MAX(F2:F13)</f>
        <v>13</v>
      </c>
    </row>
    <row r="19" spans="1:7" x14ac:dyDescent="0.3">
      <c r="A19" s="1" t="s">
        <v>37</v>
      </c>
      <c r="B19" s="4">
        <v>114.1</v>
      </c>
      <c r="C19" s="1"/>
      <c r="D19" s="1"/>
      <c r="E19" s="1"/>
      <c r="F19" s="1"/>
      <c r="G19" s="1"/>
    </row>
    <row r="20" spans="1:7" x14ac:dyDescent="0.3">
      <c r="A20" s="2" t="s">
        <v>38</v>
      </c>
      <c r="B20" s="4">
        <v>108.45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C84D-8EC9-4286-941A-8F626545B16E}">
  <sheetPr codeName="Sheet7"/>
  <dimension ref="A1:AF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5" width="12.33203125" style="2" customWidth="1"/>
    <col min="6" max="6" width="10.44140625" style="2" customWidth="1"/>
    <col min="7" max="8" width="13.33203125" style="2" customWidth="1"/>
    <col min="9" max="9" width="32.44140625" style="5" customWidth="1"/>
    <col min="10" max="10" width="23" style="5" customWidth="1"/>
    <col min="11" max="15" width="9.109375" style="5"/>
    <col min="16" max="16384" width="9.109375" style="2"/>
  </cols>
  <sheetData>
    <row r="1" spans="1:32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J1" s="5"/>
      <c r="K1" s="5"/>
      <c r="L1" s="6"/>
      <c r="M1" s="6"/>
      <c r="N1" s="6"/>
      <c r="O1" s="6"/>
      <c r="AC1" s="3" t="s">
        <v>2</v>
      </c>
      <c r="AD1" s="3" t="s">
        <v>3</v>
      </c>
      <c r="AE1" s="3" t="s">
        <v>4</v>
      </c>
      <c r="AF1" s="3" t="s">
        <v>5</v>
      </c>
    </row>
    <row r="2" spans="1:32" s="9" customFormat="1" x14ac:dyDescent="0.3">
      <c r="A2" s="9" t="s">
        <v>112</v>
      </c>
      <c r="B2" s="9">
        <v>102457</v>
      </c>
      <c r="C2" s="9" t="s">
        <v>47</v>
      </c>
      <c r="E2" s="9">
        <v>0.2</v>
      </c>
      <c r="F2" s="9">
        <v>0.98</v>
      </c>
      <c r="J2" s="8"/>
      <c r="K2" s="8"/>
      <c r="L2" s="8"/>
      <c r="M2" s="8"/>
      <c r="N2" s="8"/>
      <c r="O2" s="8"/>
      <c r="AC2" s="7"/>
      <c r="AD2" s="7"/>
      <c r="AE2" s="7"/>
      <c r="AF2" s="7"/>
    </row>
    <row r="3" spans="1:32" s="9" customFormat="1" x14ac:dyDescent="0.3">
      <c r="A3" s="9" t="s">
        <v>44</v>
      </c>
      <c r="B3" s="9">
        <v>103645</v>
      </c>
      <c r="C3" s="9" t="s">
        <v>47</v>
      </c>
      <c r="E3" s="9">
        <v>0</v>
      </c>
      <c r="F3" s="9">
        <v>5.5</v>
      </c>
      <c r="J3" s="8"/>
      <c r="K3" s="8"/>
      <c r="L3" s="8"/>
      <c r="M3" s="8"/>
      <c r="N3" s="8"/>
      <c r="O3" s="8"/>
      <c r="AC3" s="7"/>
      <c r="AD3" s="7"/>
      <c r="AE3" s="7"/>
      <c r="AF3" s="7"/>
    </row>
    <row r="4" spans="1:32" ht="15" customHeight="1" x14ac:dyDescent="0.3">
      <c r="A4" s="5" t="s">
        <v>77</v>
      </c>
      <c r="B4" s="5">
        <v>104026</v>
      </c>
      <c r="C4" s="5" t="s">
        <v>47</v>
      </c>
      <c r="D4" s="5"/>
      <c r="E4" s="5">
        <v>3.7</v>
      </c>
      <c r="F4" s="5">
        <v>7.13</v>
      </c>
      <c r="AC4" s="1"/>
      <c r="AD4" s="1"/>
      <c r="AE4" s="1"/>
      <c r="AF4" s="1"/>
    </row>
    <row r="5" spans="1:32" ht="15" customHeight="1" x14ac:dyDescent="0.3">
      <c r="A5" s="5" t="s">
        <v>136</v>
      </c>
      <c r="B5" s="5">
        <v>101721</v>
      </c>
      <c r="C5" s="5" t="s">
        <v>47</v>
      </c>
      <c r="D5" s="5"/>
      <c r="E5" s="5">
        <v>0</v>
      </c>
      <c r="F5" s="5">
        <v>0</v>
      </c>
      <c r="AC5" s="1"/>
      <c r="AD5" s="1"/>
      <c r="AE5" s="1"/>
      <c r="AF5" s="1"/>
    </row>
    <row r="6" spans="1:32" ht="15" customHeight="1" x14ac:dyDescent="0.3">
      <c r="A6" s="5" t="s">
        <v>114</v>
      </c>
      <c r="B6" s="5">
        <v>105175</v>
      </c>
      <c r="C6" s="5" t="s">
        <v>47</v>
      </c>
      <c r="D6" s="5"/>
      <c r="E6" s="5">
        <v>0</v>
      </c>
      <c r="F6" s="5">
        <v>3.4</v>
      </c>
      <c r="AC6" s="1"/>
      <c r="AD6" s="1"/>
      <c r="AE6" s="1"/>
      <c r="AF6" s="1"/>
    </row>
    <row r="7" spans="1:32" ht="15" customHeight="1" x14ac:dyDescent="0.3">
      <c r="A7" s="5" t="s">
        <v>80</v>
      </c>
      <c r="B7" s="5">
        <v>60852</v>
      </c>
      <c r="C7" s="5" t="s">
        <v>47</v>
      </c>
      <c r="D7" s="5"/>
      <c r="E7" s="5">
        <v>10.8</v>
      </c>
      <c r="F7" s="5">
        <v>4.7</v>
      </c>
      <c r="G7" s="2" t="s">
        <v>28</v>
      </c>
      <c r="AC7" s="1"/>
      <c r="AD7" s="1"/>
      <c r="AE7" s="1"/>
      <c r="AF7" s="1"/>
    </row>
    <row r="8" spans="1:32" ht="15" customHeight="1" x14ac:dyDescent="0.3">
      <c r="A8" s="5" t="s">
        <v>137</v>
      </c>
      <c r="B8" s="5">
        <v>102911</v>
      </c>
      <c r="C8" s="5" t="s">
        <v>47</v>
      </c>
      <c r="D8" s="5"/>
      <c r="E8" s="5">
        <v>0</v>
      </c>
      <c r="F8" s="5">
        <v>0</v>
      </c>
      <c r="AC8" s="1"/>
      <c r="AD8" s="1"/>
      <c r="AE8" s="1"/>
      <c r="AF8" s="1"/>
    </row>
    <row r="9" spans="1:32" ht="15" customHeight="1" x14ac:dyDescent="0.3">
      <c r="A9" s="5" t="s">
        <v>68</v>
      </c>
      <c r="B9" s="5">
        <v>86380</v>
      </c>
      <c r="C9" s="5" t="s">
        <v>47</v>
      </c>
      <c r="D9" s="5"/>
      <c r="E9" s="5">
        <v>0</v>
      </c>
      <c r="F9" s="5">
        <v>3</v>
      </c>
      <c r="AC9" s="1"/>
      <c r="AD9" s="1"/>
      <c r="AE9" s="1"/>
      <c r="AF9" s="1"/>
    </row>
    <row r="10" spans="1:32" ht="15" customHeight="1" x14ac:dyDescent="0.3">
      <c r="A10" s="5" t="s">
        <v>113</v>
      </c>
      <c r="B10" s="5">
        <v>98022</v>
      </c>
      <c r="C10" s="5" t="s">
        <v>47</v>
      </c>
      <c r="D10" s="5"/>
      <c r="E10" s="5">
        <v>0</v>
      </c>
      <c r="F10" s="5">
        <v>0.83</v>
      </c>
      <c r="AC10" s="1"/>
      <c r="AD10" s="1"/>
      <c r="AE10" s="1"/>
      <c r="AF10" s="1"/>
    </row>
    <row r="11" spans="1:32" ht="15" customHeight="1" x14ac:dyDescent="0.3">
      <c r="A11" s="5" t="s">
        <v>43</v>
      </c>
      <c r="B11" s="5">
        <v>37333</v>
      </c>
      <c r="C11" s="5" t="s">
        <v>47</v>
      </c>
      <c r="D11" s="5"/>
      <c r="E11" s="5">
        <v>-0.01</v>
      </c>
      <c r="F11" s="5">
        <v>2.8</v>
      </c>
      <c r="AC11" s="1"/>
      <c r="AD11" s="1"/>
      <c r="AE11" s="1"/>
      <c r="AF11" s="1"/>
    </row>
    <row r="12" spans="1:32" ht="15" customHeight="1" x14ac:dyDescent="0.3">
      <c r="A12" s="5" t="s">
        <v>35</v>
      </c>
      <c r="B12" s="5">
        <v>104086</v>
      </c>
      <c r="C12" s="5" t="s">
        <v>47</v>
      </c>
      <c r="D12" s="5"/>
      <c r="E12" s="5">
        <v>0</v>
      </c>
      <c r="F12" s="5">
        <v>3.3</v>
      </c>
      <c r="AC12" s="1"/>
      <c r="AD12" s="1"/>
      <c r="AE12" s="1"/>
      <c r="AF12" s="1"/>
    </row>
    <row r="13" spans="1:32" ht="15" customHeight="1" x14ac:dyDescent="0.3">
      <c r="A13" s="5" t="s">
        <v>79</v>
      </c>
      <c r="B13" s="5">
        <v>91251</v>
      </c>
      <c r="C13" s="5" t="s">
        <v>47</v>
      </c>
      <c r="D13" s="5"/>
      <c r="E13" s="5">
        <v>3.8</v>
      </c>
      <c r="F13" s="5">
        <v>6.9</v>
      </c>
      <c r="AC13" s="1"/>
      <c r="AD13" s="1"/>
      <c r="AE13" s="1"/>
      <c r="AF13" s="1"/>
    </row>
    <row r="14" spans="1:32" ht="15" customHeight="1" x14ac:dyDescent="0.3">
      <c r="A14" s="1"/>
      <c r="B14" s="1"/>
      <c r="C14" s="1"/>
      <c r="D14" s="1"/>
      <c r="E14" s="1"/>
      <c r="F14" s="1"/>
      <c r="G14" s="1"/>
      <c r="H14" s="1"/>
    </row>
    <row r="15" spans="1:32" ht="30.75" customHeight="1" x14ac:dyDescent="0.3">
      <c r="B15" s="10" t="s">
        <v>36</v>
      </c>
      <c r="C15" s="2">
        <f>SUM(E2:E13,D17)</f>
        <v>29.290000000000003</v>
      </c>
    </row>
    <row r="16" spans="1:32" x14ac:dyDescent="0.3">
      <c r="C16" s="4"/>
    </row>
    <row r="17" spans="1:8" x14ac:dyDescent="0.3">
      <c r="C17" s="11">
        <f>SUM(F2:F13,E17)</f>
        <v>45.67</v>
      </c>
      <c r="D17" s="2">
        <f>MAX(E2:E10,E12:E13)</f>
        <v>10.8</v>
      </c>
      <c r="E17" s="2">
        <f>MAX(F2:F13)</f>
        <v>7.13</v>
      </c>
    </row>
    <row r="19" spans="1:8" x14ac:dyDescent="0.3">
      <c r="A19" s="1" t="s">
        <v>37</v>
      </c>
      <c r="B19" s="4">
        <v>108.45</v>
      </c>
      <c r="C19" s="1"/>
      <c r="D19" s="1"/>
      <c r="E19" s="1"/>
      <c r="F19" s="1"/>
      <c r="G19" s="1"/>
      <c r="H19" s="1"/>
    </row>
    <row r="20" spans="1:8" x14ac:dyDescent="0.3">
      <c r="A20" s="2" t="s">
        <v>38</v>
      </c>
      <c r="B20" s="4">
        <v>110.94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A7F0E-1A30-4B8E-95CB-A7875841FC91}">
  <sheetPr codeName="Sheet8"/>
  <dimension ref="A1:AG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6" width="12.33203125" style="2" customWidth="1"/>
    <col min="7" max="7" width="10.44140625" style="2" customWidth="1"/>
    <col min="8" max="9" width="13.33203125" style="2" customWidth="1"/>
    <col min="10" max="10" width="32.44140625" style="5" customWidth="1"/>
    <col min="11" max="11" width="23" style="5" customWidth="1"/>
    <col min="12" max="16" width="9.109375" style="5"/>
    <col min="17" max="16384" width="9.109375" style="2"/>
  </cols>
  <sheetData>
    <row r="1" spans="1:33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K1" s="5"/>
      <c r="L1" s="5"/>
      <c r="M1" s="6"/>
      <c r="N1" s="6"/>
      <c r="O1" s="6"/>
      <c r="P1" s="6"/>
      <c r="AD1" s="3" t="s">
        <v>2</v>
      </c>
      <c r="AE1" s="3" t="s">
        <v>3</v>
      </c>
      <c r="AF1" s="3" t="s">
        <v>4</v>
      </c>
      <c r="AG1" s="3" t="s">
        <v>5</v>
      </c>
    </row>
    <row r="2" spans="1:33" s="9" customFormat="1" x14ac:dyDescent="0.3">
      <c r="A2" s="9" t="s">
        <v>31</v>
      </c>
      <c r="B2" s="9">
        <v>101715</v>
      </c>
      <c r="C2" s="9" t="s">
        <v>47</v>
      </c>
      <c r="E2" s="9">
        <v>10.8</v>
      </c>
      <c r="F2" s="9">
        <v>7.2</v>
      </c>
      <c r="K2" s="8"/>
      <c r="L2" s="8"/>
      <c r="M2" s="8"/>
      <c r="N2" s="8"/>
      <c r="O2" s="8"/>
      <c r="P2" s="8"/>
      <c r="AD2" s="7"/>
      <c r="AE2" s="7"/>
      <c r="AF2" s="7"/>
      <c r="AG2" s="7"/>
    </row>
    <row r="3" spans="1:33" s="9" customFormat="1" x14ac:dyDescent="0.3">
      <c r="A3" s="9" t="s">
        <v>77</v>
      </c>
      <c r="B3" s="9">
        <v>104026</v>
      </c>
      <c r="C3" s="9" t="s">
        <v>47</v>
      </c>
      <c r="E3" s="9">
        <v>2.9</v>
      </c>
      <c r="F3" s="9">
        <v>6.28</v>
      </c>
      <c r="K3" s="8"/>
      <c r="L3" s="8"/>
      <c r="M3" s="8"/>
      <c r="N3" s="8"/>
      <c r="O3" s="8"/>
      <c r="P3" s="8"/>
      <c r="AD3" s="7"/>
      <c r="AE3" s="7"/>
      <c r="AF3" s="7"/>
      <c r="AG3" s="7"/>
    </row>
    <row r="4" spans="1:33" ht="15" customHeight="1" x14ac:dyDescent="0.3">
      <c r="A4" s="5" t="s">
        <v>101</v>
      </c>
      <c r="B4" s="5">
        <v>73635</v>
      </c>
      <c r="C4" s="5" t="s">
        <v>47</v>
      </c>
      <c r="D4" s="5"/>
      <c r="E4" s="5">
        <v>0</v>
      </c>
      <c r="F4" s="5">
        <v>7.7</v>
      </c>
      <c r="AD4" s="1"/>
      <c r="AE4" s="1"/>
      <c r="AF4" s="1"/>
      <c r="AG4" s="1"/>
    </row>
    <row r="5" spans="1:33" ht="15" customHeight="1" x14ac:dyDescent="0.3">
      <c r="A5" s="5" t="s">
        <v>16</v>
      </c>
      <c r="B5" s="5">
        <v>51413</v>
      </c>
      <c r="C5" s="5" t="s">
        <v>47</v>
      </c>
      <c r="D5" s="5"/>
      <c r="E5" s="5">
        <v>20.5</v>
      </c>
      <c r="F5" s="5">
        <v>20.5</v>
      </c>
      <c r="G5" s="2" t="s">
        <v>28</v>
      </c>
      <c r="AD5" s="1"/>
      <c r="AE5" s="1"/>
      <c r="AF5" s="1"/>
      <c r="AG5" s="1"/>
    </row>
    <row r="6" spans="1:33" ht="15" customHeight="1" x14ac:dyDescent="0.3">
      <c r="A6" s="5" t="s">
        <v>80</v>
      </c>
      <c r="B6" s="5">
        <v>60852</v>
      </c>
      <c r="C6" s="5" t="s">
        <v>47</v>
      </c>
      <c r="D6" s="5"/>
      <c r="E6" s="5">
        <v>6.1</v>
      </c>
      <c r="F6" s="5">
        <v>5.17</v>
      </c>
      <c r="AD6" s="1"/>
      <c r="AE6" s="1"/>
      <c r="AF6" s="1"/>
      <c r="AG6" s="1"/>
    </row>
    <row r="7" spans="1:33" ht="15" customHeight="1" x14ac:dyDescent="0.3">
      <c r="A7" s="5" t="s">
        <v>138</v>
      </c>
      <c r="B7" s="5">
        <v>80318</v>
      </c>
      <c r="C7" s="5" t="s">
        <v>47</v>
      </c>
      <c r="D7" s="5"/>
      <c r="E7" s="5">
        <v>0</v>
      </c>
      <c r="F7" s="5">
        <v>4.4000000000000004</v>
      </c>
      <c r="AD7" s="1"/>
      <c r="AE7" s="1"/>
      <c r="AF7" s="1"/>
      <c r="AG7" s="1"/>
    </row>
    <row r="8" spans="1:33" ht="15" customHeight="1" x14ac:dyDescent="0.3">
      <c r="A8" s="5" t="s">
        <v>15</v>
      </c>
      <c r="B8" s="5">
        <v>71844</v>
      </c>
      <c r="C8" s="5" t="s">
        <v>47</v>
      </c>
      <c r="D8" s="5"/>
      <c r="E8" s="5">
        <v>2.5</v>
      </c>
      <c r="F8" s="5">
        <v>9.26</v>
      </c>
      <c r="AD8" s="1"/>
      <c r="AE8" s="1"/>
      <c r="AF8" s="1"/>
      <c r="AG8" s="1"/>
    </row>
    <row r="9" spans="1:33" ht="15" customHeight="1" x14ac:dyDescent="0.3">
      <c r="A9" s="5" t="s">
        <v>139</v>
      </c>
      <c r="B9" s="5">
        <v>94509</v>
      </c>
      <c r="C9" s="5" t="s">
        <v>47</v>
      </c>
      <c r="D9" s="5"/>
      <c r="E9" s="5">
        <v>9.5</v>
      </c>
      <c r="F9" s="5">
        <v>9.5</v>
      </c>
      <c r="AD9" s="1"/>
      <c r="AE9" s="1"/>
      <c r="AF9" s="1"/>
      <c r="AG9" s="1"/>
    </row>
    <row r="10" spans="1:33" ht="15" customHeight="1" x14ac:dyDescent="0.3">
      <c r="A10" s="5" t="s">
        <v>17</v>
      </c>
      <c r="B10" s="5">
        <v>94857</v>
      </c>
      <c r="C10" s="5" t="s">
        <v>47</v>
      </c>
      <c r="D10" s="5"/>
      <c r="E10" s="5">
        <v>9.8000000000000007</v>
      </c>
      <c r="F10" s="5">
        <v>9.8000000000000007</v>
      </c>
      <c r="AD10" s="1"/>
      <c r="AE10" s="1"/>
      <c r="AF10" s="1"/>
      <c r="AG10" s="1"/>
    </row>
    <row r="11" spans="1:33" ht="15" customHeight="1" x14ac:dyDescent="0.3">
      <c r="A11" s="5" t="s">
        <v>105</v>
      </c>
      <c r="B11" s="5">
        <v>84071</v>
      </c>
      <c r="C11" s="5" t="s">
        <v>47</v>
      </c>
      <c r="D11" s="5"/>
      <c r="E11" s="5">
        <v>4.4400000000000004</v>
      </c>
      <c r="F11" s="5">
        <v>5.94</v>
      </c>
      <c r="AD11" s="1"/>
      <c r="AE11" s="1"/>
      <c r="AF11" s="1"/>
      <c r="AG11" s="1"/>
    </row>
    <row r="12" spans="1:33" ht="15" customHeight="1" x14ac:dyDescent="0.3">
      <c r="A12" s="5" t="s">
        <v>106</v>
      </c>
      <c r="B12" s="5">
        <v>37657</v>
      </c>
      <c r="C12" s="5" t="s">
        <v>47</v>
      </c>
      <c r="D12" s="5"/>
      <c r="E12" s="5">
        <v>7.3</v>
      </c>
      <c r="F12" s="5">
        <v>7.3</v>
      </c>
      <c r="AD12" s="1"/>
      <c r="AE12" s="1"/>
      <c r="AF12" s="1"/>
      <c r="AG12" s="1"/>
    </row>
    <row r="13" spans="1:33" ht="15" customHeight="1" x14ac:dyDescent="0.3">
      <c r="A13" s="5" t="s">
        <v>79</v>
      </c>
      <c r="B13" s="5">
        <v>91251</v>
      </c>
      <c r="C13" s="5" t="s">
        <v>47</v>
      </c>
      <c r="D13" s="5"/>
      <c r="E13" s="5">
        <v>10.199999999999999</v>
      </c>
      <c r="F13" s="5">
        <v>8</v>
      </c>
      <c r="AD13" s="1"/>
      <c r="AE13" s="1"/>
      <c r="AF13" s="1"/>
      <c r="AG13" s="1"/>
    </row>
    <row r="14" spans="1:33" ht="15" customHeight="1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33" ht="30.75" customHeight="1" x14ac:dyDescent="0.3">
      <c r="B15" s="10" t="s">
        <v>36</v>
      </c>
      <c r="C15" s="2">
        <f>SUM(E2:E13,D17)</f>
        <v>104.54</v>
      </c>
    </row>
    <row r="16" spans="1:33" x14ac:dyDescent="0.3">
      <c r="C16" s="4"/>
    </row>
    <row r="17" spans="1:9" x14ac:dyDescent="0.3">
      <c r="C17" s="11">
        <f>SUM(F2:F13,E17)</f>
        <v>121.54999999999998</v>
      </c>
      <c r="D17" s="2">
        <f>MAX(E2:E10,E12:E13)</f>
        <v>20.5</v>
      </c>
      <c r="E17" s="2">
        <f>MAX(F2:F13)</f>
        <v>20.5</v>
      </c>
    </row>
    <row r="19" spans="1:9" x14ac:dyDescent="0.3">
      <c r="A19" s="1" t="s">
        <v>37</v>
      </c>
      <c r="B19" s="4">
        <v>110.94</v>
      </c>
      <c r="C19" s="1"/>
      <c r="D19" s="1"/>
      <c r="E19" s="1"/>
      <c r="F19" s="1"/>
      <c r="G19" s="1"/>
      <c r="H19" s="1"/>
      <c r="I19" s="1"/>
    </row>
    <row r="20" spans="1:9" x14ac:dyDescent="0.3">
      <c r="A20" s="2" t="s">
        <v>38</v>
      </c>
      <c r="B20" s="4">
        <v>107.35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EBE6-B49F-4816-BCAD-2008669B1A71}">
  <sheetPr codeName="Sheet10"/>
  <dimension ref="A1:AH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7" width="12.33203125" style="2" customWidth="1"/>
    <col min="8" max="8" width="10.44140625" style="2" customWidth="1"/>
    <col min="9" max="10" width="13.33203125" style="2" customWidth="1"/>
    <col min="11" max="11" width="32.44140625" style="5" customWidth="1"/>
    <col min="12" max="12" width="23" style="5" customWidth="1"/>
    <col min="13" max="17" width="9.109375" style="5"/>
    <col min="18" max="16384" width="9.109375" style="2"/>
  </cols>
  <sheetData>
    <row r="1" spans="1:34" s="3" customFormat="1" x14ac:dyDescent="0.3">
      <c r="A1" s="3" t="s">
        <v>0</v>
      </c>
      <c r="B1" s="3" t="s">
        <v>1</v>
      </c>
      <c r="C1" s="3" t="s">
        <v>3</v>
      </c>
      <c r="D1" s="3" t="s">
        <v>63</v>
      </c>
      <c r="E1" s="3" t="s">
        <v>64</v>
      </c>
      <c r="F1" s="3" t="s">
        <v>2</v>
      </c>
      <c r="G1" s="3" t="s">
        <v>29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3">
      <c r="A2" s="9" t="s">
        <v>31</v>
      </c>
      <c r="B2" s="9">
        <v>101715</v>
      </c>
      <c r="C2" s="9" t="s">
        <v>47</v>
      </c>
      <c r="E2" s="9">
        <v>13.5</v>
      </c>
      <c r="F2" s="9">
        <v>8.7799999999999994</v>
      </c>
      <c r="G2" s="9" t="s">
        <v>28</v>
      </c>
      <c r="L2" s="8"/>
      <c r="M2" s="8"/>
      <c r="N2" s="8"/>
      <c r="O2" s="8"/>
      <c r="P2" s="8"/>
      <c r="Q2" s="8"/>
      <c r="AE2" s="7"/>
      <c r="AF2" s="7"/>
      <c r="AG2" s="7"/>
      <c r="AH2" s="7"/>
    </row>
    <row r="3" spans="1:34" s="9" customFormat="1" x14ac:dyDescent="0.3">
      <c r="A3" s="9" t="s">
        <v>44</v>
      </c>
      <c r="B3" s="9">
        <v>103645</v>
      </c>
      <c r="C3" s="9" t="s">
        <v>47</v>
      </c>
      <c r="E3" s="9">
        <v>2.7</v>
      </c>
      <c r="F3" s="9">
        <v>3.98</v>
      </c>
      <c r="L3" s="8"/>
      <c r="M3" s="8"/>
      <c r="N3" s="8"/>
      <c r="O3" s="8"/>
      <c r="P3" s="8"/>
      <c r="Q3" s="8"/>
      <c r="AE3" s="7"/>
      <c r="AF3" s="7"/>
      <c r="AG3" s="7"/>
      <c r="AH3" s="7"/>
    </row>
    <row r="4" spans="1:34" ht="15" customHeight="1" x14ac:dyDescent="0.3">
      <c r="A4" s="5" t="s">
        <v>77</v>
      </c>
      <c r="B4" s="5">
        <v>104026</v>
      </c>
      <c r="C4" s="5" t="s">
        <v>47</v>
      </c>
      <c r="D4" s="5"/>
      <c r="E4" s="5">
        <v>1.7</v>
      </c>
      <c r="F4" s="5">
        <v>5.52</v>
      </c>
      <c r="AE4" s="1"/>
      <c r="AF4" s="1"/>
      <c r="AG4" s="1"/>
      <c r="AH4" s="1"/>
    </row>
    <row r="5" spans="1:34" ht="15" customHeight="1" x14ac:dyDescent="0.3">
      <c r="A5" s="5" t="s">
        <v>16</v>
      </c>
      <c r="B5" s="5">
        <v>51413</v>
      </c>
      <c r="C5" s="5" t="s">
        <v>47</v>
      </c>
      <c r="D5" s="5"/>
      <c r="E5" s="5">
        <v>0.7</v>
      </c>
      <c r="F5" s="5">
        <v>10.6</v>
      </c>
      <c r="AE5" s="1"/>
      <c r="AF5" s="1"/>
      <c r="AG5" s="1"/>
      <c r="AH5" s="1"/>
    </row>
    <row r="6" spans="1:34" ht="15" customHeight="1" x14ac:dyDescent="0.3">
      <c r="A6" s="5" t="s">
        <v>81</v>
      </c>
      <c r="B6" s="5">
        <v>104257</v>
      </c>
      <c r="C6" s="5" t="s">
        <v>47</v>
      </c>
      <c r="D6" s="5"/>
      <c r="E6" s="5">
        <v>4.7</v>
      </c>
      <c r="F6" s="5">
        <v>4.7</v>
      </c>
      <c r="AE6" s="1"/>
      <c r="AF6" s="1"/>
      <c r="AG6" s="1"/>
      <c r="AH6" s="1"/>
    </row>
    <row r="7" spans="1:34" ht="15" customHeight="1" x14ac:dyDescent="0.3">
      <c r="A7" s="5" t="s">
        <v>114</v>
      </c>
      <c r="B7" s="5">
        <v>105175</v>
      </c>
      <c r="C7" s="5" t="s">
        <v>47</v>
      </c>
      <c r="D7" s="5"/>
      <c r="E7" s="5">
        <v>0</v>
      </c>
      <c r="F7" s="5">
        <v>3.4</v>
      </c>
      <c r="AE7" s="1"/>
      <c r="AF7" s="1"/>
      <c r="AG7" s="1"/>
      <c r="AH7" s="1"/>
    </row>
    <row r="8" spans="1:34" ht="15" customHeight="1" x14ac:dyDescent="0.3">
      <c r="A8" s="5" t="s">
        <v>15</v>
      </c>
      <c r="B8" s="5">
        <v>71844</v>
      </c>
      <c r="C8" s="5" t="s">
        <v>47</v>
      </c>
      <c r="D8" s="5"/>
      <c r="E8" s="5">
        <v>0.4</v>
      </c>
      <c r="F8" s="5">
        <v>7.78</v>
      </c>
      <c r="AE8" s="1"/>
      <c r="AF8" s="1"/>
      <c r="AG8" s="1"/>
      <c r="AH8" s="1"/>
    </row>
    <row r="9" spans="1:34" ht="15" customHeight="1" x14ac:dyDescent="0.3">
      <c r="A9" s="5" t="s">
        <v>139</v>
      </c>
      <c r="B9" s="5">
        <v>94509</v>
      </c>
      <c r="C9" s="5" t="s">
        <v>47</v>
      </c>
      <c r="D9" s="5"/>
      <c r="E9" s="5">
        <v>0</v>
      </c>
      <c r="F9" s="5">
        <v>9.5</v>
      </c>
      <c r="AE9" s="1"/>
      <c r="AF9" s="1"/>
      <c r="AG9" s="1"/>
      <c r="AH9" s="1"/>
    </row>
    <row r="10" spans="1:34" ht="15" customHeight="1" x14ac:dyDescent="0.3">
      <c r="A10" s="5" t="s">
        <v>17</v>
      </c>
      <c r="B10" s="5">
        <v>94857</v>
      </c>
      <c r="C10" s="5" t="s">
        <v>47</v>
      </c>
      <c r="D10" s="5"/>
      <c r="E10" s="5">
        <v>1.2</v>
      </c>
      <c r="F10" s="5">
        <v>5.5</v>
      </c>
      <c r="AE10" s="1"/>
      <c r="AF10" s="1"/>
      <c r="AG10" s="1"/>
      <c r="AH10" s="1"/>
    </row>
    <row r="11" spans="1:34" ht="15" customHeight="1" x14ac:dyDescent="0.3">
      <c r="A11" s="5" t="s">
        <v>25</v>
      </c>
      <c r="B11" s="5">
        <v>72391</v>
      </c>
      <c r="C11" s="5" t="s">
        <v>47</v>
      </c>
      <c r="D11" s="5"/>
      <c r="E11" s="5">
        <v>0.62</v>
      </c>
      <c r="F11" s="5">
        <v>2.57</v>
      </c>
      <c r="AE11" s="1"/>
      <c r="AF11" s="1"/>
      <c r="AG11" s="1"/>
      <c r="AH11" s="1"/>
    </row>
    <row r="12" spans="1:34" ht="15" customHeight="1" x14ac:dyDescent="0.3">
      <c r="A12" s="5" t="s">
        <v>107</v>
      </c>
      <c r="B12" s="5">
        <v>79035</v>
      </c>
      <c r="C12" s="5" t="s">
        <v>47</v>
      </c>
      <c r="D12" s="5"/>
      <c r="E12" s="5">
        <v>7</v>
      </c>
      <c r="F12" s="5">
        <v>7</v>
      </c>
      <c r="AE12" s="1"/>
      <c r="AF12" s="1"/>
      <c r="AG12" s="1"/>
      <c r="AH12" s="1"/>
    </row>
    <row r="13" spans="1:34" ht="15" customHeight="1" x14ac:dyDescent="0.3">
      <c r="A13" s="5" t="s">
        <v>79</v>
      </c>
      <c r="B13" s="5">
        <v>91251</v>
      </c>
      <c r="C13" s="5" t="s">
        <v>47</v>
      </c>
      <c r="D13" s="5"/>
      <c r="E13" s="5">
        <v>7.2</v>
      </c>
      <c r="F13" s="5">
        <v>7.8</v>
      </c>
      <c r="AE13" s="1"/>
      <c r="AF13" s="1"/>
      <c r="AG13" s="1"/>
      <c r="AH13" s="1"/>
    </row>
    <row r="14" spans="1:34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3">
      <c r="B15" s="10" t="s">
        <v>36</v>
      </c>
      <c r="C15" s="2">
        <f>SUM(E2:E13,D17)</f>
        <v>53.22</v>
      </c>
    </row>
    <row r="16" spans="1:34" x14ac:dyDescent="0.3">
      <c r="C16" s="4"/>
    </row>
    <row r="17" spans="1:10" x14ac:dyDescent="0.3">
      <c r="C17" s="11">
        <f>SUM(F2:F13,E17)</f>
        <v>87.73</v>
      </c>
      <c r="D17" s="2">
        <f>MAX(E2:E10,E12:E13)</f>
        <v>13.5</v>
      </c>
      <c r="E17" s="2">
        <f>MAX(F2:F13)</f>
        <v>10.6</v>
      </c>
    </row>
    <row r="19" spans="1:10" x14ac:dyDescent="0.3">
      <c r="A19" s="1" t="s">
        <v>37</v>
      </c>
      <c r="B19" s="4">
        <v>107.35</v>
      </c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2" t="s">
        <v>38</v>
      </c>
      <c r="B20" s="4">
        <v>107.36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  <vt:lpstr>rodada 11</vt:lpstr>
      <vt:lpstr>rodada 12</vt:lpstr>
      <vt:lpstr>rodada 13</vt:lpstr>
      <vt:lpstr>rodada 14</vt:lpstr>
      <vt:lpstr>rodada 15</vt:lpstr>
      <vt:lpstr>rodada 16</vt:lpstr>
      <vt:lpstr>rodada 17</vt:lpstr>
      <vt:lpstr>rodada 18</vt:lpstr>
      <vt:lpstr>rodada 19</vt:lpstr>
      <vt:lpstr>rodada 20</vt:lpstr>
      <vt:lpstr>rodada 21</vt:lpstr>
      <vt:lpstr>rodada 22</vt:lpstr>
      <vt:lpstr>rodada 23</vt:lpstr>
      <vt:lpstr>rodada 24</vt:lpstr>
      <vt:lpstr>rodada 25</vt:lpstr>
      <vt:lpstr>rodada 26</vt:lpstr>
      <vt:lpstr>rodada 27</vt:lpstr>
      <vt:lpstr>rodada 28</vt:lpstr>
      <vt:lpstr>rodada 29</vt:lpstr>
      <vt:lpstr>rodada 30</vt:lpstr>
      <vt:lpstr>rodada 31</vt:lpstr>
      <vt:lpstr>rodada 32</vt:lpstr>
      <vt:lpstr>rodada 33</vt:lpstr>
      <vt:lpstr>rodada 34</vt:lpstr>
      <vt:lpstr>rodada 35</vt:lpstr>
      <vt:lpstr>rodada 36</vt:lpstr>
      <vt:lpstr>rodada 37</vt:lpstr>
      <vt:lpstr>rodada 38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Diogo Alves</cp:lastModifiedBy>
  <dcterms:created xsi:type="dcterms:W3CDTF">2022-02-05T00:37:42Z</dcterms:created>
  <dcterms:modified xsi:type="dcterms:W3CDTF">2022-02-26T22:25:00Z</dcterms:modified>
</cp:coreProperties>
</file>