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crj\OneDrive\Área de Trabalho\Faculdade\TCC_code\sportsAnalytics\analises_dos_dados_preliminares\Jogador que escolhe menor custo\"/>
    </mc:Choice>
  </mc:AlternateContent>
  <xr:revisionPtr revIDLastSave="0" documentId="13_ncr:1_{311DA3EF-C579-46CC-82B8-D2CEFFFD16BE}" xr6:coauthVersionLast="47" xr6:coauthVersionMax="47" xr10:uidLastSave="{00000000-0000-0000-0000-000000000000}"/>
  <bookViews>
    <workbookView xWindow="-120" yWindow="-120" windowWidth="20730" windowHeight="11160" firstSheet="32" activeTab="38" xr2:uid="{FCE826C4-9F25-4A22-BADC-C872D1D1AAC8}"/>
  </bookViews>
  <sheets>
    <sheet name="rodada 01" sheetId="40" r:id="rId1"/>
    <sheet name="rodada 02" sheetId="68" r:id="rId2"/>
    <sheet name="rodada 03" sheetId="69" r:id="rId3"/>
    <sheet name="rodada 04" sheetId="70" r:id="rId4"/>
    <sheet name="rodada 05" sheetId="71" r:id="rId5"/>
    <sheet name="rodada 06" sheetId="72" r:id="rId6"/>
    <sheet name="rodada 07" sheetId="73" r:id="rId7"/>
    <sheet name="rodada 08" sheetId="74" r:id="rId8"/>
    <sheet name="rodada 09" sheetId="75" r:id="rId9"/>
    <sheet name="rodada 10" sheetId="76" r:id="rId10"/>
    <sheet name="rodada 11" sheetId="77" r:id="rId11"/>
    <sheet name="rodada 12" sheetId="78" r:id="rId12"/>
    <sheet name="rodada 13" sheetId="79" r:id="rId13"/>
    <sheet name="rodada 14" sheetId="80" r:id="rId14"/>
    <sheet name="rodada 15" sheetId="81" r:id="rId15"/>
    <sheet name="rodada 16" sheetId="82" r:id="rId16"/>
    <sheet name="rodada 17" sheetId="83" r:id="rId17"/>
    <sheet name="rodada 18" sheetId="84" r:id="rId18"/>
    <sheet name="rodada 19" sheetId="85" r:id="rId19"/>
    <sheet name="rodada 20" sheetId="86" r:id="rId20"/>
    <sheet name="rodada 21" sheetId="87" r:id="rId21"/>
    <sheet name="rodada 22" sheetId="88" r:id="rId22"/>
    <sheet name="rodada 23" sheetId="89" r:id="rId23"/>
    <sheet name="rodada 24" sheetId="90" r:id="rId24"/>
    <sheet name="rodada 25" sheetId="91" r:id="rId25"/>
    <sheet name="rodada 26" sheetId="92" r:id="rId26"/>
    <sheet name="rodada 27" sheetId="93" r:id="rId27"/>
    <sheet name="rodada 28" sheetId="94" r:id="rId28"/>
    <sheet name="rodada 29" sheetId="95" r:id="rId29"/>
    <sheet name="rodada 30" sheetId="96" r:id="rId30"/>
    <sheet name="rodada 31" sheetId="97" r:id="rId31"/>
    <sheet name="rodada 32" sheetId="98" r:id="rId32"/>
    <sheet name="rodada 33" sheetId="99" r:id="rId33"/>
    <sheet name="rodada 34" sheetId="100" r:id="rId34"/>
    <sheet name="rodada 35" sheetId="101" r:id="rId35"/>
    <sheet name="rodada 36" sheetId="102" r:id="rId36"/>
    <sheet name="rodada 37" sheetId="103" r:id="rId37"/>
    <sheet name="rodada 38" sheetId="104" r:id="rId38"/>
    <sheet name="Planilha1" sheetId="105" r:id="rId3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04" l="1"/>
  <c r="C15" i="100"/>
  <c r="D17" i="104"/>
  <c r="D17" i="103"/>
  <c r="C15" i="103" s="1"/>
  <c r="D17" i="102"/>
  <c r="C15" i="102" s="1"/>
  <c r="D17" i="101"/>
  <c r="C15" i="101" s="1"/>
  <c r="D17" i="100"/>
  <c r="D17" i="99"/>
  <c r="C15" i="99" s="1"/>
  <c r="D17" i="98"/>
  <c r="C15" i="98" s="1"/>
  <c r="D17" i="97"/>
  <c r="C15" i="97" s="1"/>
  <c r="C15" i="95"/>
  <c r="C15" i="89"/>
  <c r="C15" i="85"/>
  <c r="D17" i="96"/>
  <c r="C15" i="96" s="1"/>
  <c r="D17" i="95"/>
  <c r="D17" i="94"/>
  <c r="C15" i="94" s="1"/>
  <c r="D17" i="93"/>
  <c r="C15" i="93" s="1"/>
  <c r="D17" i="92"/>
  <c r="C15" i="92" s="1"/>
  <c r="D17" i="91"/>
  <c r="C15" i="91" s="1"/>
  <c r="D17" i="90"/>
  <c r="C15" i="90" s="1"/>
  <c r="D17" i="89"/>
  <c r="D17" i="88"/>
  <c r="C15" i="88" s="1"/>
  <c r="D17" i="87"/>
  <c r="C15" i="87" s="1"/>
  <c r="D17" i="86"/>
  <c r="C15" i="86" s="1"/>
  <c r="D17" i="85"/>
  <c r="C15" i="80"/>
  <c r="D17" i="84"/>
  <c r="C15" i="84" s="1"/>
  <c r="D17" i="83"/>
  <c r="C15" i="83" s="1"/>
  <c r="D17" i="82"/>
  <c r="C15" i="82" s="1"/>
  <c r="D17" i="81"/>
  <c r="C15" i="81" s="1"/>
  <c r="D17" i="80"/>
  <c r="D17" i="79"/>
  <c r="C15" i="79" s="1"/>
  <c r="D17" i="78"/>
  <c r="D17" i="77"/>
  <c r="D17" i="76"/>
  <c r="D17" i="75"/>
  <c r="D17" i="74"/>
  <c r="D17" i="73"/>
  <c r="D17" i="72"/>
  <c r="D17" i="71"/>
  <c r="D17" i="70"/>
  <c r="D17" i="69"/>
  <c r="C15" i="68"/>
  <c r="D17" i="68"/>
  <c r="D17" i="40"/>
  <c r="C15" i="40"/>
  <c r="B19" i="104" l="1"/>
  <c r="B19" i="103"/>
  <c r="B21" i="102"/>
  <c r="B19" i="101"/>
  <c r="B19" i="100"/>
  <c r="G19" i="100" s="1"/>
  <c r="G20" i="100" s="1"/>
  <c r="B19" i="99"/>
  <c r="B19" i="98"/>
  <c r="B19" i="97"/>
  <c r="B19" i="96"/>
  <c r="B19" i="95"/>
  <c r="B19" i="94"/>
  <c r="B19" i="93"/>
  <c r="B19" i="92"/>
  <c r="B19" i="91"/>
  <c r="B19" i="90"/>
  <c r="B19" i="89"/>
  <c r="B19" i="88"/>
  <c r="B19" i="87"/>
  <c r="B19" i="86"/>
  <c r="B19" i="85"/>
  <c r="B19" i="84"/>
  <c r="B19" i="83"/>
  <c r="B19" i="82"/>
  <c r="B19" i="81"/>
  <c r="B19" i="80"/>
  <c r="B19" i="79"/>
  <c r="B19" i="78"/>
  <c r="B19" i="77"/>
  <c r="B19" i="76"/>
  <c r="B19" i="75"/>
  <c r="B19" i="74"/>
  <c r="B19" i="73"/>
  <c r="B19" i="72"/>
  <c r="B19" i="71"/>
  <c r="B19" i="70"/>
  <c r="B19" i="69"/>
  <c r="B19" i="68"/>
  <c r="E17" i="104"/>
  <c r="C17" i="104" s="1"/>
  <c r="AM7" i="105" s="1"/>
  <c r="E17" i="103"/>
  <c r="C17" i="103" s="1"/>
  <c r="AL7" i="105" s="1"/>
  <c r="E17" i="102"/>
  <c r="C17" i="102" s="1"/>
  <c r="AK7" i="105" s="1"/>
  <c r="E17" i="101"/>
  <c r="C17" i="101" s="1"/>
  <c r="AJ7" i="105" s="1"/>
  <c r="E17" i="100"/>
  <c r="C17" i="100" s="1"/>
  <c r="AI7" i="105" s="1"/>
  <c r="E17" i="99"/>
  <c r="C17" i="99" s="1"/>
  <c r="AH7" i="105" s="1"/>
  <c r="E17" i="98"/>
  <c r="C17" i="98" s="1"/>
  <c r="AG7" i="105" s="1"/>
  <c r="E17" i="97"/>
  <c r="C17" i="97" s="1"/>
  <c r="AF7" i="105" s="1"/>
  <c r="E17" i="96"/>
  <c r="C17" i="96" s="1"/>
  <c r="AE7" i="105" s="1"/>
  <c r="E17" i="95"/>
  <c r="C17" i="95" s="1"/>
  <c r="AD7" i="105" s="1"/>
  <c r="E17" i="94"/>
  <c r="C17" i="94" s="1"/>
  <c r="AC7" i="105" s="1"/>
  <c r="E17" i="93"/>
  <c r="C17" i="93" s="1"/>
  <c r="AB7" i="105" s="1"/>
  <c r="E17" i="92"/>
  <c r="C17" i="92" s="1"/>
  <c r="AA7" i="105" s="1"/>
  <c r="E17" i="91"/>
  <c r="C17" i="91" s="1"/>
  <c r="Z7" i="105" s="1"/>
  <c r="E17" i="90"/>
  <c r="C17" i="90" s="1"/>
  <c r="Y7" i="105" s="1"/>
  <c r="E17" i="89"/>
  <c r="C17" i="89" s="1"/>
  <c r="X7" i="105" s="1"/>
  <c r="E17" i="88"/>
  <c r="C17" i="88" s="1"/>
  <c r="W7" i="105" s="1"/>
  <c r="E17" i="87"/>
  <c r="C17" i="87" s="1"/>
  <c r="V7" i="105" s="1"/>
  <c r="E17" i="86"/>
  <c r="C17" i="86" s="1"/>
  <c r="U7" i="105" s="1"/>
  <c r="E17" i="85"/>
  <c r="C17" i="85" s="1"/>
  <c r="T7" i="105" s="1"/>
  <c r="E17" i="84"/>
  <c r="C17" i="84" s="1"/>
  <c r="S7" i="105" s="1"/>
  <c r="E17" i="83"/>
  <c r="C17" i="83" s="1"/>
  <c r="R7" i="105" s="1"/>
  <c r="E17" i="82"/>
  <c r="C17" i="82" s="1"/>
  <c r="Q7" i="105" s="1"/>
  <c r="E17" i="81"/>
  <c r="C17" i="81" s="1"/>
  <c r="P7" i="105" s="1"/>
  <c r="E17" i="80"/>
  <c r="C17" i="80" s="1"/>
  <c r="O7" i="105" s="1"/>
  <c r="E17" i="79"/>
  <c r="C17" i="79" s="1"/>
  <c r="N7" i="105" s="1"/>
  <c r="E17" i="78"/>
  <c r="C17" i="78" s="1"/>
  <c r="M7" i="105" s="1"/>
  <c r="E17" i="77"/>
  <c r="C17" i="77" s="1"/>
  <c r="L7" i="105" s="1"/>
  <c r="E17" i="76"/>
  <c r="C17" i="76" s="1"/>
  <c r="K7" i="105" s="1"/>
  <c r="E17" i="75"/>
  <c r="C17" i="75" s="1"/>
  <c r="J7" i="105" s="1"/>
  <c r="E17" i="74"/>
  <c r="C17" i="74" s="1"/>
  <c r="I7" i="105" s="1"/>
  <c r="E17" i="73"/>
  <c r="C17" i="73" s="1"/>
  <c r="H7" i="105" s="1"/>
  <c r="E17" i="72"/>
  <c r="C17" i="72" s="1"/>
  <c r="G7" i="105" s="1"/>
  <c r="E17" i="71"/>
  <c r="C17" i="71" s="1"/>
  <c r="F7" i="105" s="1"/>
  <c r="E17" i="70"/>
  <c r="C17" i="70" s="1"/>
  <c r="E7" i="105" s="1"/>
  <c r="E17" i="69"/>
  <c r="C17" i="69" s="1"/>
  <c r="D7" i="105" s="1"/>
  <c r="E17" i="68"/>
  <c r="C17" i="68" s="1"/>
  <c r="C7" i="105" s="1"/>
  <c r="E17" i="40"/>
  <c r="C17" i="40" s="1"/>
  <c r="B7" i="105" s="1"/>
  <c r="U5" i="105" l="1"/>
  <c r="O5" i="105"/>
  <c r="C15" i="75"/>
  <c r="J5" i="105" s="1"/>
  <c r="C15" i="74"/>
  <c r="I5" i="105" s="1"/>
  <c r="C15" i="71"/>
  <c r="F5" i="105" s="1"/>
  <c r="C15" i="70"/>
  <c r="E5" i="105" s="1"/>
  <c r="C5" i="105"/>
  <c r="AM5" i="105"/>
  <c r="AL5" i="105"/>
  <c r="AJ5" i="105"/>
  <c r="AG5" i="105"/>
  <c r="AD5" i="105"/>
  <c r="AC5" i="105"/>
  <c r="AB5" i="105"/>
  <c r="AA5" i="105"/>
  <c r="X5" i="105"/>
  <c r="W5" i="105"/>
  <c r="V5" i="105"/>
  <c r="S5" i="105"/>
  <c r="Q5" i="105"/>
  <c r="P5" i="105"/>
  <c r="C15" i="78"/>
  <c r="M5" i="105" s="1"/>
  <c r="C15" i="77"/>
  <c r="L5" i="105" s="1"/>
  <c r="C15" i="73"/>
  <c r="H5" i="105" s="1"/>
  <c r="C15" i="72"/>
  <c r="G5" i="105" s="1"/>
  <c r="AI5" i="105"/>
  <c r="AH5" i="105" l="1"/>
  <c r="AE5" i="105"/>
  <c r="Z5" i="105"/>
  <c r="C15" i="76"/>
  <c r="K5" i="105" s="1"/>
  <c r="C15" i="69"/>
  <c r="D5" i="105" s="1"/>
  <c r="N5" i="105"/>
  <c r="AK5" i="105"/>
  <c r="AF5" i="105"/>
  <c r="Y5" i="105"/>
  <c r="R5" i="105"/>
  <c r="T5" i="105"/>
  <c r="B5" i="105"/>
</calcChain>
</file>

<file path=xl/sharedStrings.xml><?xml version="1.0" encoding="utf-8"?>
<sst xmlns="http://schemas.openxmlformats.org/spreadsheetml/2006/main" count="1931" uniqueCount="120">
  <si>
    <t>nome</t>
  </si>
  <si>
    <t>id</t>
  </si>
  <si>
    <t>media</t>
  </si>
  <si>
    <t>posicao</t>
  </si>
  <si>
    <t>rodada</t>
  </si>
  <si>
    <t>ano</t>
  </si>
  <si>
    <t>zag</t>
  </si>
  <si>
    <t>tec</t>
  </si>
  <si>
    <t>mei</t>
  </si>
  <si>
    <t>lat</t>
  </si>
  <si>
    <t>gol</t>
  </si>
  <si>
    <t>ata</t>
  </si>
  <si>
    <t>Igor Silveira Gomes</t>
  </si>
  <si>
    <t>Jordi Almeida</t>
  </si>
  <si>
    <t>Score Time pelo Banco</t>
  </si>
  <si>
    <t>preco</t>
  </si>
  <si>
    <t>pontos</t>
  </si>
  <si>
    <t>Vagner Carmo Mancini</t>
  </si>
  <si>
    <t>Gabriel Veron Fonseca de Souza</t>
  </si>
  <si>
    <t>X</t>
  </si>
  <si>
    <t>capitão</t>
  </si>
  <si>
    <t>total</t>
  </si>
  <si>
    <t>Time Solucao de Maior Score</t>
  </si>
  <si>
    <t>Cartoletas Iniciais</t>
  </si>
  <si>
    <t>Cartoletas para prox Rodada</t>
  </si>
  <si>
    <t>Marcelo Ribeiro Cabo</t>
  </si>
  <si>
    <t>Vitor Hugo Naum dos Santos</t>
  </si>
  <si>
    <t>Alberto Valentim do Carmo Neto</t>
  </si>
  <si>
    <t>Vinicius Farias Locatelli</t>
  </si>
  <si>
    <t>Kaio Nunes Ferreira</t>
  </si>
  <si>
    <t>SCORE</t>
  </si>
  <si>
    <t>MEDIA</t>
  </si>
  <si>
    <t>Fernando Diniz Silva</t>
  </si>
  <si>
    <t>Rafael Lucas Cardoso Santos</t>
  </si>
  <si>
    <t>Marco Aur�lio de Oliveira Breves</t>
  </si>
  <si>
    <t>Tailson Pinto Gon�alves</t>
  </si>
  <si>
    <t>Bruno Gomes da Silva Clevel�rio</t>
  </si>
  <si>
    <t>Jos� Marcos Costa Martins</t>
  </si>
  <si>
    <t>Jean Hebert de Freitas</t>
  </si>
  <si>
    <t>Eduardo Luis Tapparo</t>
  </si>
  <si>
    <t>Sebasti�o Sousa Costa</t>
  </si>
  <si>
    <t>Erick Luis Conrado de Carvalho</t>
  </si>
  <si>
    <t>Khellven Douglas Silva Oliveira</t>
  </si>
  <si>
    <t>Arg�lico Fucks</t>
  </si>
  <si>
    <t>Mauricio Magalh�es Prado</t>
  </si>
  <si>
    <t>Johnatan Lucas da Silva Vital</t>
  </si>
  <si>
    <t>Rafael Santos de Sousa</t>
  </si>
  <si>
    <t>Victor Hugo Soares dos Santos</t>
  </si>
  <si>
    <t>Filipe Candido da Trindade</t>
  </si>
  <si>
    <t>Wesley Frazan Bernardo</t>
  </si>
  <si>
    <t>Kaio Jorge Pinto Ramos</t>
  </si>
  <si>
    <t>Marcus Vinicius Aredes Duarte</t>
  </si>
  <si>
    <t>Douglas do Esp�rito Santo Torres</t>
  </si>
  <si>
    <t>Guilherme de Jesus da Silva</t>
  </si>
  <si>
    <t>Renzo Ribeiro dos Santos</t>
  </si>
  <si>
    <t>Matheus Bungenstab Stockl</t>
  </si>
  <si>
    <t>Vin�cius Lopes da Silva</t>
  </si>
  <si>
    <t>Bento Matheus Krepski</t>
  </si>
  <si>
    <t>Renan Guedes Borges</t>
  </si>
  <si>
    <t>Ant�nio Fialho de Carvalho Neto</t>
  </si>
  <si>
    <t>Alex Teixeira dos Santos</t>
  </si>
  <si>
    <t>Werley Ananias da Silva</t>
  </si>
  <si>
    <t>Marc�lio Flor�ncio Mota Filho</t>
  </si>
  <si>
    <t>Eduardo Kunde</t>
  </si>
  <si>
    <t>Fabricio Rodrigues da Silva Ferreira</t>
  </si>
  <si>
    <t>Jo�o Victor Andrade Caetano</t>
  </si>
  <si>
    <t>Joelson dos Santos Ferreira J�nior</t>
  </si>
  <si>
    <t>Lu�s Fernando Santos da Concei��o</t>
  </si>
  <si>
    <t>Diego Terra Loureiro</t>
  </si>
  <si>
    <t>Riquelme Carvalho Ara�jo Viana</t>
  </si>
  <si>
    <t>Alessandro Vin�cius Gon�alves da Silva</t>
  </si>
  <si>
    <t>Gerson Jos� Laurentino J�nior</t>
  </si>
  <si>
    <t>Leonardo Thomas Lopes</t>
  </si>
  <si>
    <t>Max Alexandre dos Santos Silva</t>
  </si>
  <si>
    <t>Gabriel Henrique Chavoni Fornari</t>
  </si>
  <si>
    <t>Carlos Miguel dos Santos Pereira</t>
  </si>
  <si>
    <t>M�rcio Rodrigues Velasco</t>
  </si>
  <si>
    <t>Wellington Aparecido Martins</t>
  </si>
  <si>
    <t>Geovane Silva Santos</t>
  </si>
  <si>
    <t>Patrick Machado Ferreira</t>
  </si>
  <si>
    <t>Iago Pereira Mendon�a</t>
  </si>
  <si>
    <t>Lucas da Silva Ribeiro Campos</t>
  </si>
  <si>
    <t>Cl�udio Vitor Morais de Lima Cruz</t>
  </si>
  <si>
    <t>Miguel Ferreira Damasceno</t>
  </si>
  <si>
    <t>Jo�o Pedro Soares Borges</t>
  </si>
  <si>
    <t>Lucas Barros da Cunha</t>
  </si>
  <si>
    <t>Darlan Pereira Mendes</t>
  </si>
  <si>
    <t>Yuri Lima Lara</t>
  </si>
  <si>
    <t>Matheus Alves da Silva Cardoso</t>
  </si>
  <si>
    <t>Heitor Rodrigues da Fonseca</t>
  </si>
  <si>
    <t>Jos� Gabriel dos Santos Silva</t>
  </si>
  <si>
    <t>Ulisses Wilson Jeronymo Rocha</t>
  </si>
  <si>
    <t>Rodrigo Jardim dos Santos Almeida</t>
  </si>
  <si>
    <t>Jaderson Flores dos Reis</t>
  </si>
  <si>
    <t>Jadsom Meemyas de Oliveira da Silva</t>
  </si>
  <si>
    <t>Felipe Dias Fonte Mosquete</t>
  </si>
  <si>
    <t>Yago da Silva Rocha</t>
  </si>
  <si>
    <t>Caio Alan Tem Catem Gon�alves</t>
  </si>
  <si>
    <t>Lucas Kal Schenfeld Progioli</t>
  </si>
  <si>
    <t>Rondinelli da Silva Vieira</t>
  </si>
  <si>
    <t>Felipe Rodrigues da Silva</t>
  </si>
  <si>
    <t>Jos� Ricardo Mannarino</t>
  </si>
  <si>
    <t>Arthur Rosseto Henriques</t>
  </si>
  <si>
    <t>Jos� Marcos Alves Luis</t>
  </si>
  <si>
    <t>Gabriel Davi Gomes Sara</t>
  </si>
  <si>
    <t>Vin�cius Teodoro Barreta Melo</t>
  </si>
  <si>
    <t>Yago Rafael Valadares Darub</t>
  </si>
  <si>
    <t>Jo�o Carlos Heidemann</t>
  </si>
  <si>
    <t>Phelipe Megiolaro Alves</t>
  </si>
  <si>
    <t>Derlis Alberto Gonz�lez Galeano</t>
  </si>
  <si>
    <t>Evando Spinass� Camillato</t>
  </si>
  <si>
    <t>De</t>
  </si>
  <si>
    <t>rlis Alberto Gonz�lez Galeano</t>
  </si>
  <si>
    <t>Jadsom</t>
  </si>
  <si>
    <t>Meemyas de Oliveira da Silva</t>
  </si>
  <si>
    <t>Alexandre Melo Ribeiro da Silva</t>
  </si>
  <si>
    <t>Pedro Gabriel Pereira Lopes</t>
  </si>
  <si>
    <t>Rhuan da Silveira Castro</t>
  </si>
  <si>
    <t>Breno Washington Rodrigues da Silva</t>
  </si>
  <si>
    <t>Diego Henrique Costa Barbosa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</si>
</sst>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E21B-ABB0-49B8-8EC3-6C08DA64520D}">
  <dimension ref="A1:AD34"/>
  <sheetViews>
    <sheetView workbookViewId="0">
      <selection activeCell="D17" sqref="D17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3" width="9.140625" style="5"/>
    <col min="14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25">
      <c r="A2" s="18" t="s">
        <v>50</v>
      </c>
      <c r="B2" s="18">
        <v>103445</v>
      </c>
      <c r="C2" s="17">
        <v>1</v>
      </c>
      <c r="D2" s="17">
        <v>0</v>
      </c>
      <c r="E2" s="17">
        <v>0</v>
      </c>
      <c r="F2" s="18" t="s">
        <v>11</v>
      </c>
      <c r="H2" s="5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25">
      <c r="A3" s="18" t="s">
        <v>51</v>
      </c>
      <c r="B3" s="18">
        <v>95622</v>
      </c>
      <c r="C3" s="17">
        <v>1</v>
      </c>
      <c r="D3" s="17">
        <v>0</v>
      </c>
      <c r="E3" s="17">
        <v>0</v>
      </c>
      <c r="F3" s="18" t="s">
        <v>11</v>
      </c>
      <c r="H3" s="5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25">
      <c r="A4" s="18" t="s">
        <v>13</v>
      </c>
      <c r="B4" s="18">
        <v>86776</v>
      </c>
      <c r="C4" s="17">
        <v>0.69</v>
      </c>
      <c r="D4" s="17">
        <v>-1.3</v>
      </c>
      <c r="E4" s="17">
        <v>-1.3</v>
      </c>
      <c r="F4" s="18" t="s">
        <v>10</v>
      </c>
      <c r="AA4" s="1"/>
      <c r="AB4" s="1"/>
      <c r="AC4" s="1"/>
      <c r="AD4" s="1"/>
    </row>
    <row r="5" spans="1:30" ht="15" customHeight="1" x14ac:dyDescent="0.25">
      <c r="A5" s="18" t="s">
        <v>52</v>
      </c>
      <c r="B5" s="18">
        <v>104634</v>
      </c>
      <c r="C5" s="17">
        <v>1</v>
      </c>
      <c r="D5" s="17">
        <v>0</v>
      </c>
      <c r="E5" s="17">
        <v>0</v>
      </c>
      <c r="F5" s="18" t="s">
        <v>9</v>
      </c>
      <c r="AA5" s="1"/>
      <c r="AB5" s="1"/>
      <c r="AC5" s="1"/>
      <c r="AD5" s="1"/>
    </row>
    <row r="6" spans="1:30" ht="15" customHeight="1" x14ac:dyDescent="0.25">
      <c r="A6" s="18" t="s">
        <v>53</v>
      </c>
      <c r="B6" s="18">
        <v>82628</v>
      </c>
      <c r="C6" s="17">
        <v>0.69</v>
      </c>
      <c r="D6" s="17">
        <v>-2.2999999999999998</v>
      </c>
      <c r="E6" s="17">
        <v>-2.2999999999999998</v>
      </c>
      <c r="F6" s="18" t="s">
        <v>9</v>
      </c>
      <c r="AA6" s="1"/>
      <c r="AB6" s="1"/>
      <c r="AC6" s="1"/>
      <c r="AD6" s="1"/>
    </row>
    <row r="7" spans="1:30" ht="15" customHeight="1" x14ac:dyDescent="0.25">
      <c r="A7" s="8" t="s">
        <v>39</v>
      </c>
      <c r="B7" s="8">
        <v>104327</v>
      </c>
      <c r="C7" s="9">
        <v>1</v>
      </c>
      <c r="D7" s="9">
        <v>0</v>
      </c>
      <c r="E7" s="9">
        <v>0</v>
      </c>
      <c r="F7" s="8" t="s">
        <v>8</v>
      </c>
      <c r="G7" s="8" t="s">
        <v>19</v>
      </c>
      <c r="AA7" s="1"/>
      <c r="AB7" s="1"/>
      <c r="AC7" s="1"/>
      <c r="AD7" s="1"/>
    </row>
    <row r="8" spans="1:30" ht="15" customHeight="1" x14ac:dyDescent="0.25">
      <c r="A8" s="18" t="s">
        <v>54</v>
      </c>
      <c r="B8" s="18">
        <v>104332</v>
      </c>
      <c r="C8" s="17">
        <v>1</v>
      </c>
      <c r="D8" s="17">
        <v>0</v>
      </c>
      <c r="E8" s="17">
        <v>0</v>
      </c>
      <c r="F8" s="18" t="s">
        <v>8</v>
      </c>
      <c r="AA8" s="1"/>
      <c r="AB8" s="1"/>
      <c r="AC8" s="1"/>
      <c r="AD8" s="1"/>
    </row>
    <row r="9" spans="1:30" ht="15" customHeight="1" x14ac:dyDescent="0.25">
      <c r="A9" s="18" t="s">
        <v>40</v>
      </c>
      <c r="B9" s="18">
        <v>47134</v>
      </c>
      <c r="C9" s="17">
        <v>1</v>
      </c>
      <c r="D9" s="17">
        <v>0</v>
      </c>
      <c r="E9" s="17">
        <v>0</v>
      </c>
      <c r="F9" s="18" t="s">
        <v>8</v>
      </c>
      <c r="AA9" s="1"/>
      <c r="AB9" s="1"/>
      <c r="AC9" s="1"/>
      <c r="AD9" s="1"/>
    </row>
    <row r="10" spans="1:30" ht="15" customHeight="1" x14ac:dyDescent="0.25">
      <c r="A10" s="18" t="s">
        <v>25</v>
      </c>
      <c r="B10" s="18">
        <v>37333</v>
      </c>
      <c r="C10" s="17">
        <v>2.13</v>
      </c>
      <c r="D10" s="17">
        <v>1.07</v>
      </c>
      <c r="E10" s="17">
        <v>1.07</v>
      </c>
      <c r="F10" s="18" t="s">
        <v>7</v>
      </c>
      <c r="AA10" s="1"/>
      <c r="AB10" s="1"/>
      <c r="AC10" s="1"/>
      <c r="AD10" s="1"/>
    </row>
    <row r="11" spans="1:30" ht="15" customHeight="1" x14ac:dyDescent="0.25">
      <c r="A11" s="18" t="s">
        <v>45</v>
      </c>
      <c r="B11" s="18">
        <v>102452</v>
      </c>
      <c r="C11" s="17">
        <v>1</v>
      </c>
      <c r="D11" s="17">
        <v>0</v>
      </c>
      <c r="E11" s="17">
        <v>0</v>
      </c>
      <c r="F11" s="18" t="s">
        <v>6</v>
      </c>
      <c r="AA11" s="1"/>
      <c r="AB11" s="1"/>
      <c r="AC11" s="1"/>
      <c r="AD11" s="1"/>
    </row>
    <row r="12" spans="1:30" ht="15" customHeight="1" x14ac:dyDescent="0.25">
      <c r="A12" s="18" t="s">
        <v>55</v>
      </c>
      <c r="B12" s="18">
        <v>104088</v>
      </c>
      <c r="C12" s="17">
        <v>1</v>
      </c>
      <c r="D12" s="17">
        <v>0</v>
      </c>
      <c r="E12" s="17">
        <v>0</v>
      </c>
      <c r="F12" s="18" t="s">
        <v>6</v>
      </c>
      <c r="AA12" s="1"/>
      <c r="AB12" s="1"/>
      <c r="AC12" s="1"/>
      <c r="AD12" s="1"/>
    </row>
    <row r="13" spans="1:30" ht="15" customHeight="1" x14ac:dyDescent="0.25">
      <c r="A13" s="18" t="s">
        <v>46</v>
      </c>
      <c r="B13" s="18">
        <v>97902</v>
      </c>
      <c r="C13" s="17">
        <v>1</v>
      </c>
      <c r="D13" s="17">
        <v>0</v>
      </c>
      <c r="E13" s="17">
        <v>0</v>
      </c>
      <c r="F13" s="18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30.75" customHeight="1" x14ac:dyDescent="0.25">
      <c r="B15" s="12" t="s">
        <v>22</v>
      </c>
      <c r="C15" s="13">
        <f>SUM(D2:D13,D17)</f>
        <v>-2.5299999999999994</v>
      </c>
    </row>
    <row r="16" spans="1:30" x14ac:dyDescent="0.25">
      <c r="C16" s="13"/>
    </row>
    <row r="17" spans="1:13" x14ac:dyDescent="0.25">
      <c r="C17" s="13">
        <f>SUM(E2:E13,E17)</f>
        <v>-1.4599999999999993</v>
      </c>
      <c r="D17" s="2">
        <f>MAX(D2:D9,D11:D13)</f>
        <v>0</v>
      </c>
      <c r="E17" s="2">
        <f>MAX(E2:E13)</f>
        <v>1.07</v>
      </c>
    </row>
    <row r="19" spans="1:13" x14ac:dyDescent="0.25">
      <c r="A19" s="1" t="s">
        <v>23</v>
      </c>
      <c r="B19" s="14">
        <v>100</v>
      </c>
      <c r="C19" s="1"/>
      <c r="D19" s="1"/>
      <c r="E19" s="1"/>
      <c r="F19" s="1"/>
    </row>
    <row r="20" spans="1:13" x14ac:dyDescent="0.25">
      <c r="A20" s="2" t="s">
        <v>24</v>
      </c>
      <c r="B20" s="4">
        <v>102.3</v>
      </c>
    </row>
    <row r="23" spans="1:13" x14ac:dyDescent="0.25">
      <c r="H23" s="5">
        <v>0</v>
      </c>
      <c r="I23" s="5" t="s">
        <v>50</v>
      </c>
      <c r="J23" s="5">
        <v>103445</v>
      </c>
      <c r="K23" s="2">
        <v>1</v>
      </c>
      <c r="L23" s="2">
        <v>0</v>
      </c>
      <c r="M23" s="2">
        <v>0</v>
      </c>
    </row>
    <row r="24" spans="1:13" x14ac:dyDescent="0.25">
      <c r="H24" s="5">
        <v>1</v>
      </c>
      <c r="I24" s="5" t="s">
        <v>51</v>
      </c>
      <c r="J24" s="5">
        <v>95622</v>
      </c>
      <c r="K24" s="2">
        <v>1</v>
      </c>
      <c r="L24" s="2">
        <v>0</v>
      </c>
      <c r="M24" s="2">
        <v>0</v>
      </c>
    </row>
    <row r="25" spans="1:13" x14ac:dyDescent="0.25">
      <c r="H25" s="5">
        <v>2</v>
      </c>
      <c r="I25" s="5" t="s">
        <v>13</v>
      </c>
      <c r="J25" s="5">
        <v>86776</v>
      </c>
      <c r="K25" s="2">
        <v>0.69</v>
      </c>
      <c r="L25" s="2">
        <v>-1.3</v>
      </c>
      <c r="M25" s="2">
        <v>-1.3</v>
      </c>
    </row>
    <row r="26" spans="1:13" x14ac:dyDescent="0.25">
      <c r="H26" s="5">
        <v>3</v>
      </c>
      <c r="I26" s="5" t="s">
        <v>52</v>
      </c>
      <c r="J26" s="5">
        <v>104634</v>
      </c>
      <c r="K26" s="2">
        <v>1</v>
      </c>
      <c r="L26" s="2">
        <v>0</v>
      </c>
      <c r="M26" s="2">
        <v>0</v>
      </c>
    </row>
    <row r="27" spans="1:13" x14ac:dyDescent="0.25">
      <c r="H27" s="5">
        <v>4</v>
      </c>
      <c r="I27" s="5" t="s">
        <v>53</v>
      </c>
      <c r="J27" s="5">
        <v>82628</v>
      </c>
      <c r="K27" s="2">
        <v>0.69</v>
      </c>
      <c r="L27" s="2">
        <v>-2.2999999999999998</v>
      </c>
      <c r="M27" s="2">
        <v>-2.2999999999999998</v>
      </c>
    </row>
    <row r="28" spans="1:13" x14ac:dyDescent="0.25">
      <c r="H28" s="5">
        <v>5</v>
      </c>
      <c r="I28" s="5" t="s">
        <v>39</v>
      </c>
      <c r="J28" s="5">
        <v>104327</v>
      </c>
      <c r="K28" s="2">
        <v>1</v>
      </c>
      <c r="L28" s="2">
        <v>0</v>
      </c>
      <c r="M28" s="2">
        <v>0</v>
      </c>
    </row>
    <row r="29" spans="1:13" x14ac:dyDescent="0.25">
      <c r="H29" s="5">
        <v>6</v>
      </c>
      <c r="I29" s="5" t="s">
        <v>54</v>
      </c>
      <c r="J29" s="5">
        <v>104332</v>
      </c>
      <c r="K29" s="2">
        <v>1</v>
      </c>
      <c r="L29" s="2">
        <v>0</v>
      </c>
      <c r="M29" s="2">
        <v>0</v>
      </c>
    </row>
    <row r="30" spans="1:13" x14ac:dyDescent="0.25">
      <c r="H30" s="5">
        <v>7</v>
      </c>
      <c r="I30" s="5" t="s">
        <v>40</v>
      </c>
      <c r="J30" s="5">
        <v>47134</v>
      </c>
      <c r="K30" s="2">
        <v>1</v>
      </c>
      <c r="L30" s="2">
        <v>0</v>
      </c>
      <c r="M30" s="2">
        <v>0</v>
      </c>
    </row>
    <row r="31" spans="1:13" x14ac:dyDescent="0.25">
      <c r="H31" s="5">
        <v>8</v>
      </c>
      <c r="I31" s="5" t="s">
        <v>25</v>
      </c>
      <c r="J31" s="5">
        <v>37333</v>
      </c>
      <c r="K31" s="2">
        <v>2.13</v>
      </c>
      <c r="L31" s="2">
        <v>1.07</v>
      </c>
      <c r="M31" s="2">
        <v>1.07</v>
      </c>
    </row>
    <row r="32" spans="1:13" x14ac:dyDescent="0.25">
      <c r="H32" s="5">
        <v>9</v>
      </c>
      <c r="I32" s="5" t="s">
        <v>45</v>
      </c>
      <c r="J32" s="5">
        <v>102452</v>
      </c>
      <c r="K32" s="2">
        <v>1</v>
      </c>
      <c r="L32" s="2">
        <v>0</v>
      </c>
      <c r="M32" s="2">
        <v>0</v>
      </c>
    </row>
    <row r="33" spans="8:13" x14ac:dyDescent="0.25">
      <c r="H33" s="5">
        <v>10</v>
      </c>
      <c r="I33" s="5" t="s">
        <v>55</v>
      </c>
      <c r="J33" s="5">
        <v>104088</v>
      </c>
      <c r="K33" s="2">
        <v>1</v>
      </c>
      <c r="L33" s="2">
        <v>0</v>
      </c>
      <c r="M33" s="2">
        <v>0</v>
      </c>
    </row>
    <row r="34" spans="8:13" x14ac:dyDescent="0.25">
      <c r="H34" s="5">
        <v>11</v>
      </c>
      <c r="I34" s="5" t="s">
        <v>46</v>
      </c>
      <c r="J34" s="5">
        <v>97902</v>
      </c>
      <c r="K34" s="2">
        <v>1</v>
      </c>
      <c r="L34" s="2">
        <v>0</v>
      </c>
      <c r="M34" s="2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70FAB-3FF0-4B41-8D96-7D18EFA4B47E}">
  <dimension ref="A1:AD37"/>
  <sheetViews>
    <sheetView topLeftCell="A16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50</v>
      </c>
      <c r="B2" s="5">
        <v>103445</v>
      </c>
      <c r="C2" s="25">
        <v>0.75</v>
      </c>
      <c r="D2" s="25">
        <v>0</v>
      </c>
      <c r="E2" s="25">
        <v>0</v>
      </c>
      <c r="F2" s="19" t="s">
        <v>11</v>
      </c>
      <c r="G2" s="18"/>
      <c r="AA2" s="1"/>
      <c r="AB2" s="1"/>
      <c r="AC2" s="1"/>
      <c r="AD2" s="1"/>
    </row>
    <row r="3" spans="1:30" x14ac:dyDescent="0.25">
      <c r="A3" s="5" t="s">
        <v>71</v>
      </c>
      <c r="B3" s="5">
        <v>104824</v>
      </c>
      <c r="C3" s="25">
        <v>0.75</v>
      </c>
      <c r="D3" s="25">
        <v>0</v>
      </c>
      <c r="E3" s="25">
        <v>0</v>
      </c>
      <c r="F3" s="19" t="s">
        <v>11</v>
      </c>
      <c r="G3" s="18"/>
      <c r="AA3" s="1"/>
      <c r="AB3" s="1"/>
      <c r="AC3" s="1"/>
      <c r="AD3" s="1"/>
    </row>
    <row r="4" spans="1:30" ht="15" customHeight="1" x14ac:dyDescent="0.25">
      <c r="A4" s="5" t="s">
        <v>88</v>
      </c>
      <c r="B4" s="5">
        <v>91712</v>
      </c>
      <c r="C4" s="25">
        <v>1</v>
      </c>
      <c r="D4" s="25">
        <v>0</v>
      </c>
      <c r="E4" s="25">
        <v>0</v>
      </c>
      <c r="F4" s="19" t="s">
        <v>10</v>
      </c>
      <c r="G4" s="18"/>
      <c r="AA4" s="1"/>
      <c r="AB4" s="1"/>
      <c r="AC4" s="1"/>
      <c r="AD4" s="1"/>
    </row>
    <row r="5" spans="1:30" ht="15" customHeight="1" x14ac:dyDescent="0.25">
      <c r="A5" s="8" t="s">
        <v>89</v>
      </c>
      <c r="B5" s="8">
        <v>104649</v>
      </c>
      <c r="C5" s="9">
        <v>0.87</v>
      </c>
      <c r="D5" s="9">
        <v>0.5</v>
      </c>
      <c r="E5" s="9">
        <v>0.5</v>
      </c>
      <c r="F5" s="7" t="s">
        <v>9</v>
      </c>
      <c r="G5" s="8" t="s">
        <v>19</v>
      </c>
      <c r="AA5" s="1"/>
      <c r="AB5" s="1"/>
      <c r="AC5" s="1"/>
      <c r="AD5" s="1"/>
    </row>
    <row r="6" spans="1:30" s="9" customFormat="1" ht="15" customHeight="1" x14ac:dyDescent="0.25">
      <c r="A6" s="5" t="s">
        <v>53</v>
      </c>
      <c r="B6" s="5">
        <v>82628</v>
      </c>
      <c r="C6" s="25">
        <v>0.75</v>
      </c>
      <c r="D6" s="25">
        <v>0</v>
      </c>
      <c r="E6" s="25">
        <v>-0.4</v>
      </c>
      <c r="F6" s="19" t="s">
        <v>9</v>
      </c>
      <c r="G6" s="17"/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5" t="s">
        <v>12</v>
      </c>
      <c r="B7" s="5">
        <v>100084</v>
      </c>
      <c r="C7" s="25">
        <v>0.8</v>
      </c>
      <c r="D7" s="25">
        <v>-0.5</v>
      </c>
      <c r="E7" s="25">
        <v>-0.1</v>
      </c>
      <c r="F7" s="19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86</v>
      </c>
      <c r="B8" s="5">
        <v>104593</v>
      </c>
      <c r="C8" s="25">
        <v>0.75</v>
      </c>
      <c r="D8" s="25">
        <v>0</v>
      </c>
      <c r="E8" s="25">
        <v>-0.3</v>
      </c>
      <c r="F8" s="19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90</v>
      </c>
      <c r="B9" s="5">
        <v>105902</v>
      </c>
      <c r="C9" s="25">
        <v>0.76</v>
      </c>
      <c r="D9" s="25">
        <v>0</v>
      </c>
      <c r="E9" s="25">
        <v>0</v>
      </c>
      <c r="F9" s="19" t="s">
        <v>8</v>
      </c>
      <c r="AA9" s="1"/>
      <c r="AB9" s="1"/>
      <c r="AC9" s="1"/>
      <c r="AD9" s="1"/>
    </row>
    <row r="10" spans="1:30" ht="15" customHeight="1" x14ac:dyDescent="0.25">
      <c r="A10" s="5" t="s">
        <v>43</v>
      </c>
      <c r="B10" s="5">
        <v>73317</v>
      </c>
      <c r="C10" s="25">
        <v>4.0999999999999996</v>
      </c>
      <c r="D10" s="25">
        <v>0.31</v>
      </c>
      <c r="E10" s="25">
        <v>0.31</v>
      </c>
      <c r="F10" s="19" t="s">
        <v>7</v>
      </c>
      <c r="AA10" s="1"/>
      <c r="AB10" s="1"/>
      <c r="AC10" s="1"/>
      <c r="AD10" s="1"/>
    </row>
    <row r="11" spans="1:30" ht="15" customHeight="1" x14ac:dyDescent="0.25">
      <c r="A11" s="5" t="s">
        <v>91</v>
      </c>
      <c r="B11" s="5">
        <v>101647</v>
      </c>
      <c r="C11" s="25">
        <v>1</v>
      </c>
      <c r="D11" s="25">
        <v>0</v>
      </c>
      <c r="E11" s="25">
        <v>0</v>
      </c>
      <c r="F11" s="19" t="s">
        <v>6</v>
      </c>
      <c r="G11" s="18"/>
      <c r="AA11" s="1"/>
      <c r="AB11" s="1"/>
      <c r="AC11" s="1"/>
      <c r="AD11" s="1"/>
    </row>
    <row r="12" spans="1:30" ht="15" customHeight="1" x14ac:dyDescent="0.25">
      <c r="A12" s="5" t="s">
        <v>61</v>
      </c>
      <c r="B12" s="5">
        <v>62974</v>
      </c>
      <c r="C12" s="25">
        <v>0.75</v>
      </c>
      <c r="D12" s="25">
        <v>0</v>
      </c>
      <c r="E12" s="25">
        <v>-1.08</v>
      </c>
      <c r="F12" s="19" t="s">
        <v>6</v>
      </c>
      <c r="AA12" s="1"/>
      <c r="AB12" s="1"/>
      <c r="AC12" s="1"/>
      <c r="AD12" s="1"/>
    </row>
    <row r="13" spans="1:30" ht="15" customHeight="1" x14ac:dyDescent="0.25">
      <c r="A13" s="5" t="s">
        <v>63</v>
      </c>
      <c r="B13" s="5">
        <v>95476</v>
      </c>
      <c r="C13" s="25">
        <v>0.75</v>
      </c>
      <c r="D13" s="25">
        <v>0</v>
      </c>
      <c r="E13" s="25">
        <v>0.1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9"/>
      <c r="G14" s="18"/>
    </row>
    <row r="15" spans="1:30" ht="15" customHeight="1" x14ac:dyDescent="0.25">
      <c r="B15" s="2" t="s">
        <v>14</v>
      </c>
      <c r="C15" s="22">
        <f>SUM(D2:D13,D17)</f>
        <v>0.81</v>
      </c>
    </row>
    <row r="16" spans="1:30" x14ac:dyDescent="0.25">
      <c r="C16" s="4"/>
    </row>
    <row r="17" spans="1:13" x14ac:dyDescent="0.25">
      <c r="C17" s="13">
        <f>SUM(E2:E13,E17)</f>
        <v>-0.47000000000000008</v>
      </c>
      <c r="D17" s="25">
        <f>MAX(D2:D9,D11:D13)</f>
        <v>0.5</v>
      </c>
      <c r="E17" s="2">
        <f>MAX(E2:E13)</f>
        <v>0.5</v>
      </c>
    </row>
    <row r="19" spans="1:13" x14ac:dyDescent="0.25">
      <c r="A19" s="1" t="s">
        <v>23</v>
      </c>
      <c r="B19" s="2">
        <f>'rodada 09'!B20</f>
        <v>108.94</v>
      </c>
    </row>
    <row r="20" spans="1:13" x14ac:dyDescent="0.25">
      <c r="A20" s="2" t="s">
        <v>24</v>
      </c>
      <c r="B20" s="2">
        <v>110.27</v>
      </c>
    </row>
    <row r="25" spans="1:13" x14ac:dyDescent="0.25">
      <c r="F25" s="5"/>
    </row>
    <row r="26" spans="1:13" x14ac:dyDescent="0.25">
      <c r="F26" s="5"/>
      <c r="H26" s="5">
        <v>0</v>
      </c>
      <c r="I26" s="5" t="s">
        <v>50</v>
      </c>
      <c r="J26" s="5">
        <v>103445</v>
      </c>
      <c r="K26" s="2">
        <v>0.75</v>
      </c>
      <c r="L26" s="2">
        <v>0</v>
      </c>
      <c r="M26" s="2">
        <v>0</v>
      </c>
    </row>
    <row r="27" spans="1:13" x14ac:dyDescent="0.25">
      <c r="F27" s="5"/>
      <c r="H27" s="5">
        <v>1</v>
      </c>
      <c r="I27" s="5" t="s">
        <v>71</v>
      </c>
      <c r="J27" s="5">
        <v>104824</v>
      </c>
      <c r="K27" s="2">
        <v>0.75</v>
      </c>
      <c r="L27" s="2">
        <v>0</v>
      </c>
      <c r="M27" s="2">
        <v>0</v>
      </c>
    </row>
    <row r="28" spans="1:13" x14ac:dyDescent="0.25">
      <c r="F28" s="5"/>
      <c r="H28" s="5">
        <v>2</v>
      </c>
      <c r="I28" s="5" t="s">
        <v>88</v>
      </c>
      <c r="J28" s="5">
        <v>91712</v>
      </c>
      <c r="K28" s="2">
        <v>1</v>
      </c>
      <c r="L28" s="2">
        <v>0</v>
      </c>
      <c r="M28" s="2">
        <v>0</v>
      </c>
    </row>
    <row r="29" spans="1:13" x14ac:dyDescent="0.25">
      <c r="F29" s="5"/>
      <c r="H29" s="5">
        <v>3</v>
      </c>
      <c r="I29" s="5" t="s">
        <v>89</v>
      </c>
      <c r="J29" s="5">
        <v>104649</v>
      </c>
      <c r="K29" s="2">
        <v>0.87</v>
      </c>
      <c r="L29" s="2">
        <v>0.5</v>
      </c>
      <c r="M29" s="2">
        <v>0.5</v>
      </c>
    </row>
    <row r="30" spans="1:13" x14ac:dyDescent="0.25">
      <c r="F30" s="5"/>
      <c r="H30" s="5">
        <v>4</v>
      </c>
      <c r="I30" s="5" t="s">
        <v>53</v>
      </c>
      <c r="J30" s="5">
        <v>82628</v>
      </c>
      <c r="K30" s="2">
        <v>0.75</v>
      </c>
      <c r="L30" s="2">
        <v>0</v>
      </c>
      <c r="M30" s="2">
        <v>-0.4</v>
      </c>
    </row>
    <row r="31" spans="1:13" x14ac:dyDescent="0.25">
      <c r="F31" s="5"/>
      <c r="H31" s="5">
        <v>5</v>
      </c>
      <c r="I31" s="5" t="s">
        <v>12</v>
      </c>
      <c r="J31" s="5">
        <v>100084</v>
      </c>
      <c r="K31" s="2">
        <v>0.8</v>
      </c>
      <c r="L31" s="2">
        <v>-0.5</v>
      </c>
      <c r="M31" s="2">
        <v>-0.1</v>
      </c>
    </row>
    <row r="32" spans="1:13" x14ac:dyDescent="0.25">
      <c r="F32" s="5"/>
      <c r="H32" s="5">
        <v>6</v>
      </c>
      <c r="I32" s="5" t="s">
        <v>86</v>
      </c>
      <c r="J32" s="5">
        <v>104593</v>
      </c>
      <c r="K32" s="2">
        <v>0.75</v>
      </c>
      <c r="L32" s="2">
        <v>0</v>
      </c>
      <c r="M32" s="2">
        <v>-0.3</v>
      </c>
    </row>
    <row r="33" spans="6:13" x14ac:dyDescent="0.25">
      <c r="F33" s="5"/>
      <c r="H33" s="5">
        <v>7</v>
      </c>
      <c r="I33" s="5" t="s">
        <v>90</v>
      </c>
      <c r="J33" s="5">
        <v>105902</v>
      </c>
      <c r="K33" s="2">
        <v>0.76</v>
      </c>
      <c r="L33" s="2">
        <v>0</v>
      </c>
      <c r="M33" s="2">
        <v>0</v>
      </c>
    </row>
    <row r="34" spans="6:13" x14ac:dyDescent="0.25">
      <c r="F34" s="5"/>
      <c r="H34" s="5">
        <v>8</v>
      </c>
      <c r="I34" s="5" t="s">
        <v>43</v>
      </c>
      <c r="J34" s="5">
        <v>73317</v>
      </c>
      <c r="K34" s="2">
        <v>4.0999999999999996</v>
      </c>
      <c r="L34" s="2">
        <v>0.31</v>
      </c>
      <c r="M34" s="2">
        <v>0.31</v>
      </c>
    </row>
    <row r="35" spans="6:13" x14ac:dyDescent="0.25">
      <c r="F35" s="5"/>
      <c r="H35" s="5">
        <v>9</v>
      </c>
      <c r="I35" s="5" t="s">
        <v>91</v>
      </c>
      <c r="J35" s="5">
        <v>101647</v>
      </c>
      <c r="K35" s="2">
        <v>1</v>
      </c>
      <c r="L35" s="2">
        <v>0</v>
      </c>
      <c r="M35" s="2">
        <v>0</v>
      </c>
    </row>
    <row r="36" spans="6:13" x14ac:dyDescent="0.25">
      <c r="H36" s="5">
        <v>10</v>
      </c>
      <c r="I36" s="5" t="s">
        <v>61</v>
      </c>
      <c r="J36" s="5">
        <v>62974</v>
      </c>
      <c r="K36" s="2">
        <v>0.75</v>
      </c>
      <c r="L36" s="2">
        <v>0</v>
      </c>
      <c r="M36" s="2">
        <v>-1.08</v>
      </c>
    </row>
    <row r="37" spans="6:13" x14ac:dyDescent="0.25">
      <c r="H37" s="5">
        <v>11</v>
      </c>
      <c r="I37" s="5" t="s">
        <v>63</v>
      </c>
      <c r="J37" s="5">
        <v>95476</v>
      </c>
      <c r="K37" s="2">
        <v>0.75</v>
      </c>
      <c r="L37" s="2">
        <v>0</v>
      </c>
      <c r="M37" s="2">
        <v>0.1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B9AE0-163C-4480-A6D8-7F6089A5759A}">
  <dimension ref="A1:AD35"/>
  <sheetViews>
    <sheetView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20" width="9.140625" style="5"/>
    <col min="21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50</v>
      </c>
      <c r="B2" s="5">
        <v>103445</v>
      </c>
      <c r="C2" s="5">
        <v>0.75</v>
      </c>
      <c r="D2" s="5">
        <v>0</v>
      </c>
      <c r="E2" s="5">
        <v>0</v>
      </c>
      <c r="F2" s="19" t="s">
        <v>11</v>
      </c>
      <c r="AA2" s="1"/>
      <c r="AB2" s="1"/>
      <c r="AC2" s="1"/>
      <c r="AD2" s="1"/>
    </row>
    <row r="3" spans="1:30" s="9" customFormat="1" x14ac:dyDescent="0.25">
      <c r="A3" s="5" t="s">
        <v>71</v>
      </c>
      <c r="B3" s="5">
        <v>104824</v>
      </c>
      <c r="C3" s="5">
        <v>0.75</v>
      </c>
      <c r="D3" s="5">
        <v>0</v>
      </c>
      <c r="E3" s="5">
        <v>0</v>
      </c>
      <c r="F3" s="19" t="s">
        <v>11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AA3" s="7"/>
      <c r="AB3" s="7"/>
      <c r="AC3" s="7"/>
      <c r="AD3" s="7"/>
    </row>
    <row r="4" spans="1:30" ht="15" customHeight="1" x14ac:dyDescent="0.25">
      <c r="A4" s="5" t="s">
        <v>92</v>
      </c>
      <c r="B4" s="5">
        <v>104328</v>
      </c>
      <c r="C4" s="5">
        <v>1</v>
      </c>
      <c r="D4" s="5">
        <v>0</v>
      </c>
      <c r="E4" s="5">
        <v>0</v>
      </c>
      <c r="F4" s="19" t="s">
        <v>10</v>
      </c>
      <c r="AA4" s="1"/>
      <c r="AB4" s="1"/>
      <c r="AC4" s="1"/>
      <c r="AD4" s="1"/>
    </row>
    <row r="5" spans="1:30" ht="15" customHeight="1" x14ac:dyDescent="0.25">
      <c r="A5" s="8" t="s">
        <v>89</v>
      </c>
      <c r="B5" s="8">
        <v>104649</v>
      </c>
      <c r="C5" s="8">
        <v>1.2</v>
      </c>
      <c r="D5" s="8">
        <v>2</v>
      </c>
      <c r="E5" s="8">
        <v>1.25</v>
      </c>
      <c r="F5" s="7" t="s">
        <v>9</v>
      </c>
      <c r="G5" s="8" t="s">
        <v>19</v>
      </c>
      <c r="AA5" s="1"/>
      <c r="AB5" s="1"/>
      <c r="AC5" s="1"/>
      <c r="AD5" s="1"/>
    </row>
    <row r="6" spans="1:30" ht="15" customHeight="1" x14ac:dyDescent="0.25">
      <c r="A6" s="5" t="s">
        <v>85</v>
      </c>
      <c r="B6" s="5">
        <v>104650</v>
      </c>
      <c r="C6" s="5">
        <v>1.08</v>
      </c>
      <c r="D6" s="5">
        <v>0</v>
      </c>
      <c r="E6" s="5">
        <v>1.5</v>
      </c>
      <c r="F6" s="19" t="s">
        <v>9</v>
      </c>
      <c r="AA6" s="1"/>
      <c r="AB6" s="1"/>
      <c r="AC6" s="1"/>
      <c r="AD6" s="1"/>
    </row>
    <row r="7" spans="1:30" ht="15" customHeight="1" x14ac:dyDescent="0.25">
      <c r="A7" s="5" t="s">
        <v>12</v>
      </c>
      <c r="B7" s="5">
        <v>100084</v>
      </c>
      <c r="C7" s="5">
        <v>0.8</v>
      </c>
      <c r="D7" s="5">
        <v>0</v>
      </c>
      <c r="E7" s="5">
        <v>-0.1</v>
      </c>
      <c r="F7" s="19" t="s">
        <v>8</v>
      </c>
      <c r="AA7" s="1"/>
      <c r="AB7" s="1"/>
      <c r="AC7" s="1"/>
      <c r="AD7" s="1"/>
    </row>
    <row r="8" spans="1:30" ht="15" customHeight="1" x14ac:dyDescent="0.25">
      <c r="A8" s="5" t="s">
        <v>90</v>
      </c>
      <c r="B8" s="5">
        <v>105902</v>
      </c>
      <c r="C8" s="5">
        <v>0.76</v>
      </c>
      <c r="D8" s="5">
        <v>0</v>
      </c>
      <c r="E8" s="5">
        <v>0</v>
      </c>
      <c r="F8" s="19" t="s">
        <v>8</v>
      </c>
      <c r="AA8" s="1"/>
      <c r="AB8" s="1"/>
      <c r="AC8" s="1"/>
      <c r="AD8" s="1"/>
    </row>
    <row r="9" spans="1:30" ht="15" customHeight="1" x14ac:dyDescent="0.25">
      <c r="A9" s="5" t="s">
        <v>93</v>
      </c>
      <c r="B9" s="5">
        <v>98224</v>
      </c>
      <c r="C9" s="5">
        <v>0.76</v>
      </c>
      <c r="D9" s="5">
        <v>0</v>
      </c>
      <c r="E9" s="5">
        <v>0</v>
      </c>
      <c r="F9" s="19" t="s">
        <v>8</v>
      </c>
      <c r="AA9" s="1"/>
      <c r="AB9" s="1"/>
      <c r="AC9" s="1"/>
      <c r="AD9" s="1"/>
    </row>
    <row r="10" spans="1:30" ht="15" customHeight="1" x14ac:dyDescent="0.25">
      <c r="A10" s="5" t="s">
        <v>43</v>
      </c>
      <c r="B10" s="5">
        <v>73317</v>
      </c>
      <c r="C10" s="5">
        <v>4.2</v>
      </c>
      <c r="D10" s="5">
        <v>1.61</v>
      </c>
      <c r="E10" s="5">
        <v>0.96</v>
      </c>
      <c r="F10" s="19" t="s">
        <v>7</v>
      </c>
      <c r="AA10" s="1"/>
      <c r="AB10" s="1"/>
      <c r="AC10" s="1"/>
      <c r="AD10" s="1"/>
    </row>
    <row r="11" spans="1:30" ht="15" customHeight="1" x14ac:dyDescent="0.25">
      <c r="A11" s="5" t="s">
        <v>61</v>
      </c>
      <c r="B11" s="5">
        <v>62974</v>
      </c>
      <c r="C11" s="5">
        <v>0.75</v>
      </c>
      <c r="D11" s="5">
        <v>0</v>
      </c>
      <c r="E11" s="5">
        <v>-1.08</v>
      </c>
      <c r="F11" s="19" t="s">
        <v>6</v>
      </c>
      <c r="AA11" s="1"/>
      <c r="AB11" s="1"/>
      <c r="AC11" s="1"/>
      <c r="AD11" s="1"/>
    </row>
    <row r="12" spans="1:30" ht="15" customHeight="1" x14ac:dyDescent="0.25">
      <c r="A12" s="5" t="s">
        <v>63</v>
      </c>
      <c r="B12" s="5">
        <v>95476</v>
      </c>
      <c r="C12" s="5">
        <v>0.75</v>
      </c>
      <c r="D12" s="5">
        <v>0</v>
      </c>
      <c r="E12" s="5">
        <v>0.1</v>
      </c>
      <c r="F12" s="19" t="s">
        <v>6</v>
      </c>
      <c r="AA12" s="1"/>
      <c r="AB12" s="1"/>
      <c r="AC12" s="1"/>
      <c r="AD12" s="1"/>
    </row>
    <row r="13" spans="1:30" ht="15" customHeight="1" x14ac:dyDescent="0.25">
      <c r="A13" s="5" t="s">
        <v>46</v>
      </c>
      <c r="B13" s="5">
        <v>97902</v>
      </c>
      <c r="C13" s="5">
        <v>0.73</v>
      </c>
      <c r="D13" s="5">
        <v>0</v>
      </c>
      <c r="E13" s="5">
        <v>-1.2</v>
      </c>
      <c r="F13" s="19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2">
        <f>SUM(D2:D13,D17)</f>
        <v>5.61</v>
      </c>
    </row>
    <row r="16" spans="1:30" x14ac:dyDescent="0.25">
      <c r="C16" s="4"/>
    </row>
    <row r="17" spans="1:13" x14ac:dyDescent="0.25">
      <c r="C17" s="13">
        <f>SUM(E2:E13,E17)</f>
        <v>2.9299999999999997</v>
      </c>
      <c r="D17" s="25">
        <f>MAX(D2:D9,D11:D13)</f>
        <v>2</v>
      </c>
      <c r="E17" s="2">
        <f>MAX(E2:E13)</f>
        <v>1.5</v>
      </c>
    </row>
    <row r="19" spans="1:13" x14ac:dyDescent="0.25">
      <c r="A19" s="1" t="s">
        <v>23</v>
      </c>
      <c r="B19" s="2">
        <f>'rodada 10'!B20</f>
        <v>110.27</v>
      </c>
    </row>
    <row r="20" spans="1:13" x14ac:dyDescent="0.25">
      <c r="A20" s="2" t="s">
        <v>24</v>
      </c>
      <c r="B20" s="2">
        <v>110.75</v>
      </c>
    </row>
    <row r="24" spans="1:13" x14ac:dyDescent="0.25">
      <c r="H24" s="5">
        <v>0</v>
      </c>
      <c r="I24" s="5" t="s">
        <v>50</v>
      </c>
      <c r="J24" s="5">
        <v>103445</v>
      </c>
      <c r="K24" s="5">
        <v>0.75</v>
      </c>
      <c r="L24" s="5">
        <v>0</v>
      </c>
      <c r="M24" s="5">
        <v>0</v>
      </c>
    </row>
    <row r="25" spans="1:13" x14ac:dyDescent="0.25">
      <c r="H25" s="5">
        <v>1</v>
      </c>
      <c r="I25" s="5" t="s">
        <v>71</v>
      </c>
      <c r="J25" s="5">
        <v>104824</v>
      </c>
      <c r="K25" s="5">
        <v>0.75</v>
      </c>
      <c r="L25" s="5">
        <v>0</v>
      </c>
      <c r="M25" s="5">
        <v>0</v>
      </c>
    </row>
    <row r="26" spans="1:13" x14ac:dyDescent="0.25">
      <c r="H26" s="5">
        <v>2</v>
      </c>
      <c r="I26" s="5" t="s">
        <v>92</v>
      </c>
      <c r="J26" s="5">
        <v>104328</v>
      </c>
      <c r="K26" s="5">
        <v>1</v>
      </c>
      <c r="L26" s="5">
        <v>0</v>
      </c>
      <c r="M26" s="5">
        <v>0</v>
      </c>
    </row>
    <row r="27" spans="1:13" x14ac:dyDescent="0.25">
      <c r="H27" s="5">
        <v>3</v>
      </c>
      <c r="I27" s="5" t="s">
        <v>89</v>
      </c>
      <c r="J27" s="5">
        <v>104649</v>
      </c>
      <c r="K27" s="5">
        <v>1.2</v>
      </c>
      <c r="L27" s="5">
        <v>2</v>
      </c>
      <c r="M27" s="5">
        <v>1.25</v>
      </c>
    </row>
    <row r="28" spans="1:13" x14ac:dyDescent="0.25">
      <c r="H28" s="5">
        <v>4</v>
      </c>
      <c r="I28" s="5" t="s">
        <v>85</v>
      </c>
      <c r="J28" s="5">
        <v>104650</v>
      </c>
      <c r="K28" s="5">
        <v>1.08</v>
      </c>
      <c r="L28" s="5">
        <v>0</v>
      </c>
      <c r="M28" s="5">
        <v>1.5</v>
      </c>
    </row>
    <row r="29" spans="1:13" x14ac:dyDescent="0.25">
      <c r="H29" s="5">
        <v>5</v>
      </c>
      <c r="I29" s="5" t="s">
        <v>12</v>
      </c>
      <c r="J29" s="5">
        <v>100084</v>
      </c>
      <c r="K29" s="5">
        <v>0.8</v>
      </c>
      <c r="L29" s="5">
        <v>0</v>
      </c>
      <c r="M29" s="5">
        <v>-0.1</v>
      </c>
    </row>
    <row r="30" spans="1:13" x14ac:dyDescent="0.25">
      <c r="H30" s="5">
        <v>6</v>
      </c>
      <c r="I30" s="5" t="s">
        <v>90</v>
      </c>
      <c r="J30" s="5">
        <v>105902</v>
      </c>
      <c r="K30" s="5">
        <v>0.76</v>
      </c>
      <c r="L30" s="5">
        <v>0</v>
      </c>
      <c r="M30" s="5">
        <v>0</v>
      </c>
    </row>
    <row r="31" spans="1:13" x14ac:dyDescent="0.25">
      <c r="H31" s="5">
        <v>7</v>
      </c>
      <c r="I31" s="5" t="s">
        <v>93</v>
      </c>
      <c r="J31" s="5">
        <v>98224</v>
      </c>
      <c r="K31" s="5">
        <v>0.76</v>
      </c>
      <c r="L31" s="5">
        <v>0</v>
      </c>
      <c r="M31" s="5">
        <v>0</v>
      </c>
    </row>
    <row r="32" spans="1:13" x14ac:dyDescent="0.25">
      <c r="H32" s="5">
        <v>8</v>
      </c>
      <c r="I32" s="5" t="s">
        <v>43</v>
      </c>
      <c r="J32" s="5">
        <v>73317</v>
      </c>
      <c r="K32" s="5">
        <v>4.2</v>
      </c>
      <c r="L32" s="5">
        <v>1.61</v>
      </c>
      <c r="M32" s="5">
        <v>0.96</v>
      </c>
    </row>
    <row r="33" spans="8:13" x14ac:dyDescent="0.25">
      <c r="H33" s="5">
        <v>9</v>
      </c>
      <c r="I33" s="5" t="s">
        <v>61</v>
      </c>
      <c r="J33" s="5">
        <v>62974</v>
      </c>
      <c r="K33" s="5">
        <v>0.75</v>
      </c>
      <c r="L33" s="5">
        <v>0</v>
      </c>
      <c r="M33" s="5">
        <v>-1.08</v>
      </c>
    </row>
    <row r="34" spans="8:13" x14ac:dyDescent="0.25">
      <c r="H34" s="5">
        <v>10</v>
      </c>
      <c r="I34" s="5" t="s">
        <v>63</v>
      </c>
      <c r="J34" s="5">
        <v>95476</v>
      </c>
      <c r="K34" s="5">
        <v>0.75</v>
      </c>
      <c r="L34" s="5">
        <v>0</v>
      </c>
      <c r="M34" s="5">
        <v>0.1</v>
      </c>
    </row>
    <row r="35" spans="8:13" x14ac:dyDescent="0.25">
      <c r="H35" s="5">
        <v>11</v>
      </c>
      <c r="I35" s="5" t="s">
        <v>46</v>
      </c>
      <c r="J35" s="5">
        <v>97902</v>
      </c>
      <c r="K35" s="5">
        <v>0.73</v>
      </c>
      <c r="L35" s="5">
        <v>0</v>
      </c>
      <c r="M35" s="5">
        <v>-1.2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473EF-7B43-4A63-A2F8-746372E5BA47}">
  <dimension ref="A1:AD34"/>
  <sheetViews>
    <sheetView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50</v>
      </c>
      <c r="B2" s="5">
        <v>103445</v>
      </c>
      <c r="C2" s="25">
        <v>0.75</v>
      </c>
      <c r="D2" s="25">
        <v>0</v>
      </c>
      <c r="E2" s="25">
        <v>0</v>
      </c>
      <c r="F2" s="19" t="s">
        <v>11</v>
      </c>
      <c r="AA2" s="1"/>
      <c r="AB2" s="1"/>
      <c r="AC2" s="1"/>
      <c r="AD2" s="1"/>
    </row>
    <row r="3" spans="1:30" x14ac:dyDescent="0.25">
      <c r="A3" s="5" t="s">
        <v>71</v>
      </c>
      <c r="B3" s="5">
        <v>104824</v>
      </c>
      <c r="C3" s="25">
        <v>0.75</v>
      </c>
      <c r="D3" s="25">
        <v>0</v>
      </c>
      <c r="E3" s="25">
        <v>0</v>
      </c>
      <c r="F3" s="19" t="s">
        <v>11</v>
      </c>
      <c r="AA3" s="1"/>
      <c r="AB3" s="1"/>
      <c r="AC3" s="1"/>
      <c r="AD3" s="1"/>
    </row>
    <row r="4" spans="1:30" s="9" customFormat="1" ht="15" customHeight="1" x14ac:dyDescent="0.25">
      <c r="A4" s="5" t="s">
        <v>82</v>
      </c>
      <c r="B4" s="5">
        <v>98888</v>
      </c>
      <c r="C4" s="25">
        <v>1</v>
      </c>
      <c r="D4" s="25">
        <v>0</v>
      </c>
      <c r="E4" s="25">
        <v>0</v>
      </c>
      <c r="F4" s="19" t="s">
        <v>10</v>
      </c>
      <c r="H4" s="8"/>
      <c r="I4" s="8"/>
      <c r="J4" s="8"/>
      <c r="K4" s="8"/>
      <c r="L4" s="8"/>
      <c r="AA4" s="7"/>
      <c r="AB4" s="7"/>
      <c r="AC4" s="7"/>
      <c r="AD4" s="7"/>
    </row>
    <row r="5" spans="1:30" ht="15" customHeight="1" x14ac:dyDescent="0.25">
      <c r="A5" s="5" t="s">
        <v>89</v>
      </c>
      <c r="B5" s="5">
        <v>104649</v>
      </c>
      <c r="C5" s="25">
        <v>1.2</v>
      </c>
      <c r="D5" s="25">
        <v>0</v>
      </c>
      <c r="E5" s="25">
        <v>1.25</v>
      </c>
      <c r="F5" s="19" t="s">
        <v>9</v>
      </c>
      <c r="AA5" s="1"/>
      <c r="AB5" s="1"/>
      <c r="AC5" s="1"/>
      <c r="AD5" s="1"/>
    </row>
    <row r="6" spans="1:30" ht="15" customHeight="1" x14ac:dyDescent="0.25">
      <c r="A6" s="5" t="s">
        <v>85</v>
      </c>
      <c r="B6" s="5">
        <v>104650</v>
      </c>
      <c r="C6" s="25">
        <v>0.76</v>
      </c>
      <c r="D6" s="25">
        <v>-0.5</v>
      </c>
      <c r="E6" s="25">
        <v>0.5</v>
      </c>
      <c r="F6" s="19" t="s">
        <v>9</v>
      </c>
      <c r="AA6" s="1"/>
      <c r="AB6" s="1"/>
      <c r="AC6" s="1"/>
      <c r="AD6" s="1"/>
    </row>
    <row r="7" spans="1:30" ht="15" customHeight="1" x14ac:dyDescent="0.25">
      <c r="A7" s="8" t="s">
        <v>94</v>
      </c>
      <c r="B7" s="8">
        <v>103695</v>
      </c>
      <c r="C7" s="9">
        <v>0.76</v>
      </c>
      <c r="D7" s="9">
        <v>0</v>
      </c>
      <c r="E7" s="9">
        <v>0</v>
      </c>
      <c r="F7" s="7" t="s">
        <v>8</v>
      </c>
      <c r="G7" s="8" t="s">
        <v>19</v>
      </c>
      <c r="AA7" s="1"/>
      <c r="AB7" s="1"/>
      <c r="AC7" s="1"/>
      <c r="AD7" s="1"/>
    </row>
    <row r="8" spans="1:30" ht="15" customHeight="1" x14ac:dyDescent="0.25">
      <c r="A8" s="5" t="s">
        <v>90</v>
      </c>
      <c r="B8" s="5">
        <v>105902</v>
      </c>
      <c r="C8" s="25">
        <v>0.76</v>
      </c>
      <c r="D8" s="25">
        <v>0</v>
      </c>
      <c r="E8" s="25">
        <v>0</v>
      </c>
      <c r="F8" s="19" t="s">
        <v>8</v>
      </c>
      <c r="AA8" s="1"/>
      <c r="AB8" s="1"/>
      <c r="AC8" s="1"/>
      <c r="AD8" s="1"/>
    </row>
    <row r="9" spans="1:30" ht="15" customHeight="1" x14ac:dyDescent="0.25">
      <c r="A9" s="5" t="s">
        <v>93</v>
      </c>
      <c r="B9" s="5">
        <v>98224</v>
      </c>
      <c r="C9" s="25">
        <v>0.76</v>
      </c>
      <c r="D9" s="25">
        <v>0</v>
      </c>
      <c r="E9" s="25">
        <v>0</v>
      </c>
      <c r="F9" s="19" t="s">
        <v>8</v>
      </c>
      <c r="AA9" s="1"/>
      <c r="AB9" s="1"/>
      <c r="AC9" s="1"/>
      <c r="AD9" s="1"/>
    </row>
    <row r="10" spans="1:30" ht="15" customHeight="1" x14ac:dyDescent="0.25">
      <c r="A10" s="5" t="s">
        <v>43</v>
      </c>
      <c r="B10" s="5">
        <v>73317</v>
      </c>
      <c r="C10" s="25">
        <v>4.97</v>
      </c>
      <c r="D10" s="25">
        <v>4.13</v>
      </c>
      <c r="E10" s="25">
        <v>2.02</v>
      </c>
      <c r="F10" s="19" t="s">
        <v>7</v>
      </c>
      <c r="AA10" s="1"/>
      <c r="AB10" s="1"/>
      <c r="AC10" s="1"/>
      <c r="AD10" s="1"/>
    </row>
    <row r="11" spans="1:30" ht="15" customHeight="1" x14ac:dyDescent="0.25">
      <c r="A11" s="5" t="s">
        <v>61</v>
      </c>
      <c r="B11" s="5">
        <v>62974</v>
      </c>
      <c r="C11" s="25">
        <v>0.75</v>
      </c>
      <c r="D11" s="25">
        <v>0</v>
      </c>
      <c r="E11" s="25">
        <v>-1.08</v>
      </c>
      <c r="F11" s="19" t="s">
        <v>6</v>
      </c>
      <c r="AA11" s="1"/>
      <c r="AB11" s="1"/>
      <c r="AC11" s="1"/>
      <c r="AD11" s="1"/>
    </row>
    <row r="12" spans="1:30" ht="15" customHeight="1" x14ac:dyDescent="0.25">
      <c r="A12" s="5" t="s">
        <v>63</v>
      </c>
      <c r="B12" s="5">
        <v>95476</v>
      </c>
      <c r="C12" s="25">
        <v>0.75</v>
      </c>
      <c r="D12" s="25">
        <v>0</v>
      </c>
      <c r="E12" s="25">
        <v>0.1</v>
      </c>
      <c r="F12" s="19" t="s">
        <v>6</v>
      </c>
      <c r="AA12" s="1"/>
      <c r="AB12" s="1"/>
      <c r="AC12" s="1"/>
      <c r="AD12" s="1"/>
    </row>
    <row r="13" spans="1:30" ht="15" customHeight="1" x14ac:dyDescent="0.25">
      <c r="A13" s="5" t="s">
        <v>46</v>
      </c>
      <c r="B13" s="5">
        <v>97902</v>
      </c>
      <c r="C13" s="25">
        <v>0.73</v>
      </c>
      <c r="D13" s="25">
        <v>0</v>
      </c>
      <c r="E13" s="25">
        <v>-1.2</v>
      </c>
      <c r="F13" s="19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2">
        <f>SUM(D2:D13,D17)</f>
        <v>3.63</v>
      </c>
    </row>
    <row r="16" spans="1:30" x14ac:dyDescent="0.25">
      <c r="C16" s="4"/>
    </row>
    <row r="17" spans="1:14" x14ac:dyDescent="0.25">
      <c r="C17" s="13">
        <f>SUM(E2:E13,E17)</f>
        <v>3.6100000000000003</v>
      </c>
      <c r="D17" s="25">
        <f>MAX(D2:D9,D11:D13)</f>
        <v>0</v>
      </c>
      <c r="E17" s="2">
        <f>MAX(E2:E13)</f>
        <v>2.02</v>
      </c>
    </row>
    <row r="19" spans="1:14" x14ac:dyDescent="0.25">
      <c r="A19" s="1" t="s">
        <v>23</v>
      </c>
      <c r="B19" s="2">
        <f>'rodada 11'!B20</f>
        <v>110.75</v>
      </c>
    </row>
    <row r="20" spans="1:14" x14ac:dyDescent="0.25">
      <c r="A20" s="2" t="s">
        <v>24</v>
      </c>
      <c r="B20" s="16">
        <v>111.04</v>
      </c>
    </row>
    <row r="23" spans="1:14" x14ac:dyDescent="0.25">
      <c r="I23" s="5">
        <v>0</v>
      </c>
      <c r="J23" s="5" t="s">
        <v>50</v>
      </c>
      <c r="K23" s="5">
        <v>103445</v>
      </c>
      <c r="L23" s="2">
        <v>0.75</v>
      </c>
      <c r="M23" s="2">
        <v>0</v>
      </c>
      <c r="N23" s="2">
        <v>0</v>
      </c>
    </row>
    <row r="24" spans="1:14" x14ac:dyDescent="0.25">
      <c r="G24" s="2"/>
      <c r="I24" s="5">
        <v>1</v>
      </c>
      <c r="J24" s="5" t="s">
        <v>71</v>
      </c>
      <c r="K24" s="5">
        <v>104824</v>
      </c>
      <c r="L24" s="2">
        <v>0.75</v>
      </c>
      <c r="M24" s="2">
        <v>0</v>
      </c>
      <c r="N24" s="2">
        <v>0</v>
      </c>
    </row>
    <row r="25" spans="1:14" x14ac:dyDescent="0.25">
      <c r="I25" s="5">
        <v>2</v>
      </c>
      <c r="J25" s="5" t="s">
        <v>82</v>
      </c>
      <c r="K25" s="5">
        <v>98888</v>
      </c>
      <c r="L25" s="2">
        <v>1</v>
      </c>
      <c r="M25" s="2">
        <v>0</v>
      </c>
      <c r="N25" s="2">
        <v>0</v>
      </c>
    </row>
    <row r="26" spans="1:14" x14ac:dyDescent="0.25">
      <c r="I26" s="5">
        <v>3</v>
      </c>
      <c r="J26" s="5" t="s">
        <v>89</v>
      </c>
      <c r="K26" s="5">
        <v>104649</v>
      </c>
      <c r="L26" s="2">
        <v>1.2</v>
      </c>
      <c r="M26" s="2">
        <v>0</v>
      </c>
      <c r="N26" s="2">
        <v>1.25</v>
      </c>
    </row>
    <row r="27" spans="1:14" x14ac:dyDescent="0.25">
      <c r="I27" s="5">
        <v>4</v>
      </c>
      <c r="J27" s="5" t="s">
        <v>85</v>
      </c>
      <c r="K27" s="5">
        <v>104650</v>
      </c>
      <c r="L27" s="2">
        <v>0.76</v>
      </c>
      <c r="M27" s="2">
        <v>-0.5</v>
      </c>
      <c r="N27" s="2">
        <v>0.5</v>
      </c>
    </row>
    <row r="28" spans="1:14" x14ac:dyDescent="0.25">
      <c r="I28" s="5">
        <v>5</v>
      </c>
      <c r="J28" s="5" t="s">
        <v>94</v>
      </c>
      <c r="K28" s="5">
        <v>103695</v>
      </c>
      <c r="L28" s="2">
        <v>0.76</v>
      </c>
      <c r="M28" s="2">
        <v>0</v>
      </c>
      <c r="N28" s="2">
        <v>0</v>
      </c>
    </row>
    <row r="29" spans="1:14" x14ac:dyDescent="0.25">
      <c r="I29" s="5">
        <v>6</v>
      </c>
      <c r="J29" s="5" t="s">
        <v>90</v>
      </c>
      <c r="K29" s="5">
        <v>105902</v>
      </c>
      <c r="L29" s="2">
        <v>0.76</v>
      </c>
      <c r="M29" s="2">
        <v>0</v>
      </c>
      <c r="N29" s="2">
        <v>0</v>
      </c>
    </row>
    <row r="30" spans="1:14" x14ac:dyDescent="0.25">
      <c r="I30" s="5">
        <v>7</v>
      </c>
      <c r="J30" s="5" t="s">
        <v>93</v>
      </c>
      <c r="K30" s="5">
        <v>98224</v>
      </c>
      <c r="L30" s="2">
        <v>0.76</v>
      </c>
      <c r="M30" s="2">
        <v>0</v>
      </c>
      <c r="N30" s="2">
        <v>0</v>
      </c>
    </row>
    <row r="31" spans="1:14" x14ac:dyDescent="0.25">
      <c r="I31" s="5">
        <v>8</v>
      </c>
      <c r="J31" s="5" t="s">
        <v>43</v>
      </c>
      <c r="K31" s="5">
        <v>73317</v>
      </c>
      <c r="L31" s="2">
        <v>4.97</v>
      </c>
      <c r="M31" s="2">
        <v>4.13</v>
      </c>
      <c r="N31" s="2">
        <v>2.02</v>
      </c>
    </row>
    <row r="32" spans="1:14" x14ac:dyDescent="0.25">
      <c r="I32" s="5">
        <v>9</v>
      </c>
      <c r="J32" s="5" t="s">
        <v>61</v>
      </c>
      <c r="K32" s="5">
        <v>62974</v>
      </c>
      <c r="L32" s="2">
        <v>0.75</v>
      </c>
      <c r="M32" s="2">
        <v>0</v>
      </c>
      <c r="N32" s="2">
        <v>-1.08</v>
      </c>
    </row>
    <row r="33" spans="9:14" x14ac:dyDescent="0.25">
      <c r="I33" s="5">
        <v>10</v>
      </c>
      <c r="J33" s="5" t="s">
        <v>63</v>
      </c>
      <c r="K33" s="5">
        <v>95476</v>
      </c>
      <c r="L33" s="2">
        <v>0.75</v>
      </c>
      <c r="M33" s="2">
        <v>0</v>
      </c>
      <c r="N33" s="2">
        <v>0.1</v>
      </c>
    </row>
    <row r="34" spans="9:14" x14ac:dyDescent="0.25">
      <c r="I34" s="5">
        <v>11</v>
      </c>
      <c r="J34" s="5" t="s">
        <v>46</v>
      </c>
      <c r="K34" s="5">
        <v>97902</v>
      </c>
      <c r="L34" s="2">
        <v>0.73</v>
      </c>
      <c r="M34" s="2">
        <v>0</v>
      </c>
      <c r="N34" s="2">
        <v>-1.2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5C66B-2980-47BA-B2AE-3A370637F8C2}">
  <dimension ref="A1:AD33"/>
  <sheetViews>
    <sheetView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50</v>
      </c>
      <c r="B2" s="5">
        <v>103445</v>
      </c>
      <c r="C2" s="25">
        <v>0.75</v>
      </c>
      <c r="D2" s="25">
        <v>0</v>
      </c>
      <c r="E2" s="25">
        <v>0</v>
      </c>
      <c r="F2" s="19" t="s">
        <v>11</v>
      </c>
      <c r="AA2" s="1"/>
      <c r="AB2" s="1"/>
      <c r="AC2" s="1"/>
      <c r="AD2" s="1"/>
    </row>
    <row r="3" spans="1:30" x14ac:dyDescent="0.25">
      <c r="A3" s="5" t="s">
        <v>71</v>
      </c>
      <c r="B3" s="5">
        <v>104824</v>
      </c>
      <c r="C3" s="25">
        <v>0.75</v>
      </c>
      <c r="D3" s="25">
        <v>0</v>
      </c>
      <c r="E3" s="25">
        <v>0</v>
      </c>
      <c r="F3" s="19" t="s">
        <v>11</v>
      </c>
      <c r="AA3" s="1"/>
      <c r="AB3" s="1"/>
      <c r="AC3" s="1"/>
      <c r="AD3" s="1"/>
    </row>
    <row r="4" spans="1:30" ht="15" customHeight="1" x14ac:dyDescent="0.25">
      <c r="A4" s="18" t="s">
        <v>95</v>
      </c>
      <c r="B4" s="18">
        <v>105397</v>
      </c>
      <c r="C4" s="17">
        <v>1</v>
      </c>
      <c r="D4" s="17">
        <v>0</v>
      </c>
      <c r="E4" s="17">
        <v>0</v>
      </c>
      <c r="F4" s="19" t="s">
        <v>10</v>
      </c>
      <c r="AA4" s="1"/>
      <c r="AB4" s="1"/>
      <c r="AC4" s="1"/>
      <c r="AD4" s="1"/>
    </row>
    <row r="5" spans="1:30" ht="15" customHeight="1" x14ac:dyDescent="0.25">
      <c r="A5" s="5" t="s">
        <v>85</v>
      </c>
      <c r="B5" s="5">
        <v>104650</v>
      </c>
      <c r="C5" s="25">
        <v>0.76</v>
      </c>
      <c r="D5" s="25">
        <v>0</v>
      </c>
      <c r="E5" s="25">
        <v>0.5</v>
      </c>
      <c r="F5" s="19" t="s">
        <v>9</v>
      </c>
      <c r="AA5" s="1"/>
      <c r="AB5" s="1"/>
      <c r="AC5" s="1"/>
      <c r="AD5" s="1"/>
    </row>
    <row r="6" spans="1:30" s="9" customFormat="1" ht="15" customHeight="1" x14ac:dyDescent="0.25">
      <c r="A6" s="5" t="s">
        <v>96</v>
      </c>
      <c r="B6" s="5">
        <v>90118</v>
      </c>
      <c r="C6" s="25">
        <v>0.77</v>
      </c>
      <c r="D6" s="25">
        <v>0</v>
      </c>
      <c r="E6" s="25">
        <v>0</v>
      </c>
      <c r="F6" s="19" t="s">
        <v>9</v>
      </c>
      <c r="H6" s="8"/>
      <c r="I6" s="8"/>
      <c r="J6" s="8"/>
      <c r="K6" s="8"/>
      <c r="L6" s="8"/>
      <c r="AA6" s="7"/>
      <c r="AB6" s="7"/>
      <c r="AC6" s="7"/>
      <c r="AD6" s="7"/>
    </row>
    <row r="7" spans="1:30" ht="15" customHeight="1" x14ac:dyDescent="0.25">
      <c r="A7" s="5" t="s">
        <v>94</v>
      </c>
      <c r="B7" s="5">
        <v>103695</v>
      </c>
      <c r="C7" s="25">
        <v>0.76</v>
      </c>
      <c r="D7" s="25">
        <v>0</v>
      </c>
      <c r="E7" s="25">
        <v>0</v>
      </c>
      <c r="F7" s="19" t="s">
        <v>8</v>
      </c>
      <c r="AA7" s="1"/>
      <c r="AB7" s="1"/>
      <c r="AC7" s="1"/>
      <c r="AD7" s="1"/>
    </row>
    <row r="8" spans="1:30" ht="15" customHeight="1" x14ac:dyDescent="0.25">
      <c r="A8" s="5" t="s">
        <v>44</v>
      </c>
      <c r="B8" s="5">
        <v>105647</v>
      </c>
      <c r="C8" s="25">
        <v>0.97</v>
      </c>
      <c r="D8" s="25">
        <v>0</v>
      </c>
      <c r="E8" s="25">
        <v>1.2</v>
      </c>
      <c r="F8" s="19" t="s">
        <v>8</v>
      </c>
      <c r="AA8" s="1"/>
      <c r="AB8" s="1"/>
      <c r="AC8" s="1"/>
      <c r="AD8" s="1"/>
    </row>
    <row r="9" spans="1:30" ht="15" customHeight="1" x14ac:dyDescent="0.25">
      <c r="A9" s="8" t="s">
        <v>93</v>
      </c>
      <c r="B9" s="8">
        <v>98224</v>
      </c>
      <c r="C9" s="9">
        <v>0.76</v>
      </c>
      <c r="D9" s="9">
        <v>0</v>
      </c>
      <c r="E9" s="9">
        <v>0</v>
      </c>
      <c r="F9" s="7" t="s">
        <v>8</v>
      </c>
      <c r="G9" s="8" t="s">
        <v>19</v>
      </c>
      <c r="AA9" s="1"/>
      <c r="AB9" s="1"/>
      <c r="AC9" s="1"/>
      <c r="AD9" s="1"/>
    </row>
    <row r="10" spans="1:30" ht="15" customHeight="1" x14ac:dyDescent="0.25">
      <c r="A10" s="5" t="s">
        <v>43</v>
      </c>
      <c r="B10" s="5">
        <v>73317</v>
      </c>
      <c r="C10" s="25">
        <v>5.25</v>
      </c>
      <c r="D10" s="25">
        <v>3.47</v>
      </c>
      <c r="E10" s="25">
        <v>2.38</v>
      </c>
      <c r="F10" s="19" t="s">
        <v>7</v>
      </c>
      <c r="AA10" s="1"/>
      <c r="AB10" s="1"/>
      <c r="AC10" s="1"/>
      <c r="AD10" s="1"/>
    </row>
    <row r="11" spans="1:30" ht="15" customHeight="1" x14ac:dyDescent="0.25">
      <c r="A11" s="5" t="s">
        <v>74</v>
      </c>
      <c r="B11" s="5">
        <v>105636</v>
      </c>
      <c r="C11" s="25">
        <v>1</v>
      </c>
      <c r="D11" s="25">
        <v>0</v>
      </c>
      <c r="E11" s="25">
        <v>0</v>
      </c>
      <c r="F11" s="19" t="s">
        <v>6</v>
      </c>
      <c r="AA11" s="1"/>
      <c r="AB11" s="1"/>
      <c r="AC11" s="1"/>
      <c r="AD11" s="1"/>
    </row>
    <row r="12" spans="1:30" ht="15" customHeight="1" x14ac:dyDescent="0.25">
      <c r="A12" s="5" t="s">
        <v>63</v>
      </c>
      <c r="B12" s="5">
        <v>95476</v>
      </c>
      <c r="C12" s="25">
        <v>0.75</v>
      </c>
      <c r="D12" s="25">
        <v>0</v>
      </c>
      <c r="E12" s="25">
        <v>0.1</v>
      </c>
      <c r="F12" s="19" t="s">
        <v>6</v>
      </c>
      <c r="AA12" s="1"/>
      <c r="AB12" s="1"/>
      <c r="AC12" s="1"/>
      <c r="AD12" s="1"/>
    </row>
    <row r="13" spans="1:30" ht="15" customHeight="1" x14ac:dyDescent="0.25">
      <c r="A13" s="5" t="s">
        <v>47</v>
      </c>
      <c r="B13" s="5">
        <v>98484</v>
      </c>
      <c r="C13" s="25">
        <v>1</v>
      </c>
      <c r="D13" s="25">
        <v>0</v>
      </c>
      <c r="E13" s="25">
        <v>0</v>
      </c>
      <c r="F13" s="19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2">
        <f>SUM(D2:D13,D17)</f>
        <v>3.47</v>
      </c>
    </row>
    <row r="16" spans="1:30" x14ac:dyDescent="0.25">
      <c r="C16" s="4"/>
    </row>
    <row r="17" spans="1:14" x14ac:dyDescent="0.25">
      <c r="C17" s="13">
        <f>SUM(E2:E13,E17)</f>
        <v>6.56</v>
      </c>
      <c r="D17" s="25">
        <f>MAX(D2:D9,D11:D13)</f>
        <v>0</v>
      </c>
      <c r="E17" s="2">
        <f>MAX(E2:E13)</f>
        <v>2.38</v>
      </c>
    </row>
    <row r="19" spans="1:14" x14ac:dyDescent="0.25">
      <c r="A19" s="1" t="s">
        <v>23</v>
      </c>
      <c r="B19" s="16">
        <f>'rodada 12'!B20</f>
        <v>111.04</v>
      </c>
    </row>
    <row r="20" spans="1:14" x14ac:dyDescent="0.25">
      <c r="A20" s="2" t="s">
        <v>24</v>
      </c>
      <c r="B20" s="2">
        <v>111.12</v>
      </c>
    </row>
    <row r="22" spans="1:14" x14ac:dyDescent="0.25">
      <c r="I22" s="5">
        <v>0</v>
      </c>
      <c r="J22" s="5" t="s">
        <v>50</v>
      </c>
      <c r="K22" s="5">
        <v>103445</v>
      </c>
      <c r="L22" s="2">
        <v>0.75</v>
      </c>
      <c r="M22" s="2">
        <v>0</v>
      </c>
      <c r="N22" s="2">
        <v>0</v>
      </c>
    </row>
    <row r="23" spans="1:14" x14ac:dyDescent="0.25">
      <c r="I23" s="5">
        <v>1</v>
      </c>
      <c r="J23" s="5" t="s">
        <v>71</v>
      </c>
      <c r="K23" s="5">
        <v>104824</v>
      </c>
      <c r="L23" s="2">
        <v>0.75</v>
      </c>
      <c r="M23" s="2">
        <v>0</v>
      </c>
      <c r="N23" s="2">
        <v>0</v>
      </c>
    </row>
    <row r="24" spans="1:14" x14ac:dyDescent="0.25">
      <c r="I24" s="5">
        <v>2</v>
      </c>
      <c r="J24" s="5" t="s">
        <v>95</v>
      </c>
      <c r="K24" s="5">
        <v>105397</v>
      </c>
      <c r="L24" s="2">
        <v>1</v>
      </c>
      <c r="M24" s="2">
        <v>0</v>
      </c>
      <c r="N24" s="2">
        <v>0</v>
      </c>
    </row>
    <row r="25" spans="1:14" x14ac:dyDescent="0.25">
      <c r="I25" s="5">
        <v>3</v>
      </c>
      <c r="J25" s="5" t="s">
        <v>85</v>
      </c>
      <c r="K25" s="5">
        <v>104650</v>
      </c>
      <c r="L25" s="2">
        <v>0.76</v>
      </c>
      <c r="M25" s="2">
        <v>0</v>
      </c>
      <c r="N25" s="2">
        <v>0.5</v>
      </c>
    </row>
    <row r="26" spans="1:14" x14ac:dyDescent="0.25">
      <c r="I26" s="5">
        <v>4</v>
      </c>
      <c r="J26" s="5" t="s">
        <v>96</v>
      </c>
      <c r="K26" s="5">
        <v>90118</v>
      </c>
      <c r="L26" s="2">
        <v>0.77</v>
      </c>
      <c r="M26" s="2">
        <v>0</v>
      </c>
      <c r="N26" s="2">
        <v>0</v>
      </c>
    </row>
    <row r="27" spans="1:14" x14ac:dyDescent="0.25">
      <c r="I27" s="5">
        <v>5</v>
      </c>
      <c r="J27" s="5" t="s">
        <v>94</v>
      </c>
      <c r="K27" s="5">
        <v>103695</v>
      </c>
      <c r="L27" s="2">
        <v>0.76</v>
      </c>
      <c r="M27" s="2">
        <v>0</v>
      </c>
      <c r="N27" s="2">
        <v>0</v>
      </c>
    </row>
    <row r="28" spans="1:14" x14ac:dyDescent="0.25">
      <c r="I28" s="5">
        <v>6</v>
      </c>
      <c r="J28" s="5" t="s">
        <v>44</v>
      </c>
      <c r="K28" s="5">
        <v>105647</v>
      </c>
      <c r="L28" s="2">
        <v>0.97</v>
      </c>
      <c r="M28" s="2">
        <v>0</v>
      </c>
      <c r="N28" s="2">
        <v>1.2</v>
      </c>
    </row>
    <row r="29" spans="1:14" x14ac:dyDescent="0.25">
      <c r="I29" s="5">
        <v>7</v>
      </c>
      <c r="J29" s="5" t="s">
        <v>93</v>
      </c>
      <c r="K29" s="5">
        <v>98224</v>
      </c>
      <c r="L29" s="2">
        <v>0.76</v>
      </c>
      <c r="M29" s="2">
        <v>0</v>
      </c>
      <c r="N29" s="2">
        <v>0</v>
      </c>
    </row>
    <row r="30" spans="1:14" x14ac:dyDescent="0.25">
      <c r="I30" s="5">
        <v>8</v>
      </c>
      <c r="J30" s="5" t="s">
        <v>43</v>
      </c>
      <c r="K30" s="5">
        <v>73317</v>
      </c>
      <c r="L30" s="2">
        <v>5.25</v>
      </c>
      <c r="M30" s="2">
        <v>3.47</v>
      </c>
      <c r="N30" s="2">
        <v>2.38</v>
      </c>
    </row>
    <row r="31" spans="1:14" x14ac:dyDescent="0.25">
      <c r="I31" s="5">
        <v>9</v>
      </c>
      <c r="J31" s="5" t="s">
        <v>74</v>
      </c>
      <c r="K31" s="5">
        <v>105636</v>
      </c>
      <c r="L31" s="2">
        <v>1</v>
      </c>
      <c r="M31" s="2">
        <v>0</v>
      </c>
      <c r="N31" s="2">
        <v>0</v>
      </c>
    </row>
    <row r="32" spans="1:14" x14ac:dyDescent="0.25">
      <c r="I32" s="5">
        <v>10</v>
      </c>
      <c r="J32" s="5" t="s">
        <v>63</v>
      </c>
      <c r="K32" s="5">
        <v>95476</v>
      </c>
      <c r="L32" s="2">
        <v>0.75</v>
      </c>
      <c r="M32" s="2">
        <v>0</v>
      </c>
      <c r="N32" s="2">
        <v>0.1</v>
      </c>
    </row>
    <row r="33" spans="9:14" x14ac:dyDescent="0.25">
      <c r="I33" s="5">
        <v>11</v>
      </c>
      <c r="J33" s="5" t="s">
        <v>47</v>
      </c>
      <c r="K33" s="5">
        <v>98484</v>
      </c>
      <c r="L33" s="2">
        <v>1</v>
      </c>
      <c r="M33" s="2">
        <v>0</v>
      </c>
      <c r="N33" s="2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EE168-D982-472F-AEF2-D0FA3B404BF2}">
  <dimension ref="A1:AD30"/>
  <sheetViews>
    <sheetView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20.14062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50</v>
      </c>
      <c r="B2" s="5">
        <v>103445</v>
      </c>
      <c r="C2" s="25">
        <v>0.75</v>
      </c>
      <c r="D2" s="25">
        <v>0</v>
      </c>
      <c r="E2" s="25">
        <v>0</v>
      </c>
      <c r="F2" s="19" t="s">
        <v>11</v>
      </c>
      <c r="G2" s="18"/>
      <c r="AA2" s="1"/>
      <c r="AB2" s="1"/>
      <c r="AC2" s="1"/>
      <c r="AD2" s="1"/>
    </row>
    <row r="3" spans="1:30" x14ac:dyDescent="0.25">
      <c r="A3" s="5" t="s">
        <v>71</v>
      </c>
      <c r="B3" s="5">
        <v>104824</v>
      </c>
      <c r="C3" s="25">
        <v>0.75</v>
      </c>
      <c r="D3" s="25">
        <v>0</v>
      </c>
      <c r="E3" s="25">
        <v>0</v>
      </c>
      <c r="F3" s="19" t="s">
        <v>11</v>
      </c>
      <c r="G3" s="18"/>
      <c r="AA3" s="1"/>
      <c r="AB3" s="1"/>
      <c r="AC3" s="1"/>
      <c r="AD3" s="1"/>
    </row>
    <row r="4" spans="1:30" ht="15" customHeight="1" x14ac:dyDescent="0.25">
      <c r="A4" s="8" t="s">
        <v>97</v>
      </c>
      <c r="B4" s="8">
        <v>99460</v>
      </c>
      <c r="C4" s="9">
        <v>1.25</v>
      </c>
      <c r="D4" s="9">
        <v>1.1000000000000001</v>
      </c>
      <c r="E4" s="9">
        <v>1.6</v>
      </c>
      <c r="F4" s="7" t="s">
        <v>10</v>
      </c>
      <c r="G4" s="8" t="s">
        <v>19</v>
      </c>
      <c r="AA4" s="1"/>
      <c r="AB4" s="1"/>
      <c r="AC4" s="1"/>
      <c r="AD4" s="1"/>
    </row>
    <row r="5" spans="1:30" ht="15" customHeight="1" x14ac:dyDescent="0.25">
      <c r="A5" s="5" t="s">
        <v>85</v>
      </c>
      <c r="B5" s="5">
        <v>104650</v>
      </c>
      <c r="C5" s="25">
        <v>0.76</v>
      </c>
      <c r="D5" s="25">
        <v>0</v>
      </c>
      <c r="E5" s="25">
        <v>0.5</v>
      </c>
      <c r="F5" s="19" t="s">
        <v>9</v>
      </c>
      <c r="AA5" s="1"/>
      <c r="AB5" s="1"/>
      <c r="AC5" s="1"/>
      <c r="AD5" s="1"/>
    </row>
    <row r="6" spans="1:30" s="9" customFormat="1" ht="15" customHeight="1" x14ac:dyDescent="0.25">
      <c r="A6" s="5" t="s">
        <v>96</v>
      </c>
      <c r="B6" s="5">
        <v>90118</v>
      </c>
      <c r="C6" s="25">
        <v>0.77</v>
      </c>
      <c r="D6" s="25">
        <v>0</v>
      </c>
      <c r="E6" s="25">
        <v>0</v>
      </c>
      <c r="F6" s="19" t="s">
        <v>9</v>
      </c>
      <c r="G6" s="17"/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5" t="s">
        <v>94</v>
      </c>
      <c r="B7" s="5">
        <v>103695</v>
      </c>
      <c r="C7" s="25">
        <v>0.76</v>
      </c>
      <c r="D7" s="25">
        <v>0</v>
      </c>
      <c r="E7" s="25">
        <v>0</v>
      </c>
      <c r="F7" s="19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44</v>
      </c>
      <c r="B8" s="5">
        <v>105647</v>
      </c>
      <c r="C8" s="25">
        <v>0.97</v>
      </c>
      <c r="D8" s="25">
        <v>0</v>
      </c>
      <c r="E8" s="25">
        <v>1.2</v>
      </c>
      <c r="F8" s="19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93</v>
      </c>
      <c r="B9" s="5">
        <v>98224</v>
      </c>
      <c r="C9" s="25">
        <v>0.76</v>
      </c>
      <c r="D9" s="25">
        <v>0</v>
      </c>
      <c r="E9" s="25">
        <v>0</v>
      </c>
      <c r="F9" s="19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43</v>
      </c>
      <c r="B10" s="5">
        <v>73317</v>
      </c>
      <c r="C10" s="25">
        <v>4.92</v>
      </c>
      <c r="D10" s="25">
        <v>0.97</v>
      </c>
      <c r="E10" s="25">
        <v>2.1</v>
      </c>
      <c r="F10" s="19" t="s">
        <v>7</v>
      </c>
      <c r="AA10" s="1"/>
      <c r="AB10" s="1"/>
      <c r="AC10" s="1"/>
      <c r="AD10" s="1"/>
    </row>
    <row r="11" spans="1:30" ht="15" customHeight="1" x14ac:dyDescent="0.25">
      <c r="A11" s="5" t="s">
        <v>61</v>
      </c>
      <c r="B11" s="5">
        <v>62974</v>
      </c>
      <c r="C11" s="25">
        <v>0.75</v>
      </c>
      <c r="D11" s="25">
        <v>0</v>
      </c>
      <c r="E11" s="25">
        <v>-1.08</v>
      </c>
      <c r="F11" s="19" t="s">
        <v>6</v>
      </c>
      <c r="G11" s="18"/>
      <c r="AA11" s="1"/>
      <c r="AB11" s="1"/>
      <c r="AC11" s="1"/>
      <c r="AD11" s="1"/>
    </row>
    <row r="12" spans="1:30" ht="15" customHeight="1" x14ac:dyDescent="0.25">
      <c r="A12" s="5" t="s">
        <v>63</v>
      </c>
      <c r="B12" s="5">
        <v>95476</v>
      </c>
      <c r="C12" s="25">
        <v>0.75</v>
      </c>
      <c r="D12" s="25">
        <v>0</v>
      </c>
      <c r="E12" s="25">
        <v>0.1</v>
      </c>
      <c r="F12" s="19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98</v>
      </c>
      <c r="B13" s="5">
        <v>95662</v>
      </c>
      <c r="C13" s="25">
        <v>1</v>
      </c>
      <c r="D13" s="25">
        <v>0</v>
      </c>
      <c r="E13" s="25">
        <v>0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9"/>
      <c r="F14" s="19"/>
      <c r="G14" s="18"/>
    </row>
    <row r="15" spans="1:30" ht="15" customHeight="1" x14ac:dyDescent="0.25">
      <c r="B15" s="2" t="s">
        <v>14</v>
      </c>
      <c r="C15" s="25">
        <f>SUM(D2:D13,D17)</f>
        <v>3.1700000000000004</v>
      </c>
    </row>
    <row r="16" spans="1:30" x14ac:dyDescent="0.25">
      <c r="C16" s="4"/>
    </row>
    <row r="17" spans="1:14" x14ac:dyDescent="0.25">
      <c r="C17" s="13">
        <f>SUM(E2:E13,E17)</f>
        <v>6.52</v>
      </c>
      <c r="D17" s="25">
        <f>MAX(D2:D9,D11:D13)</f>
        <v>1.1000000000000001</v>
      </c>
      <c r="E17" s="2">
        <f>MAX(E2:E13)</f>
        <v>2.1</v>
      </c>
    </row>
    <row r="19" spans="1:14" x14ac:dyDescent="0.25">
      <c r="A19" s="1" t="s">
        <v>23</v>
      </c>
      <c r="B19" s="2">
        <f>'rodada 13'!B20</f>
        <v>111.12</v>
      </c>
      <c r="I19" s="5">
        <v>0</v>
      </c>
      <c r="J19" s="5" t="s">
        <v>50</v>
      </c>
      <c r="K19" s="5">
        <v>103445</v>
      </c>
      <c r="L19" s="2">
        <v>0.75</v>
      </c>
      <c r="M19" s="2">
        <v>0</v>
      </c>
      <c r="N19" s="2">
        <v>0</v>
      </c>
    </row>
    <row r="20" spans="1:14" x14ac:dyDescent="0.25">
      <c r="A20" s="2" t="s">
        <v>24</v>
      </c>
      <c r="B20" s="16">
        <v>112.07</v>
      </c>
      <c r="I20" s="5">
        <v>1</v>
      </c>
      <c r="J20" s="5" t="s">
        <v>71</v>
      </c>
      <c r="K20" s="5">
        <v>104824</v>
      </c>
      <c r="L20" s="2">
        <v>0.75</v>
      </c>
      <c r="M20" s="2">
        <v>0</v>
      </c>
      <c r="N20" s="2">
        <v>0</v>
      </c>
    </row>
    <row r="21" spans="1:14" x14ac:dyDescent="0.25">
      <c r="I21" s="5">
        <v>2</v>
      </c>
      <c r="J21" s="5" t="s">
        <v>97</v>
      </c>
      <c r="K21" s="5">
        <v>99460</v>
      </c>
      <c r="L21" s="2">
        <v>1.25</v>
      </c>
      <c r="M21" s="2">
        <v>1.1000000000000001</v>
      </c>
      <c r="N21" s="2">
        <v>1.6</v>
      </c>
    </row>
    <row r="22" spans="1:14" x14ac:dyDescent="0.25">
      <c r="I22" s="5">
        <v>3</v>
      </c>
      <c r="J22" s="5" t="s">
        <v>85</v>
      </c>
      <c r="K22" s="5">
        <v>104650</v>
      </c>
      <c r="L22" s="2">
        <v>0.76</v>
      </c>
      <c r="M22" s="2">
        <v>0</v>
      </c>
      <c r="N22" s="2">
        <v>0.5</v>
      </c>
    </row>
    <row r="23" spans="1:14" x14ac:dyDescent="0.25">
      <c r="I23" s="5">
        <v>4</v>
      </c>
      <c r="J23" s="5" t="s">
        <v>96</v>
      </c>
      <c r="K23" s="5">
        <v>90118</v>
      </c>
      <c r="L23" s="2">
        <v>0.77</v>
      </c>
      <c r="M23" s="2">
        <v>0</v>
      </c>
      <c r="N23" s="2">
        <v>0</v>
      </c>
    </row>
    <row r="24" spans="1:14" x14ac:dyDescent="0.25">
      <c r="I24" s="5">
        <v>5</v>
      </c>
      <c r="J24" s="5" t="s">
        <v>94</v>
      </c>
      <c r="K24" s="5">
        <v>103695</v>
      </c>
      <c r="L24" s="2">
        <v>0.76</v>
      </c>
      <c r="M24" s="2">
        <v>0</v>
      </c>
      <c r="N24" s="2">
        <v>0</v>
      </c>
    </row>
    <row r="25" spans="1:14" x14ac:dyDescent="0.25">
      <c r="I25" s="5">
        <v>6</v>
      </c>
      <c r="J25" s="5" t="s">
        <v>44</v>
      </c>
      <c r="K25" s="5">
        <v>105647</v>
      </c>
      <c r="L25" s="2">
        <v>0.97</v>
      </c>
      <c r="M25" s="2">
        <v>0</v>
      </c>
      <c r="N25" s="2">
        <v>1.2</v>
      </c>
    </row>
    <row r="26" spans="1:14" x14ac:dyDescent="0.25">
      <c r="I26" s="5">
        <v>7</v>
      </c>
      <c r="J26" s="5" t="s">
        <v>93</v>
      </c>
      <c r="K26" s="5">
        <v>98224</v>
      </c>
      <c r="L26" s="2">
        <v>0.76</v>
      </c>
      <c r="M26" s="2">
        <v>0</v>
      </c>
      <c r="N26" s="2">
        <v>0</v>
      </c>
    </row>
    <row r="27" spans="1:14" x14ac:dyDescent="0.25">
      <c r="I27" s="5">
        <v>8</v>
      </c>
      <c r="J27" s="5" t="s">
        <v>43</v>
      </c>
      <c r="K27" s="5">
        <v>73317</v>
      </c>
      <c r="L27" s="2">
        <v>4.92</v>
      </c>
      <c r="M27" s="2">
        <v>0.97</v>
      </c>
      <c r="N27" s="2">
        <v>2.1</v>
      </c>
    </row>
    <row r="28" spans="1:14" x14ac:dyDescent="0.25">
      <c r="I28" s="5">
        <v>9</v>
      </c>
      <c r="J28" s="5" t="s">
        <v>61</v>
      </c>
      <c r="K28" s="5">
        <v>62974</v>
      </c>
      <c r="L28" s="2">
        <v>0.75</v>
      </c>
      <c r="M28" s="2">
        <v>0</v>
      </c>
      <c r="N28" s="2">
        <v>-1.08</v>
      </c>
    </row>
    <row r="29" spans="1:14" x14ac:dyDescent="0.25">
      <c r="I29" s="5">
        <v>10</v>
      </c>
      <c r="J29" s="5" t="s">
        <v>63</v>
      </c>
      <c r="K29" s="5">
        <v>95476</v>
      </c>
      <c r="L29" s="2">
        <v>0.75</v>
      </c>
      <c r="M29" s="2">
        <v>0</v>
      </c>
      <c r="N29" s="2">
        <v>0.1</v>
      </c>
    </row>
    <row r="30" spans="1:14" x14ac:dyDescent="0.25">
      <c r="I30" s="5">
        <v>11</v>
      </c>
      <c r="J30" s="5" t="s">
        <v>98</v>
      </c>
      <c r="K30" s="5">
        <v>95662</v>
      </c>
      <c r="L30" s="2">
        <v>1</v>
      </c>
      <c r="M30" s="2">
        <v>0</v>
      </c>
      <c r="N30" s="2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5872B-CCBB-4D11-91C2-87733D01D919}">
  <dimension ref="A1:AD36"/>
  <sheetViews>
    <sheetView topLeftCell="A4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5" width="9.140625" style="5"/>
    <col min="16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L1" s="6"/>
      <c r="M1" s="6"/>
      <c r="N1" s="6"/>
      <c r="O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5" t="s">
        <v>71</v>
      </c>
      <c r="B2" s="5">
        <v>104824</v>
      </c>
      <c r="C2" s="5">
        <v>0.75</v>
      </c>
      <c r="D2" s="5">
        <v>0</v>
      </c>
      <c r="E2" s="5">
        <v>0</v>
      </c>
      <c r="F2" s="19" t="s">
        <v>11</v>
      </c>
      <c r="H2" s="10"/>
      <c r="I2" s="10"/>
      <c r="J2" s="10"/>
      <c r="K2" s="10"/>
      <c r="L2" s="10"/>
      <c r="M2" s="10"/>
      <c r="N2" s="10"/>
      <c r="O2" s="10"/>
      <c r="AA2" s="7"/>
      <c r="AB2" s="7"/>
      <c r="AC2" s="7"/>
      <c r="AD2" s="7"/>
    </row>
    <row r="3" spans="1:30" x14ac:dyDescent="0.25">
      <c r="A3" s="5" t="s">
        <v>99</v>
      </c>
      <c r="B3" s="5">
        <v>105836</v>
      </c>
      <c r="C3" s="5">
        <v>0.78</v>
      </c>
      <c r="D3" s="5">
        <v>0</v>
      </c>
      <c r="E3" s="5">
        <v>0.17</v>
      </c>
      <c r="F3" s="19" t="s">
        <v>11</v>
      </c>
      <c r="AA3" s="1"/>
      <c r="AB3" s="1"/>
      <c r="AC3" s="1"/>
      <c r="AD3" s="1"/>
    </row>
    <row r="4" spans="1:30" ht="15" customHeight="1" x14ac:dyDescent="0.25">
      <c r="A4" s="5" t="s">
        <v>97</v>
      </c>
      <c r="B4" s="5">
        <v>99460</v>
      </c>
      <c r="C4" s="5">
        <v>1.25</v>
      </c>
      <c r="D4" s="5">
        <v>0</v>
      </c>
      <c r="E4" s="5">
        <v>1.6</v>
      </c>
      <c r="F4" s="19" t="s">
        <v>10</v>
      </c>
      <c r="AA4" s="1"/>
      <c r="AB4" s="1"/>
      <c r="AC4" s="1"/>
      <c r="AD4" s="1"/>
    </row>
    <row r="5" spans="1:30" ht="15" customHeight="1" x14ac:dyDescent="0.25">
      <c r="A5" s="5" t="s">
        <v>85</v>
      </c>
      <c r="B5" s="5">
        <v>104650</v>
      </c>
      <c r="C5" s="5">
        <v>0.76</v>
      </c>
      <c r="D5" s="5">
        <v>0</v>
      </c>
      <c r="E5" s="5">
        <v>0.5</v>
      </c>
      <c r="F5" s="19" t="s">
        <v>9</v>
      </c>
      <c r="AA5" s="1"/>
      <c r="AB5" s="1"/>
      <c r="AC5" s="1"/>
      <c r="AD5" s="1"/>
    </row>
    <row r="6" spans="1:30" ht="15" customHeight="1" x14ac:dyDescent="0.25">
      <c r="A6" s="5" t="s">
        <v>53</v>
      </c>
      <c r="B6" s="5">
        <v>82628</v>
      </c>
      <c r="C6" s="5">
        <v>0.78</v>
      </c>
      <c r="D6" s="5">
        <v>-1.2</v>
      </c>
      <c r="E6" s="5">
        <v>0.47</v>
      </c>
      <c r="F6" s="19" t="s">
        <v>9</v>
      </c>
      <c r="G6" s="18"/>
      <c r="AA6" s="1"/>
      <c r="AB6" s="1"/>
      <c r="AC6" s="1"/>
      <c r="AD6" s="1"/>
    </row>
    <row r="7" spans="1:30" ht="15" customHeight="1" x14ac:dyDescent="0.25">
      <c r="A7" s="5" t="s">
        <v>94</v>
      </c>
      <c r="B7" s="5">
        <v>103695</v>
      </c>
      <c r="C7" s="5">
        <v>0.76</v>
      </c>
      <c r="D7" s="5">
        <v>0</v>
      </c>
      <c r="E7" s="5">
        <v>0</v>
      </c>
      <c r="F7" s="19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44</v>
      </c>
      <c r="B8" s="5">
        <v>105647</v>
      </c>
      <c r="C8" s="5">
        <v>0.97</v>
      </c>
      <c r="D8" s="5">
        <v>0</v>
      </c>
      <c r="E8" s="5">
        <v>1.2</v>
      </c>
      <c r="F8" s="19" t="s">
        <v>8</v>
      </c>
      <c r="G8" s="18"/>
      <c r="AA8" s="1"/>
      <c r="AB8" s="1"/>
      <c r="AC8" s="1"/>
      <c r="AD8" s="1"/>
    </row>
    <row r="9" spans="1:30" ht="15" customHeight="1" x14ac:dyDescent="0.25">
      <c r="A9" s="8" t="s">
        <v>93</v>
      </c>
      <c r="B9" s="8">
        <v>98224</v>
      </c>
      <c r="C9" s="8">
        <v>0.76</v>
      </c>
      <c r="D9" s="8">
        <v>0</v>
      </c>
      <c r="E9" s="8">
        <v>0</v>
      </c>
      <c r="F9" s="7" t="s">
        <v>8</v>
      </c>
      <c r="G9" s="10" t="s">
        <v>19</v>
      </c>
      <c r="AA9" s="1"/>
      <c r="AB9" s="1"/>
      <c r="AC9" s="1"/>
      <c r="AD9" s="1"/>
    </row>
    <row r="10" spans="1:30" ht="15" customHeight="1" x14ac:dyDescent="0.25">
      <c r="A10" s="5" t="s">
        <v>43</v>
      </c>
      <c r="B10" s="5">
        <v>73317</v>
      </c>
      <c r="C10" s="5">
        <v>5.86</v>
      </c>
      <c r="D10" s="5">
        <v>5</v>
      </c>
      <c r="E10" s="5">
        <v>2.58</v>
      </c>
      <c r="F10" s="19" t="s">
        <v>7</v>
      </c>
      <c r="G10" s="18"/>
      <c r="AA10" s="1"/>
      <c r="AB10" s="1"/>
      <c r="AC10" s="1"/>
      <c r="AD10" s="1"/>
    </row>
    <row r="11" spans="1:30" ht="15" customHeight="1" x14ac:dyDescent="0.25">
      <c r="A11" s="5" t="s">
        <v>100</v>
      </c>
      <c r="B11" s="5">
        <v>105613</v>
      </c>
      <c r="C11" s="5">
        <v>1</v>
      </c>
      <c r="D11" s="5">
        <v>0</v>
      </c>
      <c r="E11" s="5">
        <v>0</v>
      </c>
      <c r="F11" s="19" t="s">
        <v>6</v>
      </c>
      <c r="G11" s="18"/>
      <c r="AA11" s="1"/>
      <c r="AB11" s="1"/>
      <c r="AC11" s="1"/>
      <c r="AD11" s="1"/>
    </row>
    <row r="12" spans="1:30" ht="15" customHeight="1" x14ac:dyDescent="0.25">
      <c r="A12" s="5" t="s">
        <v>63</v>
      </c>
      <c r="B12" s="5">
        <v>95476</v>
      </c>
      <c r="C12" s="5">
        <v>0.75</v>
      </c>
      <c r="D12" s="5">
        <v>0</v>
      </c>
      <c r="E12" s="5">
        <v>0.1</v>
      </c>
      <c r="F12" s="19" t="s">
        <v>6</v>
      </c>
      <c r="AA12" s="1"/>
      <c r="AB12" s="1"/>
      <c r="AC12" s="1"/>
      <c r="AD12" s="1"/>
    </row>
    <row r="13" spans="1:30" ht="15" customHeight="1" x14ac:dyDescent="0.25">
      <c r="A13" s="5" t="s">
        <v>46</v>
      </c>
      <c r="B13" s="5">
        <v>97902</v>
      </c>
      <c r="C13" s="5">
        <v>0.73</v>
      </c>
      <c r="D13" s="5">
        <v>0</v>
      </c>
      <c r="E13" s="5">
        <v>-1.2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5">
        <f>SUM(D2:D13,D17)</f>
        <v>3.8</v>
      </c>
    </row>
    <row r="16" spans="1:30" x14ac:dyDescent="0.25">
      <c r="C16" s="4"/>
    </row>
    <row r="17" spans="1:13" x14ac:dyDescent="0.25">
      <c r="C17" s="13">
        <f>SUM(E2:E13,E17)</f>
        <v>8</v>
      </c>
      <c r="D17" s="25">
        <f>MAX(D2:D9,D11:D13)</f>
        <v>0</v>
      </c>
      <c r="E17" s="2">
        <f>MAX(E2:E13)</f>
        <v>2.58</v>
      </c>
    </row>
    <row r="19" spans="1:13" x14ac:dyDescent="0.25">
      <c r="A19" s="1" t="s">
        <v>23</v>
      </c>
      <c r="B19" s="16">
        <f>'rodada 14'!B20</f>
        <v>112.07</v>
      </c>
    </row>
    <row r="20" spans="1:13" x14ac:dyDescent="0.25">
      <c r="A20" s="2" t="s">
        <v>24</v>
      </c>
      <c r="B20" s="16">
        <v>113.98</v>
      </c>
    </row>
    <row r="22" spans="1:13" x14ac:dyDescent="0.25">
      <c r="H22" s="5">
        <v>0</v>
      </c>
      <c r="I22" s="5" t="s">
        <v>71</v>
      </c>
      <c r="J22" s="5">
        <v>104824</v>
      </c>
      <c r="K22" s="5">
        <v>0.75</v>
      </c>
      <c r="L22" s="5">
        <v>0</v>
      </c>
      <c r="M22" s="5">
        <v>0</v>
      </c>
    </row>
    <row r="23" spans="1:13" x14ac:dyDescent="0.25">
      <c r="H23" s="5">
        <v>1</v>
      </c>
      <c r="I23" s="5" t="s">
        <v>99</v>
      </c>
      <c r="J23" s="5">
        <v>105836</v>
      </c>
      <c r="K23" s="5">
        <v>0.78</v>
      </c>
      <c r="L23" s="5">
        <v>0</v>
      </c>
      <c r="M23" s="5">
        <v>0.17</v>
      </c>
    </row>
    <row r="24" spans="1:13" x14ac:dyDescent="0.25">
      <c r="G24" s="15"/>
      <c r="H24" s="5">
        <v>2</v>
      </c>
      <c r="I24" s="5" t="s">
        <v>97</v>
      </c>
      <c r="J24" s="5">
        <v>99460</v>
      </c>
      <c r="K24" s="5">
        <v>1.25</v>
      </c>
      <c r="L24" s="5">
        <v>0</v>
      </c>
      <c r="M24" s="5">
        <v>1.6</v>
      </c>
    </row>
    <row r="25" spans="1:13" x14ac:dyDescent="0.25">
      <c r="F25" s="5"/>
      <c r="G25" s="15"/>
      <c r="H25" s="5">
        <v>3</v>
      </c>
      <c r="I25" s="5" t="s">
        <v>85</v>
      </c>
      <c r="J25" s="5">
        <v>104650</v>
      </c>
      <c r="K25" s="5">
        <v>0.76</v>
      </c>
      <c r="L25" s="5">
        <v>0</v>
      </c>
      <c r="M25" s="5">
        <v>0.5</v>
      </c>
    </row>
    <row r="26" spans="1:13" x14ac:dyDescent="0.25">
      <c r="F26" s="5"/>
      <c r="G26" s="15"/>
      <c r="H26" s="5">
        <v>4</v>
      </c>
      <c r="I26" s="5" t="s">
        <v>53</v>
      </c>
      <c r="J26" s="5">
        <v>82628</v>
      </c>
      <c r="K26" s="5">
        <v>0.78</v>
      </c>
      <c r="L26" s="5">
        <v>-1.2</v>
      </c>
      <c r="M26" s="5">
        <v>0.47</v>
      </c>
    </row>
    <row r="27" spans="1:13" x14ac:dyDescent="0.25">
      <c r="F27" s="5"/>
      <c r="G27" s="15"/>
      <c r="H27" s="5">
        <v>5</v>
      </c>
      <c r="I27" s="5" t="s">
        <v>94</v>
      </c>
      <c r="J27" s="5">
        <v>103695</v>
      </c>
      <c r="K27" s="5">
        <v>0.76</v>
      </c>
      <c r="L27" s="5">
        <v>0</v>
      </c>
      <c r="M27" s="5">
        <v>0</v>
      </c>
    </row>
    <row r="28" spans="1:13" x14ac:dyDescent="0.25">
      <c r="F28" s="5"/>
      <c r="G28" s="15"/>
      <c r="H28" s="5">
        <v>6</v>
      </c>
      <c r="I28" s="5" t="s">
        <v>44</v>
      </c>
      <c r="J28" s="5">
        <v>105647</v>
      </c>
      <c r="K28" s="5">
        <v>0.97</v>
      </c>
      <c r="L28" s="5">
        <v>0</v>
      </c>
      <c r="M28" s="5">
        <v>1.2</v>
      </c>
    </row>
    <row r="29" spans="1:13" x14ac:dyDescent="0.25">
      <c r="F29" s="5"/>
      <c r="G29" s="15"/>
      <c r="H29" s="5">
        <v>7</v>
      </c>
      <c r="I29" s="5" t="s">
        <v>93</v>
      </c>
      <c r="J29" s="5">
        <v>98224</v>
      </c>
      <c r="K29" s="5">
        <v>0.76</v>
      </c>
      <c r="L29" s="5">
        <v>0</v>
      </c>
      <c r="M29" s="5">
        <v>0</v>
      </c>
    </row>
    <row r="30" spans="1:13" x14ac:dyDescent="0.25">
      <c r="F30" s="5"/>
      <c r="G30" s="15"/>
      <c r="H30" s="5">
        <v>8</v>
      </c>
      <c r="I30" s="5" t="s">
        <v>43</v>
      </c>
      <c r="J30" s="5">
        <v>73317</v>
      </c>
      <c r="K30" s="5">
        <v>5.86</v>
      </c>
      <c r="L30" s="5">
        <v>5</v>
      </c>
      <c r="M30" s="5">
        <v>2.58</v>
      </c>
    </row>
    <row r="31" spans="1:13" x14ac:dyDescent="0.25">
      <c r="F31" s="5"/>
      <c r="G31" s="15"/>
      <c r="H31" s="5">
        <v>9</v>
      </c>
      <c r="I31" s="5" t="s">
        <v>100</v>
      </c>
      <c r="J31" s="5">
        <v>105613</v>
      </c>
      <c r="K31" s="5">
        <v>1</v>
      </c>
      <c r="L31" s="5">
        <v>0</v>
      </c>
      <c r="M31" s="5">
        <v>0</v>
      </c>
    </row>
    <row r="32" spans="1:13" x14ac:dyDescent="0.25">
      <c r="F32" s="5"/>
      <c r="G32" s="15"/>
      <c r="H32" s="5">
        <v>10</v>
      </c>
      <c r="I32" s="5" t="s">
        <v>63</v>
      </c>
      <c r="J32" s="5">
        <v>95476</v>
      </c>
      <c r="K32" s="5">
        <v>0.75</v>
      </c>
      <c r="L32" s="5">
        <v>0</v>
      </c>
      <c r="M32" s="5">
        <v>0.1</v>
      </c>
    </row>
    <row r="33" spans="6:13" x14ac:dyDescent="0.25">
      <c r="F33" s="5"/>
      <c r="G33" s="15"/>
      <c r="H33" s="5">
        <v>11</v>
      </c>
      <c r="I33" s="5" t="s">
        <v>46</v>
      </c>
      <c r="J33" s="5">
        <v>97902</v>
      </c>
      <c r="K33" s="5">
        <v>0.73</v>
      </c>
      <c r="L33" s="5">
        <v>0</v>
      </c>
      <c r="M33" s="5">
        <v>-1.2</v>
      </c>
    </row>
    <row r="34" spans="6:13" x14ac:dyDescent="0.25">
      <c r="F34" s="5"/>
      <c r="G34" s="15"/>
    </row>
    <row r="35" spans="6:13" x14ac:dyDescent="0.25">
      <c r="F35" s="5"/>
      <c r="G35" s="15"/>
    </row>
    <row r="36" spans="6:13" x14ac:dyDescent="0.25">
      <c r="F36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15670-6EE7-4241-9FD3-E2A121CB7EF4}">
  <dimension ref="A1:AD35"/>
  <sheetViews>
    <sheetView workbookViewId="0">
      <selection activeCell="L15" sqref="L1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50</v>
      </c>
      <c r="B2" s="5">
        <v>103445</v>
      </c>
      <c r="C2" s="25">
        <v>0.75</v>
      </c>
      <c r="D2" s="25">
        <v>0</v>
      </c>
      <c r="E2" s="25">
        <v>0</v>
      </c>
      <c r="F2" s="19" t="s">
        <v>11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5" t="s">
        <v>99</v>
      </c>
      <c r="B3" s="5">
        <v>105836</v>
      </c>
      <c r="C3" s="25">
        <v>0.78</v>
      </c>
      <c r="D3" s="25">
        <v>0</v>
      </c>
      <c r="E3" s="25">
        <v>0.17</v>
      </c>
      <c r="F3" s="19" t="s">
        <v>11</v>
      </c>
      <c r="AA3" s="1"/>
      <c r="AB3" s="1"/>
      <c r="AC3" s="1"/>
      <c r="AD3" s="1"/>
    </row>
    <row r="4" spans="1:30" ht="15" customHeight="1" x14ac:dyDescent="0.25">
      <c r="A4" s="5" t="s">
        <v>97</v>
      </c>
      <c r="B4" s="5">
        <v>99460</v>
      </c>
      <c r="C4" s="25">
        <v>1.25</v>
      </c>
      <c r="D4" s="25">
        <v>0</v>
      </c>
      <c r="E4" s="25">
        <v>1.6</v>
      </c>
      <c r="F4" s="19" t="s">
        <v>10</v>
      </c>
      <c r="AA4" s="1"/>
      <c r="AB4" s="1"/>
      <c r="AC4" s="1"/>
      <c r="AD4" s="1"/>
    </row>
    <row r="5" spans="1:30" ht="15" customHeight="1" x14ac:dyDescent="0.25">
      <c r="A5" s="5" t="s">
        <v>85</v>
      </c>
      <c r="B5" s="5">
        <v>104650</v>
      </c>
      <c r="C5" s="25">
        <v>0.76</v>
      </c>
      <c r="D5" s="25">
        <v>0</v>
      </c>
      <c r="E5" s="25">
        <v>0.5</v>
      </c>
      <c r="F5" s="19" t="s">
        <v>9</v>
      </c>
      <c r="AA5" s="1"/>
      <c r="AB5" s="1"/>
      <c r="AC5" s="1"/>
      <c r="AD5" s="1"/>
    </row>
    <row r="6" spans="1:30" ht="15" customHeight="1" x14ac:dyDescent="0.25">
      <c r="A6" s="5" t="s">
        <v>42</v>
      </c>
      <c r="B6" s="5">
        <v>105175</v>
      </c>
      <c r="C6" s="25">
        <v>1.25</v>
      </c>
      <c r="D6" s="25">
        <v>-0.1</v>
      </c>
      <c r="E6" s="25">
        <v>1.65</v>
      </c>
      <c r="F6" s="19" t="s">
        <v>9</v>
      </c>
      <c r="AA6" s="1"/>
      <c r="AB6" s="1"/>
      <c r="AC6" s="1"/>
      <c r="AD6" s="1"/>
    </row>
    <row r="7" spans="1:30" ht="15" customHeight="1" x14ac:dyDescent="0.25">
      <c r="A7" s="5" t="s">
        <v>94</v>
      </c>
      <c r="B7" s="5">
        <v>103695</v>
      </c>
      <c r="C7" s="25">
        <v>0.76</v>
      </c>
      <c r="D7" s="25">
        <v>0</v>
      </c>
      <c r="E7" s="25">
        <v>0</v>
      </c>
      <c r="F7" s="19" t="s">
        <v>8</v>
      </c>
      <c r="AA7" s="1"/>
      <c r="AB7" s="1"/>
      <c r="AC7" s="1"/>
      <c r="AD7" s="1"/>
    </row>
    <row r="8" spans="1:30" ht="15" customHeight="1" x14ac:dyDescent="0.25">
      <c r="A8" s="5" t="s">
        <v>44</v>
      </c>
      <c r="B8" s="5">
        <v>105647</v>
      </c>
      <c r="C8" s="25">
        <v>0.97</v>
      </c>
      <c r="D8" s="25">
        <v>0</v>
      </c>
      <c r="E8" s="25">
        <v>1.2</v>
      </c>
      <c r="F8" s="19" t="s">
        <v>8</v>
      </c>
      <c r="AA8" s="1"/>
      <c r="AB8" s="1"/>
      <c r="AC8" s="1"/>
      <c r="AD8" s="1"/>
    </row>
    <row r="9" spans="1:30" ht="15" customHeight="1" x14ac:dyDescent="0.25">
      <c r="A9" s="8" t="s">
        <v>93</v>
      </c>
      <c r="B9" s="8">
        <v>98224</v>
      </c>
      <c r="C9" s="9">
        <v>0.76</v>
      </c>
      <c r="D9" s="9">
        <v>0</v>
      </c>
      <c r="E9" s="9">
        <v>0</v>
      </c>
      <c r="F9" s="7" t="s">
        <v>8</v>
      </c>
      <c r="G9" s="10" t="s">
        <v>19</v>
      </c>
      <c r="AA9" s="1"/>
      <c r="AB9" s="1"/>
      <c r="AC9" s="1"/>
      <c r="AD9" s="1"/>
    </row>
    <row r="10" spans="1:30" ht="15" customHeight="1" x14ac:dyDescent="0.25">
      <c r="A10" s="5" t="s">
        <v>43</v>
      </c>
      <c r="B10" s="5">
        <v>73317</v>
      </c>
      <c r="C10" s="25">
        <v>5.61</v>
      </c>
      <c r="D10" s="25">
        <v>2.62</v>
      </c>
      <c r="E10" s="25">
        <v>2.59</v>
      </c>
      <c r="F10" s="19" t="s">
        <v>7</v>
      </c>
      <c r="AA10" s="1"/>
      <c r="AB10" s="1"/>
      <c r="AC10" s="1"/>
      <c r="AD10" s="1"/>
    </row>
    <row r="11" spans="1:30" ht="15" customHeight="1" x14ac:dyDescent="0.25">
      <c r="A11" s="5" t="s">
        <v>61</v>
      </c>
      <c r="B11" s="5">
        <v>62974</v>
      </c>
      <c r="C11" s="25">
        <v>0.75</v>
      </c>
      <c r="D11" s="25">
        <v>0</v>
      </c>
      <c r="E11" s="25">
        <v>-1.08</v>
      </c>
      <c r="F11" s="19" t="s">
        <v>6</v>
      </c>
      <c r="G11" s="18"/>
      <c r="AA11" s="1"/>
      <c r="AB11" s="1"/>
      <c r="AC11" s="1"/>
      <c r="AD11" s="1"/>
    </row>
    <row r="12" spans="1:30" ht="15" customHeight="1" x14ac:dyDescent="0.25">
      <c r="A12" s="5" t="s">
        <v>63</v>
      </c>
      <c r="B12" s="5">
        <v>95476</v>
      </c>
      <c r="C12" s="25">
        <v>0.75</v>
      </c>
      <c r="D12" s="25">
        <v>0</v>
      </c>
      <c r="E12" s="25">
        <v>0.1</v>
      </c>
      <c r="F12" s="19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46</v>
      </c>
      <c r="B13" s="5">
        <v>97902</v>
      </c>
      <c r="C13" s="25">
        <v>0.73</v>
      </c>
      <c r="D13" s="25">
        <v>0</v>
      </c>
      <c r="E13" s="25">
        <v>-1.2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5">
        <f>SUM(D2:D13,D17)</f>
        <v>2.52</v>
      </c>
    </row>
    <row r="16" spans="1:30" x14ac:dyDescent="0.25">
      <c r="C16" s="4"/>
    </row>
    <row r="17" spans="1:6" x14ac:dyDescent="0.25">
      <c r="C17" s="13">
        <f>SUM(E2:E13,E17)</f>
        <v>8.1199999999999992</v>
      </c>
      <c r="D17" s="25">
        <f>MAX(D2:D9,D11:D13)</f>
        <v>0</v>
      </c>
      <c r="E17" s="2">
        <f>MAX(E2:E13)</f>
        <v>2.59</v>
      </c>
    </row>
    <row r="19" spans="1:6" x14ac:dyDescent="0.25">
      <c r="A19" s="1" t="s">
        <v>23</v>
      </c>
      <c r="B19" s="16">
        <f>'rodada 15'!B20</f>
        <v>113.98</v>
      </c>
    </row>
    <row r="20" spans="1:6" x14ac:dyDescent="0.25">
      <c r="A20" s="2" t="s">
        <v>24</v>
      </c>
      <c r="B20" s="4">
        <v>115.61</v>
      </c>
    </row>
    <row r="24" spans="1:6" x14ac:dyDescent="0.25">
      <c r="F24" s="5"/>
    </row>
    <row r="25" spans="1:6" x14ac:dyDescent="0.25">
      <c r="F25" s="5"/>
    </row>
    <row r="26" spans="1:6" x14ac:dyDescent="0.25">
      <c r="F26" s="5"/>
    </row>
    <row r="27" spans="1:6" x14ac:dyDescent="0.25">
      <c r="F27" s="5"/>
    </row>
    <row r="28" spans="1:6" x14ac:dyDescent="0.25">
      <c r="F28" s="5"/>
    </row>
    <row r="29" spans="1:6" x14ac:dyDescent="0.25">
      <c r="F29" s="5"/>
    </row>
    <row r="30" spans="1:6" x14ac:dyDescent="0.25">
      <c r="F30" s="5"/>
    </row>
    <row r="31" spans="1:6" x14ac:dyDescent="0.25">
      <c r="F31" s="5"/>
    </row>
    <row r="32" spans="1:6" x14ac:dyDescent="0.25">
      <c r="F32" s="5"/>
    </row>
    <row r="33" spans="6:6" x14ac:dyDescent="0.25">
      <c r="F33" s="5"/>
    </row>
    <row r="34" spans="6:6" x14ac:dyDescent="0.25">
      <c r="F34" s="5"/>
    </row>
    <row r="35" spans="6:6" x14ac:dyDescent="0.25">
      <c r="F35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2515E-833F-49A7-85E7-4BE021E346F8}">
  <dimension ref="A1:AD42"/>
  <sheetViews>
    <sheetView workbookViewId="0">
      <selection activeCell="B20" sqref="B20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50</v>
      </c>
      <c r="B2" s="5">
        <v>103445</v>
      </c>
      <c r="C2" s="25">
        <v>0.75</v>
      </c>
      <c r="D2" s="25">
        <v>0</v>
      </c>
      <c r="E2" s="25">
        <v>0</v>
      </c>
      <c r="F2" s="19" t="s">
        <v>11</v>
      </c>
      <c r="AA2" s="1"/>
      <c r="AB2" s="1"/>
      <c r="AC2" s="1"/>
      <c r="AD2" s="1"/>
    </row>
    <row r="3" spans="1:30" s="9" customFormat="1" x14ac:dyDescent="0.25">
      <c r="A3" s="5" t="s">
        <v>71</v>
      </c>
      <c r="B3" s="5">
        <v>104824</v>
      </c>
      <c r="C3" s="25">
        <v>0.75</v>
      </c>
      <c r="D3" s="25">
        <v>0</v>
      </c>
      <c r="E3" s="25">
        <v>0</v>
      </c>
      <c r="F3" s="7" t="s">
        <v>11</v>
      </c>
      <c r="G3" s="10" t="s">
        <v>19</v>
      </c>
      <c r="H3" s="8"/>
      <c r="I3" s="8"/>
      <c r="J3" s="8"/>
      <c r="K3" s="8"/>
      <c r="AA3" s="7"/>
      <c r="AB3" s="7"/>
      <c r="AC3" s="7"/>
      <c r="AD3" s="7"/>
    </row>
    <row r="4" spans="1:30" ht="15" customHeight="1" x14ac:dyDescent="0.25">
      <c r="A4" s="5" t="s">
        <v>97</v>
      </c>
      <c r="B4" s="5">
        <v>99460</v>
      </c>
      <c r="C4" s="25">
        <v>1.25</v>
      </c>
      <c r="D4" s="25">
        <v>0</v>
      </c>
      <c r="E4" s="25">
        <v>1.6</v>
      </c>
      <c r="F4" s="19" t="s">
        <v>10</v>
      </c>
      <c r="AA4" s="1"/>
      <c r="AB4" s="1"/>
      <c r="AC4" s="1"/>
      <c r="AD4" s="1"/>
    </row>
    <row r="5" spans="1:30" ht="15" customHeight="1" x14ac:dyDescent="0.25">
      <c r="A5" s="5" t="s">
        <v>85</v>
      </c>
      <c r="B5" s="5">
        <v>104650</v>
      </c>
      <c r="C5" s="25">
        <v>0.76</v>
      </c>
      <c r="D5" s="25">
        <v>0</v>
      </c>
      <c r="E5" s="25">
        <v>0.5</v>
      </c>
      <c r="F5" s="19" t="s">
        <v>9</v>
      </c>
      <c r="AA5" s="1"/>
      <c r="AB5" s="1"/>
      <c r="AC5" s="1"/>
      <c r="AD5" s="1"/>
    </row>
    <row r="6" spans="1:30" ht="15" customHeight="1" x14ac:dyDescent="0.25">
      <c r="A6" s="5" t="s">
        <v>42</v>
      </c>
      <c r="B6" s="5">
        <v>105175</v>
      </c>
      <c r="C6" s="25">
        <v>1.25</v>
      </c>
      <c r="D6" s="25">
        <v>0</v>
      </c>
      <c r="E6" s="25">
        <v>1.65</v>
      </c>
      <c r="F6" s="19" t="s">
        <v>9</v>
      </c>
      <c r="AA6" s="1"/>
      <c r="AB6" s="1"/>
      <c r="AC6" s="1"/>
      <c r="AD6" s="1"/>
    </row>
    <row r="7" spans="1:30" ht="15" customHeight="1" x14ac:dyDescent="0.25">
      <c r="A7" s="5" t="s">
        <v>94</v>
      </c>
      <c r="B7" s="5">
        <v>103695</v>
      </c>
      <c r="C7" s="25">
        <v>0.76</v>
      </c>
      <c r="D7" s="25">
        <v>0</v>
      </c>
      <c r="E7" s="25">
        <v>0</v>
      </c>
      <c r="F7" s="19" t="s">
        <v>8</v>
      </c>
      <c r="AA7" s="1"/>
      <c r="AB7" s="1"/>
      <c r="AC7" s="1"/>
      <c r="AD7" s="1"/>
    </row>
    <row r="8" spans="1:30" ht="15" customHeight="1" x14ac:dyDescent="0.25">
      <c r="A8" s="5" t="s">
        <v>90</v>
      </c>
      <c r="B8" s="5">
        <v>105902</v>
      </c>
      <c r="C8" s="25">
        <v>0.77</v>
      </c>
      <c r="D8" s="25">
        <v>0</v>
      </c>
      <c r="E8" s="25">
        <v>-0.2</v>
      </c>
      <c r="F8" s="19" t="s">
        <v>8</v>
      </c>
      <c r="AA8" s="1"/>
      <c r="AB8" s="1"/>
      <c r="AC8" s="1"/>
      <c r="AD8" s="1"/>
    </row>
    <row r="9" spans="1:30" ht="15" customHeight="1" x14ac:dyDescent="0.25">
      <c r="A9" s="5" t="s">
        <v>93</v>
      </c>
      <c r="B9" s="5">
        <v>98224</v>
      </c>
      <c r="C9" s="25">
        <v>0.76</v>
      </c>
      <c r="D9" s="25">
        <v>0</v>
      </c>
      <c r="E9" s="25">
        <v>0</v>
      </c>
      <c r="F9" s="19" t="s">
        <v>8</v>
      </c>
      <c r="AA9" s="1"/>
      <c r="AB9" s="1"/>
      <c r="AC9" s="1"/>
      <c r="AD9" s="1"/>
    </row>
    <row r="10" spans="1:30" ht="15" customHeight="1" x14ac:dyDescent="0.25">
      <c r="A10" s="5" t="s">
        <v>43</v>
      </c>
      <c r="B10" s="5">
        <v>73317</v>
      </c>
      <c r="C10" s="25">
        <v>5.61</v>
      </c>
      <c r="D10" s="25">
        <v>2.17</v>
      </c>
      <c r="E10" s="25">
        <v>2.54</v>
      </c>
      <c r="F10" s="19" t="s">
        <v>7</v>
      </c>
      <c r="AA10" s="1"/>
      <c r="AB10" s="1"/>
      <c r="AC10" s="1"/>
      <c r="AD10" s="1"/>
    </row>
    <row r="11" spans="1:30" ht="15" customHeight="1" x14ac:dyDescent="0.25">
      <c r="A11" s="5" t="s">
        <v>61</v>
      </c>
      <c r="B11" s="5">
        <v>62974</v>
      </c>
      <c r="C11" s="25">
        <v>0.75</v>
      </c>
      <c r="D11" s="25">
        <v>0</v>
      </c>
      <c r="E11" s="25">
        <v>-1.08</v>
      </c>
      <c r="F11" s="19" t="s">
        <v>6</v>
      </c>
      <c r="G11" s="18"/>
      <c r="AA11" s="1"/>
      <c r="AB11" s="1"/>
      <c r="AC11" s="1"/>
      <c r="AD11" s="1"/>
    </row>
    <row r="12" spans="1:30" ht="15" customHeight="1" x14ac:dyDescent="0.25">
      <c r="A12" s="5" t="s">
        <v>63</v>
      </c>
      <c r="B12" s="5">
        <v>95476</v>
      </c>
      <c r="C12" s="25">
        <v>0.75</v>
      </c>
      <c r="D12" s="25">
        <v>0</v>
      </c>
      <c r="E12" s="25">
        <v>0.1</v>
      </c>
      <c r="F12" s="19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46</v>
      </c>
      <c r="B13" s="5">
        <v>97902</v>
      </c>
      <c r="C13" s="25">
        <v>0.73</v>
      </c>
      <c r="D13" s="25">
        <v>0</v>
      </c>
      <c r="E13" s="25">
        <v>-1.2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5">
        <f>SUM(D2:D13,D17)</f>
        <v>2.17</v>
      </c>
    </row>
    <row r="16" spans="1:30" x14ac:dyDescent="0.25">
      <c r="C16" s="4"/>
    </row>
    <row r="17" spans="1:13" x14ac:dyDescent="0.25">
      <c r="C17" s="13">
        <f>SUM(E2:E13,E17)</f>
        <v>6.4499999999999993</v>
      </c>
      <c r="D17" s="25">
        <f>MAX(D2:D9,D11:D13)</f>
        <v>0</v>
      </c>
      <c r="E17" s="2">
        <f>MAX(E2:E13)</f>
        <v>2.54</v>
      </c>
    </row>
    <row r="19" spans="1:13" x14ac:dyDescent="0.25">
      <c r="A19" s="1" t="s">
        <v>23</v>
      </c>
      <c r="B19" s="4">
        <f>'rodada 16'!B20</f>
        <v>115.61</v>
      </c>
    </row>
    <row r="20" spans="1:13" x14ac:dyDescent="0.25">
      <c r="A20" s="2" t="s">
        <v>24</v>
      </c>
      <c r="B20" s="4">
        <v>116.2</v>
      </c>
    </row>
    <row r="31" spans="1:13" x14ac:dyDescent="0.25">
      <c r="H31" s="5">
        <v>0</v>
      </c>
      <c r="I31" s="5" t="s">
        <v>50</v>
      </c>
      <c r="J31" s="5">
        <v>103445</v>
      </c>
      <c r="K31" s="2">
        <v>0.75</v>
      </c>
      <c r="L31" s="2">
        <v>0</v>
      </c>
      <c r="M31" s="2">
        <v>0</v>
      </c>
    </row>
    <row r="32" spans="1:13" x14ac:dyDescent="0.25">
      <c r="H32" s="5">
        <v>1</v>
      </c>
      <c r="I32" s="5" t="s">
        <v>71</v>
      </c>
      <c r="J32" s="5">
        <v>104824</v>
      </c>
      <c r="K32" s="2">
        <v>0.75</v>
      </c>
      <c r="L32" s="2">
        <v>0</v>
      </c>
      <c r="M32" s="2">
        <v>0</v>
      </c>
    </row>
    <row r="33" spans="8:13" x14ac:dyDescent="0.25">
      <c r="H33" s="5">
        <v>2</v>
      </c>
      <c r="I33" s="5" t="s">
        <v>97</v>
      </c>
      <c r="J33" s="5">
        <v>99460</v>
      </c>
      <c r="K33" s="2">
        <v>1.25</v>
      </c>
      <c r="L33" s="2">
        <v>0</v>
      </c>
      <c r="M33" s="2">
        <v>1.6</v>
      </c>
    </row>
    <row r="34" spans="8:13" x14ac:dyDescent="0.25">
      <c r="H34" s="5">
        <v>3</v>
      </c>
      <c r="I34" s="5" t="s">
        <v>85</v>
      </c>
      <c r="J34" s="5">
        <v>104650</v>
      </c>
      <c r="K34" s="2">
        <v>0.76</v>
      </c>
      <c r="L34" s="2">
        <v>0</v>
      </c>
      <c r="M34" s="2">
        <v>0.5</v>
      </c>
    </row>
    <row r="35" spans="8:13" x14ac:dyDescent="0.25">
      <c r="H35" s="5">
        <v>4</v>
      </c>
      <c r="I35" s="5" t="s">
        <v>42</v>
      </c>
      <c r="J35" s="5">
        <v>105175</v>
      </c>
      <c r="K35" s="2">
        <v>1.25</v>
      </c>
      <c r="L35" s="2">
        <v>0</v>
      </c>
      <c r="M35" s="2">
        <v>1.65</v>
      </c>
    </row>
    <row r="36" spans="8:13" x14ac:dyDescent="0.25">
      <c r="H36" s="5">
        <v>5</v>
      </c>
      <c r="I36" s="5" t="s">
        <v>94</v>
      </c>
      <c r="J36" s="5">
        <v>103695</v>
      </c>
      <c r="K36" s="2">
        <v>0.76</v>
      </c>
      <c r="L36" s="2">
        <v>0</v>
      </c>
      <c r="M36" s="2">
        <v>0</v>
      </c>
    </row>
    <row r="37" spans="8:13" x14ac:dyDescent="0.25">
      <c r="H37" s="5">
        <v>6</v>
      </c>
      <c r="I37" s="5" t="s">
        <v>90</v>
      </c>
      <c r="J37" s="5">
        <v>105902</v>
      </c>
      <c r="K37" s="2">
        <v>0.77</v>
      </c>
      <c r="L37" s="2">
        <v>0</v>
      </c>
      <c r="M37" s="2">
        <v>-0.2</v>
      </c>
    </row>
    <row r="38" spans="8:13" x14ac:dyDescent="0.25">
      <c r="H38" s="5">
        <v>7</v>
      </c>
      <c r="I38" s="5" t="s">
        <v>93</v>
      </c>
      <c r="J38" s="5">
        <v>98224</v>
      </c>
      <c r="K38" s="2">
        <v>0.76</v>
      </c>
      <c r="L38" s="2">
        <v>0</v>
      </c>
      <c r="M38" s="2">
        <v>0</v>
      </c>
    </row>
    <row r="39" spans="8:13" x14ac:dyDescent="0.25">
      <c r="H39" s="5">
        <v>8</v>
      </c>
      <c r="I39" s="5" t="s">
        <v>43</v>
      </c>
      <c r="J39" s="5">
        <v>73317</v>
      </c>
      <c r="K39" s="2">
        <v>5.61</v>
      </c>
      <c r="L39" s="2">
        <v>2.17</v>
      </c>
      <c r="M39" s="2">
        <v>2.54</v>
      </c>
    </row>
    <row r="40" spans="8:13" x14ac:dyDescent="0.25">
      <c r="H40" s="5">
        <v>9</v>
      </c>
      <c r="I40" s="5" t="s">
        <v>61</v>
      </c>
      <c r="J40" s="5">
        <v>62974</v>
      </c>
      <c r="K40" s="2">
        <v>0.75</v>
      </c>
      <c r="L40" s="2">
        <v>0</v>
      </c>
      <c r="M40" s="2">
        <v>-1.08</v>
      </c>
    </row>
    <row r="41" spans="8:13" x14ac:dyDescent="0.25">
      <c r="H41" s="5">
        <v>10</v>
      </c>
      <c r="I41" s="5" t="s">
        <v>63</v>
      </c>
      <c r="J41" s="5">
        <v>95476</v>
      </c>
      <c r="K41" s="2">
        <v>0.75</v>
      </c>
      <c r="L41" s="2">
        <v>0</v>
      </c>
      <c r="M41" s="2">
        <v>0.1</v>
      </c>
    </row>
    <row r="42" spans="8:13" x14ac:dyDescent="0.25">
      <c r="H42" s="5">
        <v>11</v>
      </c>
      <c r="I42" s="5" t="s">
        <v>46</v>
      </c>
      <c r="J42" s="5">
        <v>97902</v>
      </c>
      <c r="K42" s="2">
        <v>0.73</v>
      </c>
      <c r="L42" s="2">
        <v>0</v>
      </c>
      <c r="M42" s="2">
        <v>-1.2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CBFF-D59F-4937-84D5-CD174558BA59}">
  <dimension ref="A1:AD34"/>
  <sheetViews>
    <sheetView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5" width="9.140625" style="5"/>
    <col min="16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L1" s="6"/>
      <c r="M1" s="6"/>
      <c r="N1" s="6"/>
      <c r="O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50</v>
      </c>
      <c r="B2" s="5">
        <v>103445</v>
      </c>
      <c r="C2" s="5">
        <v>0.75</v>
      </c>
      <c r="D2" s="5">
        <v>0</v>
      </c>
      <c r="E2" s="25">
        <v>0</v>
      </c>
      <c r="F2" s="19" t="s">
        <v>11</v>
      </c>
      <c r="H2" s="8"/>
      <c r="I2" s="8"/>
      <c r="J2" s="8"/>
      <c r="K2" s="8"/>
      <c r="L2" s="8"/>
      <c r="M2" s="8"/>
      <c r="N2" s="8"/>
      <c r="O2" s="8"/>
      <c r="AA2" s="7"/>
      <c r="AB2" s="7"/>
      <c r="AC2" s="7"/>
      <c r="AD2" s="7"/>
    </row>
    <row r="3" spans="1:30" x14ac:dyDescent="0.25">
      <c r="A3" s="5" t="s">
        <v>71</v>
      </c>
      <c r="B3" s="5">
        <v>104824</v>
      </c>
      <c r="C3" s="5">
        <v>0.75</v>
      </c>
      <c r="D3" s="5">
        <v>0</v>
      </c>
      <c r="E3" s="25">
        <v>0</v>
      </c>
      <c r="F3" s="19" t="s">
        <v>11</v>
      </c>
      <c r="G3" s="18"/>
      <c r="AA3" s="1"/>
      <c r="AB3" s="1"/>
      <c r="AC3" s="1"/>
      <c r="AD3" s="1"/>
    </row>
    <row r="4" spans="1:30" ht="15" customHeight="1" x14ac:dyDescent="0.25">
      <c r="A4" s="5" t="s">
        <v>97</v>
      </c>
      <c r="B4" s="5">
        <v>99460</v>
      </c>
      <c r="C4" s="5">
        <v>1.25</v>
      </c>
      <c r="D4" s="5">
        <v>0</v>
      </c>
      <c r="E4" s="25">
        <v>1.6</v>
      </c>
      <c r="F4" s="19" t="s">
        <v>10</v>
      </c>
      <c r="AA4" s="1"/>
      <c r="AB4" s="1"/>
      <c r="AC4" s="1"/>
      <c r="AD4" s="1"/>
    </row>
    <row r="5" spans="1:30" ht="15" customHeight="1" x14ac:dyDescent="0.25">
      <c r="A5" s="5" t="s">
        <v>85</v>
      </c>
      <c r="B5" s="5">
        <v>104650</v>
      </c>
      <c r="C5" s="5">
        <v>0.76</v>
      </c>
      <c r="D5" s="5">
        <v>0</v>
      </c>
      <c r="E5" s="25">
        <v>0.5</v>
      </c>
      <c r="F5" s="19" t="s">
        <v>9</v>
      </c>
      <c r="G5" s="18"/>
      <c r="AA5" s="1"/>
      <c r="AB5" s="1"/>
      <c r="AC5" s="1"/>
      <c r="AD5" s="1"/>
    </row>
    <row r="6" spans="1:30" ht="15" customHeight="1" x14ac:dyDescent="0.25">
      <c r="A6" s="5" t="s">
        <v>42</v>
      </c>
      <c r="B6" s="5">
        <v>105175</v>
      </c>
      <c r="C6" s="5">
        <v>1.25</v>
      </c>
      <c r="D6" s="5">
        <v>0</v>
      </c>
      <c r="E6" s="25">
        <v>1.65</v>
      </c>
      <c r="F6" s="19" t="s">
        <v>9</v>
      </c>
      <c r="G6" s="18"/>
      <c r="AA6" s="1"/>
      <c r="AB6" s="1"/>
      <c r="AC6" s="1"/>
      <c r="AD6" s="1"/>
    </row>
    <row r="7" spans="1:30" ht="15" customHeight="1" x14ac:dyDescent="0.25">
      <c r="A7" s="8" t="s">
        <v>94</v>
      </c>
      <c r="B7" s="8">
        <v>103695</v>
      </c>
      <c r="C7" s="8">
        <v>0.76</v>
      </c>
      <c r="D7" s="8">
        <v>0</v>
      </c>
      <c r="E7" s="9">
        <v>0</v>
      </c>
      <c r="F7" s="7" t="s">
        <v>8</v>
      </c>
      <c r="G7" s="10" t="s">
        <v>19</v>
      </c>
      <c r="AA7" s="1"/>
      <c r="AB7" s="1"/>
      <c r="AC7" s="1"/>
      <c r="AD7" s="1"/>
    </row>
    <row r="8" spans="1:30" ht="15" customHeight="1" x14ac:dyDescent="0.25">
      <c r="A8" s="5" t="s">
        <v>90</v>
      </c>
      <c r="B8" s="5">
        <v>105902</v>
      </c>
      <c r="C8" s="5">
        <v>0.77</v>
      </c>
      <c r="D8" s="5">
        <v>0</v>
      </c>
      <c r="E8" s="25">
        <v>-0.2</v>
      </c>
      <c r="F8" s="19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93</v>
      </c>
      <c r="B9" s="5">
        <v>98224</v>
      </c>
      <c r="C9" s="5">
        <v>0.76</v>
      </c>
      <c r="D9" s="5">
        <v>0</v>
      </c>
      <c r="E9" s="25">
        <v>0</v>
      </c>
      <c r="F9" s="19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27</v>
      </c>
      <c r="B10" s="5">
        <v>84863</v>
      </c>
      <c r="C10" s="5">
        <v>6.19</v>
      </c>
      <c r="D10" s="5">
        <v>0.87</v>
      </c>
      <c r="E10" s="25">
        <v>2.93</v>
      </c>
      <c r="F10" s="19" t="s">
        <v>7</v>
      </c>
      <c r="G10" s="18"/>
      <c r="AA10" s="1"/>
      <c r="AB10" s="1"/>
      <c r="AC10" s="1"/>
      <c r="AD10" s="1"/>
    </row>
    <row r="11" spans="1:30" ht="15" customHeight="1" x14ac:dyDescent="0.25">
      <c r="A11" s="5" t="s">
        <v>61</v>
      </c>
      <c r="B11" s="5">
        <v>62974</v>
      </c>
      <c r="C11" s="5">
        <v>0.75</v>
      </c>
      <c r="D11" s="5">
        <v>0</v>
      </c>
      <c r="E11" s="25">
        <v>-1.08</v>
      </c>
      <c r="F11" s="19" t="s">
        <v>6</v>
      </c>
      <c r="G11" s="18"/>
      <c r="AA11" s="1"/>
      <c r="AB11" s="1"/>
      <c r="AC11" s="1"/>
      <c r="AD11" s="1"/>
    </row>
    <row r="12" spans="1:30" ht="15" customHeight="1" x14ac:dyDescent="0.25">
      <c r="A12" s="5" t="s">
        <v>63</v>
      </c>
      <c r="B12" s="5">
        <v>95476</v>
      </c>
      <c r="C12" s="5">
        <v>0.75</v>
      </c>
      <c r="D12" s="5">
        <v>0</v>
      </c>
      <c r="E12" s="25">
        <v>0.1</v>
      </c>
      <c r="F12" s="19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46</v>
      </c>
      <c r="B13" s="5">
        <v>97902</v>
      </c>
      <c r="C13" s="5">
        <v>0.73</v>
      </c>
      <c r="D13" s="5">
        <v>0</v>
      </c>
      <c r="E13" s="25">
        <v>-1.2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5">
        <f>SUM(D2:D13,D17)</f>
        <v>0.87</v>
      </c>
    </row>
    <row r="16" spans="1:30" x14ac:dyDescent="0.25">
      <c r="C16" s="4"/>
    </row>
    <row r="17" spans="1:15" x14ac:dyDescent="0.25">
      <c r="C17" s="13">
        <f>SUM(E2:E13,E17)</f>
        <v>7.23</v>
      </c>
      <c r="D17" s="25">
        <f>MAX(D2:D9,D11:D13)</f>
        <v>0</v>
      </c>
      <c r="E17" s="2">
        <f>MAX(E2:E13)</f>
        <v>2.93</v>
      </c>
    </row>
    <row r="19" spans="1:15" x14ac:dyDescent="0.25">
      <c r="A19" s="1" t="s">
        <v>23</v>
      </c>
      <c r="B19" s="2">
        <f>'rodada 17'!B20</f>
        <v>116.2</v>
      </c>
      <c r="J19" s="5">
        <v>0</v>
      </c>
      <c r="K19" s="5" t="s">
        <v>50</v>
      </c>
      <c r="L19" s="5">
        <v>103445</v>
      </c>
      <c r="M19" s="5">
        <v>0.75</v>
      </c>
      <c r="N19" s="5">
        <v>0</v>
      </c>
      <c r="O19" s="2">
        <v>0</v>
      </c>
    </row>
    <row r="20" spans="1:15" x14ac:dyDescent="0.25">
      <c r="A20" s="2" t="s">
        <v>24</v>
      </c>
      <c r="B20" s="2">
        <v>118.28</v>
      </c>
      <c r="J20" s="5">
        <v>1</v>
      </c>
      <c r="K20" s="5" t="s">
        <v>71</v>
      </c>
      <c r="L20" s="5">
        <v>104824</v>
      </c>
      <c r="M20" s="5">
        <v>0.75</v>
      </c>
      <c r="N20" s="5">
        <v>0</v>
      </c>
      <c r="O20" s="2">
        <v>0</v>
      </c>
    </row>
    <row r="21" spans="1:15" x14ac:dyDescent="0.25">
      <c r="J21" s="5">
        <v>2</v>
      </c>
      <c r="K21" s="5" t="s">
        <v>97</v>
      </c>
      <c r="L21" s="5">
        <v>99460</v>
      </c>
      <c r="M21" s="5">
        <v>1.25</v>
      </c>
      <c r="N21" s="5">
        <v>0</v>
      </c>
      <c r="O21" s="2">
        <v>1.6</v>
      </c>
    </row>
    <row r="22" spans="1:15" x14ac:dyDescent="0.25">
      <c r="J22" s="5">
        <v>3</v>
      </c>
      <c r="K22" s="5" t="s">
        <v>85</v>
      </c>
      <c r="L22" s="5">
        <v>104650</v>
      </c>
      <c r="M22" s="5">
        <v>0.76</v>
      </c>
      <c r="N22" s="5">
        <v>0</v>
      </c>
      <c r="O22" s="2">
        <v>0.5</v>
      </c>
    </row>
    <row r="23" spans="1:15" x14ac:dyDescent="0.25">
      <c r="G23" s="2"/>
      <c r="J23" s="5">
        <v>4</v>
      </c>
      <c r="K23" s="5" t="s">
        <v>42</v>
      </c>
      <c r="L23" s="5">
        <v>105175</v>
      </c>
      <c r="M23" s="5">
        <v>1.25</v>
      </c>
      <c r="N23" s="5">
        <v>0</v>
      </c>
      <c r="O23" s="2">
        <v>1.65</v>
      </c>
    </row>
    <row r="24" spans="1:15" x14ac:dyDescent="0.25">
      <c r="F24" s="5"/>
      <c r="J24" s="5">
        <v>5</v>
      </c>
      <c r="K24" s="5" t="s">
        <v>94</v>
      </c>
      <c r="L24" s="5">
        <v>103695</v>
      </c>
      <c r="M24" s="5">
        <v>0.76</v>
      </c>
      <c r="N24" s="5">
        <v>0</v>
      </c>
      <c r="O24" s="2">
        <v>0</v>
      </c>
    </row>
    <row r="25" spans="1:15" x14ac:dyDescent="0.25">
      <c r="F25" s="5"/>
      <c r="J25" s="5">
        <v>6</v>
      </c>
      <c r="K25" s="5" t="s">
        <v>90</v>
      </c>
      <c r="L25" s="5">
        <v>105902</v>
      </c>
      <c r="M25" s="5">
        <v>0.77</v>
      </c>
      <c r="N25" s="5">
        <v>0</v>
      </c>
      <c r="O25" s="2">
        <v>-0.2</v>
      </c>
    </row>
    <row r="26" spans="1:15" x14ac:dyDescent="0.25">
      <c r="F26" s="5"/>
      <c r="J26" s="5">
        <v>7</v>
      </c>
      <c r="K26" s="5" t="s">
        <v>93</v>
      </c>
      <c r="L26" s="5">
        <v>98224</v>
      </c>
      <c r="M26" s="5">
        <v>0.76</v>
      </c>
      <c r="N26" s="5">
        <v>0</v>
      </c>
      <c r="O26" s="2">
        <v>0</v>
      </c>
    </row>
    <row r="27" spans="1:15" x14ac:dyDescent="0.25">
      <c r="F27" s="5"/>
      <c r="J27" s="5">
        <v>8</v>
      </c>
      <c r="K27" s="5" t="s">
        <v>27</v>
      </c>
      <c r="L27" s="5">
        <v>84863</v>
      </c>
      <c r="M27" s="5">
        <v>6.19</v>
      </c>
      <c r="N27" s="5">
        <v>0.87</v>
      </c>
      <c r="O27" s="2">
        <v>2.93</v>
      </c>
    </row>
    <row r="28" spans="1:15" x14ac:dyDescent="0.25">
      <c r="F28" s="5"/>
      <c r="J28" s="5">
        <v>9</v>
      </c>
      <c r="K28" s="5" t="s">
        <v>61</v>
      </c>
      <c r="L28" s="5">
        <v>62974</v>
      </c>
      <c r="M28" s="5">
        <v>0.75</v>
      </c>
      <c r="N28" s="5">
        <v>0</v>
      </c>
      <c r="O28" s="2">
        <v>-1.08</v>
      </c>
    </row>
    <row r="29" spans="1:15" x14ac:dyDescent="0.25">
      <c r="F29" s="5"/>
      <c r="J29" s="5">
        <v>10</v>
      </c>
      <c r="K29" s="5" t="s">
        <v>63</v>
      </c>
      <c r="L29" s="5">
        <v>95476</v>
      </c>
      <c r="M29" s="5">
        <v>0.75</v>
      </c>
      <c r="N29" s="5">
        <v>0</v>
      </c>
      <c r="O29" s="2">
        <v>0.1</v>
      </c>
    </row>
    <row r="30" spans="1:15" x14ac:dyDescent="0.25">
      <c r="F30" s="5"/>
      <c r="J30" s="5">
        <v>11</v>
      </c>
      <c r="K30" s="5" t="s">
        <v>46</v>
      </c>
      <c r="L30" s="5">
        <v>97902</v>
      </c>
      <c r="M30" s="5">
        <v>0.73</v>
      </c>
      <c r="N30" s="5">
        <v>0</v>
      </c>
      <c r="O30" s="2">
        <v>-1.2</v>
      </c>
    </row>
    <row r="31" spans="1:15" x14ac:dyDescent="0.25">
      <c r="F31" s="5"/>
    </row>
    <row r="32" spans="1:15" x14ac:dyDescent="0.25">
      <c r="F32" s="5"/>
    </row>
    <row r="33" spans="6:6" x14ac:dyDescent="0.25">
      <c r="F33" s="5"/>
    </row>
    <row r="34" spans="6:6" x14ac:dyDescent="0.25">
      <c r="F34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841A-20CB-4255-B559-666BD8999102}">
  <dimension ref="A1:AD35"/>
  <sheetViews>
    <sheetView topLeftCell="A10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50</v>
      </c>
      <c r="B2" s="5">
        <v>103445</v>
      </c>
      <c r="C2" s="5">
        <v>0.75</v>
      </c>
      <c r="D2" s="25">
        <v>0</v>
      </c>
      <c r="E2" s="25">
        <v>0</v>
      </c>
      <c r="F2" s="19" t="s">
        <v>11</v>
      </c>
      <c r="G2" s="17"/>
      <c r="H2" s="8"/>
      <c r="I2" s="8"/>
      <c r="J2" s="8"/>
      <c r="K2" s="8"/>
      <c r="L2" s="8"/>
      <c r="AA2" s="7"/>
      <c r="AB2" s="7"/>
      <c r="AC2" s="7"/>
      <c r="AD2" s="7"/>
    </row>
    <row r="3" spans="1:30" x14ac:dyDescent="0.25">
      <c r="A3" s="5" t="s">
        <v>71</v>
      </c>
      <c r="B3" s="5">
        <v>104824</v>
      </c>
      <c r="C3" s="5">
        <v>0.75</v>
      </c>
      <c r="D3" s="25">
        <v>0</v>
      </c>
      <c r="E3" s="25">
        <v>0</v>
      </c>
      <c r="F3" s="19" t="s">
        <v>11</v>
      </c>
      <c r="G3" s="18"/>
      <c r="AA3" s="1"/>
      <c r="AB3" s="1"/>
      <c r="AC3" s="1"/>
      <c r="AD3" s="1"/>
    </row>
    <row r="4" spans="1:30" ht="15" customHeight="1" x14ac:dyDescent="0.25">
      <c r="A4" s="5" t="s">
        <v>97</v>
      </c>
      <c r="B4" s="5">
        <v>99460</v>
      </c>
      <c r="C4" s="5">
        <v>1.25</v>
      </c>
      <c r="D4" s="25">
        <v>0</v>
      </c>
      <c r="E4" s="25">
        <v>1.6</v>
      </c>
      <c r="F4" s="19" t="s">
        <v>10</v>
      </c>
      <c r="AA4" s="1"/>
      <c r="AB4" s="1"/>
      <c r="AC4" s="1"/>
      <c r="AD4" s="1"/>
    </row>
    <row r="5" spans="1:30" ht="15" customHeight="1" x14ac:dyDescent="0.25">
      <c r="A5" s="5" t="s">
        <v>42</v>
      </c>
      <c r="B5" s="5">
        <v>105175</v>
      </c>
      <c r="C5" s="5">
        <v>1.25</v>
      </c>
      <c r="D5" s="25">
        <v>0</v>
      </c>
      <c r="E5" s="25">
        <v>1.65</v>
      </c>
      <c r="F5" s="19" t="s">
        <v>9</v>
      </c>
      <c r="G5" s="18"/>
      <c r="AA5" s="1"/>
      <c r="AB5" s="1"/>
      <c r="AC5" s="1"/>
      <c r="AD5" s="1"/>
    </row>
    <row r="6" spans="1:30" ht="15" customHeight="1" x14ac:dyDescent="0.25">
      <c r="A6" s="5" t="s">
        <v>33</v>
      </c>
      <c r="B6" s="5">
        <v>97907</v>
      </c>
      <c r="C6" s="5">
        <v>0.9</v>
      </c>
      <c r="D6" s="25">
        <v>-1.7</v>
      </c>
      <c r="E6" s="25">
        <v>1.65</v>
      </c>
      <c r="F6" s="19" t="s">
        <v>9</v>
      </c>
      <c r="G6" s="18"/>
      <c r="AA6" s="1"/>
      <c r="AB6" s="1"/>
      <c r="AC6" s="1"/>
      <c r="AD6" s="1"/>
    </row>
    <row r="7" spans="1:30" ht="15" customHeight="1" x14ac:dyDescent="0.25">
      <c r="A7" s="5" t="s">
        <v>94</v>
      </c>
      <c r="B7" s="5">
        <v>103695</v>
      </c>
      <c r="C7" s="5">
        <v>0.76</v>
      </c>
      <c r="D7" s="25">
        <v>0</v>
      </c>
      <c r="E7" s="25">
        <v>0</v>
      </c>
      <c r="F7" s="19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41</v>
      </c>
      <c r="B8" s="5">
        <v>98022</v>
      </c>
      <c r="C8" s="5">
        <v>0.77</v>
      </c>
      <c r="D8" s="25">
        <v>-2</v>
      </c>
      <c r="E8" s="25">
        <v>0.03</v>
      </c>
      <c r="F8" s="19" t="s">
        <v>8</v>
      </c>
      <c r="G8" s="21"/>
      <c r="AA8" s="1"/>
      <c r="AB8" s="1"/>
      <c r="AC8" s="1"/>
      <c r="AD8" s="1"/>
    </row>
    <row r="9" spans="1:30" ht="15" customHeight="1" x14ac:dyDescent="0.25">
      <c r="A9" s="8" t="s">
        <v>93</v>
      </c>
      <c r="B9" s="8">
        <v>98224</v>
      </c>
      <c r="C9" s="8">
        <v>0.76</v>
      </c>
      <c r="D9" s="9">
        <v>0</v>
      </c>
      <c r="E9" s="9">
        <v>0</v>
      </c>
      <c r="F9" s="7" t="s">
        <v>8</v>
      </c>
      <c r="G9" s="8" t="s">
        <v>19</v>
      </c>
      <c r="AA9" s="1"/>
      <c r="AB9" s="1"/>
      <c r="AC9" s="1"/>
      <c r="AD9" s="1"/>
    </row>
    <row r="10" spans="1:30" ht="15" customHeight="1" x14ac:dyDescent="0.25">
      <c r="A10" s="5" t="s">
        <v>43</v>
      </c>
      <c r="B10" s="5">
        <v>73317</v>
      </c>
      <c r="C10" s="5">
        <v>6.02</v>
      </c>
      <c r="D10" s="25">
        <v>2.89</v>
      </c>
      <c r="E10" s="25">
        <v>2.78</v>
      </c>
      <c r="F10" s="19" t="s">
        <v>7</v>
      </c>
      <c r="G10" s="18"/>
      <c r="AA10" s="1"/>
      <c r="AB10" s="1"/>
      <c r="AC10" s="1"/>
      <c r="AD10" s="1"/>
    </row>
    <row r="11" spans="1:30" ht="15" customHeight="1" x14ac:dyDescent="0.25">
      <c r="A11" s="5" t="s">
        <v>61</v>
      </c>
      <c r="B11" s="5">
        <v>62974</v>
      </c>
      <c r="C11" s="5">
        <v>0.75</v>
      </c>
      <c r="D11" s="25">
        <v>0</v>
      </c>
      <c r="E11" s="25">
        <v>-1.08</v>
      </c>
      <c r="F11" s="19" t="s">
        <v>6</v>
      </c>
      <c r="G11" s="18"/>
      <c r="AA11" s="1"/>
      <c r="AB11" s="1"/>
      <c r="AC11" s="1"/>
      <c r="AD11" s="1"/>
    </row>
    <row r="12" spans="1:30" ht="15" customHeight="1" x14ac:dyDescent="0.25">
      <c r="A12" s="5" t="s">
        <v>63</v>
      </c>
      <c r="B12" s="5">
        <v>95476</v>
      </c>
      <c r="C12" s="5">
        <v>0.75</v>
      </c>
      <c r="D12" s="25">
        <v>0</v>
      </c>
      <c r="E12" s="25">
        <v>0.1</v>
      </c>
      <c r="F12" s="19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46</v>
      </c>
      <c r="B13" s="5">
        <v>97902</v>
      </c>
      <c r="C13" s="5">
        <v>0.73</v>
      </c>
      <c r="D13" s="25">
        <v>0</v>
      </c>
      <c r="E13" s="25">
        <v>-1.2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9"/>
      <c r="B14" s="19"/>
      <c r="C14" s="19"/>
      <c r="D14" s="19"/>
      <c r="E14" s="19"/>
      <c r="F14" s="19"/>
      <c r="G14" s="18"/>
    </row>
    <row r="15" spans="1:30" ht="15" customHeight="1" x14ac:dyDescent="0.25">
      <c r="B15" s="2" t="s">
        <v>14</v>
      </c>
      <c r="C15" s="25">
        <f>SUM(D2:D13,D17)</f>
        <v>-0.81</v>
      </c>
    </row>
    <row r="16" spans="1:30" x14ac:dyDescent="0.25">
      <c r="C16" s="4"/>
    </row>
    <row r="17" spans="1:13" x14ac:dyDescent="0.25">
      <c r="C17" s="13">
        <f>SUM(E2:E13,E17)</f>
        <v>8.31</v>
      </c>
      <c r="D17" s="25">
        <f>MAX(D2:D9,D11:D13)</f>
        <v>0</v>
      </c>
      <c r="E17" s="2">
        <f>MAX(E2:E13)</f>
        <v>2.78</v>
      </c>
    </row>
    <row r="19" spans="1:13" x14ac:dyDescent="0.25">
      <c r="A19" s="1" t="s">
        <v>23</v>
      </c>
      <c r="B19" s="2">
        <f>'rodada 18'!B20</f>
        <v>118.28</v>
      </c>
    </row>
    <row r="20" spans="1:13" x14ac:dyDescent="0.25">
      <c r="A20" s="2" t="s">
        <v>24</v>
      </c>
      <c r="B20" s="2">
        <v>119.09</v>
      </c>
    </row>
    <row r="23" spans="1:13" x14ac:dyDescent="0.25">
      <c r="H23" s="5">
        <v>0</v>
      </c>
      <c r="I23" s="5" t="s">
        <v>50</v>
      </c>
      <c r="J23" s="5">
        <v>103445</v>
      </c>
      <c r="K23" s="5">
        <v>0.75</v>
      </c>
      <c r="L23" s="2">
        <v>0</v>
      </c>
      <c r="M23" s="2">
        <v>0</v>
      </c>
    </row>
    <row r="24" spans="1:13" x14ac:dyDescent="0.25">
      <c r="H24" s="5">
        <v>1</v>
      </c>
      <c r="I24" s="5" t="s">
        <v>71</v>
      </c>
      <c r="J24" s="5">
        <v>104824</v>
      </c>
      <c r="K24" s="5">
        <v>0.75</v>
      </c>
      <c r="L24" s="2">
        <v>0</v>
      </c>
      <c r="M24" s="2">
        <v>0</v>
      </c>
    </row>
    <row r="25" spans="1:13" x14ac:dyDescent="0.25">
      <c r="F25" s="5"/>
      <c r="H25" s="5">
        <v>2</v>
      </c>
      <c r="I25" s="5" t="s">
        <v>97</v>
      </c>
      <c r="J25" s="5">
        <v>99460</v>
      </c>
      <c r="K25" s="5">
        <v>1.25</v>
      </c>
      <c r="L25" s="2">
        <v>0</v>
      </c>
      <c r="M25" s="2">
        <v>1.6</v>
      </c>
    </row>
    <row r="26" spans="1:13" x14ac:dyDescent="0.25">
      <c r="F26" s="5"/>
      <c r="H26" s="5">
        <v>3</v>
      </c>
      <c r="I26" s="5" t="s">
        <v>42</v>
      </c>
      <c r="J26" s="5">
        <v>105175</v>
      </c>
      <c r="K26" s="5">
        <v>1.25</v>
      </c>
      <c r="L26" s="2">
        <v>0</v>
      </c>
      <c r="M26" s="2">
        <v>1.65</v>
      </c>
    </row>
    <row r="27" spans="1:13" x14ac:dyDescent="0.25">
      <c r="F27" s="5"/>
      <c r="H27" s="5">
        <v>4</v>
      </c>
      <c r="I27" s="5" t="s">
        <v>33</v>
      </c>
      <c r="J27" s="5">
        <v>97907</v>
      </c>
      <c r="K27" s="5">
        <v>0.9</v>
      </c>
      <c r="L27" s="2">
        <v>-1.7</v>
      </c>
      <c r="M27" s="2">
        <v>1.65</v>
      </c>
    </row>
    <row r="28" spans="1:13" x14ac:dyDescent="0.25">
      <c r="F28" s="5"/>
      <c r="H28" s="5">
        <v>5</v>
      </c>
      <c r="I28" s="5" t="s">
        <v>94</v>
      </c>
      <c r="J28" s="5">
        <v>103695</v>
      </c>
      <c r="K28" s="5">
        <v>0.76</v>
      </c>
      <c r="L28" s="2">
        <v>0</v>
      </c>
      <c r="M28" s="2">
        <v>0</v>
      </c>
    </row>
    <row r="29" spans="1:13" x14ac:dyDescent="0.25">
      <c r="F29" s="5"/>
      <c r="H29" s="5">
        <v>6</v>
      </c>
      <c r="I29" s="5" t="s">
        <v>41</v>
      </c>
      <c r="J29" s="5">
        <v>98022</v>
      </c>
      <c r="K29" s="5">
        <v>0.77</v>
      </c>
      <c r="L29" s="2">
        <v>-2</v>
      </c>
      <c r="M29" s="2">
        <v>0.03</v>
      </c>
    </row>
    <row r="30" spans="1:13" x14ac:dyDescent="0.25">
      <c r="F30" s="5"/>
      <c r="H30" s="5">
        <v>7</v>
      </c>
      <c r="I30" s="5" t="s">
        <v>93</v>
      </c>
      <c r="J30" s="5">
        <v>98224</v>
      </c>
      <c r="K30" s="5">
        <v>0.76</v>
      </c>
      <c r="L30" s="2">
        <v>0</v>
      </c>
      <c r="M30" s="2">
        <v>0</v>
      </c>
    </row>
    <row r="31" spans="1:13" x14ac:dyDescent="0.25">
      <c r="F31" s="5"/>
      <c r="H31" s="5">
        <v>8</v>
      </c>
      <c r="I31" s="5" t="s">
        <v>43</v>
      </c>
      <c r="J31" s="5">
        <v>73317</v>
      </c>
      <c r="K31" s="5">
        <v>6.02</v>
      </c>
      <c r="L31" s="2">
        <v>2.89</v>
      </c>
      <c r="M31" s="2">
        <v>2.78</v>
      </c>
    </row>
    <row r="32" spans="1:13" x14ac:dyDescent="0.25">
      <c r="F32" s="5"/>
      <c r="H32" s="5">
        <v>9</v>
      </c>
      <c r="I32" s="5" t="s">
        <v>61</v>
      </c>
      <c r="J32" s="5">
        <v>62974</v>
      </c>
      <c r="K32" s="5">
        <v>0.75</v>
      </c>
      <c r="L32" s="2">
        <v>0</v>
      </c>
      <c r="M32" s="2">
        <v>-1.08</v>
      </c>
    </row>
    <row r="33" spans="6:13" x14ac:dyDescent="0.25">
      <c r="F33" s="5"/>
      <c r="H33" s="5">
        <v>10</v>
      </c>
      <c r="I33" s="5" t="s">
        <v>63</v>
      </c>
      <c r="J33" s="5">
        <v>95476</v>
      </c>
      <c r="K33" s="5">
        <v>0.75</v>
      </c>
      <c r="L33" s="2">
        <v>0</v>
      </c>
      <c r="M33" s="2">
        <v>0.1</v>
      </c>
    </row>
    <row r="34" spans="6:13" x14ac:dyDescent="0.25">
      <c r="F34" s="5"/>
      <c r="H34" s="5">
        <v>11</v>
      </c>
      <c r="I34" s="5" t="s">
        <v>46</v>
      </c>
      <c r="J34" s="5">
        <v>97902</v>
      </c>
      <c r="K34" s="5">
        <v>0.73</v>
      </c>
      <c r="L34" s="2">
        <v>0</v>
      </c>
      <c r="M34" s="2">
        <v>-1.2</v>
      </c>
    </row>
    <row r="35" spans="6:13" x14ac:dyDescent="0.25">
      <c r="F35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E3495-FB5C-44BC-ADEF-D6BF064EB02D}">
  <dimension ref="A1:AD43"/>
  <sheetViews>
    <sheetView workbookViewId="0">
      <selection activeCell="D17" sqref="D17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x14ac:dyDescent="0.25">
      <c r="A2" s="5" t="s">
        <v>26</v>
      </c>
      <c r="B2" s="5">
        <v>101960</v>
      </c>
      <c r="C2" s="5">
        <v>0.72</v>
      </c>
      <c r="D2" s="5">
        <v>0</v>
      </c>
      <c r="E2" s="25">
        <v>0</v>
      </c>
      <c r="F2" s="18" t="s">
        <v>11</v>
      </c>
      <c r="AA2" s="1"/>
      <c r="AB2" s="1"/>
      <c r="AC2" s="1"/>
      <c r="AD2" s="1"/>
    </row>
    <row r="3" spans="1:30" s="9" customFormat="1" x14ac:dyDescent="0.25">
      <c r="A3" s="5" t="s">
        <v>56</v>
      </c>
      <c r="B3" s="5">
        <v>104660</v>
      </c>
      <c r="C3" s="25">
        <v>1</v>
      </c>
      <c r="D3" s="25">
        <v>0</v>
      </c>
      <c r="E3" s="25">
        <v>0</v>
      </c>
      <c r="F3" s="18" t="s">
        <v>11</v>
      </c>
      <c r="H3" s="5"/>
      <c r="I3" s="8"/>
      <c r="J3" s="8"/>
      <c r="K3" s="8"/>
      <c r="L3" s="8"/>
      <c r="AA3" s="7"/>
      <c r="AB3" s="7"/>
      <c r="AC3" s="7"/>
      <c r="AD3" s="7"/>
    </row>
    <row r="4" spans="1:30" ht="15" customHeight="1" x14ac:dyDescent="0.25">
      <c r="A4" s="5" t="s">
        <v>57</v>
      </c>
      <c r="B4" s="5">
        <v>105208</v>
      </c>
      <c r="C4" s="25">
        <v>1</v>
      </c>
      <c r="D4" s="25">
        <v>0</v>
      </c>
      <c r="E4" s="25">
        <v>0</v>
      </c>
      <c r="F4" s="18" t="s">
        <v>10</v>
      </c>
      <c r="AA4" s="1"/>
      <c r="AB4" s="1"/>
      <c r="AC4" s="1"/>
      <c r="AD4" s="1"/>
    </row>
    <row r="5" spans="1:30" ht="15" customHeight="1" x14ac:dyDescent="0.25">
      <c r="A5" s="5" t="s">
        <v>58</v>
      </c>
      <c r="B5" s="5">
        <v>104127</v>
      </c>
      <c r="C5" s="25">
        <v>1</v>
      </c>
      <c r="D5" s="25">
        <v>0</v>
      </c>
      <c r="E5" s="25">
        <v>0</v>
      </c>
      <c r="F5" s="18" t="s">
        <v>9</v>
      </c>
      <c r="AA5" s="1"/>
      <c r="AB5" s="1"/>
      <c r="AC5" s="1"/>
      <c r="AD5" s="1"/>
    </row>
    <row r="6" spans="1:30" ht="15" customHeight="1" x14ac:dyDescent="0.25">
      <c r="A6" s="5" t="s">
        <v>53</v>
      </c>
      <c r="B6" s="5">
        <v>82628</v>
      </c>
      <c r="C6" s="25">
        <v>0.69</v>
      </c>
      <c r="D6" s="25">
        <v>0</v>
      </c>
      <c r="E6" s="25">
        <v>-2.2999999999999998</v>
      </c>
      <c r="F6" s="18" t="s">
        <v>9</v>
      </c>
      <c r="AA6" s="1"/>
      <c r="AB6" s="1"/>
      <c r="AC6" s="1"/>
      <c r="AD6" s="1"/>
    </row>
    <row r="7" spans="1:30" ht="15" customHeight="1" x14ac:dyDescent="0.25">
      <c r="A7" s="5" t="s">
        <v>59</v>
      </c>
      <c r="B7" s="5">
        <v>103706</v>
      </c>
      <c r="C7" s="25">
        <v>1</v>
      </c>
      <c r="D7" s="25">
        <v>0</v>
      </c>
      <c r="E7" s="25">
        <v>0</v>
      </c>
      <c r="F7" s="18" t="s">
        <v>8</v>
      </c>
      <c r="AA7" s="1"/>
      <c r="AB7" s="1"/>
      <c r="AC7" s="1"/>
      <c r="AD7" s="1"/>
    </row>
    <row r="8" spans="1:30" ht="15" customHeight="1" x14ac:dyDescent="0.25">
      <c r="A8" s="8" t="s">
        <v>37</v>
      </c>
      <c r="B8" s="8">
        <v>98765</v>
      </c>
      <c r="C8" s="9">
        <v>1</v>
      </c>
      <c r="D8" s="9">
        <v>0</v>
      </c>
      <c r="E8" s="9">
        <v>0</v>
      </c>
      <c r="F8" s="8" t="s">
        <v>8</v>
      </c>
      <c r="G8" s="8" t="s">
        <v>19</v>
      </c>
      <c r="AA8" s="1"/>
      <c r="AB8" s="1"/>
      <c r="AC8" s="1"/>
      <c r="AD8" s="1"/>
    </row>
    <row r="9" spans="1:30" ht="15" customHeight="1" x14ac:dyDescent="0.25">
      <c r="A9" s="5" t="s">
        <v>60</v>
      </c>
      <c r="B9" s="5">
        <v>98933</v>
      </c>
      <c r="C9" s="25">
        <v>1</v>
      </c>
      <c r="D9" s="25">
        <v>0</v>
      </c>
      <c r="E9" s="25">
        <v>0</v>
      </c>
      <c r="F9" s="18" t="s">
        <v>8</v>
      </c>
      <c r="AA9" s="1"/>
      <c r="AB9" s="1"/>
      <c r="AC9" s="1"/>
      <c r="AD9" s="1"/>
    </row>
    <row r="10" spans="1:30" ht="15" customHeight="1" x14ac:dyDescent="0.25">
      <c r="A10" s="5" t="s">
        <v>25</v>
      </c>
      <c r="B10" s="5">
        <v>37333</v>
      </c>
      <c r="C10" s="25">
        <v>3.04</v>
      </c>
      <c r="D10" s="25">
        <v>2.74</v>
      </c>
      <c r="E10" s="25">
        <v>1.9</v>
      </c>
      <c r="F10" s="18" t="s">
        <v>7</v>
      </c>
      <c r="AA10" s="1"/>
      <c r="AB10" s="1"/>
      <c r="AC10" s="1"/>
      <c r="AD10" s="1"/>
    </row>
    <row r="11" spans="1:30" ht="15" customHeight="1" x14ac:dyDescent="0.25">
      <c r="A11" s="5" t="s">
        <v>61</v>
      </c>
      <c r="B11" s="5">
        <v>62974</v>
      </c>
      <c r="C11" s="25">
        <v>0.72</v>
      </c>
      <c r="D11" s="25">
        <v>0</v>
      </c>
      <c r="E11" s="25">
        <v>-2.2000000000000002</v>
      </c>
      <c r="F11" s="18" t="s">
        <v>6</v>
      </c>
      <c r="H11" s="2"/>
      <c r="AA11" s="1"/>
      <c r="AB11" s="1"/>
      <c r="AC11" s="1"/>
      <c r="AD11" s="1"/>
    </row>
    <row r="12" spans="1:30" ht="15" customHeight="1" x14ac:dyDescent="0.25">
      <c r="A12" s="5" t="s">
        <v>62</v>
      </c>
      <c r="B12" s="5">
        <v>91708</v>
      </c>
      <c r="C12" s="25">
        <v>0.72</v>
      </c>
      <c r="D12" s="25">
        <v>-0.1</v>
      </c>
      <c r="E12" s="25">
        <v>-0.55000000000000004</v>
      </c>
      <c r="F12" s="18" t="s">
        <v>6</v>
      </c>
      <c r="H12" s="2"/>
      <c r="AA12" s="1"/>
      <c r="AB12" s="1"/>
      <c r="AC12" s="1"/>
      <c r="AD12" s="1"/>
    </row>
    <row r="13" spans="1:30" ht="15" customHeight="1" x14ac:dyDescent="0.25">
      <c r="A13" s="5" t="s">
        <v>63</v>
      </c>
      <c r="B13" s="5">
        <v>95476</v>
      </c>
      <c r="C13" s="25">
        <v>0.72</v>
      </c>
      <c r="D13" s="25">
        <v>-2.1</v>
      </c>
      <c r="E13" s="25">
        <v>-2.1</v>
      </c>
      <c r="F13" s="18" t="s">
        <v>6</v>
      </c>
      <c r="H13" s="2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">
        <f>SUM(D2:D13,D17)</f>
        <v>0.54</v>
      </c>
    </row>
    <row r="16" spans="1:30" x14ac:dyDescent="0.25">
      <c r="C16" s="4"/>
    </row>
    <row r="17" spans="1:12" x14ac:dyDescent="0.25">
      <c r="C17" s="13">
        <f>SUM(E2:E13,E17)</f>
        <v>-3.35</v>
      </c>
      <c r="D17" s="25">
        <f>MAX(D2:D9,D11:D13)</f>
        <v>0</v>
      </c>
      <c r="E17" s="2">
        <f>MAX(E2:E13)</f>
        <v>1.9</v>
      </c>
    </row>
    <row r="19" spans="1:12" x14ac:dyDescent="0.25">
      <c r="A19" s="1" t="s">
        <v>23</v>
      </c>
      <c r="B19" s="4">
        <f>'rodada 01'!B20</f>
        <v>102.3</v>
      </c>
    </row>
    <row r="20" spans="1:12" x14ac:dyDescent="0.25">
      <c r="A20" s="2" t="s">
        <v>24</v>
      </c>
      <c r="B20" s="16">
        <v>104.28</v>
      </c>
    </row>
    <row r="21" spans="1:12" x14ac:dyDescent="0.25">
      <c r="B21" s="13"/>
      <c r="C21" s="13"/>
      <c r="D21" s="13"/>
      <c r="E21" s="13"/>
      <c r="F21" s="15"/>
    </row>
    <row r="22" spans="1:12" x14ac:dyDescent="0.25">
      <c r="B22" s="13"/>
      <c r="C22" s="13"/>
      <c r="D22" s="13"/>
      <c r="E22" s="13"/>
      <c r="F22" s="15"/>
      <c r="G22" s="5">
        <v>0</v>
      </c>
      <c r="H22" s="5" t="s">
        <v>26</v>
      </c>
      <c r="I22" s="5">
        <v>101960</v>
      </c>
      <c r="J22" s="5">
        <v>0.72</v>
      </c>
      <c r="K22" s="5">
        <v>0</v>
      </c>
      <c r="L22" s="2">
        <v>0</v>
      </c>
    </row>
    <row r="23" spans="1:12" x14ac:dyDescent="0.25">
      <c r="B23" s="13"/>
      <c r="C23" s="13"/>
      <c r="D23" s="13"/>
      <c r="E23" s="13"/>
      <c r="F23" s="15"/>
      <c r="G23" s="5">
        <v>1</v>
      </c>
      <c r="H23" s="5" t="s">
        <v>56</v>
      </c>
      <c r="I23" s="5">
        <v>104660</v>
      </c>
      <c r="J23" s="2">
        <v>1</v>
      </c>
      <c r="K23" s="2">
        <v>0</v>
      </c>
      <c r="L23" s="2">
        <v>0</v>
      </c>
    </row>
    <row r="24" spans="1:12" x14ac:dyDescent="0.25">
      <c r="B24" s="13"/>
      <c r="C24" s="13"/>
      <c r="D24" s="13"/>
      <c r="E24" s="13"/>
      <c r="F24" s="15"/>
      <c r="G24" s="5">
        <v>2</v>
      </c>
      <c r="H24" s="5" t="s">
        <v>57</v>
      </c>
      <c r="I24" s="5">
        <v>105208</v>
      </c>
      <c r="J24" s="2">
        <v>1</v>
      </c>
      <c r="K24" s="2">
        <v>0</v>
      </c>
      <c r="L24" s="2">
        <v>0</v>
      </c>
    </row>
    <row r="25" spans="1:12" x14ac:dyDescent="0.25">
      <c r="B25" s="13"/>
      <c r="C25" s="13"/>
      <c r="D25" s="13"/>
      <c r="E25" s="13"/>
      <c r="F25" s="15"/>
      <c r="G25" s="5">
        <v>3</v>
      </c>
      <c r="H25" s="5" t="s">
        <v>58</v>
      </c>
      <c r="I25" s="5">
        <v>104127</v>
      </c>
      <c r="J25" s="2">
        <v>1</v>
      </c>
      <c r="K25" s="2">
        <v>0</v>
      </c>
      <c r="L25" s="2">
        <v>0</v>
      </c>
    </row>
    <row r="26" spans="1:12" x14ac:dyDescent="0.25">
      <c r="B26" s="13"/>
      <c r="C26" s="13"/>
      <c r="D26" s="13"/>
      <c r="E26" s="13"/>
      <c r="F26" s="15"/>
      <c r="G26" s="5">
        <v>4</v>
      </c>
      <c r="H26" s="5" t="s">
        <v>53</v>
      </c>
      <c r="I26" s="5">
        <v>82628</v>
      </c>
      <c r="J26" s="2">
        <v>0.69</v>
      </c>
      <c r="K26" s="2">
        <v>0</v>
      </c>
      <c r="L26" s="2">
        <v>-2.2999999999999998</v>
      </c>
    </row>
    <row r="27" spans="1:12" x14ac:dyDescent="0.25">
      <c r="B27" s="13"/>
      <c r="C27" s="13"/>
      <c r="D27" s="13"/>
      <c r="E27" s="13"/>
      <c r="F27" s="15"/>
      <c r="G27" s="5">
        <v>5</v>
      </c>
      <c r="H27" s="5" t="s">
        <v>59</v>
      </c>
      <c r="I27" s="5">
        <v>103706</v>
      </c>
      <c r="J27" s="2">
        <v>1</v>
      </c>
      <c r="K27" s="2">
        <v>0</v>
      </c>
      <c r="L27" s="2">
        <v>0</v>
      </c>
    </row>
    <row r="28" spans="1:12" x14ac:dyDescent="0.25">
      <c r="B28" s="13"/>
      <c r="C28" s="13"/>
      <c r="D28" s="13"/>
      <c r="E28" s="13"/>
      <c r="F28" s="15"/>
      <c r="G28" s="5">
        <v>6</v>
      </c>
      <c r="H28" s="5" t="s">
        <v>37</v>
      </c>
      <c r="I28" s="5">
        <v>98765</v>
      </c>
      <c r="J28" s="2">
        <v>1</v>
      </c>
      <c r="K28" s="2">
        <v>0</v>
      </c>
      <c r="L28" s="2">
        <v>0</v>
      </c>
    </row>
    <row r="29" spans="1:12" x14ac:dyDescent="0.25">
      <c r="B29" s="13"/>
      <c r="C29" s="13"/>
      <c r="D29" s="13"/>
      <c r="E29" s="13"/>
      <c r="F29" s="15"/>
      <c r="G29" s="5">
        <v>7</v>
      </c>
      <c r="H29" s="5" t="s">
        <v>60</v>
      </c>
      <c r="I29" s="5">
        <v>98933</v>
      </c>
      <c r="J29" s="2">
        <v>1</v>
      </c>
      <c r="K29" s="2">
        <v>0</v>
      </c>
      <c r="L29" s="2">
        <v>0</v>
      </c>
    </row>
    <row r="30" spans="1:12" x14ac:dyDescent="0.25">
      <c r="B30" s="13"/>
      <c r="C30" s="13"/>
      <c r="D30" s="13"/>
      <c r="E30" s="13"/>
      <c r="F30" s="15"/>
      <c r="G30" s="5">
        <v>8</v>
      </c>
      <c r="H30" s="5" t="s">
        <v>25</v>
      </c>
      <c r="I30" s="5">
        <v>37333</v>
      </c>
      <c r="J30" s="2">
        <v>3.04</v>
      </c>
      <c r="K30" s="2">
        <v>2.74</v>
      </c>
      <c r="L30" s="2">
        <v>1.9</v>
      </c>
    </row>
    <row r="31" spans="1:12" x14ac:dyDescent="0.25">
      <c r="B31" s="13"/>
      <c r="C31" s="13"/>
      <c r="D31" s="13"/>
      <c r="E31" s="13"/>
      <c r="F31" s="15"/>
      <c r="G31" s="5">
        <v>9</v>
      </c>
      <c r="H31" s="5" t="s">
        <v>61</v>
      </c>
      <c r="I31" s="5">
        <v>62974</v>
      </c>
      <c r="J31" s="2">
        <v>0.72</v>
      </c>
      <c r="K31" s="2">
        <v>0</v>
      </c>
      <c r="L31" s="2">
        <v>-2.2000000000000002</v>
      </c>
    </row>
    <row r="32" spans="1:12" x14ac:dyDescent="0.25">
      <c r="B32" s="13"/>
      <c r="C32" s="13"/>
      <c r="D32" s="13"/>
      <c r="E32" s="13"/>
      <c r="F32" s="15"/>
      <c r="G32" s="5">
        <v>10</v>
      </c>
      <c r="H32" s="5" t="s">
        <v>62</v>
      </c>
      <c r="I32" s="5">
        <v>91708</v>
      </c>
      <c r="J32" s="2">
        <v>0.72</v>
      </c>
      <c r="K32" s="2">
        <v>-0.1</v>
      </c>
      <c r="L32" s="2">
        <v>-0.55000000000000004</v>
      </c>
    </row>
    <row r="33" spans="7:12" x14ac:dyDescent="0.25">
      <c r="G33" s="5">
        <v>11</v>
      </c>
      <c r="H33" s="5" t="s">
        <v>63</v>
      </c>
      <c r="I33" s="5">
        <v>95476</v>
      </c>
      <c r="J33" s="2">
        <v>0.72</v>
      </c>
      <c r="K33" s="2">
        <v>-2.1</v>
      </c>
      <c r="L33" s="2">
        <v>-2.1</v>
      </c>
    </row>
    <row r="34" spans="7:12" x14ac:dyDescent="0.25">
      <c r="K34" s="2"/>
      <c r="L34" s="2"/>
    </row>
    <row r="35" spans="7:12" x14ac:dyDescent="0.25">
      <c r="L35" s="2"/>
    </row>
    <row r="36" spans="7:12" x14ac:dyDescent="0.25">
      <c r="L36" s="2"/>
    </row>
    <row r="37" spans="7:12" x14ac:dyDescent="0.25">
      <c r="L37" s="2"/>
    </row>
    <row r="38" spans="7:12" x14ac:dyDescent="0.25">
      <c r="L38" s="2"/>
    </row>
    <row r="39" spans="7:12" x14ac:dyDescent="0.25">
      <c r="L39" s="2"/>
    </row>
    <row r="40" spans="7:12" x14ac:dyDescent="0.25">
      <c r="L40" s="2"/>
    </row>
    <row r="41" spans="7:12" x14ac:dyDescent="0.25">
      <c r="L41" s="2"/>
    </row>
    <row r="42" spans="7:12" x14ac:dyDescent="0.25">
      <c r="L42" s="2"/>
    </row>
    <row r="43" spans="7:12" x14ac:dyDescent="0.25">
      <c r="L43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3F8C0-5F0E-4AE5-BFAF-8EC174F63382}">
  <dimension ref="A1:AD36"/>
  <sheetViews>
    <sheetView workbookViewId="0">
      <selection activeCell="A7" sqref="A7:G7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50</v>
      </c>
      <c r="B2" s="5">
        <v>103445</v>
      </c>
      <c r="C2" s="25">
        <v>0.75</v>
      </c>
      <c r="D2" s="25">
        <v>0</v>
      </c>
      <c r="E2" s="25">
        <v>0</v>
      </c>
      <c r="F2" s="19" t="s">
        <v>11</v>
      </c>
      <c r="AA2" s="1"/>
      <c r="AB2" s="1"/>
      <c r="AC2" s="1"/>
      <c r="AD2" s="1"/>
    </row>
    <row r="3" spans="1:30" s="9" customFormat="1" x14ac:dyDescent="0.25">
      <c r="A3" s="5" t="s">
        <v>71</v>
      </c>
      <c r="B3" s="5">
        <v>104824</v>
      </c>
      <c r="C3" s="25">
        <v>0.75</v>
      </c>
      <c r="D3" s="25">
        <v>0</v>
      </c>
      <c r="E3" s="25">
        <v>0</v>
      </c>
      <c r="F3" s="19" t="s">
        <v>11</v>
      </c>
      <c r="G3" s="17"/>
      <c r="H3" s="8"/>
      <c r="I3" s="8"/>
      <c r="J3" s="8"/>
      <c r="K3" s="8"/>
      <c r="AA3" s="7"/>
      <c r="AB3" s="7"/>
      <c r="AC3" s="7"/>
      <c r="AD3" s="7"/>
    </row>
    <row r="4" spans="1:30" ht="15" customHeight="1" x14ac:dyDescent="0.25">
      <c r="A4" s="5" t="s">
        <v>97</v>
      </c>
      <c r="B4" s="5">
        <v>99460</v>
      </c>
      <c r="C4" s="25">
        <v>1.25</v>
      </c>
      <c r="D4" s="25">
        <v>0</v>
      </c>
      <c r="E4" s="25">
        <v>1.6</v>
      </c>
      <c r="F4" s="19" t="s">
        <v>10</v>
      </c>
      <c r="AA4" s="1"/>
      <c r="AB4" s="1"/>
      <c r="AC4" s="1"/>
      <c r="AD4" s="1"/>
    </row>
    <row r="5" spans="1:30" ht="15" customHeight="1" x14ac:dyDescent="0.25">
      <c r="A5" s="5" t="s">
        <v>42</v>
      </c>
      <c r="B5" s="5">
        <v>105175</v>
      </c>
      <c r="C5" s="25">
        <v>1.25</v>
      </c>
      <c r="D5" s="25">
        <v>0</v>
      </c>
      <c r="E5" s="25">
        <v>1.65</v>
      </c>
      <c r="F5" s="19" t="s">
        <v>9</v>
      </c>
      <c r="AA5" s="1"/>
      <c r="AB5" s="1"/>
      <c r="AC5" s="1"/>
      <c r="AD5" s="1"/>
    </row>
    <row r="6" spans="1:30" ht="15" customHeight="1" x14ac:dyDescent="0.25">
      <c r="A6" s="5" t="s">
        <v>33</v>
      </c>
      <c r="B6" s="5">
        <v>97907</v>
      </c>
      <c r="C6" s="25">
        <v>0.9</v>
      </c>
      <c r="D6" s="25">
        <v>0</v>
      </c>
      <c r="E6" s="25">
        <v>1.65</v>
      </c>
      <c r="F6" s="19" t="s">
        <v>9</v>
      </c>
      <c r="AA6" s="1"/>
      <c r="AB6" s="1"/>
      <c r="AC6" s="1"/>
      <c r="AD6" s="1"/>
    </row>
    <row r="7" spans="1:30" ht="15" customHeight="1" x14ac:dyDescent="0.25">
      <c r="A7" s="8" t="s">
        <v>94</v>
      </c>
      <c r="B7" s="8">
        <v>103695</v>
      </c>
      <c r="C7" s="9">
        <v>0.76</v>
      </c>
      <c r="D7" s="9">
        <v>0</v>
      </c>
      <c r="E7" s="9">
        <v>0</v>
      </c>
      <c r="F7" s="7" t="s">
        <v>8</v>
      </c>
      <c r="G7" s="8" t="s">
        <v>19</v>
      </c>
      <c r="AA7" s="1"/>
      <c r="AB7" s="1"/>
      <c r="AC7" s="1"/>
      <c r="AD7" s="1"/>
    </row>
    <row r="8" spans="1:30" ht="15" customHeight="1" x14ac:dyDescent="0.25">
      <c r="A8" s="5" t="s">
        <v>41</v>
      </c>
      <c r="B8" s="5">
        <v>98022</v>
      </c>
      <c r="C8" s="25">
        <v>0.77</v>
      </c>
      <c r="D8" s="25">
        <v>0</v>
      </c>
      <c r="E8" s="25">
        <v>0.03</v>
      </c>
      <c r="F8" s="19" t="s">
        <v>8</v>
      </c>
      <c r="AA8" s="1"/>
      <c r="AB8" s="1"/>
      <c r="AC8" s="1"/>
      <c r="AD8" s="1"/>
    </row>
    <row r="9" spans="1:30" ht="15" customHeight="1" x14ac:dyDescent="0.25">
      <c r="A9" s="5" t="s">
        <v>93</v>
      </c>
      <c r="B9" s="5">
        <v>98224</v>
      </c>
      <c r="C9" s="25">
        <v>0.76</v>
      </c>
      <c r="D9" s="25">
        <v>0</v>
      </c>
      <c r="E9" s="25">
        <v>0</v>
      </c>
      <c r="F9" s="19" t="s">
        <v>8</v>
      </c>
      <c r="AA9" s="1"/>
      <c r="AB9" s="1"/>
      <c r="AC9" s="1"/>
      <c r="AD9" s="1"/>
    </row>
    <row r="10" spans="1:30" ht="15" customHeight="1" x14ac:dyDescent="0.25">
      <c r="A10" s="5" t="s">
        <v>101</v>
      </c>
      <c r="B10" s="5">
        <v>95780</v>
      </c>
      <c r="C10" s="25">
        <v>6.41</v>
      </c>
      <c r="D10" s="25">
        <v>0.5</v>
      </c>
      <c r="E10" s="25">
        <v>2.29</v>
      </c>
      <c r="F10" s="19" t="s">
        <v>7</v>
      </c>
      <c r="AA10" s="1"/>
      <c r="AB10" s="1"/>
      <c r="AC10" s="1"/>
      <c r="AD10" s="1"/>
    </row>
    <row r="11" spans="1:30" ht="15" customHeight="1" x14ac:dyDescent="0.25">
      <c r="A11" s="5" t="s">
        <v>61</v>
      </c>
      <c r="B11" s="5">
        <v>62974</v>
      </c>
      <c r="C11" s="25">
        <v>0.75</v>
      </c>
      <c r="D11" s="25">
        <v>0</v>
      </c>
      <c r="E11" s="25">
        <v>-1.08</v>
      </c>
      <c r="F11" s="19" t="s">
        <v>6</v>
      </c>
      <c r="AA11" s="1"/>
      <c r="AB11" s="1"/>
      <c r="AC11" s="1"/>
      <c r="AD11" s="1"/>
    </row>
    <row r="12" spans="1:30" ht="15" customHeight="1" x14ac:dyDescent="0.25">
      <c r="A12" s="5" t="s">
        <v>63</v>
      </c>
      <c r="B12" s="5">
        <v>95476</v>
      </c>
      <c r="C12" s="25">
        <v>0.75</v>
      </c>
      <c r="D12" s="25">
        <v>0</v>
      </c>
      <c r="E12" s="25">
        <v>0.1</v>
      </c>
      <c r="F12" s="19" t="s">
        <v>6</v>
      </c>
      <c r="AA12" s="1"/>
      <c r="AB12" s="1"/>
      <c r="AC12" s="1"/>
      <c r="AD12" s="1"/>
    </row>
    <row r="13" spans="1:30" ht="15" customHeight="1" x14ac:dyDescent="0.25">
      <c r="A13" s="5" t="s">
        <v>46</v>
      </c>
      <c r="B13" s="5">
        <v>97902</v>
      </c>
      <c r="C13" s="25">
        <v>0.73</v>
      </c>
      <c r="D13" s="25">
        <v>0</v>
      </c>
      <c r="E13" s="25">
        <v>-1.2</v>
      </c>
      <c r="F13" s="19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5">
        <f>SUM(D2:D13,D17)</f>
        <v>0.5</v>
      </c>
    </row>
    <row r="16" spans="1:30" x14ac:dyDescent="0.25">
      <c r="C16" s="4"/>
    </row>
    <row r="17" spans="1:13" x14ac:dyDescent="0.25">
      <c r="C17" s="13">
        <f>SUM(E2:E13,E17)</f>
        <v>7.33</v>
      </c>
      <c r="D17" s="25">
        <f>MAX(D2:D9,D11:D13)</f>
        <v>0</v>
      </c>
      <c r="E17" s="2">
        <f>MAX(E2:E13)</f>
        <v>2.29</v>
      </c>
    </row>
    <row r="19" spans="1:13" x14ac:dyDescent="0.25">
      <c r="A19" s="1" t="s">
        <v>23</v>
      </c>
      <c r="B19" s="2">
        <f>'rodada 19'!B20</f>
        <v>119.09</v>
      </c>
    </row>
    <row r="20" spans="1:13" x14ac:dyDescent="0.25">
      <c r="A20" s="2" t="s">
        <v>24</v>
      </c>
      <c r="B20" s="2">
        <v>119.49</v>
      </c>
    </row>
    <row r="24" spans="1:13" x14ac:dyDescent="0.25">
      <c r="F24" s="5"/>
    </row>
    <row r="25" spans="1:13" x14ac:dyDescent="0.25">
      <c r="F25" s="5"/>
      <c r="H25" s="5">
        <v>0</v>
      </c>
      <c r="I25" s="5" t="s">
        <v>50</v>
      </c>
      <c r="J25" s="5">
        <v>103445</v>
      </c>
      <c r="K25" s="2">
        <v>0.75</v>
      </c>
      <c r="L25" s="2">
        <v>0</v>
      </c>
      <c r="M25" s="2">
        <v>0</v>
      </c>
    </row>
    <row r="26" spans="1:13" x14ac:dyDescent="0.25">
      <c r="F26" s="5"/>
      <c r="H26" s="5">
        <v>1</v>
      </c>
      <c r="I26" s="5" t="s">
        <v>71</v>
      </c>
      <c r="J26" s="5">
        <v>104824</v>
      </c>
      <c r="K26" s="2">
        <v>0.75</v>
      </c>
      <c r="L26" s="2">
        <v>0</v>
      </c>
      <c r="M26" s="2">
        <v>0</v>
      </c>
    </row>
    <row r="27" spans="1:13" x14ac:dyDescent="0.25">
      <c r="F27" s="5"/>
      <c r="H27" s="5">
        <v>2</v>
      </c>
      <c r="I27" s="5" t="s">
        <v>97</v>
      </c>
      <c r="J27" s="5">
        <v>99460</v>
      </c>
      <c r="K27" s="2">
        <v>1.25</v>
      </c>
      <c r="L27" s="2">
        <v>0</v>
      </c>
      <c r="M27" s="2">
        <v>1.6</v>
      </c>
    </row>
    <row r="28" spans="1:13" x14ac:dyDescent="0.25">
      <c r="F28" s="5"/>
      <c r="H28" s="5">
        <v>3</v>
      </c>
      <c r="I28" s="5" t="s">
        <v>42</v>
      </c>
      <c r="J28" s="5">
        <v>105175</v>
      </c>
      <c r="K28" s="2">
        <v>1.25</v>
      </c>
      <c r="L28" s="2">
        <v>0</v>
      </c>
      <c r="M28" s="2">
        <v>1.65</v>
      </c>
    </row>
    <row r="29" spans="1:13" x14ac:dyDescent="0.25">
      <c r="F29" s="5"/>
      <c r="H29" s="5">
        <v>4</v>
      </c>
      <c r="I29" s="5" t="s">
        <v>33</v>
      </c>
      <c r="J29" s="5">
        <v>97907</v>
      </c>
      <c r="K29" s="2">
        <v>0.9</v>
      </c>
      <c r="L29" s="2">
        <v>0</v>
      </c>
      <c r="M29" s="2">
        <v>1.65</v>
      </c>
    </row>
    <row r="30" spans="1:13" x14ac:dyDescent="0.25">
      <c r="F30" s="5"/>
      <c r="H30" s="5">
        <v>5</v>
      </c>
      <c r="I30" s="5" t="s">
        <v>94</v>
      </c>
      <c r="J30" s="5">
        <v>103695</v>
      </c>
      <c r="K30" s="2">
        <v>0.76</v>
      </c>
      <c r="L30" s="2">
        <v>0</v>
      </c>
      <c r="M30" s="2">
        <v>0</v>
      </c>
    </row>
    <row r="31" spans="1:13" x14ac:dyDescent="0.25">
      <c r="F31" s="5"/>
      <c r="H31" s="5">
        <v>6</v>
      </c>
      <c r="I31" s="5" t="s">
        <v>41</v>
      </c>
      <c r="J31" s="5">
        <v>98022</v>
      </c>
      <c r="K31" s="2">
        <v>0.77</v>
      </c>
      <c r="L31" s="2">
        <v>0</v>
      </c>
      <c r="M31" s="2">
        <v>0.03</v>
      </c>
    </row>
    <row r="32" spans="1:13" x14ac:dyDescent="0.25">
      <c r="F32" s="5"/>
      <c r="H32" s="5">
        <v>7</v>
      </c>
      <c r="I32" s="5" t="s">
        <v>93</v>
      </c>
      <c r="J32" s="5">
        <v>98224</v>
      </c>
      <c r="K32" s="2">
        <v>0.76</v>
      </c>
      <c r="L32" s="2">
        <v>0</v>
      </c>
      <c r="M32" s="2">
        <v>0</v>
      </c>
    </row>
    <row r="33" spans="6:13" x14ac:dyDescent="0.25">
      <c r="F33" s="5"/>
      <c r="H33" s="5">
        <v>8</v>
      </c>
      <c r="I33" s="5" t="s">
        <v>101</v>
      </c>
      <c r="J33" s="5">
        <v>95780</v>
      </c>
      <c r="K33" s="2">
        <v>6.41</v>
      </c>
      <c r="L33" s="2">
        <v>0.5</v>
      </c>
      <c r="M33" s="2">
        <v>2.29</v>
      </c>
    </row>
    <row r="34" spans="6:13" x14ac:dyDescent="0.25">
      <c r="F34" s="5"/>
      <c r="H34" s="5">
        <v>9</v>
      </c>
      <c r="I34" s="5" t="s">
        <v>61</v>
      </c>
      <c r="J34" s="5">
        <v>62974</v>
      </c>
      <c r="K34" s="2">
        <v>0.75</v>
      </c>
      <c r="L34" s="2">
        <v>0</v>
      </c>
      <c r="M34" s="2">
        <v>-1.08</v>
      </c>
    </row>
    <row r="35" spans="6:13" x14ac:dyDescent="0.25">
      <c r="F35" s="5"/>
      <c r="H35" s="5">
        <v>10</v>
      </c>
      <c r="I35" s="5" t="s">
        <v>63</v>
      </c>
      <c r="J35" s="5">
        <v>95476</v>
      </c>
      <c r="K35" s="2">
        <v>0.75</v>
      </c>
      <c r="L35" s="2">
        <v>0</v>
      </c>
      <c r="M35" s="2">
        <v>0.1</v>
      </c>
    </row>
    <row r="36" spans="6:13" x14ac:dyDescent="0.25">
      <c r="H36" s="5">
        <v>11</v>
      </c>
      <c r="I36" s="5" t="s">
        <v>46</v>
      </c>
      <c r="J36" s="5">
        <v>97902</v>
      </c>
      <c r="K36" s="2">
        <v>0.73</v>
      </c>
      <c r="L36" s="2">
        <v>0</v>
      </c>
      <c r="M36" s="2">
        <v>-1.2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B1EB5-106D-45CF-9F28-C1DF2BFA6FD0}">
  <dimension ref="A1:AD34"/>
  <sheetViews>
    <sheetView topLeftCell="A10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4" width="9.140625" style="5"/>
    <col min="15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L1" s="6"/>
      <c r="M1" s="6"/>
      <c r="N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5" t="s">
        <v>50</v>
      </c>
      <c r="B2" s="5">
        <v>103445</v>
      </c>
      <c r="C2" s="5">
        <v>0.75</v>
      </c>
      <c r="D2" s="25">
        <v>0</v>
      </c>
      <c r="E2" s="25">
        <v>0</v>
      </c>
      <c r="F2" s="19" t="s">
        <v>11</v>
      </c>
      <c r="H2" s="10"/>
      <c r="I2" s="10"/>
      <c r="J2" s="10"/>
      <c r="K2" s="10"/>
      <c r="L2" s="10"/>
      <c r="M2" s="10"/>
      <c r="N2" s="10"/>
      <c r="AA2" s="7"/>
      <c r="AB2" s="7"/>
      <c r="AC2" s="7"/>
      <c r="AD2" s="7"/>
    </row>
    <row r="3" spans="1:30" x14ac:dyDescent="0.25">
      <c r="A3" s="5" t="s">
        <v>99</v>
      </c>
      <c r="B3" s="5">
        <v>105836</v>
      </c>
      <c r="C3" s="5">
        <v>0.78</v>
      </c>
      <c r="D3" s="25">
        <v>0</v>
      </c>
      <c r="E3" s="25">
        <v>0.17</v>
      </c>
      <c r="F3" s="19" t="s">
        <v>11</v>
      </c>
      <c r="AA3" s="1"/>
      <c r="AB3" s="1"/>
      <c r="AC3" s="1"/>
      <c r="AD3" s="1"/>
    </row>
    <row r="4" spans="1:30" ht="15" customHeight="1" x14ac:dyDescent="0.25">
      <c r="A4" s="5" t="s">
        <v>102</v>
      </c>
      <c r="B4" s="5">
        <v>104325</v>
      </c>
      <c r="C4" s="5">
        <v>1</v>
      </c>
      <c r="D4" s="25">
        <v>0</v>
      </c>
      <c r="E4" s="25">
        <v>0</v>
      </c>
      <c r="F4" s="19" t="s">
        <v>10</v>
      </c>
      <c r="AA4" s="1"/>
      <c r="AB4" s="1"/>
      <c r="AC4" s="1"/>
      <c r="AD4" s="1"/>
    </row>
    <row r="5" spans="1:30" ht="15" customHeight="1" x14ac:dyDescent="0.25">
      <c r="A5" s="8" t="s">
        <v>85</v>
      </c>
      <c r="B5" s="8">
        <v>104650</v>
      </c>
      <c r="C5" s="8">
        <v>1.39</v>
      </c>
      <c r="D5" s="9">
        <v>2</v>
      </c>
      <c r="E5" s="9">
        <v>2.4300000000000002</v>
      </c>
      <c r="F5" s="7" t="s">
        <v>9</v>
      </c>
      <c r="G5" s="10" t="s">
        <v>19</v>
      </c>
      <c r="AA5" s="1"/>
      <c r="AB5" s="1"/>
      <c r="AC5" s="1"/>
      <c r="AD5" s="1"/>
    </row>
    <row r="6" spans="1:30" ht="15" customHeight="1" x14ac:dyDescent="0.25">
      <c r="A6" s="5" t="s">
        <v>33</v>
      </c>
      <c r="B6" s="5">
        <v>97907</v>
      </c>
      <c r="C6" s="5">
        <v>0.9</v>
      </c>
      <c r="D6" s="25">
        <v>0</v>
      </c>
      <c r="E6" s="25">
        <v>1.65</v>
      </c>
      <c r="F6" s="19" t="s">
        <v>9</v>
      </c>
      <c r="AA6" s="1"/>
      <c r="AB6" s="1"/>
      <c r="AC6" s="1"/>
      <c r="AD6" s="1"/>
    </row>
    <row r="7" spans="1:30" ht="15" customHeight="1" x14ac:dyDescent="0.25">
      <c r="A7" s="5" t="s">
        <v>29</v>
      </c>
      <c r="B7" s="5">
        <v>102563</v>
      </c>
      <c r="C7" s="5">
        <v>0.78</v>
      </c>
      <c r="D7" s="25">
        <v>-2.1</v>
      </c>
      <c r="E7" s="25">
        <v>1.45</v>
      </c>
      <c r="F7" s="19" t="s">
        <v>8</v>
      </c>
      <c r="AA7" s="1"/>
      <c r="AB7" s="1"/>
      <c r="AC7" s="1"/>
      <c r="AD7" s="1"/>
    </row>
    <row r="8" spans="1:30" ht="15" customHeight="1" x14ac:dyDescent="0.25">
      <c r="A8" s="5" t="s">
        <v>41</v>
      </c>
      <c r="B8" s="5">
        <v>98022</v>
      </c>
      <c r="C8" s="5">
        <v>0.77</v>
      </c>
      <c r="D8" s="25">
        <v>0</v>
      </c>
      <c r="E8" s="25">
        <v>0.03</v>
      </c>
      <c r="F8" s="19" t="s">
        <v>8</v>
      </c>
      <c r="AA8" s="1"/>
      <c r="AB8" s="1"/>
      <c r="AC8" s="1"/>
      <c r="AD8" s="1"/>
    </row>
    <row r="9" spans="1:30" ht="15" customHeight="1" x14ac:dyDescent="0.25">
      <c r="A9" s="5" t="s">
        <v>93</v>
      </c>
      <c r="B9" s="5">
        <v>98224</v>
      </c>
      <c r="C9" s="5">
        <v>0.76</v>
      </c>
      <c r="D9" s="25">
        <v>0</v>
      </c>
      <c r="E9" s="25">
        <v>0</v>
      </c>
      <c r="F9" s="19" t="s">
        <v>8</v>
      </c>
      <c r="AA9" s="1"/>
      <c r="AB9" s="1"/>
      <c r="AC9" s="1"/>
      <c r="AD9" s="1"/>
    </row>
    <row r="10" spans="1:30" ht="15" customHeight="1" x14ac:dyDescent="0.25">
      <c r="A10" s="5" t="s">
        <v>43</v>
      </c>
      <c r="B10" s="5">
        <v>73317</v>
      </c>
      <c r="C10" s="5">
        <v>6.38</v>
      </c>
      <c r="D10" s="25">
        <v>2.76</v>
      </c>
      <c r="E10" s="25">
        <v>3.09</v>
      </c>
      <c r="F10" s="19" t="s">
        <v>7</v>
      </c>
      <c r="AA10" s="1"/>
      <c r="AB10" s="1"/>
      <c r="AC10" s="1"/>
      <c r="AD10" s="1"/>
    </row>
    <row r="11" spans="1:30" ht="15" customHeight="1" x14ac:dyDescent="0.25">
      <c r="A11" s="5" t="s">
        <v>103</v>
      </c>
      <c r="B11" s="5">
        <v>90943</v>
      </c>
      <c r="C11" s="5">
        <v>0.77</v>
      </c>
      <c r="D11" s="25">
        <v>-0.1</v>
      </c>
      <c r="E11" s="25">
        <v>-0.1</v>
      </c>
      <c r="F11" s="19" t="s">
        <v>6</v>
      </c>
      <c r="AA11" s="1"/>
      <c r="AB11" s="1"/>
      <c r="AC11" s="1"/>
      <c r="AD11" s="1"/>
    </row>
    <row r="12" spans="1:30" ht="15" customHeight="1" x14ac:dyDescent="0.25">
      <c r="A12" s="5" t="s">
        <v>63</v>
      </c>
      <c r="B12" s="5">
        <v>95476</v>
      </c>
      <c r="C12" s="5">
        <v>0.75</v>
      </c>
      <c r="D12" s="25">
        <v>0</v>
      </c>
      <c r="E12" s="25">
        <v>0.1</v>
      </c>
      <c r="F12" s="19" t="s">
        <v>6</v>
      </c>
      <c r="AA12" s="1"/>
      <c r="AB12" s="1"/>
      <c r="AC12" s="1"/>
      <c r="AD12" s="1"/>
    </row>
    <row r="13" spans="1:30" ht="15" customHeight="1" x14ac:dyDescent="0.25">
      <c r="A13" s="5" t="s">
        <v>49</v>
      </c>
      <c r="B13" s="5">
        <v>97528</v>
      </c>
      <c r="C13" s="5">
        <v>0.8</v>
      </c>
      <c r="D13" s="25">
        <v>-5.8</v>
      </c>
      <c r="E13" s="25">
        <v>0.18</v>
      </c>
      <c r="F13" s="19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5">
        <f>SUM(D2:D13,D17)</f>
        <v>-1.2400000000000002</v>
      </c>
    </row>
    <row r="16" spans="1:30" x14ac:dyDescent="0.25">
      <c r="C16" s="4"/>
    </row>
    <row r="17" spans="1:15" x14ac:dyDescent="0.25">
      <c r="C17" s="13">
        <f>SUM(E2:E13,E17)</f>
        <v>12.09</v>
      </c>
      <c r="D17" s="25">
        <f>MAX(D2:D9,D11:D13)</f>
        <v>2</v>
      </c>
      <c r="E17" s="2">
        <f>MAX(E2:E13)</f>
        <v>3.09</v>
      </c>
    </row>
    <row r="19" spans="1:15" x14ac:dyDescent="0.25">
      <c r="A19" s="1" t="s">
        <v>23</v>
      </c>
      <c r="B19" s="2">
        <f>'rodada 20'!B20</f>
        <v>119.49</v>
      </c>
    </row>
    <row r="20" spans="1:15" x14ac:dyDescent="0.25">
      <c r="A20" s="2" t="s">
        <v>24</v>
      </c>
      <c r="B20" s="4">
        <v>119.04</v>
      </c>
    </row>
    <row r="21" spans="1:15" x14ac:dyDescent="0.25">
      <c r="J21" s="5">
        <v>0</v>
      </c>
      <c r="K21" s="5" t="s">
        <v>50</v>
      </c>
      <c r="L21" s="5">
        <v>103445</v>
      </c>
      <c r="M21" s="5">
        <v>0.75</v>
      </c>
      <c r="N21" s="2">
        <v>0</v>
      </c>
      <c r="O21" s="2">
        <v>0</v>
      </c>
    </row>
    <row r="22" spans="1:15" x14ac:dyDescent="0.25">
      <c r="J22" s="5">
        <v>1</v>
      </c>
      <c r="K22" s="5" t="s">
        <v>99</v>
      </c>
      <c r="L22" s="5">
        <v>105836</v>
      </c>
      <c r="M22" s="5">
        <v>0.78</v>
      </c>
      <c r="N22" s="2">
        <v>0</v>
      </c>
      <c r="O22" s="2">
        <v>0.17</v>
      </c>
    </row>
    <row r="23" spans="1:15" x14ac:dyDescent="0.25">
      <c r="F23" s="5"/>
      <c r="J23" s="5">
        <v>2</v>
      </c>
      <c r="K23" s="5" t="s">
        <v>102</v>
      </c>
      <c r="L23" s="5">
        <v>104325</v>
      </c>
      <c r="M23" s="5">
        <v>1</v>
      </c>
      <c r="N23" s="2">
        <v>0</v>
      </c>
      <c r="O23" s="2">
        <v>0</v>
      </c>
    </row>
    <row r="24" spans="1:15" x14ac:dyDescent="0.25">
      <c r="F24" s="5"/>
      <c r="J24" s="5">
        <v>3</v>
      </c>
      <c r="K24" s="5" t="s">
        <v>85</v>
      </c>
      <c r="L24" s="5">
        <v>104650</v>
      </c>
      <c r="M24" s="5">
        <v>1.39</v>
      </c>
      <c r="N24" s="2">
        <v>2</v>
      </c>
      <c r="O24" s="2">
        <v>2.4300000000000002</v>
      </c>
    </row>
    <row r="25" spans="1:15" x14ac:dyDescent="0.25">
      <c r="F25" s="5"/>
      <c r="J25" s="5">
        <v>4</v>
      </c>
      <c r="K25" s="5" t="s">
        <v>33</v>
      </c>
      <c r="L25" s="5">
        <v>97907</v>
      </c>
      <c r="M25" s="5">
        <v>0.9</v>
      </c>
      <c r="N25" s="2">
        <v>0</v>
      </c>
      <c r="O25" s="2">
        <v>1.65</v>
      </c>
    </row>
    <row r="26" spans="1:15" x14ac:dyDescent="0.25">
      <c r="F26" s="5"/>
      <c r="J26" s="5">
        <v>5</v>
      </c>
      <c r="K26" s="5" t="s">
        <v>29</v>
      </c>
      <c r="L26" s="5">
        <v>102563</v>
      </c>
      <c r="M26" s="5">
        <v>0.78</v>
      </c>
      <c r="N26" s="2">
        <v>-2.1</v>
      </c>
      <c r="O26" s="2">
        <v>1.45</v>
      </c>
    </row>
    <row r="27" spans="1:15" x14ac:dyDescent="0.25">
      <c r="F27" s="5"/>
      <c r="J27" s="5">
        <v>6</v>
      </c>
      <c r="K27" s="5" t="s">
        <v>41</v>
      </c>
      <c r="L27" s="5">
        <v>98022</v>
      </c>
      <c r="M27" s="5">
        <v>0.77</v>
      </c>
      <c r="N27" s="2">
        <v>0</v>
      </c>
      <c r="O27" s="2">
        <v>0.03</v>
      </c>
    </row>
    <row r="28" spans="1:15" x14ac:dyDescent="0.25">
      <c r="F28" s="5"/>
      <c r="J28" s="5">
        <v>7</v>
      </c>
      <c r="K28" s="5" t="s">
        <v>93</v>
      </c>
      <c r="L28" s="5">
        <v>98224</v>
      </c>
      <c r="M28" s="5">
        <v>0.76</v>
      </c>
      <c r="N28" s="2">
        <v>0</v>
      </c>
      <c r="O28" s="2">
        <v>0</v>
      </c>
    </row>
    <row r="29" spans="1:15" x14ac:dyDescent="0.25">
      <c r="F29" s="5"/>
      <c r="J29" s="5">
        <v>8</v>
      </c>
      <c r="K29" s="5" t="s">
        <v>43</v>
      </c>
      <c r="L29" s="5">
        <v>73317</v>
      </c>
      <c r="M29" s="5">
        <v>6.38</v>
      </c>
      <c r="N29" s="2">
        <v>2.76</v>
      </c>
      <c r="O29" s="2">
        <v>3.09</v>
      </c>
    </row>
    <row r="30" spans="1:15" x14ac:dyDescent="0.25">
      <c r="F30" s="5"/>
      <c r="J30" s="5">
        <v>9</v>
      </c>
      <c r="K30" s="5" t="s">
        <v>103</v>
      </c>
      <c r="L30" s="5">
        <v>90943</v>
      </c>
      <c r="M30" s="5">
        <v>0.77</v>
      </c>
      <c r="N30" s="2">
        <v>-0.1</v>
      </c>
      <c r="O30" s="2">
        <v>-0.1</v>
      </c>
    </row>
    <row r="31" spans="1:15" x14ac:dyDescent="0.25">
      <c r="F31" s="5"/>
      <c r="J31" s="5">
        <v>10</v>
      </c>
      <c r="K31" s="5" t="s">
        <v>63</v>
      </c>
      <c r="L31" s="5">
        <v>95476</v>
      </c>
      <c r="M31" s="5">
        <v>0.75</v>
      </c>
      <c r="N31" s="2">
        <v>0</v>
      </c>
      <c r="O31" s="2">
        <v>0.1</v>
      </c>
    </row>
    <row r="32" spans="1:15" x14ac:dyDescent="0.25">
      <c r="F32" s="5"/>
      <c r="J32" s="5">
        <v>11</v>
      </c>
      <c r="K32" s="5" t="s">
        <v>49</v>
      </c>
      <c r="L32" s="5">
        <v>97528</v>
      </c>
      <c r="M32" s="5">
        <v>0.8</v>
      </c>
      <c r="N32" s="2">
        <v>-5.8</v>
      </c>
      <c r="O32" s="2">
        <v>0.18</v>
      </c>
    </row>
    <row r="33" spans="6:6" x14ac:dyDescent="0.25">
      <c r="F33" s="5"/>
    </row>
    <row r="34" spans="6:6" x14ac:dyDescent="0.25">
      <c r="F34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57216-9B2F-47B9-B3BB-1952611C85F5}">
  <dimension ref="A1:AD37"/>
  <sheetViews>
    <sheetView topLeftCell="A7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71</v>
      </c>
      <c r="B2" s="5">
        <v>104824</v>
      </c>
      <c r="C2" s="25">
        <v>0.75</v>
      </c>
      <c r="D2" s="25">
        <v>0</v>
      </c>
      <c r="E2" s="25">
        <v>0</v>
      </c>
      <c r="F2" s="19" t="s">
        <v>11</v>
      </c>
      <c r="AA2" s="1"/>
      <c r="AB2" s="1"/>
      <c r="AC2" s="1"/>
      <c r="AD2" s="1"/>
    </row>
    <row r="3" spans="1:30" s="9" customFormat="1" x14ac:dyDescent="0.25">
      <c r="A3" s="5" t="s">
        <v>99</v>
      </c>
      <c r="B3" s="5">
        <v>105836</v>
      </c>
      <c r="C3" s="25">
        <v>0.78</v>
      </c>
      <c r="D3" s="25">
        <v>0</v>
      </c>
      <c r="E3" s="25">
        <v>0.17</v>
      </c>
      <c r="F3" s="19" t="s">
        <v>11</v>
      </c>
      <c r="G3" s="17"/>
      <c r="H3" s="8"/>
      <c r="I3" s="8"/>
      <c r="J3" s="8"/>
      <c r="K3" s="8"/>
      <c r="AA3" s="7"/>
      <c r="AB3" s="7"/>
      <c r="AC3" s="7"/>
      <c r="AD3" s="7"/>
    </row>
    <row r="4" spans="1:30" ht="15" customHeight="1" x14ac:dyDescent="0.25">
      <c r="A4" s="5" t="s">
        <v>97</v>
      </c>
      <c r="B4" s="5">
        <v>99460</v>
      </c>
      <c r="C4" s="25">
        <v>1.25</v>
      </c>
      <c r="D4" s="25">
        <v>0</v>
      </c>
      <c r="E4" s="25">
        <v>1.6</v>
      </c>
      <c r="F4" s="19" t="s">
        <v>10</v>
      </c>
      <c r="G4" s="18"/>
      <c r="AA4" s="1"/>
      <c r="AB4" s="1"/>
      <c r="AC4" s="1"/>
      <c r="AD4" s="1"/>
    </row>
    <row r="5" spans="1:30" ht="15" customHeight="1" x14ac:dyDescent="0.25">
      <c r="A5" s="5" t="s">
        <v>85</v>
      </c>
      <c r="B5" s="5">
        <v>104650</v>
      </c>
      <c r="C5" s="25">
        <v>0.78</v>
      </c>
      <c r="D5" s="25">
        <v>-3.7</v>
      </c>
      <c r="E5" s="25">
        <v>1.2</v>
      </c>
      <c r="F5" s="19" t="s">
        <v>9</v>
      </c>
      <c r="G5" s="18"/>
      <c r="AA5" s="1"/>
      <c r="AB5" s="1"/>
      <c r="AC5" s="1"/>
      <c r="AD5" s="1"/>
    </row>
    <row r="6" spans="1:30" ht="15" customHeight="1" x14ac:dyDescent="0.25">
      <c r="A6" s="5" t="s">
        <v>33</v>
      </c>
      <c r="B6" s="5">
        <v>97907</v>
      </c>
      <c r="C6" s="25">
        <v>0.9</v>
      </c>
      <c r="D6" s="25">
        <v>0</v>
      </c>
      <c r="E6" s="25">
        <v>1.65</v>
      </c>
      <c r="F6" s="19" t="s">
        <v>9</v>
      </c>
      <c r="G6" s="18"/>
      <c r="AA6" s="1"/>
      <c r="AB6" s="1"/>
      <c r="AC6" s="1"/>
      <c r="AD6" s="1"/>
    </row>
    <row r="7" spans="1:30" ht="15" customHeight="1" x14ac:dyDescent="0.25">
      <c r="A7" s="8" t="s">
        <v>104</v>
      </c>
      <c r="B7" s="8">
        <v>100763</v>
      </c>
      <c r="C7" s="9">
        <v>0.9</v>
      </c>
      <c r="D7" s="9">
        <v>0</v>
      </c>
      <c r="E7" s="9">
        <v>0.6</v>
      </c>
      <c r="F7" s="7" t="s">
        <v>8</v>
      </c>
      <c r="G7" s="10" t="s">
        <v>19</v>
      </c>
      <c r="AA7" s="1"/>
      <c r="AB7" s="1"/>
      <c r="AC7" s="1"/>
      <c r="AD7" s="1"/>
    </row>
    <row r="8" spans="1:30" ht="15" customHeight="1" x14ac:dyDescent="0.25">
      <c r="A8" s="5" t="s">
        <v>29</v>
      </c>
      <c r="B8" s="5">
        <v>102563</v>
      </c>
      <c r="C8" s="25">
        <v>0.88</v>
      </c>
      <c r="D8" s="25">
        <v>-0.8</v>
      </c>
      <c r="E8" s="25">
        <v>0.7</v>
      </c>
      <c r="F8" s="19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83</v>
      </c>
      <c r="B9" s="5">
        <v>102565</v>
      </c>
      <c r="C9" s="25">
        <v>0.86</v>
      </c>
      <c r="D9" s="25">
        <v>0</v>
      </c>
      <c r="E9" s="25">
        <v>0.5</v>
      </c>
      <c r="F9" s="19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34</v>
      </c>
      <c r="B10" s="5">
        <v>73476</v>
      </c>
      <c r="C10" s="25">
        <v>6.38</v>
      </c>
      <c r="D10" s="25">
        <v>4.2</v>
      </c>
      <c r="E10" s="25">
        <v>4.2</v>
      </c>
      <c r="F10" s="19" t="s">
        <v>7</v>
      </c>
      <c r="G10" s="18"/>
      <c r="AA10" s="1"/>
      <c r="AB10" s="1"/>
      <c r="AC10" s="1"/>
      <c r="AD10" s="1"/>
    </row>
    <row r="11" spans="1:30" ht="15" customHeight="1" x14ac:dyDescent="0.25">
      <c r="A11" s="5" t="s">
        <v>103</v>
      </c>
      <c r="B11" s="5">
        <v>90943</v>
      </c>
      <c r="C11" s="25">
        <v>0.77</v>
      </c>
      <c r="D11" s="25">
        <v>0</v>
      </c>
      <c r="E11" s="25">
        <v>-0.1</v>
      </c>
      <c r="F11" s="19" t="s">
        <v>6</v>
      </c>
      <c r="G11" s="18"/>
      <c r="AA11" s="1"/>
      <c r="AB11" s="1"/>
      <c r="AC11" s="1"/>
      <c r="AD11" s="1"/>
    </row>
    <row r="12" spans="1:30" ht="15" customHeight="1" x14ac:dyDescent="0.25">
      <c r="A12" s="5" t="s">
        <v>63</v>
      </c>
      <c r="B12" s="5">
        <v>95476</v>
      </c>
      <c r="C12" s="25">
        <v>0.75</v>
      </c>
      <c r="D12" s="25">
        <v>0</v>
      </c>
      <c r="E12" s="25">
        <v>0.1</v>
      </c>
      <c r="F12" s="19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49</v>
      </c>
      <c r="B13" s="5">
        <v>97528</v>
      </c>
      <c r="C13" s="25">
        <v>0.8</v>
      </c>
      <c r="D13" s="25">
        <v>0</v>
      </c>
      <c r="E13" s="25">
        <v>0.18</v>
      </c>
      <c r="F13" s="19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5">
        <f>SUM(D2:D13,D17)</f>
        <v>-0.29999999999999982</v>
      </c>
    </row>
    <row r="16" spans="1:30" x14ac:dyDescent="0.25">
      <c r="C16" s="4"/>
    </row>
    <row r="17" spans="1:14" x14ac:dyDescent="0.25">
      <c r="C17" s="13">
        <f>SUM(E2:E13,E17)</f>
        <v>15</v>
      </c>
      <c r="D17" s="25">
        <f>MAX(D2:D9,D11:D13)</f>
        <v>0</v>
      </c>
      <c r="E17" s="2">
        <f>MAX(E2:E13)</f>
        <v>4.2</v>
      </c>
    </row>
    <row r="19" spans="1:14" x14ac:dyDescent="0.25">
      <c r="A19" s="1" t="s">
        <v>23</v>
      </c>
      <c r="B19" s="4">
        <f>'rodada 21'!B20</f>
        <v>119.04</v>
      </c>
    </row>
    <row r="20" spans="1:14" x14ac:dyDescent="0.25">
      <c r="A20" s="2" t="s">
        <v>24</v>
      </c>
      <c r="B20" s="2">
        <v>119.32</v>
      </c>
    </row>
    <row r="22" spans="1:14" x14ac:dyDescent="0.25">
      <c r="I22" s="5">
        <v>0</v>
      </c>
      <c r="J22" s="5" t="s">
        <v>71</v>
      </c>
      <c r="K22" s="5">
        <v>104824</v>
      </c>
      <c r="L22" s="2">
        <v>0.75</v>
      </c>
      <c r="M22" s="2">
        <v>0</v>
      </c>
      <c r="N22" s="2">
        <v>0</v>
      </c>
    </row>
    <row r="23" spans="1:14" x14ac:dyDescent="0.25">
      <c r="I23" s="5">
        <v>1</v>
      </c>
      <c r="J23" s="5" t="s">
        <v>99</v>
      </c>
      <c r="K23" s="5">
        <v>105836</v>
      </c>
      <c r="L23" s="2">
        <v>0.78</v>
      </c>
      <c r="M23" s="2">
        <v>0</v>
      </c>
      <c r="N23" s="2">
        <v>0.17</v>
      </c>
    </row>
    <row r="24" spans="1:14" x14ac:dyDescent="0.25">
      <c r="I24" s="5">
        <v>2</v>
      </c>
      <c r="J24" s="5" t="s">
        <v>97</v>
      </c>
      <c r="K24" s="5">
        <v>99460</v>
      </c>
      <c r="L24" s="2">
        <v>1.25</v>
      </c>
      <c r="M24" s="2">
        <v>0</v>
      </c>
      <c r="N24" s="2">
        <v>1.6</v>
      </c>
    </row>
    <row r="25" spans="1:14" x14ac:dyDescent="0.25">
      <c r="I25" s="5">
        <v>3</v>
      </c>
      <c r="J25" s="5" t="s">
        <v>85</v>
      </c>
      <c r="K25" s="5">
        <v>104650</v>
      </c>
      <c r="L25" s="2">
        <v>0.78</v>
      </c>
      <c r="M25" s="2">
        <v>-3.7</v>
      </c>
      <c r="N25" s="2">
        <v>1.2</v>
      </c>
    </row>
    <row r="26" spans="1:14" x14ac:dyDescent="0.25">
      <c r="I26" s="5">
        <v>4</v>
      </c>
      <c r="J26" s="5" t="s">
        <v>33</v>
      </c>
      <c r="K26" s="5">
        <v>97907</v>
      </c>
      <c r="L26" s="2">
        <v>0.9</v>
      </c>
      <c r="M26" s="2">
        <v>0</v>
      </c>
      <c r="N26" s="2">
        <v>1.65</v>
      </c>
    </row>
    <row r="27" spans="1:14" x14ac:dyDescent="0.25">
      <c r="F27" s="5"/>
      <c r="I27" s="5">
        <v>5</v>
      </c>
      <c r="J27" s="5" t="s">
        <v>104</v>
      </c>
      <c r="K27" s="5">
        <v>100763</v>
      </c>
      <c r="L27" s="2">
        <v>0.9</v>
      </c>
      <c r="M27" s="2">
        <v>0</v>
      </c>
      <c r="N27" s="2">
        <v>0.6</v>
      </c>
    </row>
    <row r="28" spans="1:14" x14ac:dyDescent="0.25">
      <c r="F28" s="5"/>
      <c r="I28" s="5">
        <v>6</v>
      </c>
      <c r="J28" s="5" t="s">
        <v>29</v>
      </c>
      <c r="K28" s="5">
        <v>102563</v>
      </c>
      <c r="L28" s="2">
        <v>0.88</v>
      </c>
      <c r="M28" s="2">
        <v>-0.8</v>
      </c>
      <c r="N28" s="2">
        <v>0.7</v>
      </c>
    </row>
    <row r="29" spans="1:14" x14ac:dyDescent="0.25">
      <c r="F29" s="5"/>
      <c r="I29" s="5">
        <v>7</v>
      </c>
      <c r="J29" s="5" t="s">
        <v>83</v>
      </c>
      <c r="K29" s="5">
        <v>102565</v>
      </c>
      <c r="L29" s="2">
        <v>0.86</v>
      </c>
      <c r="M29" s="2">
        <v>0</v>
      </c>
      <c r="N29" s="2">
        <v>0.5</v>
      </c>
    </row>
    <row r="30" spans="1:14" x14ac:dyDescent="0.25">
      <c r="F30" s="5"/>
      <c r="I30" s="5">
        <v>8</v>
      </c>
      <c r="J30" s="5" t="s">
        <v>34</v>
      </c>
      <c r="K30" s="5">
        <v>73476</v>
      </c>
      <c r="L30" s="2">
        <v>6.38</v>
      </c>
      <c r="M30" s="2">
        <v>4.2</v>
      </c>
      <c r="N30" s="2">
        <v>4.2</v>
      </c>
    </row>
    <row r="31" spans="1:14" x14ac:dyDescent="0.25">
      <c r="F31" s="5"/>
      <c r="I31" s="5">
        <v>9</v>
      </c>
      <c r="J31" s="5" t="s">
        <v>103</v>
      </c>
      <c r="K31" s="5">
        <v>90943</v>
      </c>
      <c r="L31" s="2">
        <v>0.77</v>
      </c>
      <c r="M31" s="2">
        <v>0</v>
      </c>
      <c r="N31" s="2">
        <v>-0.1</v>
      </c>
    </row>
    <row r="32" spans="1:14" x14ac:dyDescent="0.25">
      <c r="F32" s="5"/>
      <c r="I32" s="5">
        <v>10</v>
      </c>
      <c r="J32" s="5" t="s">
        <v>63</v>
      </c>
      <c r="K32" s="5">
        <v>95476</v>
      </c>
      <c r="L32" s="2">
        <v>0.75</v>
      </c>
      <c r="M32" s="2">
        <v>0</v>
      </c>
      <c r="N32" s="2">
        <v>0.1</v>
      </c>
    </row>
    <row r="33" spans="6:14" x14ac:dyDescent="0.25">
      <c r="F33" s="5"/>
      <c r="I33" s="5">
        <v>11</v>
      </c>
      <c r="J33" s="5" t="s">
        <v>49</v>
      </c>
      <c r="K33" s="5">
        <v>97528</v>
      </c>
      <c r="L33" s="2">
        <v>0.8</v>
      </c>
      <c r="M33" s="2">
        <v>0</v>
      </c>
      <c r="N33" s="2">
        <v>0.18</v>
      </c>
    </row>
    <row r="34" spans="6:14" x14ac:dyDescent="0.25">
      <c r="F34" s="5"/>
    </row>
    <row r="35" spans="6:14" x14ac:dyDescent="0.25">
      <c r="F35" s="5"/>
    </row>
    <row r="36" spans="6:14" x14ac:dyDescent="0.25">
      <c r="F36" s="5"/>
    </row>
    <row r="37" spans="6:14" x14ac:dyDescent="0.25">
      <c r="F37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2B39F-1BA0-4917-B421-7BA42ACD6669}">
  <dimension ref="A1:AD34"/>
  <sheetViews>
    <sheetView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50</v>
      </c>
      <c r="B2" s="5">
        <v>103445</v>
      </c>
      <c r="C2" s="25">
        <v>0.75</v>
      </c>
      <c r="D2" s="25">
        <v>0</v>
      </c>
      <c r="E2" s="25">
        <v>0</v>
      </c>
      <c r="F2" s="19" t="s">
        <v>11</v>
      </c>
      <c r="G2" s="21"/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5" t="s">
        <v>71</v>
      </c>
      <c r="B3" s="5">
        <v>104824</v>
      </c>
      <c r="C3" s="25">
        <v>0.75</v>
      </c>
      <c r="D3" s="25">
        <v>0</v>
      </c>
      <c r="E3" s="25">
        <v>0</v>
      </c>
      <c r="F3" s="19" t="s">
        <v>11</v>
      </c>
      <c r="AA3" s="1"/>
      <c r="AB3" s="1"/>
      <c r="AC3" s="1"/>
      <c r="AD3" s="1"/>
    </row>
    <row r="4" spans="1:30" ht="15" customHeight="1" x14ac:dyDescent="0.25">
      <c r="A4" s="5" t="s">
        <v>105</v>
      </c>
      <c r="B4" s="5">
        <v>98496</v>
      </c>
      <c r="C4" s="25">
        <v>1</v>
      </c>
      <c r="D4" s="25">
        <v>0</v>
      </c>
      <c r="E4" s="25">
        <v>0</v>
      </c>
      <c r="F4" s="19" t="s">
        <v>10</v>
      </c>
      <c r="G4" s="15"/>
      <c r="AA4" s="1"/>
      <c r="AB4" s="1"/>
      <c r="AC4" s="1"/>
      <c r="AD4" s="1"/>
    </row>
    <row r="5" spans="1:30" ht="15" customHeight="1" x14ac:dyDescent="0.25">
      <c r="A5" s="5" t="s">
        <v>85</v>
      </c>
      <c r="B5" s="5">
        <v>104650</v>
      </c>
      <c r="C5" s="25">
        <v>0.78</v>
      </c>
      <c r="D5" s="25">
        <v>0</v>
      </c>
      <c r="E5" s="25">
        <v>1.2</v>
      </c>
      <c r="F5" s="19" t="s">
        <v>9</v>
      </c>
      <c r="G5" s="15"/>
      <c r="AA5" s="1"/>
      <c r="AB5" s="1"/>
      <c r="AC5" s="1"/>
      <c r="AD5" s="1"/>
    </row>
    <row r="6" spans="1:30" ht="15" customHeight="1" x14ac:dyDescent="0.25">
      <c r="A6" s="5" t="s">
        <v>33</v>
      </c>
      <c r="B6" s="5">
        <v>97907</v>
      </c>
      <c r="C6" s="25">
        <v>0.9</v>
      </c>
      <c r="D6" s="25">
        <v>0</v>
      </c>
      <c r="E6" s="25">
        <v>1.65</v>
      </c>
      <c r="F6" s="19" t="s">
        <v>9</v>
      </c>
      <c r="G6" s="15"/>
      <c r="AA6" s="1"/>
      <c r="AB6" s="1"/>
      <c r="AC6" s="1"/>
      <c r="AD6" s="1"/>
    </row>
    <row r="7" spans="1:30" ht="15" customHeight="1" x14ac:dyDescent="0.25">
      <c r="A7" s="8" t="s">
        <v>28</v>
      </c>
      <c r="B7" s="8">
        <v>102998</v>
      </c>
      <c r="C7" s="9">
        <v>1.45</v>
      </c>
      <c r="D7" s="9">
        <v>1.7</v>
      </c>
      <c r="E7" s="9">
        <v>4.45</v>
      </c>
      <c r="F7" s="7" t="s">
        <v>8</v>
      </c>
      <c r="G7" s="10" t="s">
        <v>19</v>
      </c>
      <c r="AA7" s="1"/>
      <c r="AB7" s="1"/>
      <c r="AC7" s="1"/>
      <c r="AD7" s="1"/>
    </row>
    <row r="8" spans="1:30" ht="15" customHeight="1" x14ac:dyDescent="0.25">
      <c r="A8" s="5" t="s">
        <v>94</v>
      </c>
      <c r="B8" s="5">
        <v>103695</v>
      </c>
      <c r="C8" s="25">
        <v>0.76</v>
      </c>
      <c r="D8" s="25">
        <v>0</v>
      </c>
      <c r="E8" s="25">
        <v>0</v>
      </c>
      <c r="F8" s="19" t="s">
        <v>8</v>
      </c>
      <c r="G8" s="15"/>
      <c r="AA8" s="1"/>
      <c r="AB8" s="1"/>
      <c r="AC8" s="1"/>
      <c r="AD8" s="1"/>
    </row>
    <row r="9" spans="1:30" ht="15" customHeight="1" x14ac:dyDescent="0.25">
      <c r="A9" s="5" t="s">
        <v>93</v>
      </c>
      <c r="B9" s="5">
        <v>98224</v>
      </c>
      <c r="C9" s="25">
        <v>0.76</v>
      </c>
      <c r="D9" s="25">
        <v>0</v>
      </c>
      <c r="E9" s="25">
        <v>0</v>
      </c>
      <c r="F9" s="19" t="s">
        <v>8</v>
      </c>
      <c r="G9" s="15"/>
      <c r="AA9" s="1"/>
      <c r="AB9" s="1"/>
      <c r="AC9" s="1"/>
      <c r="AD9" s="1"/>
    </row>
    <row r="10" spans="1:30" ht="15" customHeight="1" x14ac:dyDescent="0.25">
      <c r="A10" s="5" t="s">
        <v>34</v>
      </c>
      <c r="B10" s="5">
        <v>73476</v>
      </c>
      <c r="C10" s="25">
        <v>6.57</v>
      </c>
      <c r="D10" s="25">
        <v>4.1500000000000004</v>
      </c>
      <c r="E10" s="25">
        <v>4.18</v>
      </c>
      <c r="F10" s="19" t="s">
        <v>7</v>
      </c>
      <c r="G10" s="15"/>
      <c r="AA10" s="1"/>
      <c r="AB10" s="1"/>
      <c r="AC10" s="1"/>
      <c r="AD10" s="1"/>
    </row>
    <row r="11" spans="1:30" ht="15" customHeight="1" x14ac:dyDescent="0.25">
      <c r="A11" s="5" t="s">
        <v>61</v>
      </c>
      <c r="B11" s="5">
        <v>62974</v>
      </c>
      <c r="C11" s="25">
        <v>0.78</v>
      </c>
      <c r="D11" s="25">
        <v>0</v>
      </c>
      <c r="E11" s="25">
        <v>-0.82</v>
      </c>
      <c r="F11" s="19" t="s">
        <v>6</v>
      </c>
      <c r="G11" s="15"/>
      <c r="AA11" s="1"/>
      <c r="AB11" s="1"/>
      <c r="AC11" s="1"/>
      <c r="AD11" s="1"/>
    </row>
    <row r="12" spans="1:30" ht="15" customHeight="1" x14ac:dyDescent="0.25">
      <c r="A12" s="5" t="s">
        <v>103</v>
      </c>
      <c r="B12" s="5">
        <v>90943</v>
      </c>
      <c r="C12" s="25">
        <v>0.77</v>
      </c>
      <c r="D12" s="25">
        <v>0</v>
      </c>
      <c r="E12" s="25">
        <v>-0.1</v>
      </c>
      <c r="F12" s="19" t="s">
        <v>6</v>
      </c>
      <c r="G12" s="15"/>
      <c r="AA12" s="1"/>
      <c r="AB12" s="1"/>
      <c r="AC12" s="1"/>
      <c r="AD12" s="1"/>
    </row>
    <row r="13" spans="1:30" ht="15" customHeight="1" x14ac:dyDescent="0.25">
      <c r="A13" s="5" t="s">
        <v>63</v>
      </c>
      <c r="B13" s="5">
        <v>95476</v>
      </c>
      <c r="C13" s="25">
        <v>0.75</v>
      </c>
      <c r="D13" s="25">
        <v>0</v>
      </c>
      <c r="E13" s="25">
        <v>0.1</v>
      </c>
      <c r="F13" s="19" t="s">
        <v>6</v>
      </c>
      <c r="G13" s="15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5">
        <f>SUM(D2:D13,D17)</f>
        <v>7.5500000000000007</v>
      </c>
    </row>
    <row r="16" spans="1:30" x14ac:dyDescent="0.25">
      <c r="C16" s="4"/>
    </row>
    <row r="17" spans="1:13" x14ac:dyDescent="0.25">
      <c r="C17" s="13">
        <f>SUM(E2:E13,E17)</f>
        <v>15.11</v>
      </c>
      <c r="D17" s="25">
        <f>MAX(D2:D9,D11:D13)</f>
        <v>1.7</v>
      </c>
      <c r="E17" s="2">
        <f>MAX(E2:E13)</f>
        <v>4.45</v>
      </c>
    </row>
    <row r="19" spans="1:13" x14ac:dyDescent="0.25">
      <c r="A19" s="1" t="s">
        <v>23</v>
      </c>
      <c r="B19" s="2">
        <f>'rodada 22'!B20</f>
        <v>119.32</v>
      </c>
    </row>
    <row r="20" spans="1:13" x14ac:dyDescent="0.25">
      <c r="A20" s="2" t="s">
        <v>24</v>
      </c>
      <c r="B20" s="2">
        <v>119.24</v>
      </c>
    </row>
    <row r="23" spans="1:13" x14ac:dyDescent="0.25">
      <c r="H23" s="5">
        <v>0</v>
      </c>
      <c r="I23" s="5" t="s">
        <v>50</v>
      </c>
      <c r="J23" s="5">
        <v>103445</v>
      </c>
      <c r="K23" s="2">
        <v>0.75</v>
      </c>
      <c r="L23" s="2">
        <v>0</v>
      </c>
      <c r="M23" s="2">
        <v>0</v>
      </c>
    </row>
    <row r="24" spans="1:13" x14ac:dyDescent="0.25">
      <c r="F24" s="5"/>
      <c r="H24" s="5">
        <v>1</v>
      </c>
      <c r="I24" s="5" t="s">
        <v>71</v>
      </c>
      <c r="J24" s="5">
        <v>104824</v>
      </c>
      <c r="K24" s="2">
        <v>0.75</v>
      </c>
      <c r="L24" s="2">
        <v>0</v>
      </c>
      <c r="M24" s="2">
        <v>0</v>
      </c>
    </row>
    <row r="25" spans="1:13" x14ac:dyDescent="0.25">
      <c r="F25" s="5"/>
      <c r="H25" s="5">
        <v>2</v>
      </c>
      <c r="I25" s="5" t="s">
        <v>105</v>
      </c>
      <c r="J25" s="5">
        <v>98496</v>
      </c>
      <c r="K25" s="2">
        <v>1</v>
      </c>
      <c r="L25" s="2">
        <v>0</v>
      </c>
      <c r="M25" s="2">
        <v>0</v>
      </c>
    </row>
    <row r="26" spans="1:13" x14ac:dyDescent="0.25">
      <c r="F26" s="5"/>
      <c r="H26" s="5">
        <v>3</v>
      </c>
      <c r="I26" s="5" t="s">
        <v>85</v>
      </c>
      <c r="J26" s="5">
        <v>104650</v>
      </c>
      <c r="K26" s="2">
        <v>0.78</v>
      </c>
      <c r="L26" s="2">
        <v>0</v>
      </c>
      <c r="M26" s="2">
        <v>1.2</v>
      </c>
    </row>
    <row r="27" spans="1:13" x14ac:dyDescent="0.25">
      <c r="F27" s="5"/>
      <c r="H27" s="5">
        <v>4</v>
      </c>
      <c r="I27" s="5" t="s">
        <v>33</v>
      </c>
      <c r="J27" s="5">
        <v>97907</v>
      </c>
      <c r="K27" s="2">
        <v>0.9</v>
      </c>
      <c r="L27" s="2">
        <v>0</v>
      </c>
      <c r="M27" s="2">
        <v>1.65</v>
      </c>
    </row>
    <row r="28" spans="1:13" x14ac:dyDescent="0.25">
      <c r="F28" s="5"/>
      <c r="H28" s="5">
        <v>5</v>
      </c>
      <c r="I28" s="5" t="s">
        <v>28</v>
      </c>
      <c r="J28" s="5">
        <v>102998</v>
      </c>
      <c r="K28" s="2">
        <v>1.45</v>
      </c>
      <c r="L28" s="2">
        <v>1.7</v>
      </c>
      <c r="M28" s="2">
        <v>4.45</v>
      </c>
    </row>
    <row r="29" spans="1:13" x14ac:dyDescent="0.25">
      <c r="F29" s="5"/>
      <c r="H29" s="5">
        <v>6</v>
      </c>
      <c r="I29" s="5" t="s">
        <v>94</v>
      </c>
      <c r="J29" s="5">
        <v>103695</v>
      </c>
      <c r="K29" s="2">
        <v>0.76</v>
      </c>
      <c r="L29" s="2">
        <v>0</v>
      </c>
      <c r="M29" s="2">
        <v>0</v>
      </c>
    </row>
    <row r="30" spans="1:13" x14ac:dyDescent="0.25">
      <c r="F30" s="5"/>
      <c r="H30" s="5">
        <v>7</v>
      </c>
      <c r="I30" s="5" t="s">
        <v>93</v>
      </c>
      <c r="J30" s="5">
        <v>98224</v>
      </c>
      <c r="K30" s="2">
        <v>0.76</v>
      </c>
      <c r="L30" s="2">
        <v>0</v>
      </c>
      <c r="M30" s="2">
        <v>0</v>
      </c>
    </row>
    <row r="31" spans="1:13" x14ac:dyDescent="0.25">
      <c r="F31" s="5"/>
      <c r="H31" s="5">
        <v>8</v>
      </c>
      <c r="I31" s="5" t="s">
        <v>34</v>
      </c>
      <c r="J31" s="5">
        <v>73476</v>
      </c>
      <c r="K31" s="2">
        <v>6.57</v>
      </c>
      <c r="L31" s="2">
        <v>4.1500000000000004</v>
      </c>
      <c r="M31" s="2">
        <v>4.18</v>
      </c>
    </row>
    <row r="32" spans="1:13" x14ac:dyDescent="0.25">
      <c r="F32" s="5"/>
      <c r="H32" s="5">
        <v>9</v>
      </c>
      <c r="I32" s="5" t="s">
        <v>61</v>
      </c>
      <c r="J32" s="5">
        <v>62974</v>
      </c>
      <c r="K32" s="2">
        <v>0.78</v>
      </c>
      <c r="L32" s="2">
        <v>0</v>
      </c>
      <c r="M32" s="2">
        <v>-0.82</v>
      </c>
    </row>
    <row r="33" spans="6:13" x14ac:dyDescent="0.25">
      <c r="F33" s="5"/>
      <c r="H33" s="5">
        <v>10</v>
      </c>
      <c r="I33" s="5" t="s">
        <v>103</v>
      </c>
      <c r="J33" s="5">
        <v>90943</v>
      </c>
      <c r="K33" s="2">
        <v>0.77</v>
      </c>
      <c r="L33" s="2">
        <v>0</v>
      </c>
      <c r="M33" s="2">
        <v>-0.1</v>
      </c>
    </row>
    <row r="34" spans="6:13" x14ac:dyDescent="0.25">
      <c r="F34" s="5"/>
      <c r="H34" s="5">
        <v>11</v>
      </c>
      <c r="I34" s="5" t="s">
        <v>63</v>
      </c>
      <c r="J34" s="5">
        <v>95476</v>
      </c>
      <c r="K34" s="2">
        <v>0.75</v>
      </c>
      <c r="L34" s="2">
        <v>0</v>
      </c>
      <c r="M34" s="2">
        <v>0.1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51826-B4AF-49CB-BB4D-7111EABAD6F6}">
  <dimension ref="A1:AD31"/>
  <sheetViews>
    <sheetView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35</v>
      </c>
      <c r="B2" s="5">
        <v>104578</v>
      </c>
      <c r="C2" s="25">
        <v>1.02</v>
      </c>
      <c r="D2" s="25">
        <v>-0.1</v>
      </c>
      <c r="E2" s="25">
        <v>4.0999999999999996</v>
      </c>
      <c r="F2" s="19" t="s">
        <v>11</v>
      </c>
      <c r="G2" s="18"/>
      <c r="AA2" s="1"/>
      <c r="AB2" s="1"/>
      <c r="AC2" s="1"/>
      <c r="AD2" s="1"/>
    </row>
    <row r="3" spans="1:30" x14ac:dyDescent="0.25">
      <c r="A3" s="5" t="s">
        <v>71</v>
      </c>
      <c r="B3" s="5">
        <v>104824</v>
      </c>
      <c r="C3" s="25">
        <v>0.75</v>
      </c>
      <c r="D3" s="25">
        <v>0</v>
      </c>
      <c r="E3" s="25">
        <v>0</v>
      </c>
      <c r="F3" s="19" t="s">
        <v>11</v>
      </c>
      <c r="G3" s="18"/>
      <c r="AA3" s="1"/>
      <c r="AB3" s="1"/>
      <c r="AC3" s="1"/>
      <c r="AD3" s="1"/>
    </row>
    <row r="4" spans="1:30" ht="15" customHeight="1" x14ac:dyDescent="0.25">
      <c r="A4" s="5" t="s">
        <v>106</v>
      </c>
      <c r="B4" s="5">
        <v>102686</v>
      </c>
      <c r="C4" s="25">
        <v>1</v>
      </c>
      <c r="D4" s="25">
        <v>0</v>
      </c>
      <c r="E4" s="25">
        <v>0</v>
      </c>
      <c r="F4" s="19" t="s">
        <v>10</v>
      </c>
      <c r="G4" s="18"/>
      <c r="AA4" s="1"/>
      <c r="AB4" s="1"/>
      <c r="AC4" s="1"/>
      <c r="AD4" s="1"/>
    </row>
    <row r="5" spans="1:30" ht="15" customHeight="1" x14ac:dyDescent="0.25">
      <c r="A5" s="5" t="s">
        <v>85</v>
      </c>
      <c r="B5" s="5">
        <v>104650</v>
      </c>
      <c r="C5" s="25">
        <v>0.86</v>
      </c>
      <c r="D5" s="25">
        <v>-0.5</v>
      </c>
      <c r="E5" s="25">
        <v>0.92</v>
      </c>
      <c r="F5" s="19" t="s">
        <v>9</v>
      </c>
      <c r="G5" s="18"/>
      <c r="AA5" s="1"/>
      <c r="AB5" s="1"/>
      <c r="AC5" s="1"/>
      <c r="AD5" s="1"/>
    </row>
    <row r="6" spans="1:30" ht="15" customHeight="1" x14ac:dyDescent="0.25">
      <c r="A6" s="5" t="s">
        <v>33</v>
      </c>
      <c r="B6" s="5">
        <v>97907</v>
      </c>
      <c r="C6" s="25">
        <v>0.9</v>
      </c>
      <c r="D6" s="25">
        <v>0</v>
      </c>
      <c r="E6" s="25">
        <v>1.65</v>
      </c>
      <c r="F6" s="19" t="s">
        <v>9</v>
      </c>
      <c r="G6" s="18"/>
      <c r="AA6" s="1"/>
      <c r="AB6" s="1"/>
      <c r="AC6" s="1"/>
      <c r="AD6" s="1"/>
    </row>
    <row r="7" spans="1:30" ht="15" customHeight="1" x14ac:dyDescent="0.25">
      <c r="A7" s="8" t="s">
        <v>28</v>
      </c>
      <c r="B7" s="8">
        <v>102998</v>
      </c>
      <c r="C7" s="9">
        <v>1.21</v>
      </c>
      <c r="D7" s="9">
        <v>0.2</v>
      </c>
      <c r="E7" s="9">
        <v>3.03</v>
      </c>
      <c r="F7" s="7" t="s">
        <v>8</v>
      </c>
      <c r="G7" s="8" t="s">
        <v>19</v>
      </c>
      <c r="AA7" s="1"/>
      <c r="AB7" s="1"/>
      <c r="AC7" s="1"/>
      <c r="AD7" s="1"/>
    </row>
    <row r="8" spans="1:30" ht="15" customHeight="1" x14ac:dyDescent="0.25">
      <c r="A8" s="5" t="s">
        <v>94</v>
      </c>
      <c r="B8" s="5">
        <v>103695</v>
      </c>
      <c r="C8" s="25">
        <v>0.76</v>
      </c>
      <c r="D8" s="25">
        <v>0</v>
      </c>
      <c r="E8" s="25">
        <v>0</v>
      </c>
      <c r="F8" s="19" t="s">
        <v>8</v>
      </c>
      <c r="AA8" s="1"/>
      <c r="AB8" s="1"/>
      <c r="AC8" s="1"/>
      <c r="AD8" s="1"/>
    </row>
    <row r="9" spans="1:30" ht="15" customHeight="1" x14ac:dyDescent="0.25">
      <c r="A9" s="5" t="s">
        <v>93</v>
      </c>
      <c r="B9" s="5">
        <v>98224</v>
      </c>
      <c r="C9" s="25">
        <v>0.76</v>
      </c>
      <c r="D9" s="25">
        <v>0</v>
      </c>
      <c r="E9" s="25">
        <v>0</v>
      </c>
      <c r="F9" s="19" t="s">
        <v>8</v>
      </c>
      <c r="AA9" s="1"/>
      <c r="AB9" s="1"/>
      <c r="AC9" s="1"/>
      <c r="AD9" s="1"/>
    </row>
    <row r="10" spans="1:30" ht="15" customHeight="1" x14ac:dyDescent="0.25">
      <c r="A10" s="5" t="s">
        <v>34</v>
      </c>
      <c r="B10" s="5">
        <v>73476</v>
      </c>
      <c r="C10" s="25">
        <v>6.65</v>
      </c>
      <c r="D10" s="25">
        <v>3.89</v>
      </c>
      <c r="E10" s="25">
        <v>4.08</v>
      </c>
      <c r="F10" s="19" t="s">
        <v>7</v>
      </c>
      <c r="G10" s="18"/>
      <c r="AA10" s="1"/>
      <c r="AB10" s="1"/>
      <c r="AC10" s="1"/>
      <c r="AD10" s="1"/>
    </row>
    <row r="11" spans="1:30" ht="15" customHeight="1" x14ac:dyDescent="0.25">
      <c r="A11" s="5" t="s">
        <v>103</v>
      </c>
      <c r="B11" s="5">
        <v>90943</v>
      </c>
      <c r="C11" s="25">
        <v>0.77</v>
      </c>
      <c r="D11" s="25">
        <v>0</v>
      </c>
      <c r="E11" s="25">
        <v>-0.1</v>
      </c>
      <c r="F11" s="19" t="s">
        <v>6</v>
      </c>
      <c r="AA11" s="1"/>
      <c r="AB11" s="1"/>
      <c r="AC11" s="1"/>
      <c r="AD11" s="1"/>
    </row>
    <row r="12" spans="1:30" s="9" customFormat="1" ht="15" customHeight="1" x14ac:dyDescent="0.25">
      <c r="A12" s="5" t="s">
        <v>63</v>
      </c>
      <c r="B12" s="5">
        <v>95476</v>
      </c>
      <c r="C12" s="25">
        <v>0.75</v>
      </c>
      <c r="D12" s="25">
        <v>0</v>
      </c>
      <c r="E12" s="25">
        <v>0.1</v>
      </c>
      <c r="F12" s="19" t="s">
        <v>6</v>
      </c>
      <c r="H12" s="8"/>
      <c r="I12" s="8"/>
      <c r="J12" s="8"/>
      <c r="K12" s="8"/>
      <c r="AA12" s="7"/>
      <c r="AB12" s="7"/>
      <c r="AC12" s="7"/>
      <c r="AD12" s="7"/>
    </row>
    <row r="13" spans="1:30" ht="15" customHeight="1" x14ac:dyDescent="0.25">
      <c r="A13" s="5" t="s">
        <v>46</v>
      </c>
      <c r="B13" s="5">
        <v>97902</v>
      </c>
      <c r="C13" s="25">
        <v>0.73</v>
      </c>
      <c r="D13" s="25">
        <v>0</v>
      </c>
      <c r="E13" s="25">
        <v>-1.2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5">
        <f>SUM(D2:D13,D17)</f>
        <v>3.6900000000000004</v>
      </c>
    </row>
    <row r="16" spans="1:30" x14ac:dyDescent="0.25">
      <c r="C16" s="4"/>
    </row>
    <row r="17" spans="1:14" x14ac:dyDescent="0.25">
      <c r="C17" s="13">
        <f>SUM(E2:E13,E17)</f>
        <v>16.68</v>
      </c>
      <c r="D17" s="25">
        <f>MAX(D2:D9,D11:D13)</f>
        <v>0.2</v>
      </c>
      <c r="E17" s="2">
        <f>MAX(E2:E13)</f>
        <v>4.0999999999999996</v>
      </c>
    </row>
    <row r="19" spans="1:14" x14ac:dyDescent="0.25">
      <c r="A19" s="1" t="s">
        <v>23</v>
      </c>
      <c r="B19" s="2">
        <f>'rodada 23'!B20</f>
        <v>119.24</v>
      </c>
    </row>
    <row r="20" spans="1:14" x14ac:dyDescent="0.25">
      <c r="A20" s="2" t="s">
        <v>24</v>
      </c>
      <c r="B20" s="2">
        <v>120.27</v>
      </c>
      <c r="I20" s="5">
        <v>0</v>
      </c>
      <c r="J20" s="5" t="s">
        <v>35</v>
      </c>
      <c r="K20" s="5">
        <v>104578</v>
      </c>
      <c r="L20" s="2">
        <v>1.02</v>
      </c>
      <c r="M20" s="2">
        <v>-0.1</v>
      </c>
      <c r="N20" s="2">
        <v>4.0999999999999996</v>
      </c>
    </row>
    <row r="21" spans="1:14" x14ac:dyDescent="0.25">
      <c r="I21" s="5">
        <v>1</v>
      </c>
      <c r="J21" s="5" t="s">
        <v>71</v>
      </c>
      <c r="K21" s="5">
        <v>104824</v>
      </c>
      <c r="L21" s="2">
        <v>0.75</v>
      </c>
      <c r="M21" s="2">
        <v>0</v>
      </c>
      <c r="N21" s="2">
        <v>0</v>
      </c>
    </row>
    <row r="22" spans="1:14" x14ac:dyDescent="0.25">
      <c r="I22" s="5">
        <v>2</v>
      </c>
      <c r="J22" s="5" t="s">
        <v>106</v>
      </c>
      <c r="K22" s="5">
        <v>102686</v>
      </c>
      <c r="L22" s="2">
        <v>1</v>
      </c>
      <c r="M22" s="2">
        <v>0</v>
      </c>
      <c r="N22" s="2">
        <v>0</v>
      </c>
    </row>
    <row r="23" spans="1:14" x14ac:dyDescent="0.25">
      <c r="I23" s="5">
        <v>3</v>
      </c>
      <c r="J23" s="5" t="s">
        <v>85</v>
      </c>
      <c r="K23" s="5">
        <v>104650</v>
      </c>
      <c r="L23" s="2">
        <v>0.86</v>
      </c>
      <c r="M23" s="2">
        <v>-0.5</v>
      </c>
      <c r="N23" s="2">
        <v>0.92</v>
      </c>
    </row>
    <row r="24" spans="1:14" x14ac:dyDescent="0.25">
      <c r="I24" s="5">
        <v>4</v>
      </c>
      <c r="J24" s="5" t="s">
        <v>33</v>
      </c>
      <c r="K24" s="5">
        <v>97907</v>
      </c>
      <c r="L24" s="2">
        <v>0.9</v>
      </c>
      <c r="M24" s="2">
        <v>0</v>
      </c>
      <c r="N24" s="2">
        <v>1.65</v>
      </c>
    </row>
    <row r="25" spans="1:14" x14ac:dyDescent="0.25">
      <c r="I25" s="5">
        <v>5</v>
      </c>
      <c r="J25" s="5" t="s">
        <v>28</v>
      </c>
      <c r="K25" s="5">
        <v>102998</v>
      </c>
      <c r="L25" s="2">
        <v>1.21</v>
      </c>
      <c r="M25" s="2">
        <v>0.2</v>
      </c>
      <c r="N25" s="2">
        <v>3.03</v>
      </c>
    </row>
    <row r="26" spans="1:14" x14ac:dyDescent="0.25">
      <c r="I26" s="5">
        <v>6</v>
      </c>
      <c r="J26" s="5" t="s">
        <v>94</v>
      </c>
      <c r="K26" s="5">
        <v>103695</v>
      </c>
      <c r="L26" s="2">
        <v>0.76</v>
      </c>
      <c r="M26" s="2">
        <v>0</v>
      </c>
      <c r="N26" s="2">
        <v>0</v>
      </c>
    </row>
    <row r="27" spans="1:14" x14ac:dyDescent="0.25">
      <c r="I27" s="5">
        <v>7</v>
      </c>
      <c r="J27" s="5" t="s">
        <v>93</v>
      </c>
      <c r="K27" s="5">
        <v>98224</v>
      </c>
      <c r="L27" s="2">
        <v>0.76</v>
      </c>
      <c r="M27" s="2">
        <v>0</v>
      </c>
      <c r="N27" s="2">
        <v>0</v>
      </c>
    </row>
    <row r="28" spans="1:14" x14ac:dyDescent="0.25">
      <c r="I28" s="5">
        <v>8</v>
      </c>
      <c r="J28" s="5" t="s">
        <v>34</v>
      </c>
      <c r="K28" s="5">
        <v>73476</v>
      </c>
      <c r="L28" s="2">
        <v>6.65</v>
      </c>
      <c r="M28" s="2">
        <v>3.89</v>
      </c>
      <c r="N28" s="2">
        <v>4.08</v>
      </c>
    </row>
    <row r="29" spans="1:14" x14ac:dyDescent="0.25">
      <c r="I29" s="5">
        <v>9</v>
      </c>
      <c r="J29" s="5" t="s">
        <v>103</v>
      </c>
      <c r="K29" s="5">
        <v>90943</v>
      </c>
      <c r="L29" s="2">
        <v>0.77</v>
      </c>
      <c r="M29" s="2">
        <v>0</v>
      </c>
      <c r="N29" s="2">
        <v>-0.1</v>
      </c>
    </row>
    <row r="30" spans="1:14" x14ac:dyDescent="0.25">
      <c r="I30" s="5">
        <v>10</v>
      </c>
      <c r="J30" s="5" t="s">
        <v>63</v>
      </c>
      <c r="K30" s="5">
        <v>95476</v>
      </c>
      <c r="L30" s="2">
        <v>0.75</v>
      </c>
      <c r="M30" s="2">
        <v>0</v>
      </c>
      <c r="N30" s="2">
        <v>0.1</v>
      </c>
    </row>
    <row r="31" spans="1:14" x14ac:dyDescent="0.25">
      <c r="I31" s="5">
        <v>11</v>
      </c>
      <c r="J31" s="5" t="s">
        <v>46</v>
      </c>
      <c r="K31" s="5">
        <v>97902</v>
      </c>
      <c r="L31" s="2">
        <v>0.73</v>
      </c>
      <c r="M31" s="2">
        <v>0</v>
      </c>
      <c r="N31" s="2">
        <v>-1.2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3A05-E6E6-47E9-857F-02C1ED74FCA8}">
  <dimension ref="A1:AD36"/>
  <sheetViews>
    <sheetView topLeftCell="A7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35</v>
      </c>
      <c r="B2" s="5">
        <v>104578</v>
      </c>
      <c r="C2" s="25">
        <v>0.77</v>
      </c>
      <c r="D2" s="25">
        <v>-2</v>
      </c>
      <c r="E2" s="25">
        <v>2.0699999999999998</v>
      </c>
      <c r="F2" s="19" t="s">
        <v>11</v>
      </c>
      <c r="G2" s="18"/>
      <c r="AA2" s="1"/>
      <c r="AB2" s="1"/>
      <c r="AC2" s="1"/>
      <c r="AD2" s="1"/>
    </row>
    <row r="3" spans="1:30" x14ac:dyDescent="0.25">
      <c r="A3" s="5" t="s">
        <v>99</v>
      </c>
      <c r="B3" s="5">
        <v>105836</v>
      </c>
      <c r="C3" s="25">
        <v>0.78</v>
      </c>
      <c r="D3" s="25">
        <v>0</v>
      </c>
      <c r="E3" s="25">
        <v>0.17</v>
      </c>
      <c r="F3" s="19" t="s">
        <v>11</v>
      </c>
      <c r="G3" s="18"/>
      <c r="AA3" s="1"/>
      <c r="AB3" s="1"/>
      <c r="AC3" s="1"/>
      <c r="AD3" s="1"/>
    </row>
    <row r="4" spans="1:30" s="9" customFormat="1" ht="15" customHeight="1" x14ac:dyDescent="0.25">
      <c r="A4" s="5" t="s">
        <v>107</v>
      </c>
      <c r="B4" s="5">
        <v>69010</v>
      </c>
      <c r="C4" s="25">
        <v>0.77</v>
      </c>
      <c r="D4" s="25">
        <v>0</v>
      </c>
      <c r="E4" s="25">
        <v>-0.43</v>
      </c>
      <c r="F4" s="19" t="s">
        <v>10</v>
      </c>
      <c r="H4" s="8"/>
      <c r="I4" s="8"/>
      <c r="J4" s="8"/>
      <c r="K4" s="8"/>
      <c r="AA4" s="7"/>
      <c r="AB4" s="7"/>
      <c r="AC4" s="7"/>
      <c r="AD4" s="7"/>
    </row>
    <row r="5" spans="1:30" ht="15" customHeight="1" x14ac:dyDescent="0.25">
      <c r="A5" s="5" t="s">
        <v>85</v>
      </c>
      <c r="B5" s="5">
        <v>104650</v>
      </c>
      <c r="C5" s="25">
        <v>0.86</v>
      </c>
      <c r="D5" s="25">
        <v>0</v>
      </c>
      <c r="E5" s="25">
        <v>0.92</v>
      </c>
      <c r="F5" s="19" t="s">
        <v>9</v>
      </c>
      <c r="G5" s="18"/>
      <c r="AA5" s="1"/>
      <c r="AB5" s="1"/>
      <c r="AC5" s="1"/>
      <c r="AD5" s="1"/>
    </row>
    <row r="6" spans="1:30" ht="15" customHeight="1" x14ac:dyDescent="0.25">
      <c r="A6" s="5" t="s">
        <v>33</v>
      </c>
      <c r="B6" s="5">
        <v>97907</v>
      </c>
      <c r="C6" s="25">
        <v>0.9</v>
      </c>
      <c r="D6" s="25">
        <v>0</v>
      </c>
      <c r="E6" s="25">
        <v>1.65</v>
      </c>
      <c r="F6" s="19" t="s">
        <v>9</v>
      </c>
      <c r="AA6" s="1"/>
      <c r="AB6" s="1"/>
      <c r="AC6" s="1"/>
      <c r="AD6" s="1"/>
    </row>
    <row r="7" spans="1:30" ht="15" customHeight="1" x14ac:dyDescent="0.25">
      <c r="A7" s="5" t="s">
        <v>104</v>
      </c>
      <c r="B7" s="5">
        <v>100763</v>
      </c>
      <c r="C7" s="25">
        <v>0.77</v>
      </c>
      <c r="D7" s="25">
        <v>-0.5</v>
      </c>
      <c r="E7" s="25">
        <v>0.05</v>
      </c>
      <c r="F7" s="19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94</v>
      </c>
      <c r="B8" s="5">
        <v>103695</v>
      </c>
      <c r="C8" s="25">
        <v>0.76</v>
      </c>
      <c r="D8" s="25">
        <v>0</v>
      </c>
      <c r="E8" s="25">
        <v>0</v>
      </c>
      <c r="F8" s="19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93</v>
      </c>
      <c r="B9" s="5">
        <v>98224</v>
      </c>
      <c r="C9" s="25">
        <v>0.76</v>
      </c>
      <c r="D9" s="25">
        <v>0</v>
      </c>
      <c r="E9" s="25">
        <v>0</v>
      </c>
      <c r="F9" s="19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43</v>
      </c>
      <c r="B10" s="5">
        <v>73317</v>
      </c>
      <c r="C10" s="25">
        <v>6.24</v>
      </c>
      <c r="D10" s="25">
        <v>0.41</v>
      </c>
      <c r="E10" s="25">
        <v>3.08</v>
      </c>
      <c r="F10" s="19" t="s">
        <v>7</v>
      </c>
      <c r="G10" s="18"/>
      <c r="AA10" s="1"/>
      <c r="AB10" s="1"/>
      <c r="AC10" s="1"/>
      <c r="AD10" s="1"/>
    </row>
    <row r="11" spans="1:30" ht="15" customHeight="1" x14ac:dyDescent="0.25">
      <c r="A11" s="5" t="s">
        <v>103</v>
      </c>
      <c r="B11" s="5">
        <v>90943</v>
      </c>
      <c r="C11" s="25">
        <v>0.77</v>
      </c>
      <c r="D11" s="25">
        <v>0</v>
      </c>
      <c r="E11" s="25">
        <v>-0.1</v>
      </c>
      <c r="F11" s="19" t="s">
        <v>6</v>
      </c>
      <c r="G11" s="18"/>
      <c r="AA11" s="1"/>
      <c r="AB11" s="1"/>
      <c r="AC11" s="1"/>
      <c r="AD11" s="1"/>
    </row>
    <row r="12" spans="1:30" ht="15" customHeight="1" x14ac:dyDescent="0.25">
      <c r="A12" s="5" t="s">
        <v>63</v>
      </c>
      <c r="B12" s="5">
        <v>95476</v>
      </c>
      <c r="C12" s="25">
        <v>0.75</v>
      </c>
      <c r="D12" s="25">
        <v>0</v>
      </c>
      <c r="E12" s="25">
        <v>0.1</v>
      </c>
      <c r="F12" s="7" t="s">
        <v>6</v>
      </c>
      <c r="G12" s="8" t="s">
        <v>19</v>
      </c>
      <c r="AA12" s="1"/>
      <c r="AB12" s="1"/>
      <c r="AC12" s="1"/>
      <c r="AD12" s="1"/>
    </row>
    <row r="13" spans="1:30" ht="15" customHeight="1" x14ac:dyDescent="0.25">
      <c r="A13" s="5" t="s">
        <v>47</v>
      </c>
      <c r="B13" s="5">
        <v>98484</v>
      </c>
      <c r="C13" s="25">
        <v>1.41</v>
      </c>
      <c r="D13" s="25">
        <v>0</v>
      </c>
      <c r="E13" s="25">
        <v>2.6</v>
      </c>
      <c r="F13" s="19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5">
        <f>SUM(D2:D13,D17)</f>
        <v>-2.09</v>
      </c>
    </row>
    <row r="16" spans="1:30" x14ac:dyDescent="0.25">
      <c r="C16" s="4"/>
    </row>
    <row r="17" spans="1:13" x14ac:dyDescent="0.25">
      <c r="C17" s="13">
        <f>SUM(E2:E13,E17)</f>
        <v>13.19</v>
      </c>
      <c r="D17" s="25">
        <f>MAX(D2:D9,D11:D13)</f>
        <v>0</v>
      </c>
      <c r="E17" s="2">
        <f>MAX(E2:E13)</f>
        <v>3.08</v>
      </c>
    </row>
    <row r="19" spans="1:13" x14ac:dyDescent="0.25">
      <c r="A19" s="1" t="s">
        <v>23</v>
      </c>
      <c r="B19" s="2">
        <f>'rodada 24'!B20</f>
        <v>120.27</v>
      </c>
    </row>
    <row r="20" spans="1:13" x14ac:dyDescent="0.25">
      <c r="A20" s="2" t="s">
        <v>24</v>
      </c>
      <c r="B20" s="4">
        <v>122.01</v>
      </c>
    </row>
    <row r="24" spans="1:13" x14ac:dyDescent="0.25">
      <c r="F24" s="5"/>
    </row>
    <row r="25" spans="1:13" x14ac:dyDescent="0.25">
      <c r="F25" s="5"/>
      <c r="H25" s="5">
        <v>0</v>
      </c>
      <c r="I25" s="5" t="s">
        <v>35</v>
      </c>
      <c r="J25" s="5">
        <v>104578</v>
      </c>
      <c r="K25" s="2">
        <v>0.77</v>
      </c>
      <c r="L25" s="2">
        <v>-2</v>
      </c>
      <c r="M25" s="2">
        <v>2.0699999999999998</v>
      </c>
    </row>
    <row r="26" spans="1:13" x14ac:dyDescent="0.25">
      <c r="F26" s="5"/>
      <c r="H26" s="5">
        <v>1</v>
      </c>
      <c r="I26" s="5" t="s">
        <v>99</v>
      </c>
      <c r="J26" s="5">
        <v>105836</v>
      </c>
      <c r="K26" s="2">
        <v>0.78</v>
      </c>
      <c r="L26" s="2">
        <v>0</v>
      </c>
      <c r="M26" s="2">
        <v>0.17</v>
      </c>
    </row>
    <row r="27" spans="1:13" x14ac:dyDescent="0.25">
      <c r="F27" s="5"/>
      <c r="H27" s="5">
        <v>2</v>
      </c>
      <c r="I27" s="5" t="s">
        <v>107</v>
      </c>
      <c r="J27" s="5">
        <v>69010</v>
      </c>
      <c r="K27" s="2">
        <v>0.77</v>
      </c>
      <c r="L27" s="2">
        <v>0</v>
      </c>
      <c r="M27" s="2">
        <v>-0.43</v>
      </c>
    </row>
    <row r="28" spans="1:13" x14ac:dyDescent="0.25">
      <c r="F28" s="5"/>
      <c r="H28" s="5">
        <v>3</v>
      </c>
      <c r="I28" s="5" t="s">
        <v>85</v>
      </c>
      <c r="J28" s="5">
        <v>104650</v>
      </c>
      <c r="K28" s="2">
        <v>0.86</v>
      </c>
      <c r="L28" s="2">
        <v>0</v>
      </c>
      <c r="M28" s="2">
        <v>0.92</v>
      </c>
    </row>
    <row r="29" spans="1:13" x14ac:dyDescent="0.25">
      <c r="F29" s="5"/>
      <c r="H29" s="5">
        <v>4</v>
      </c>
      <c r="I29" s="5" t="s">
        <v>33</v>
      </c>
      <c r="J29" s="5">
        <v>97907</v>
      </c>
      <c r="K29" s="2">
        <v>0.9</v>
      </c>
      <c r="L29" s="2">
        <v>0</v>
      </c>
      <c r="M29" s="2">
        <v>1.65</v>
      </c>
    </row>
    <row r="30" spans="1:13" x14ac:dyDescent="0.25">
      <c r="F30" s="5"/>
      <c r="H30" s="5">
        <v>5</v>
      </c>
      <c r="I30" s="5" t="s">
        <v>104</v>
      </c>
      <c r="J30" s="5">
        <v>100763</v>
      </c>
      <c r="K30" s="2">
        <v>0.77</v>
      </c>
      <c r="L30" s="2">
        <v>-0.5</v>
      </c>
      <c r="M30" s="2">
        <v>0.05</v>
      </c>
    </row>
    <row r="31" spans="1:13" x14ac:dyDescent="0.25">
      <c r="F31" s="5"/>
      <c r="H31" s="5">
        <v>6</v>
      </c>
      <c r="I31" s="5" t="s">
        <v>94</v>
      </c>
      <c r="J31" s="5">
        <v>103695</v>
      </c>
      <c r="K31" s="2">
        <v>0.76</v>
      </c>
      <c r="L31" s="2">
        <v>0</v>
      </c>
      <c r="M31" s="2">
        <v>0</v>
      </c>
    </row>
    <row r="32" spans="1:13" x14ac:dyDescent="0.25">
      <c r="F32" s="5"/>
      <c r="H32" s="5">
        <v>7</v>
      </c>
      <c r="I32" s="5" t="s">
        <v>93</v>
      </c>
      <c r="J32" s="5">
        <v>98224</v>
      </c>
      <c r="K32" s="2">
        <v>0.76</v>
      </c>
      <c r="L32" s="2">
        <v>0</v>
      </c>
      <c r="M32" s="2">
        <v>0</v>
      </c>
    </row>
    <row r="33" spans="6:13" x14ac:dyDescent="0.25">
      <c r="F33" s="5"/>
      <c r="H33" s="5">
        <v>8</v>
      </c>
      <c r="I33" s="5" t="s">
        <v>43</v>
      </c>
      <c r="J33" s="5">
        <v>73317</v>
      </c>
      <c r="K33" s="2">
        <v>6.24</v>
      </c>
      <c r="L33" s="2">
        <v>0.41</v>
      </c>
      <c r="M33" s="2">
        <v>3.08</v>
      </c>
    </row>
    <row r="34" spans="6:13" x14ac:dyDescent="0.25">
      <c r="F34" s="5"/>
      <c r="H34" s="5">
        <v>9</v>
      </c>
      <c r="I34" s="5" t="s">
        <v>103</v>
      </c>
      <c r="J34" s="5">
        <v>90943</v>
      </c>
      <c r="K34" s="2">
        <v>0.77</v>
      </c>
      <c r="L34" s="2">
        <v>0</v>
      </c>
      <c r="M34" s="2">
        <v>-0.1</v>
      </c>
    </row>
    <row r="35" spans="6:13" x14ac:dyDescent="0.25">
      <c r="F35" s="5"/>
      <c r="H35" s="5">
        <v>10</v>
      </c>
      <c r="I35" s="5" t="s">
        <v>63</v>
      </c>
      <c r="J35" s="5">
        <v>95476</v>
      </c>
      <c r="K35" s="2">
        <v>0.75</v>
      </c>
      <c r="L35" s="2">
        <v>0</v>
      </c>
      <c r="M35" s="2">
        <v>0.1</v>
      </c>
    </row>
    <row r="36" spans="6:13" x14ac:dyDescent="0.25">
      <c r="H36" s="5">
        <v>11</v>
      </c>
      <c r="I36" s="5" t="s">
        <v>47</v>
      </c>
      <c r="J36" s="5">
        <v>98484</v>
      </c>
      <c r="K36" s="2">
        <v>1.41</v>
      </c>
      <c r="L36" s="2">
        <v>0</v>
      </c>
      <c r="M36" s="2">
        <v>2.6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3A674-053D-4B7C-93C1-5847B40CECDF}">
  <dimension ref="A1:AD36"/>
  <sheetViews>
    <sheetView topLeftCell="A19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50</v>
      </c>
      <c r="B2" s="5">
        <v>103445</v>
      </c>
      <c r="C2" s="5">
        <v>0.75</v>
      </c>
      <c r="D2" s="25">
        <v>0</v>
      </c>
      <c r="E2" s="25">
        <v>0</v>
      </c>
      <c r="F2" s="19" t="s">
        <v>11</v>
      </c>
      <c r="G2" s="18"/>
      <c r="AA2" s="1"/>
      <c r="AB2" s="1"/>
      <c r="AC2" s="1"/>
      <c r="AD2" s="1"/>
    </row>
    <row r="3" spans="1:30" s="11" customFormat="1" x14ac:dyDescent="0.25">
      <c r="A3" s="5" t="s">
        <v>99</v>
      </c>
      <c r="B3" s="5">
        <v>105836</v>
      </c>
      <c r="C3" s="5">
        <v>0.78</v>
      </c>
      <c r="D3" s="25">
        <v>0</v>
      </c>
      <c r="E3" s="25">
        <v>0.17</v>
      </c>
      <c r="F3" s="19" t="s">
        <v>11</v>
      </c>
      <c r="G3" s="20"/>
      <c r="H3" s="10"/>
      <c r="I3" s="10"/>
      <c r="J3" s="10"/>
      <c r="K3" s="10"/>
      <c r="AA3" s="7"/>
      <c r="AB3" s="7"/>
      <c r="AC3" s="7"/>
      <c r="AD3" s="7"/>
    </row>
    <row r="4" spans="1:30" ht="15" customHeight="1" x14ac:dyDescent="0.25">
      <c r="A4" s="5" t="s">
        <v>97</v>
      </c>
      <c r="B4" s="5">
        <v>99460</v>
      </c>
      <c r="C4" s="5">
        <v>1.25</v>
      </c>
      <c r="D4" s="25">
        <v>0</v>
      </c>
      <c r="E4" s="25">
        <v>1.6</v>
      </c>
      <c r="F4" s="19" t="s">
        <v>10</v>
      </c>
      <c r="G4" s="18"/>
      <c r="AA4" s="1"/>
      <c r="AB4" s="1"/>
      <c r="AC4" s="1"/>
      <c r="AD4" s="1"/>
    </row>
    <row r="5" spans="1:30" ht="15" customHeight="1" x14ac:dyDescent="0.25">
      <c r="A5" s="5" t="s">
        <v>85</v>
      </c>
      <c r="B5" s="5">
        <v>104650</v>
      </c>
      <c r="C5" s="5">
        <v>0.83</v>
      </c>
      <c r="D5" s="25">
        <v>-0.5</v>
      </c>
      <c r="E5" s="25">
        <v>0.72</v>
      </c>
      <c r="F5" s="19" t="s">
        <v>9</v>
      </c>
      <c r="G5" s="18"/>
      <c r="AA5" s="1"/>
      <c r="AB5" s="1"/>
      <c r="AC5" s="1"/>
      <c r="AD5" s="1"/>
    </row>
    <row r="6" spans="1:30" ht="15" customHeight="1" x14ac:dyDescent="0.25">
      <c r="A6" s="5" t="s">
        <v>33</v>
      </c>
      <c r="B6" s="5">
        <v>97907</v>
      </c>
      <c r="C6" s="5">
        <v>0.9</v>
      </c>
      <c r="D6" s="25">
        <v>0</v>
      </c>
      <c r="E6" s="25">
        <v>1.65</v>
      </c>
      <c r="F6" s="19" t="s">
        <v>9</v>
      </c>
      <c r="G6" s="18"/>
      <c r="AA6" s="1"/>
      <c r="AB6" s="1"/>
      <c r="AC6" s="1"/>
      <c r="AD6" s="1"/>
    </row>
    <row r="7" spans="1:30" ht="15" customHeight="1" x14ac:dyDescent="0.25">
      <c r="A7" s="5" t="s">
        <v>104</v>
      </c>
      <c r="B7" s="5">
        <v>100763</v>
      </c>
      <c r="C7" s="5">
        <v>0.77</v>
      </c>
      <c r="D7" s="25">
        <v>0</v>
      </c>
      <c r="E7" s="25">
        <v>0.05</v>
      </c>
      <c r="F7" s="19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83</v>
      </c>
      <c r="B8" s="5">
        <v>102565</v>
      </c>
      <c r="C8" s="5">
        <v>0.86</v>
      </c>
      <c r="D8" s="25">
        <v>0</v>
      </c>
      <c r="E8" s="25">
        <v>0.5</v>
      </c>
      <c r="F8" s="19" t="s">
        <v>8</v>
      </c>
      <c r="AA8" s="1"/>
      <c r="AB8" s="1"/>
      <c r="AC8" s="1"/>
      <c r="AD8" s="1"/>
    </row>
    <row r="9" spans="1:30" ht="15" customHeight="1" x14ac:dyDescent="0.25">
      <c r="A9" s="8" t="s">
        <v>37</v>
      </c>
      <c r="B9" s="8">
        <v>98765</v>
      </c>
      <c r="C9" s="8">
        <v>0.91</v>
      </c>
      <c r="D9" s="9">
        <v>0.5</v>
      </c>
      <c r="E9" s="9">
        <v>0.8</v>
      </c>
      <c r="F9" s="7" t="s">
        <v>8</v>
      </c>
      <c r="G9" s="10" t="s">
        <v>19</v>
      </c>
      <c r="AA9" s="1"/>
      <c r="AB9" s="1"/>
      <c r="AC9" s="1"/>
      <c r="AD9" s="1"/>
    </row>
    <row r="10" spans="1:30" ht="15" customHeight="1" x14ac:dyDescent="0.25">
      <c r="A10" s="5" t="s">
        <v>32</v>
      </c>
      <c r="B10" s="5">
        <v>72391</v>
      </c>
      <c r="C10" s="5">
        <v>6.67</v>
      </c>
      <c r="D10" s="25">
        <v>0.75</v>
      </c>
      <c r="E10" s="25">
        <v>3.16</v>
      </c>
      <c r="F10" s="19" t="s">
        <v>7</v>
      </c>
      <c r="AA10" s="1"/>
      <c r="AB10" s="1"/>
      <c r="AC10" s="1"/>
      <c r="AD10" s="1"/>
    </row>
    <row r="11" spans="1:30" ht="15" customHeight="1" x14ac:dyDescent="0.25">
      <c r="A11" s="5" t="s">
        <v>103</v>
      </c>
      <c r="B11" s="5">
        <v>90943</v>
      </c>
      <c r="C11" s="5">
        <v>0.77</v>
      </c>
      <c r="D11" s="25">
        <v>0</v>
      </c>
      <c r="E11" s="25">
        <v>-0.1</v>
      </c>
      <c r="F11" s="19" t="s">
        <v>6</v>
      </c>
      <c r="G11" s="18"/>
      <c r="AA11" s="1"/>
      <c r="AB11" s="1"/>
      <c r="AC11" s="1"/>
      <c r="AD11" s="1"/>
    </row>
    <row r="12" spans="1:30" ht="15" customHeight="1" x14ac:dyDescent="0.25">
      <c r="A12" s="5" t="s">
        <v>63</v>
      </c>
      <c r="B12" s="5">
        <v>95476</v>
      </c>
      <c r="C12" s="5">
        <v>0.75</v>
      </c>
      <c r="D12" s="25">
        <v>0</v>
      </c>
      <c r="E12" s="25">
        <v>0.1</v>
      </c>
      <c r="F12" s="19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47</v>
      </c>
      <c r="B13" s="5">
        <v>98484</v>
      </c>
      <c r="C13" s="5">
        <v>0.93</v>
      </c>
      <c r="D13" s="25">
        <v>-0.8</v>
      </c>
      <c r="E13" s="25">
        <v>0.9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5">
        <f>SUM(D2:D13,D17)</f>
        <v>0.44999999999999996</v>
      </c>
    </row>
    <row r="16" spans="1:30" x14ac:dyDescent="0.25">
      <c r="C16" s="4"/>
    </row>
    <row r="17" spans="1:12" x14ac:dyDescent="0.25">
      <c r="C17" s="13">
        <f>SUM(E2:E13,E17)</f>
        <v>12.71</v>
      </c>
      <c r="D17" s="25">
        <f>MAX(D2:D9,D11:D13)</f>
        <v>0.5</v>
      </c>
      <c r="E17" s="2">
        <f>MAX(E2:E13)</f>
        <v>3.16</v>
      </c>
    </row>
    <row r="19" spans="1:12" x14ac:dyDescent="0.25">
      <c r="A19" s="1" t="s">
        <v>23</v>
      </c>
      <c r="B19" s="2">
        <f>'rodada 25'!B20</f>
        <v>122.01</v>
      </c>
    </row>
    <row r="20" spans="1:12" x14ac:dyDescent="0.25">
      <c r="A20" s="2" t="s">
        <v>24</v>
      </c>
      <c r="B20" s="2">
        <v>122.64</v>
      </c>
    </row>
    <row r="24" spans="1:12" x14ac:dyDescent="0.25">
      <c r="F24" s="5"/>
    </row>
    <row r="25" spans="1:12" x14ac:dyDescent="0.25">
      <c r="F25" s="5"/>
      <c r="G25" s="5">
        <v>0</v>
      </c>
      <c r="H25" s="5" t="s">
        <v>50</v>
      </c>
      <c r="I25" s="5">
        <v>103445</v>
      </c>
      <c r="J25" s="5">
        <v>0.75</v>
      </c>
      <c r="K25" s="2">
        <v>0</v>
      </c>
      <c r="L25" s="2">
        <v>0</v>
      </c>
    </row>
    <row r="26" spans="1:12" x14ac:dyDescent="0.25">
      <c r="F26" s="5"/>
      <c r="G26" s="5">
        <v>1</v>
      </c>
      <c r="H26" s="5" t="s">
        <v>99</v>
      </c>
      <c r="I26" s="5">
        <v>105836</v>
      </c>
      <c r="J26" s="5">
        <v>0.78</v>
      </c>
      <c r="K26" s="2">
        <v>0</v>
      </c>
      <c r="L26" s="2">
        <v>0.17</v>
      </c>
    </row>
    <row r="27" spans="1:12" x14ac:dyDescent="0.25">
      <c r="F27" s="5"/>
      <c r="G27" s="5">
        <v>2</v>
      </c>
      <c r="H27" s="5" t="s">
        <v>97</v>
      </c>
      <c r="I27" s="5">
        <v>99460</v>
      </c>
      <c r="J27" s="5">
        <v>1.25</v>
      </c>
      <c r="K27" s="2">
        <v>0</v>
      </c>
      <c r="L27" s="2">
        <v>1.6</v>
      </c>
    </row>
    <row r="28" spans="1:12" x14ac:dyDescent="0.25">
      <c r="F28" s="5"/>
      <c r="G28" s="5">
        <v>3</v>
      </c>
      <c r="H28" s="5" t="s">
        <v>85</v>
      </c>
      <c r="I28" s="5">
        <v>104650</v>
      </c>
      <c r="J28" s="5">
        <v>0.83</v>
      </c>
      <c r="K28" s="2">
        <v>-0.5</v>
      </c>
      <c r="L28" s="2">
        <v>0.72</v>
      </c>
    </row>
    <row r="29" spans="1:12" x14ac:dyDescent="0.25">
      <c r="F29" s="5"/>
      <c r="G29" s="5">
        <v>4</v>
      </c>
      <c r="H29" s="5" t="s">
        <v>33</v>
      </c>
      <c r="I29" s="5">
        <v>97907</v>
      </c>
      <c r="J29" s="5">
        <v>0.9</v>
      </c>
      <c r="K29" s="2">
        <v>0</v>
      </c>
      <c r="L29" s="2">
        <v>1.65</v>
      </c>
    </row>
    <row r="30" spans="1:12" x14ac:dyDescent="0.25">
      <c r="F30" s="5"/>
      <c r="G30" s="5">
        <v>5</v>
      </c>
      <c r="H30" s="5" t="s">
        <v>104</v>
      </c>
      <c r="I30" s="5">
        <v>100763</v>
      </c>
      <c r="J30" s="5">
        <v>0.77</v>
      </c>
      <c r="K30" s="2">
        <v>0</v>
      </c>
      <c r="L30" s="2">
        <v>0.05</v>
      </c>
    </row>
    <row r="31" spans="1:12" x14ac:dyDescent="0.25">
      <c r="F31" s="5"/>
      <c r="G31" s="5">
        <v>6</v>
      </c>
      <c r="H31" s="5" t="s">
        <v>83</v>
      </c>
      <c r="I31" s="5">
        <v>102565</v>
      </c>
      <c r="J31" s="5">
        <v>0.86</v>
      </c>
      <c r="K31" s="2">
        <v>0</v>
      </c>
      <c r="L31" s="2">
        <v>0.5</v>
      </c>
    </row>
    <row r="32" spans="1:12" x14ac:dyDescent="0.25">
      <c r="F32" s="5"/>
      <c r="G32" s="5">
        <v>7</v>
      </c>
      <c r="H32" s="5" t="s">
        <v>37</v>
      </c>
      <c r="I32" s="5">
        <v>98765</v>
      </c>
      <c r="J32" s="5">
        <v>0.91</v>
      </c>
      <c r="K32" s="2">
        <v>0.5</v>
      </c>
      <c r="L32" s="2">
        <v>0.8</v>
      </c>
    </row>
    <row r="33" spans="6:12" x14ac:dyDescent="0.25">
      <c r="F33" s="5"/>
      <c r="G33" s="5">
        <v>8</v>
      </c>
      <c r="H33" s="5" t="s">
        <v>32</v>
      </c>
      <c r="I33" s="5">
        <v>72391</v>
      </c>
      <c r="J33" s="5">
        <v>6.67</v>
      </c>
      <c r="K33" s="2">
        <v>0.75</v>
      </c>
      <c r="L33" s="2">
        <v>3.16</v>
      </c>
    </row>
    <row r="34" spans="6:12" x14ac:dyDescent="0.25">
      <c r="F34" s="5"/>
      <c r="G34" s="5">
        <v>9</v>
      </c>
      <c r="H34" s="5" t="s">
        <v>103</v>
      </c>
      <c r="I34" s="5">
        <v>90943</v>
      </c>
      <c r="J34" s="5">
        <v>0.77</v>
      </c>
      <c r="K34" s="2">
        <v>0</v>
      </c>
      <c r="L34" s="2">
        <v>-0.1</v>
      </c>
    </row>
    <row r="35" spans="6:12" x14ac:dyDescent="0.25">
      <c r="F35" s="5"/>
      <c r="G35" s="5">
        <v>10</v>
      </c>
      <c r="H35" s="5" t="s">
        <v>63</v>
      </c>
      <c r="I35" s="5">
        <v>95476</v>
      </c>
      <c r="J35" s="5">
        <v>0.75</v>
      </c>
      <c r="K35" s="2">
        <v>0</v>
      </c>
      <c r="L35" s="2">
        <v>0.1</v>
      </c>
    </row>
    <row r="36" spans="6:12" x14ac:dyDescent="0.25">
      <c r="G36" s="5">
        <v>11</v>
      </c>
      <c r="H36" s="5" t="s">
        <v>47</v>
      </c>
      <c r="I36" s="5">
        <v>98484</v>
      </c>
      <c r="J36" s="5">
        <v>0.93</v>
      </c>
      <c r="K36" s="2">
        <v>-0.8</v>
      </c>
      <c r="L36" s="2">
        <v>0.9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2316D-DD26-42A7-9C34-25D130B1F722}">
  <dimension ref="A1:AD37"/>
  <sheetViews>
    <sheetView topLeftCell="A19" workbookViewId="0">
      <selection activeCell="B20" sqref="B20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2" customWidth="1"/>
    <col min="9" max="10" width="9.140625" style="2"/>
    <col min="11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2"/>
      <c r="I1" s="2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25" t="s">
        <v>50</v>
      </c>
      <c r="B2" s="25">
        <v>103445</v>
      </c>
      <c r="C2" s="25">
        <v>0.75</v>
      </c>
      <c r="D2" s="25">
        <v>0</v>
      </c>
      <c r="E2" s="25">
        <v>0</v>
      </c>
      <c r="F2" s="19" t="s">
        <v>11</v>
      </c>
      <c r="H2" s="5"/>
      <c r="I2" s="5"/>
      <c r="J2" s="5"/>
      <c r="AA2" s="1"/>
      <c r="AB2" s="1"/>
      <c r="AC2" s="1"/>
      <c r="AD2" s="1"/>
    </row>
    <row r="3" spans="1:30" s="9" customFormat="1" x14ac:dyDescent="0.25">
      <c r="A3" s="25" t="s">
        <v>35</v>
      </c>
      <c r="B3" s="25">
        <v>104578</v>
      </c>
      <c r="C3" s="25">
        <v>1</v>
      </c>
      <c r="D3" s="25">
        <v>-0.3</v>
      </c>
      <c r="E3" s="25">
        <v>1.8</v>
      </c>
      <c r="F3" s="19" t="s">
        <v>11</v>
      </c>
      <c r="H3" s="8"/>
      <c r="I3" s="8"/>
      <c r="J3" s="8"/>
      <c r="K3" s="8"/>
      <c r="AA3" s="7"/>
      <c r="AB3" s="7"/>
      <c r="AC3" s="7"/>
      <c r="AD3" s="7"/>
    </row>
    <row r="4" spans="1:30" ht="15" customHeight="1" x14ac:dyDescent="0.25">
      <c r="A4" s="9" t="s">
        <v>108</v>
      </c>
      <c r="B4" s="9">
        <v>103524</v>
      </c>
      <c r="C4" s="9">
        <v>1.21</v>
      </c>
      <c r="D4" s="9">
        <v>2</v>
      </c>
      <c r="E4" s="9">
        <v>2</v>
      </c>
      <c r="F4" s="7" t="s">
        <v>10</v>
      </c>
      <c r="G4" s="8" t="s">
        <v>19</v>
      </c>
      <c r="H4" s="5"/>
      <c r="I4" s="5"/>
      <c r="J4" s="5"/>
      <c r="AA4" s="1"/>
      <c r="AB4" s="1"/>
      <c r="AC4" s="1"/>
      <c r="AD4" s="1"/>
    </row>
    <row r="5" spans="1:30" ht="15" customHeight="1" x14ac:dyDescent="0.25">
      <c r="A5" s="25" t="s">
        <v>85</v>
      </c>
      <c r="B5" s="25">
        <v>104650</v>
      </c>
      <c r="C5" s="25">
        <v>0.83</v>
      </c>
      <c r="D5" s="25">
        <v>0</v>
      </c>
      <c r="E5" s="25">
        <v>0.72</v>
      </c>
      <c r="F5" s="19" t="s">
        <v>9</v>
      </c>
      <c r="H5" s="5"/>
      <c r="I5" s="5"/>
      <c r="J5" s="5"/>
      <c r="AA5" s="1"/>
      <c r="AB5" s="1"/>
      <c r="AC5" s="1"/>
      <c r="AD5" s="1"/>
    </row>
    <row r="6" spans="1:30" ht="15" customHeight="1" x14ac:dyDescent="0.25">
      <c r="A6" s="25" t="s">
        <v>33</v>
      </c>
      <c r="B6" s="25">
        <v>97907</v>
      </c>
      <c r="C6" s="25">
        <v>0.9</v>
      </c>
      <c r="D6" s="25">
        <v>0</v>
      </c>
      <c r="E6" s="25">
        <v>1.65</v>
      </c>
      <c r="F6" s="19" t="s">
        <v>9</v>
      </c>
      <c r="H6" s="5"/>
      <c r="I6" s="5"/>
      <c r="J6" s="5"/>
      <c r="AA6" s="1"/>
      <c r="AB6" s="1"/>
      <c r="AC6" s="1"/>
      <c r="AD6" s="1"/>
    </row>
    <row r="7" spans="1:30" ht="15" customHeight="1" x14ac:dyDescent="0.25">
      <c r="A7" s="25" t="s">
        <v>104</v>
      </c>
      <c r="B7" s="25">
        <v>100763</v>
      </c>
      <c r="C7" s="25">
        <v>0.77</v>
      </c>
      <c r="D7" s="25">
        <v>0</v>
      </c>
      <c r="E7" s="25">
        <v>0.05</v>
      </c>
      <c r="F7" s="19" t="s">
        <v>8</v>
      </c>
      <c r="H7" s="5"/>
      <c r="I7" s="5"/>
      <c r="J7" s="5"/>
      <c r="AA7" s="1"/>
      <c r="AB7" s="1"/>
      <c r="AC7" s="1"/>
      <c r="AD7" s="1"/>
    </row>
    <row r="8" spans="1:30" ht="15" customHeight="1" x14ac:dyDescent="0.25">
      <c r="A8" s="25" t="s">
        <v>83</v>
      </c>
      <c r="B8" s="25">
        <v>102565</v>
      </c>
      <c r="C8" s="25">
        <v>0.86</v>
      </c>
      <c r="D8" s="25">
        <v>0</v>
      </c>
      <c r="E8" s="25">
        <v>0.5</v>
      </c>
      <c r="F8" s="19" t="s">
        <v>8</v>
      </c>
      <c r="H8" s="5"/>
      <c r="I8" s="5"/>
      <c r="J8" s="5"/>
      <c r="AA8" s="1"/>
      <c r="AB8" s="1"/>
      <c r="AC8" s="1"/>
      <c r="AD8" s="1"/>
    </row>
    <row r="9" spans="1:30" ht="15" customHeight="1" x14ac:dyDescent="0.25">
      <c r="A9" s="25" t="s">
        <v>94</v>
      </c>
      <c r="B9" s="25">
        <v>103695</v>
      </c>
      <c r="C9" s="25">
        <v>0.76</v>
      </c>
      <c r="D9" s="25">
        <v>0</v>
      </c>
      <c r="E9" s="25">
        <v>0</v>
      </c>
      <c r="F9" s="19" t="s">
        <v>8</v>
      </c>
      <c r="H9" s="5"/>
      <c r="I9" s="5"/>
      <c r="J9" s="5"/>
      <c r="AA9" s="1"/>
      <c r="AB9" s="1"/>
      <c r="AC9" s="1"/>
      <c r="AD9" s="1"/>
    </row>
    <row r="10" spans="1:30" ht="15" customHeight="1" x14ac:dyDescent="0.25">
      <c r="A10" s="25" t="s">
        <v>43</v>
      </c>
      <c r="B10" s="25">
        <v>73317</v>
      </c>
      <c r="C10" s="25">
        <v>6.45</v>
      </c>
      <c r="D10" s="25">
        <v>0.69</v>
      </c>
      <c r="E10" s="25">
        <v>2.99</v>
      </c>
      <c r="F10" s="19" t="s">
        <v>7</v>
      </c>
      <c r="H10" s="5"/>
      <c r="I10" s="5"/>
      <c r="J10" s="5"/>
      <c r="AA10" s="1"/>
      <c r="AB10" s="1"/>
      <c r="AC10" s="1"/>
      <c r="AD10" s="1"/>
    </row>
    <row r="11" spans="1:30" ht="15" customHeight="1" x14ac:dyDescent="0.25">
      <c r="A11" s="25" t="s">
        <v>103</v>
      </c>
      <c r="B11" s="25">
        <v>90943</v>
      </c>
      <c r="C11" s="25">
        <v>0.77</v>
      </c>
      <c r="D11" s="25">
        <v>0</v>
      </c>
      <c r="E11" s="25">
        <v>-0.1</v>
      </c>
      <c r="F11" s="19" t="s">
        <v>6</v>
      </c>
      <c r="H11" s="5"/>
      <c r="I11" s="5"/>
      <c r="J11" s="5"/>
      <c r="AA11" s="1"/>
      <c r="AB11" s="1"/>
      <c r="AC11" s="1"/>
      <c r="AD11" s="1"/>
    </row>
    <row r="12" spans="1:30" ht="15" customHeight="1" x14ac:dyDescent="0.25">
      <c r="A12" s="25" t="s">
        <v>63</v>
      </c>
      <c r="B12" s="25">
        <v>95476</v>
      </c>
      <c r="C12" s="25">
        <v>0.75</v>
      </c>
      <c r="D12" s="25">
        <v>0</v>
      </c>
      <c r="E12" s="25">
        <v>0.1</v>
      </c>
      <c r="F12" s="19" t="s">
        <v>6</v>
      </c>
      <c r="H12" s="5"/>
      <c r="I12" s="5"/>
      <c r="J12" s="5"/>
      <c r="AA12" s="1"/>
      <c r="AB12" s="1"/>
      <c r="AC12" s="1"/>
      <c r="AD12" s="1"/>
    </row>
    <row r="13" spans="1:30" ht="15" customHeight="1" x14ac:dyDescent="0.25">
      <c r="A13" s="25" t="s">
        <v>47</v>
      </c>
      <c r="B13" s="25">
        <v>98484</v>
      </c>
      <c r="C13" s="25">
        <v>0.89</v>
      </c>
      <c r="D13" s="25">
        <v>-0.8</v>
      </c>
      <c r="E13" s="25">
        <v>0.33</v>
      </c>
      <c r="F13" s="19" t="s">
        <v>6</v>
      </c>
      <c r="H13" s="5"/>
      <c r="I13" s="5"/>
      <c r="J13" s="5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5">
        <f>SUM(D2:D13,D17)</f>
        <v>3.59</v>
      </c>
    </row>
    <row r="16" spans="1:30" x14ac:dyDescent="0.25">
      <c r="C16" s="4"/>
    </row>
    <row r="17" spans="1:13" x14ac:dyDescent="0.25">
      <c r="C17" s="13">
        <f>SUM(E2:E13,E17)</f>
        <v>13.030000000000001</v>
      </c>
      <c r="D17" s="25">
        <f>MAX(D2:D9,D11:D13)</f>
        <v>2</v>
      </c>
      <c r="E17" s="2">
        <f>MAX(E2:E13)</f>
        <v>2.99</v>
      </c>
    </row>
    <row r="19" spans="1:13" x14ac:dyDescent="0.25">
      <c r="A19" s="1" t="s">
        <v>23</v>
      </c>
      <c r="B19" s="2">
        <f>'rodada 26'!B20</f>
        <v>122.64</v>
      </c>
    </row>
    <row r="20" spans="1:13" x14ac:dyDescent="0.25">
      <c r="A20" s="2" t="s">
        <v>24</v>
      </c>
      <c r="B20" s="4">
        <v>123.2</v>
      </c>
    </row>
    <row r="23" spans="1:13" x14ac:dyDescent="0.25">
      <c r="F23" s="5"/>
    </row>
    <row r="24" spans="1:13" x14ac:dyDescent="0.25">
      <c r="F24" s="5"/>
    </row>
    <row r="25" spans="1:13" x14ac:dyDescent="0.25">
      <c r="F25" s="5"/>
    </row>
    <row r="26" spans="1:13" x14ac:dyDescent="0.25">
      <c r="F26" s="5"/>
      <c r="H26" s="2">
        <v>0</v>
      </c>
      <c r="I26" s="2" t="s">
        <v>50</v>
      </c>
      <c r="J26" s="2">
        <v>103445</v>
      </c>
      <c r="K26" s="2">
        <v>0.75</v>
      </c>
      <c r="L26" s="2">
        <v>0</v>
      </c>
      <c r="M26" s="2">
        <v>0</v>
      </c>
    </row>
    <row r="27" spans="1:13" x14ac:dyDescent="0.25">
      <c r="F27" s="5"/>
      <c r="H27" s="2">
        <v>1</v>
      </c>
      <c r="I27" s="2" t="s">
        <v>35</v>
      </c>
      <c r="J27" s="2">
        <v>104578</v>
      </c>
      <c r="K27" s="2">
        <v>1</v>
      </c>
      <c r="L27" s="2">
        <v>-0.3</v>
      </c>
      <c r="M27" s="2">
        <v>1.8</v>
      </c>
    </row>
    <row r="28" spans="1:13" x14ac:dyDescent="0.25">
      <c r="F28" s="5"/>
      <c r="H28" s="2">
        <v>2</v>
      </c>
      <c r="I28" s="2" t="s">
        <v>108</v>
      </c>
      <c r="J28" s="2">
        <v>103524</v>
      </c>
      <c r="K28" s="2">
        <v>1.21</v>
      </c>
      <c r="L28" s="2">
        <v>2</v>
      </c>
      <c r="M28" s="2">
        <v>2</v>
      </c>
    </row>
    <row r="29" spans="1:13" x14ac:dyDescent="0.25">
      <c r="F29" s="5"/>
      <c r="H29" s="2">
        <v>3</v>
      </c>
      <c r="I29" s="2" t="s">
        <v>85</v>
      </c>
      <c r="J29" s="2">
        <v>104650</v>
      </c>
      <c r="K29" s="2">
        <v>0.83</v>
      </c>
      <c r="L29" s="2">
        <v>0</v>
      </c>
      <c r="M29" s="2">
        <v>0.72</v>
      </c>
    </row>
    <row r="30" spans="1:13" x14ac:dyDescent="0.25">
      <c r="F30" s="5"/>
      <c r="H30" s="2">
        <v>4</v>
      </c>
      <c r="I30" s="2" t="s">
        <v>33</v>
      </c>
      <c r="J30" s="2">
        <v>97907</v>
      </c>
      <c r="K30" s="2">
        <v>0.9</v>
      </c>
      <c r="L30" s="2">
        <v>0</v>
      </c>
      <c r="M30" s="2">
        <v>1.65</v>
      </c>
    </row>
    <row r="31" spans="1:13" x14ac:dyDescent="0.25">
      <c r="F31" s="5"/>
      <c r="H31" s="2">
        <v>5</v>
      </c>
      <c r="I31" s="2" t="s">
        <v>104</v>
      </c>
      <c r="J31" s="2">
        <v>100763</v>
      </c>
      <c r="K31" s="2">
        <v>0.77</v>
      </c>
      <c r="L31" s="2">
        <v>0</v>
      </c>
      <c r="M31" s="2">
        <v>0.05</v>
      </c>
    </row>
    <row r="32" spans="1:13" x14ac:dyDescent="0.25">
      <c r="F32" s="5"/>
      <c r="H32" s="2">
        <v>6</v>
      </c>
      <c r="I32" s="2" t="s">
        <v>83</v>
      </c>
      <c r="J32" s="2">
        <v>102565</v>
      </c>
      <c r="K32" s="2">
        <v>0.86</v>
      </c>
      <c r="L32" s="2">
        <v>0</v>
      </c>
      <c r="M32" s="2">
        <v>0.5</v>
      </c>
    </row>
    <row r="33" spans="6:13" x14ac:dyDescent="0.25">
      <c r="F33" s="5"/>
      <c r="H33" s="2">
        <v>7</v>
      </c>
      <c r="I33" s="2" t="s">
        <v>94</v>
      </c>
      <c r="J33" s="2">
        <v>103695</v>
      </c>
      <c r="K33" s="2">
        <v>0.76</v>
      </c>
      <c r="L33" s="2">
        <v>0</v>
      </c>
      <c r="M33" s="2">
        <v>0</v>
      </c>
    </row>
    <row r="34" spans="6:13" x14ac:dyDescent="0.25">
      <c r="H34" s="2">
        <v>8</v>
      </c>
      <c r="I34" s="2" t="s">
        <v>43</v>
      </c>
      <c r="J34" s="2">
        <v>73317</v>
      </c>
      <c r="K34" s="2">
        <v>6.45</v>
      </c>
      <c r="L34" s="2">
        <v>0.69</v>
      </c>
      <c r="M34" s="2">
        <v>2.99</v>
      </c>
    </row>
    <row r="35" spans="6:13" x14ac:dyDescent="0.25">
      <c r="H35" s="2">
        <v>9</v>
      </c>
      <c r="I35" s="2" t="s">
        <v>103</v>
      </c>
      <c r="J35" s="2">
        <v>90943</v>
      </c>
      <c r="K35" s="2">
        <v>0.77</v>
      </c>
      <c r="L35" s="2">
        <v>0</v>
      </c>
      <c r="M35" s="2">
        <v>-0.1</v>
      </c>
    </row>
    <row r="36" spans="6:13" x14ac:dyDescent="0.25">
      <c r="H36" s="2">
        <v>10</v>
      </c>
      <c r="I36" s="2" t="s">
        <v>63</v>
      </c>
      <c r="J36" s="2">
        <v>95476</v>
      </c>
      <c r="K36" s="2">
        <v>0.75</v>
      </c>
      <c r="L36" s="2">
        <v>0</v>
      </c>
      <c r="M36" s="2">
        <v>0.1</v>
      </c>
    </row>
    <row r="37" spans="6:13" x14ac:dyDescent="0.25">
      <c r="H37" s="2">
        <v>11</v>
      </c>
      <c r="I37" s="2" t="s">
        <v>47</v>
      </c>
      <c r="J37" s="2">
        <v>98484</v>
      </c>
      <c r="K37" s="2">
        <v>0.89</v>
      </c>
      <c r="L37" s="2">
        <v>-0.8</v>
      </c>
      <c r="M37" s="2">
        <v>0.33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4A942-A950-48DE-8FA6-6A485134E3CE}">
  <dimension ref="A1:AD34"/>
  <sheetViews>
    <sheetView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20.14062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2" customWidth="1"/>
    <col min="9" max="10" width="9.140625" style="2"/>
    <col min="11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2"/>
      <c r="I1" s="2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25" t="s">
        <v>50</v>
      </c>
      <c r="B2" s="25">
        <v>103445</v>
      </c>
      <c r="C2" s="25">
        <v>0.75</v>
      </c>
      <c r="D2" s="25">
        <v>0</v>
      </c>
      <c r="E2" s="25">
        <v>0</v>
      </c>
      <c r="F2" s="19" t="s">
        <v>11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25" t="s">
        <v>109</v>
      </c>
      <c r="B3" s="25">
        <v>75372</v>
      </c>
      <c r="C3" s="25">
        <v>0.79</v>
      </c>
      <c r="D3" s="25">
        <v>0</v>
      </c>
      <c r="E3" s="25">
        <v>0.46</v>
      </c>
      <c r="F3" s="19" t="s">
        <v>11</v>
      </c>
      <c r="H3" s="5"/>
      <c r="I3" s="5"/>
      <c r="J3" s="5"/>
      <c r="AA3" s="1"/>
      <c r="AB3" s="1"/>
      <c r="AC3" s="1"/>
      <c r="AD3" s="1"/>
    </row>
    <row r="4" spans="1:30" ht="15" customHeight="1" x14ac:dyDescent="0.25">
      <c r="A4" s="25" t="s">
        <v>108</v>
      </c>
      <c r="B4" s="25">
        <v>103524</v>
      </c>
      <c r="C4" s="25">
        <v>1.21</v>
      </c>
      <c r="D4" s="25">
        <v>0</v>
      </c>
      <c r="E4" s="25">
        <v>2</v>
      </c>
      <c r="F4" s="19" t="s">
        <v>10</v>
      </c>
      <c r="H4" s="5"/>
      <c r="I4" s="5"/>
      <c r="J4" s="5"/>
      <c r="AA4" s="1"/>
      <c r="AB4" s="1"/>
      <c r="AC4" s="1"/>
      <c r="AD4" s="1"/>
    </row>
    <row r="5" spans="1:30" ht="15" customHeight="1" x14ac:dyDescent="0.25">
      <c r="A5" s="25" t="s">
        <v>85</v>
      </c>
      <c r="B5" s="25">
        <v>104650</v>
      </c>
      <c r="C5" s="25">
        <v>0.83</v>
      </c>
      <c r="D5" s="25">
        <v>0</v>
      </c>
      <c r="E5" s="25">
        <v>0.72</v>
      </c>
      <c r="F5" s="19" t="s">
        <v>9</v>
      </c>
      <c r="H5" s="5"/>
      <c r="I5" s="5"/>
      <c r="J5" s="5"/>
      <c r="AA5" s="1"/>
      <c r="AB5" s="1"/>
      <c r="AC5" s="1"/>
      <c r="AD5" s="1"/>
    </row>
    <row r="6" spans="1:30" ht="15" customHeight="1" x14ac:dyDescent="0.25">
      <c r="A6" s="25" t="s">
        <v>33</v>
      </c>
      <c r="B6" s="25">
        <v>97907</v>
      </c>
      <c r="C6" s="25">
        <v>0.9</v>
      </c>
      <c r="D6" s="25">
        <v>0</v>
      </c>
      <c r="E6" s="25">
        <v>1.65</v>
      </c>
      <c r="F6" s="19" t="s">
        <v>9</v>
      </c>
      <c r="H6" s="5"/>
      <c r="I6" s="5"/>
      <c r="J6" s="5"/>
      <c r="AA6" s="1"/>
      <c r="AB6" s="1"/>
      <c r="AC6" s="1"/>
      <c r="AD6" s="1"/>
    </row>
    <row r="7" spans="1:30" ht="15" customHeight="1" x14ac:dyDescent="0.25">
      <c r="A7" s="25" t="s">
        <v>104</v>
      </c>
      <c r="B7" s="25">
        <v>100763</v>
      </c>
      <c r="C7" s="25">
        <v>0.77</v>
      </c>
      <c r="D7" s="25">
        <v>0</v>
      </c>
      <c r="E7" s="25">
        <v>0.05</v>
      </c>
      <c r="F7" s="19" t="s">
        <v>8</v>
      </c>
      <c r="H7" s="5"/>
      <c r="I7" s="5"/>
      <c r="J7" s="5"/>
      <c r="AA7" s="1"/>
      <c r="AB7" s="1"/>
      <c r="AC7" s="1"/>
      <c r="AD7" s="1"/>
    </row>
    <row r="8" spans="1:30" ht="15" customHeight="1" x14ac:dyDescent="0.25">
      <c r="A8" s="25" t="s">
        <v>36</v>
      </c>
      <c r="B8" s="25">
        <v>106202</v>
      </c>
      <c r="C8" s="25">
        <v>0.77</v>
      </c>
      <c r="D8" s="25">
        <v>-3.3</v>
      </c>
      <c r="E8" s="25">
        <v>1.48</v>
      </c>
      <c r="F8" s="19" t="s">
        <v>8</v>
      </c>
      <c r="H8" s="5"/>
      <c r="I8" s="5"/>
      <c r="J8" s="5"/>
      <c r="AA8" s="1"/>
      <c r="AB8" s="1"/>
      <c r="AC8" s="1"/>
      <c r="AD8" s="1"/>
    </row>
    <row r="9" spans="1:30" ht="15" customHeight="1" x14ac:dyDescent="0.25">
      <c r="A9" s="25" t="s">
        <v>37</v>
      </c>
      <c r="B9" s="25">
        <v>98765</v>
      </c>
      <c r="C9" s="25">
        <v>0.77</v>
      </c>
      <c r="D9" s="25">
        <v>-0.3</v>
      </c>
      <c r="E9" s="25">
        <v>0.52</v>
      </c>
      <c r="F9" s="19" t="s">
        <v>8</v>
      </c>
      <c r="H9" s="5"/>
      <c r="I9" s="5"/>
      <c r="J9" s="5"/>
      <c r="AA9" s="1"/>
      <c r="AB9" s="1"/>
      <c r="AC9" s="1"/>
      <c r="AD9" s="1"/>
    </row>
    <row r="10" spans="1:30" ht="15" customHeight="1" x14ac:dyDescent="0.25">
      <c r="A10" s="25" t="s">
        <v>17</v>
      </c>
      <c r="B10" s="25">
        <v>39850</v>
      </c>
      <c r="C10" s="25">
        <v>6.55</v>
      </c>
      <c r="D10" s="25">
        <v>1.0900000000000001</v>
      </c>
      <c r="E10" s="25">
        <v>3.58</v>
      </c>
      <c r="F10" s="19" t="s">
        <v>7</v>
      </c>
      <c r="H10" s="5"/>
      <c r="I10" s="5"/>
      <c r="J10" s="5"/>
      <c r="AA10" s="1"/>
      <c r="AB10" s="1"/>
      <c r="AC10" s="1"/>
      <c r="AD10" s="1"/>
    </row>
    <row r="11" spans="1:30" ht="15" customHeight="1" x14ac:dyDescent="0.25">
      <c r="A11" s="9" t="s">
        <v>48</v>
      </c>
      <c r="B11" s="9">
        <v>105341</v>
      </c>
      <c r="C11" s="9">
        <v>1.05</v>
      </c>
      <c r="D11" s="9">
        <v>1.5</v>
      </c>
      <c r="E11" s="9">
        <v>1.5</v>
      </c>
      <c r="F11" s="7" t="s">
        <v>6</v>
      </c>
      <c r="G11" s="10" t="s">
        <v>19</v>
      </c>
      <c r="H11" s="5"/>
      <c r="I11" s="5"/>
      <c r="J11" s="5"/>
      <c r="AA11" s="1"/>
      <c r="AB11" s="1"/>
      <c r="AC11" s="1"/>
      <c r="AD11" s="1"/>
    </row>
    <row r="12" spans="1:30" ht="15" customHeight="1" x14ac:dyDescent="0.25">
      <c r="A12" s="25" t="s">
        <v>103</v>
      </c>
      <c r="B12" s="25">
        <v>90943</v>
      </c>
      <c r="C12" s="25">
        <v>0.77</v>
      </c>
      <c r="D12" s="25">
        <v>0</v>
      </c>
      <c r="E12" s="25">
        <v>-0.1</v>
      </c>
      <c r="F12" s="19" t="s">
        <v>6</v>
      </c>
      <c r="G12" s="18"/>
      <c r="H12" s="5"/>
      <c r="I12" s="5"/>
      <c r="J12" s="5"/>
      <c r="AA12" s="1"/>
      <c r="AB12" s="1"/>
      <c r="AC12" s="1"/>
      <c r="AD12" s="1"/>
    </row>
    <row r="13" spans="1:30" ht="15" customHeight="1" x14ac:dyDescent="0.25">
      <c r="A13" s="25" t="s">
        <v>63</v>
      </c>
      <c r="B13" s="25">
        <v>95476</v>
      </c>
      <c r="C13" s="25">
        <v>0.75</v>
      </c>
      <c r="D13" s="25">
        <v>0</v>
      </c>
      <c r="E13" s="25">
        <v>0.1</v>
      </c>
      <c r="F13" s="19" t="s">
        <v>6</v>
      </c>
      <c r="G13" s="18"/>
      <c r="H13" s="5"/>
      <c r="I13" s="5"/>
      <c r="J13" s="5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5">
        <f>SUM(D2:D13,D17)</f>
        <v>0.49000000000000021</v>
      </c>
    </row>
    <row r="16" spans="1:30" x14ac:dyDescent="0.25">
      <c r="C16" s="4"/>
    </row>
    <row r="17" spans="1:13" x14ac:dyDescent="0.25">
      <c r="C17" s="13">
        <f>SUM(E2:E13,E17)</f>
        <v>15.54</v>
      </c>
      <c r="D17" s="25">
        <f>MAX(D2:D9,D11:D13)</f>
        <v>1.5</v>
      </c>
      <c r="E17" s="2">
        <f>MAX(E2:E13)</f>
        <v>3.58</v>
      </c>
    </row>
    <row r="19" spans="1:13" x14ac:dyDescent="0.25">
      <c r="A19" s="1" t="s">
        <v>23</v>
      </c>
      <c r="B19" s="4">
        <f>'rodada 27'!B20</f>
        <v>123.2</v>
      </c>
    </row>
    <row r="20" spans="1:13" x14ac:dyDescent="0.25">
      <c r="A20" s="2" t="s">
        <v>24</v>
      </c>
      <c r="B20" s="16">
        <v>124.05</v>
      </c>
    </row>
    <row r="22" spans="1:13" x14ac:dyDescent="0.25">
      <c r="H22" s="2">
        <v>0</v>
      </c>
      <c r="I22" s="2" t="s">
        <v>50</v>
      </c>
      <c r="J22" s="2">
        <v>103445</v>
      </c>
      <c r="K22" s="2">
        <v>0.75</v>
      </c>
      <c r="L22" s="2">
        <v>0</v>
      </c>
      <c r="M22" s="2">
        <v>0</v>
      </c>
    </row>
    <row r="23" spans="1:13" x14ac:dyDescent="0.25">
      <c r="H23" s="2">
        <v>1</v>
      </c>
      <c r="I23" s="2" t="s">
        <v>109</v>
      </c>
      <c r="J23" s="2">
        <v>75372</v>
      </c>
      <c r="K23" s="2">
        <v>0.79</v>
      </c>
      <c r="L23" s="2">
        <v>0</v>
      </c>
      <c r="M23" s="2">
        <v>0.46</v>
      </c>
    </row>
    <row r="24" spans="1:13" x14ac:dyDescent="0.25">
      <c r="F24" s="5"/>
      <c r="H24" s="2">
        <v>2</v>
      </c>
      <c r="I24" s="2" t="s">
        <v>108</v>
      </c>
      <c r="J24" s="2">
        <v>103524</v>
      </c>
      <c r="K24" s="2">
        <v>1.21</v>
      </c>
      <c r="L24" s="2">
        <v>0</v>
      </c>
      <c r="M24" s="2">
        <v>2</v>
      </c>
    </row>
    <row r="25" spans="1:13" x14ac:dyDescent="0.25">
      <c r="F25" s="5"/>
      <c r="H25" s="2">
        <v>3</v>
      </c>
      <c r="I25" s="2" t="s">
        <v>85</v>
      </c>
      <c r="J25" s="2">
        <v>104650</v>
      </c>
      <c r="K25" s="2">
        <v>0.83</v>
      </c>
      <c r="L25" s="2">
        <v>0</v>
      </c>
      <c r="M25" s="2">
        <v>0.72</v>
      </c>
    </row>
    <row r="26" spans="1:13" x14ac:dyDescent="0.25">
      <c r="F26" s="5"/>
      <c r="H26" s="2">
        <v>4</v>
      </c>
      <c r="I26" s="2" t="s">
        <v>33</v>
      </c>
      <c r="J26" s="2">
        <v>97907</v>
      </c>
      <c r="K26" s="2">
        <v>0.9</v>
      </c>
      <c r="L26" s="2">
        <v>0</v>
      </c>
      <c r="M26" s="2">
        <v>1.65</v>
      </c>
    </row>
    <row r="27" spans="1:13" x14ac:dyDescent="0.25">
      <c r="F27" s="5"/>
      <c r="H27" s="2">
        <v>5</v>
      </c>
      <c r="I27" s="2" t="s">
        <v>104</v>
      </c>
      <c r="J27" s="2">
        <v>100763</v>
      </c>
      <c r="K27" s="2">
        <v>0.77</v>
      </c>
      <c r="L27" s="2">
        <v>0</v>
      </c>
      <c r="M27" s="2">
        <v>0.05</v>
      </c>
    </row>
    <row r="28" spans="1:13" x14ac:dyDescent="0.25">
      <c r="F28" s="5"/>
      <c r="H28" s="2">
        <v>6</v>
      </c>
      <c r="I28" s="2" t="s">
        <v>36</v>
      </c>
      <c r="J28" s="2">
        <v>106202</v>
      </c>
      <c r="K28" s="2">
        <v>0.77</v>
      </c>
      <c r="L28" s="2">
        <v>-3.3</v>
      </c>
      <c r="M28" s="2">
        <v>1.48</v>
      </c>
    </row>
    <row r="29" spans="1:13" x14ac:dyDescent="0.25">
      <c r="F29" s="5"/>
      <c r="H29" s="2">
        <v>7</v>
      </c>
      <c r="I29" s="2" t="s">
        <v>37</v>
      </c>
      <c r="J29" s="2">
        <v>98765</v>
      </c>
      <c r="K29" s="2">
        <v>0.77</v>
      </c>
      <c r="L29" s="2">
        <v>-0.3</v>
      </c>
      <c r="M29" s="2">
        <v>0.52</v>
      </c>
    </row>
    <row r="30" spans="1:13" x14ac:dyDescent="0.25">
      <c r="F30" s="5"/>
      <c r="H30" s="2">
        <v>8</v>
      </c>
      <c r="I30" s="2" t="s">
        <v>17</v>
      </c>
      <c r="J30" s="2">
        <v>39850</v>
      </c>
      <c r="K30" s="2">
        <v>6.55</v>
      </c>
      <c r="L30" s="2">
        <v>1.0900000000000001</v>
      </c>
      <c r="M30" s="2">
        <v>3.58</v>
      </c>
    </row>
    <row r="31" spans="1:13" x14ac:dyDescent="0.25">
      <c r="F31" s="5"/>
      <c r="H31" s="2">
        <v>9</v>
      </c>
      <c r="I31" s="2" t="s">
        <v>48</v>
      </c>
      <c r="J31" s="2">
        <v>105341</v>
      </c>
      <c r="K31" s="2">
        <v>1.05</v>
      </c>
      <c r="L31" s="2">
        <v>1.5</v>
      </c>
      <c r="M31" s="2">
        <v>1.5</v>
      </c>
    </row>
    <row r="32" spans="1:13" x14ac:dyDescent="0.25">
      <c r="F32" s="5"/>
      <c r="H32" s="2">
        <v>10</v>
      </c>
      <c r="I32" s="2" t="s">
        <v>103</v>
      </c>
      <c r="J32" s="2">
        <v>90943</v>
      </c>
      <c r="K32" s="2">
        <v>0.77</v>
      </c>
      <c r="L32" s="2">
        <v>0</v>
      </c>
      <c r="M32" s="2">
        <v>-0.1</v>
      </c>
    </row>
    <row r="33" spans="6:13" x14ac:dyDescent="0.25">
      <c r="F33" s="5"/>
      <c r="H33" s="2">
        <v>11</v>
      </c>
      <c r="I33" s="2" t="s">
        <v>63</v>
      </c>
      <c r="J33" s="2">
        <v>95476</v>
      </c>
      <c r="K33" s="2">
        <v>0.75</v>
      </c>
      <c r="L33" s="2">
        <v>0</v>
      </c>
      <c r="M33" s="2">
        <v>0.1</v>
      </c>
    </row>
    <row r="34" spans="6:13" x14ac:dyDescent="0.25">
      <c r="F34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8312E-414B-4E69-A4F2-6F3B65275DA1}">
  <dimension ref="A1:AD34"/>
  <sheetViews>
    <sheetView workbookViewId="0">
      <selection activeCell="E2" sqref="E2:E13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99</v>
      </c>
      <c r="B2" s="5">
        <v>105836</v>
      </c>
      <c r="C2" s="25">
        <v>0.78</v>
      </c>
      <c r="D2" s="25">
        <v>0</v>
      </c>
      <c r="E2" s="25">
        <v>0.17</v>
      </c>
      <c r="F2" s="19" t="s">
        <v>11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5" t="s">
        <v>109</v>
      </c>
      <c r="B3" s="5">
        <v>75372</v>
      </c>
      <c r="C3" s="25">
        <v>0.79</v>
      </c>
      <c r="D3" s="25">
        <v>0</v>
      </c>
      <c r="E3" s="25">
        <v>0.46</v>
      </c>
      <c r="F3" s="19" t="s">
        <v>11</v>
      </c>
      <c r="AA3" s="1"/>
      <c r="AB3" s="1"/>
      <c r="AC3" s="1"/>
      <c r="AD3" s="1"/>
    </row>
    <row r="4" spans="1:30" ht="15" customHeight="1" x14ac:dyDescent="0.25">
      <c r="A4" s="5" t="s">
        <v>107</v>
      </c>
      <c r="B4" s="5">
        <v>69010</v>
      </c>
      <c r="C4" s="25">
        <v>0.78</v>
      </c>
      <c r="D4" s="25">
        <v>-2</v>
      </c>
      <c r="E4" s="25">
        <v>1.63</v>
      </c>
      <c r="F4" s="19" t="s">
        <v>10</v>
      </c>
      <c r="AA4" s="1"/>
      <c r="AB4" s="1"/>
      <c r="AC4" s="1"/>
      <c r="AD4" s="1"/>
    </row>
    <row r="5" spans="1:30" ht="15" customHeight="1" x14ac:dyDescent="0.25">
      <c r="A5" s="5" t="s">
        <v>85</v>
      </c>
      <c r="B5" s="5">
        <v>104650</v>
      </c>
      <c r="C5" s="25">
        <v>0.83</v>
      </c>
      <c r="D5" s="25">
        <v>0</v>
      </c>
      <c r="E5" s="25">
        <v>0.72</v>
      </c>
      <c r="F5" s="19" t="s">
        <v>9</v>
      </c>
      <c r="AA5" s="1"/>
      <c r="AB5" s="1"/>
      <c r="AC5" s="1"/>
      <c r="AD5" s="1"/>
    </row>
    <row r="6" spans="1:30" ht="15" customHeight="1" x14ac:dyDescent="0.25">
      <c r="A6" s="5" t="s">
        <v>33</v>
      </c>
      <c r="B6" s="5">
        <v>97907</v>
      </c>
      <c r="C6" s="25">
        <v>0.9</v>
      </c>
      <c r="D6" s="25">
        <v>0</v>
      </c>
      <c r="E6" s="25">
        <v>1.65</v>
      </c>
      <c r="F6" s="19" t="s">
        <v>9</v>
      </c>
      <c r="AA6" s="1"/>
      <c r="AB6" s="1"/>
      <c r="AC6" s="1"/>
      <c r="AD6" s="1"/>
    </row>
    <row r="7" spans="1:30" ht="15" customHeight="1" x14ac:dyDescent="0.25">
      <c r="A7" s="5" t="s">
        <v>83</v>
      </c>
      <c r="B7" s="5">
        <v>102565</v>
      </c>
      <c r="C7" s="25">
        <v>0.86</v>
      </c>
      <c r="D7" s="25">
        <v>0</v>
      </c>
      <c r="E7" s="25">
        <v>0.5</v>
      </c>
      <c r="F7" s="19" t="s">
        <v>8</v>
      </c>
      <c r="G7" s="18"/>
      <c r="AA7" s="1"/>
      <c r="AB7" s="1"/>
      <c r="AC7" s="1"/>
      <c r="AD7" s="1"/>
    </row>
    <row r="8" spans="1:30" ht="15" customHeight="1" x14ac:dyDescent="0.25">
      <c r="A8" s="8" t="s">
        <v>94</v>
      </c>
      <c r="B8" s="8">
        <v>103695</v>
      </c>
      <c r="C8" s="9">
        <v>0.76</v>
      </c>
      <c r="D8" s="9">
        <v>0</v>
      </c>
      <c r="E8" s="9">
        <v>0</v>
      </c>
      <c r="F8" s="7" t="s">
        <v>8</v>
      </c>
      <c r="G8" s="10" t="s">
        <v>19</v>
      </c>
      <c r="AA8" s="1"/>
      <c r="AB8" s="1"/>
      <c r="AC8" s="1"/>
      <c r="AD8" s="1"/>
    </row>
    <row r="9" spans="1:30" ht="15" customHeight="1" x14ac:dyDescent="0.25">
      <c r="A9" s="5" t="s">
        <v>37</v>
      </c>
      <c r="B9" s="5">
        <v>98765</v>
      </c>
      <c r="C9" s="25">
        <v>0.77</v>
      </c>
      <c r="D9" s="25">
        <v>0</v>
      </c>
      <c r="E9" s="25">
        <v>0.52</v>
      </c>
      <c r="F9" s="19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110</v>
      </c>
      <c r="B10" s="5">
        <v>96454</v>
      </c>
      <c r="C10" s="25">
        <v>6.42</v>
      </c>
      <c r="D10" s="25">
        <v>0.55000000000000004</v>
      </c>
      <c r="E10" s="25">
        <v>1.97</v>
      </c>
      <c r="F10" s="19" t="s">
        <v>7</v>
      </c>
      <c r="G10" s="18"/>
      <c r="AA10" s="1"/>
      <c r="AB10" s="1"/>
      <c r="AC10" s="1"/>
      <c r="AD10" s="1"/>
    </row>
    <row r="11" spans="1:30" ht="15" customHeight="1" x14ac:dyDescent="0.25">
      <c r="A11" s="5" t="s">
        <v>48</v>
      </c>
      <c r="B11" s="5">
        <v>105341</v>
      </c>
      <c r="C11" s="25">
        <v>1.05</v>
      </c>
      <c r="D11" s="25">
        <v>0</v>
      </c>
      <c r="E11" s="25">
        <v>1.5</v>
      </c>
      <c r="F11" s="19" t="s">
        <v>6</v>
      </c>
      <c r="G11" s="18"/>
      <c r="AA11" s="1"/>
      <c r="AB11" s="1"/>
      <c r="AC11" s="1"/>
      <c r="AD11" s="1"/>
    </row>
    <row r="12" spans="1:30" ht="15" customHeight="1" x14ac:dyDescent="0.25">
      <c r="A12" s="5" t="s">
        <v>103</v>
      </c>
      <c r="B12" s="5">
        <v>90943</v>
      </c>
      <c r="C12" s="25">
        <v>0.77</v>
      </c>
      <c r="D12" s="25">
        <v>0</v>
      </c>
      <c r="E12" s="25">
        <v>-0.1</v>
      </c>
      <c r="F12" s="19" t="s">
        <v>6</v>
      </c>
      <c r="AA12" s="1"/>
      <c r="AB12" s="1"/>
      <c r="AC12" s="1"/>
      <c r="AD12" s="1"/>
    </row>
    <row r="13" spans="1:30" ht="15" customHeight="1" x14ac:dyDescent="0.25">
      <c r="A13" s="5" t="s">
        <v>47</v>
      </c>
      <c r="B13" s="5">
        <v>98484</v>
      </c>
      <c r="C13" s="25">
        <v>0.89</v>
      </c>
      <c r="D13" s="25">
        <v>0</v>
      </c>
      <c r="E13" s="25">
        <v>0.33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9"/>
    </row>
    <row r="15" spans="1:30" ht="15" customHeight="1" x14ac:dyDescent="0.25">
      <c r="B15" s="2" t="s">
        <v>14</v>
      </c>
      <c r="C15" s="25">
        <f>SUM(D2:D13,D17)</f>
        <v>-1.45</v>
      </c>
    </row>
    <row r="16" spans="1:30" x14ac:dyDescent="0.25">
      <c r="C16" s="4"/>
    </row>
    <row r="17" spans="1:13" x14ac:dyDescent="0.25">
      <c r="C17" s="13">
        <f>SUM(E2:E13,E17)</f>
        <v>11.319999999999999</v>
      </c>
      <c r="D17" s="25">
        <f>MAX(D2:D9,D11:D13)</f>
        <v>0</v>
      </c>
      <c r="E17" s="2">
        <f>MAX(E2:E13)</f>
        <v>1.97</v>
      </c>
    </row>
    <row r="19" spans="1:13" x14ac:dyDescent="0.25">
      <c r="A19" s="1" t="s">
        <v>23</v>
      </c>
      <c r="B19" s="2">
        <f>'rodada 28'!B20</f>
        <v>124.05</v>
      </c>
    </row>
    <row r="20" spans="1:13" x14ac:dyDescent="0.25">
      <c r="A20" s="2" t="s">
        <v>24</v>
      </c>
      <c r="B20" s="2">
        <v>126.87</v>
      </c>
      <c r="H20" s="5">
        <v>0</v>
      </c>
      <c r="I20" s="5" t="s">
        <v>99</v>
      </c>
      <c r="J20" s="5">
        <v>105836</v>
      </c>
      <c r="K20" s="2">
        <v>0.78</v>
      </c>
      <c r="L20" s="2">
        <v>0</v>
      </c>
      <c r="M20" s="2">
        <v>0.17</v>
      </c>
    </row>
    <row r="21" spans="1:13" x14ac:dyDescent="0.25">
      <c r="H21" s="5">
        <v>1</v>
      </c>
      <c r="I21" s="5" t="s">
        <v>109</v>
      </c>
      <c r="J21" s="5">
        <v>75372</v>
      </c>
      <c r="K21" s="2">
        <v>0.79</v>
      </c>
      <c r="L21" s="2">
        <v>0</v>
      </c>
      <c r="M21" s="2">
        <v>0.46</v>
      </c>
    </row>
    <row r="22" spans="1:13" x14ac:dyDescent="0.25">
      <c r="H22" s="5">
        <v>2</v>
      </c>
      <c r="I22" s="5" t="s">
        <v>107</v>
      </c>
      <c r="J22" s="5">
        <v>69010</v>
      </c>
      <c r="K22" s="2">
        <v>0.78</v>
      </c>
      <c r="L22" s="2">
        <v>-2</v>
      </c>
      <c r="M22" s="2">
        <v>1.63</v>
      </c>
    </row>
    <row r="23" spans="1:13" x14ac:dyDescent="0.25">
      <c r="H23" s="5">
        <v>3</v>
      </c>
      <c r="I23" s="5" t="s">
        <v>85</v>
      </c>
      <c r="J23" s="5">
        <v>104650</v>
      </c>
      <c r="K23" s="2">
        <v>0.83</v>
      </c>
      <c r="L23" s="2">
        <v>0</v>
      </c>
      <c r="M23" s="2">
        <v>0.72</v>
      </c>
    </row>
    <row r="24" spans="1:13" x14ac:dyDescent="0.25">
      <c r="F24" s="5"/>
      <c r="H24" s="5">
        <v>4</v>
      </c>
      <c r="I24" s="5" t="s">
        <v>33</v>
      </c>
      <c r="J24" s="5">
        <v>97907</v>
      </c>
      <c r="K24" s="2">
        <v>0.9</v>
      </c>
      <c r="L24" s="2">
        <v>0</v>
      </c>
      <c r="M24" s="2">
        <v>1.65</v>
      </c>
    </row>
    <row r="25" spans="1:13" x14ac:dyDescent="0.25">
      <c r="F25" s="5"/>
      <c r="H25" s="5">
        <v>5</v>
      </c>
      <c r="I25" s="5" t="s">
        <v>83</v>
      </c>
      <c r="J25" s="5">
        <v>102565</v>
      </c>
      <c r="K25" s="2">
        <v>0.86</v>
      </c>
      <c r="L25" s="2">
        <v>0</v>
      </c>
      <c r="M25" s="2">
        <v>0.5</v>
      </c>
    </row>
    <row r="26" spans="1:13" x14ac:dyDescent="0.25">
      <c r="F26" s="5"/>
      <c r="H26" s="5">
        <v>6</v>
      </c>
      <c r="I26" s="5" t="s">
        <v>94</v>
      </c>
      <c r="J26" s="5">
        <v>103695</v>
      </c>
      <c r="K26" s="2">
        <v>0.76</v>
      </c>
      <c r="L26" s="2">
        <v>0</v>
      </c>
      <c r="M26" s="2">
        <v>0</v>
      </c>
    </row>
    <row r="27" spans="1:13" x14ac:dyDescent="0.25">
      <c r="F27" s="5"/>
      <c r="H27" s="5">
        <v>7</v>
      </c>
      <c r="I27" s="5" t="s">
        <v>37</v>
      </c>
      <c r="J27" s="5">
        <v>98765</v>
      </c>
      <c r="K27" s="2">
        <v>0.77</v>
      </c>
      <c r="L27" s="2">
        <v>0</v>
      </c>
      <c r="M27" s="2">
        <v>0.52</v>
      </c>
    </row>
    <row r="28" spans="1:13" x14ac:dyDescent="0.25">
      <c r="F28" s="5"/>
      <c r="H28" s="5">
        <v>8</v>
      </c>
      <c r="I28" s="5" t="s">
        <v>110</v>
      </c>
      <c r="J28" s="5">
        <v>96454</v>
      </c>
      <c r="K28" s="2">
        <v>6.42</v>
      </c>
      <c r="L28" s="2">
        <v>0.55000000000000004</v>
      </c>
      <c r="M28" s="2">
        <v>1.97</v>
      </c>
    </row>
    <row r="29" spans="1:13" x14ac:dyDescent="0.25">
      <c r="F29" s="5"/>
      <c r="H29" s="5">
        <v>9</v>
      </c>
      <c r="I29" s="5" t="s">
        <v>48</v>
      </c>
      <c r="J29" s="5">
        <v>105341</v>
      </c>
      <c r="K29" s="2">
        <v>1.05</v>
      </c>
      <c r="L29" s="2">
        <v>0</v>
      </c>
      <c r="M29" s="2">
        <v>1.5</v>
      </c>
    </row>
    <row r="30" spans="1:13" x14ac:dyDescent="0.25">
      <c r="F30" s="5"/>
      <c r="H30" s="5">
        <v>10</v>
      </c>
      <c r="I30" s="5" t="s">
        <v>103</v>
      </c>
      <c r="J30" s="5">
        <v>90943</v>
      </c>
      <c r="K30" s="2">
        <v>0.77</v>
      </c>
      <c r="L30" s="2">
        <v>0</v>
      </c>
      <c r="M30" s="2">
        <v>-0.1</v>
      </c>
    </row>
    <row r="31" spans="1:13" x14ac:dyDescent="0.25">
      <c r="F31" s="5"/>
      <c r="H31" s="5">
        <v>11</v>
      </c>
      <c r="I31" s="5" t="s">
        <v>47</v>
      </c>
      <c r="J31" s="5">
        <v>98484</v>
      </c>
      <c r="K31" s="2">
        <v>0.89</v>
      </c>
      <c r="L31" s="2">
        <v>0</v>
      </c>
      <c r="M31" s="2">
        <v>0.33</v>
      </c>
    </row>
    <row r="32" spans="1:13" x14ac:dyDescent="0.25">
      <c r="F32" s="5"/>
    </row>
    <row r="33" spans="6:6" x14ac:dyDescent="0.25">
      <c r="F33" s="5"/>
    </row>
    <row r="34" spans="6:6" x14ac:dyDescent="0.25">
      <c r="F34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FE2F7-8FFA-416E-8A2F-F1ED15770098}">
  <dimension ref="A1:AD37"/>
  <sheetViews>
    <sheetView topLeftCell="A7" workbookViewId="0">
      <selection activeCell="B21" sqref="B21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38</v>
      </c>
      <c r="B2" s="5">
        <v>101317</v>
      </c>
      <c r="C2" s="25">
        <v>1</v>
      </c>
      <c r="D2" s="25">
        <v>0</v>
      </c>
      <c r="E2" s="25">
        <v>0</v>
      </c>
      <c r="F2" s="18" t="s">
        <v>11</v>
      </c>
      <c r="G2" s="17"/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5" t="s">
        <v>64</v>
      </c>
      <c r="B3" s="5">
        <v>105272</v>
      </c>
      <c r="C3" s="25">
        <v>1</v>
      </c>
      <c r="D3" s="25">
        <v>0</v>
      </c>
      <c r="E3" s="25">
        <v>0</v>
      </c>
      <c r="F3" s="18" t="s">
        <v>11</v>
      </c>
      <c r="AA3" s="1"/>
      <c r="AB3" s="1"/>
      <c r="AC3" s="1"/>
      <c r="AD3" s="1"/>
    </row>
    <row r="4" spans="1:30" ht="15" customHeight="1" x14ac:dyDescent="0.25">
      <c r="A4" s="5" t="s">
        <v>57</v>
      </c>
      <c r="B4" s="5">
        <v>105208</v>
      </c>
      <c r="C4" s="25">
        <v>1</v>
      </c>
      <c r="D4" s="25">
        <v>0</v>
      </c>
      <c r="E4" s="25">
        <v>0</v>
      </c>
      <c r="F4" s="18" t="s">
        <v>10</v>
      </c>
      <c r="AA4" s="1"/>
      <c r="AB4" s="1"/>
      <c r="AC4" s="1"/>
      <c r="AD4" s="1"/>
    </row>
    <row r="5" spans="1:30" ht="15" customHeight="1" x14ac:dyDescent="0.25">
      <c r="A5" s="5" t="s">
        <v>65</v>
      </c>
      <c r="B5" s="5">
        <v>103575</v>
      </c>
      <c r="C5" s="25">
        <v>1</v>
      </c>
      <c r="D5" s="25">
        <v>0</v>
      </c>
      <c r="E5" s="25">
        <v>0</v>
      </c>
      <c r="F5" s="18" t="s">
        <v>9</v>
      </c>
      <c r="G5" s="18"/>
      <c r="AA5" s="1"/>
      <c r="AB5" s="1"/>
      <c r="AC5" s="1"/>
      <c r="AD5" s="1"/>
    </row>
    <row r="6" spans="1:30" ht="15" customHeight="1" x14ac:dyDescent="0.25">
      <c r="A6" s="8" t="s">
        <v>53</v>
      </c>
      <c r="B6" s="8">
        <v>82628</v>
      </c>
      <c r="C6" s="9">
        <v>0.73</v>
      </c>
      <c r="D6" s="9">
        <v>1.9</v>
      </c>
      <c r="E6" s="9">
        <v>-0.2</v>
      </c>
      <c r="F6" s="8" t="s">
        <v>9</v>
      </c>
      <c r="G6" s="10" t="s">
        <v>19</v>
      </c>
      <c r="AA6" s="1"/>
      <c r="AB6" s="1"/>
      <c r="AC6" s="1"/>
      <c r="AD6" s="1"/>
    </row>
    <row r="7" spans="1:30" ht="15" customHeight="1" x14ac:dyDescent="0.25">
      <c r="A7" s="5" t="s">
        <v>66</v>
      </c>
      <c r="B7" s="5">
        <v>101512</v>
      </c>
      <c r="C7" s="25">
        <v>1</v>
      </c>
      <c r="D7" s="25">
        <v>0</v>
      </c>
      <c r="E7" s="25">
        <v>0</v>
      </c>
      <c r="F7" s="18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28</v>
      </c>
      <c r="B8" s="5">
        <v>102998</v>
      </c>
      <c r="C8" s="25">
        <v>1</v>
      </c>
      <c r="D8" s="25">
        <v>0</v>
      </c>
      <c r="E8" s="25">
        <v>0</v>
      </c>
      <c r="F8" s="18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67</v>
      </c>
      <c r="B9" s="5">
        <v>94971</v>
      </c>
      <c r="C9" s="25">
        <v>1</v>
      </c>
      <c r="D9" s="25">
        <v>0</v>
      </c>
      <c r="E9" s="25">
        <v>0</v>
      </c>
      <c r="F9" s="18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25</v>
      </c>
      <c r="B10" s="5">
        <v>37333</v>
      </c>
      <c r="C10" s="25">
        <v>4.45</v>
      </c>
      <c r="D10" s="25">
        <v>5.44</v>
      </c>
      <c r="E10" s="25">
        <v>3.08</v>
      </c>
      <c r="F10" s="18" t="s">
        <v>7</v>
      </c>
      <c r="G10" s="18"/>
      <c r="AA10" s="1"/>
      <c r="AB10" s="1"/>
      <c r="AC10" s="1"/>
      <c r="AD10" s="1"/>
    </row>
    <row r="11" spans="1:30" ht="15" customHeight="1" x14ac:dyDescent="0.25">
      <c r="A11" s="5" t="s">
        <v>62</v>
      </c>
      <c r="B11" s="5">
        <v>91708</v>
      </c>
      <c r="C11" s="25">
        <v>0.73</v>
      </c>
      <c r="D11" s="25">
        <v>-0.6</v>
      </c>
      <c r="E11" s="25">
        <v>-0.56999999999999995</v>
      </c>
      <c r="F11" s="18" t="s">
        <v>6</v>
      </c>
      <c r="G11" s="18"/>
      <c r="AA11" s="1"/>
      <c r="AB11" s="1"/>
      <c r="AC11" s="1"/>
      <c r="AD11" s="1"/>
    </row>
    <row r="12" spans="1:30" ht="15" customHeight="1" x14ac:dyDescent="0.25">
      <c r="A12" s="5" t="s">
        <v>63</v>
      </c>
      <c r="B12" s="5">
        <v>95476</v>
      </c>
      <c r="C12" s="25">
        <v>0.73</v>
      </c>
      <c r="D12" s="25">
        <v>0.1</v>
      </c>
      <c r="E12" s="25">
        <v>-1</v>
      </c>
      <c r="F12" s="18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46</v>
      </c>
      <c r="B13" s="5">
        <v>97902</v>
      </c>
      <c r="C13" s="25">
        <v>0.73</v>
      </c>
      <c r="D13" s="25">
        <v>-1.2</v>
      </c>
      <c r="E13" s="25">
        <v>-1.2</v>
      </c>
      <c r="F13" s="18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">
        <f>SUM(D2:D13,D17)</f>
        <v>7.5399999999999991</v>
      </c>
    </row>
    <row r="16" spans="1:30" x14ac:dyDescent="0.25">
      <c r="C16" s="4"/>
    </row>
    <row r="17" spans="1:12" x14ac:dyDescent="0.25">
      <c r="C17" s="13">
        <f>SUM(E2:E13,E17)</f>
        <v>3.1900000000000004</v>
      </c>
      <c r="D17" s="25">
        <f>MAX(D2:D9,D11:D13)</f>
        <v>1.9</v>
      </c>
      <c r="E17" s="2">
        <f>MAX(E2:E13)</f>
        <v>3.08</v>
      </c>
    </row>
    <row r="19" spans="1:12" x14ac:dyDescent="0.25">
      <c r="A19" s="1" t="s">
        <v>23</v>
      </c>
      <c r="B19" s="16">
        <f>'rodada 02'!B20</f>
        <v>104.28</v>
      </c>
    </row>
    <row r="20" spans="1:12" x14ac:dyDescent="0.25">
      <c r="A20" s="2" t="s">
        <v>24</v>
      </c>
      <c r="B20" s="16">
        <v>104.09</v>
      </c>
    </row>
    <row r="23" spans="1:12" x14ac:dyDescent="0.25">
      <c r="G23" s="5">
        <v>0</v>
      </c>
      <c r="H23" s="5" t="s">
        <v>38</v>
      </c>
      <c r="I23" s="5">
        <v>101317</v>
      </c>
      <c r="J23" s="2">
        <v>1</v>
      </c>
      <c r="K23" s="2">
        <v>0</v>
      </c>
      <c r="L23" s="2">
        <v>0</v>
      </c>
    </row>
    <row r="24" spans="1:12" x14ac:dyDescent="0.25">
      <c r="G24" s="5">
        <v>1</v>
      </c>
      <c r="H24" s="5" t="s">
        <v>64</v>
      </c>
      <c r="I24" s="5">
        <v>105272</v>
      </c>
      <c r="J24" s="2">
        <v>1</v>
      </c>
      <c r="K24" s="2">
        <v>0</v>
      </c>
      <c r="L24" s="2">
        <v>0</v>
      </c>
    </row>
    <row r="25" spans="1:12" x14ac:dyDescent="0.25">
      <c r="G25" s="5">
        <v>2</v>
      </c>
      <c r="H25" s="5" t="s">
        <v>57</v>
      </c>
      <c r="I25" s="5">
        <v>105208</v>
      </c>
      <c r="J25" s="2">
        <v>1</v>
      </c>
      <c r="K25" s="2">
        <v>0</v>
      </c>
      <c r="L25" s="2">
        <v>0</v>
      </c>
    </row>
    <row r="26" spans="1:12" x14ac:dyDescent="0.25">
      <c r="G26" s="5">
        <v>3</v>
      </c>
      <c r="H26" s="5" t="s">
        <v>65</v>
      </c>
      <c r="I26" s="5">
        <v>103575</v>
      </c>
      <c r="J26" s="2">
        <v>1</v>
      </c>
      <c r="K26" s="2">
        <v>0</v>
      </c>
      <c r="L26" s="2">
        <v>0</v>
      </c>
    </row>
    <row r="27" spans="1:12" x14ac:dyDescent="0.25">
      <c r="G27" s="5">
        <v>4</v>
      </c>
      <c r="H27" s="5" t="s">
        <v>53</v>
      </c>
      <c r="I27" s="5">
        <v>82628</v>
      </c>
      <c r="J27" s="2">
        <v>0.73</v>
      </c>
      <c r="K27" s="2">
        <v>1.9</v>
      </c>
      <c r="L27" s="2">
        <v>-0.2</v>
      </c>
    </row>
    <row r="28" spans="1:12" x14ac:dyDescent="0.25">
      <c r="G28" s="5">
        <v>5</v>
      </c>
      <c r="H28" s="5" t="s">
        <v>66</v>
      </c>
      <c r="I28" s="5">
        <v>101512</v>
      </c>
      <c r="J28" s="2">
        <v>1</v>
      </c>
      <c r="K28" s="2">
        <v>0</v>
      </c>
      <c r="L28" s="2">
        <v>0</v>
      </c>
    </row>
    <row r="29" spans="1:12" x14ac:dyDescent="0.25">
      <c r="G29" s="5">
        <v>6</v>
      </c>
      <c r="H29" s="5" t="s">
        <v>28</v>
      </c>
      <c r="I29" s="5">
        <v>102998</v>
      </c>
      <c r="J29" s="2">
        <v>1</v>
      </c>
      <c r="K29" s="2">
        <v>0</v>
      </c>
      <c r="L29" s="2">
        <v>0</v>
      </c>
    </row>
    <row r="30" spans="1:12" x14ac:dyDescent="0.25">
      <c r="G30" s="5">
        <v>7</v>
      </c>
      <c r="H30" s="5" t="s">
        <v>67</v>
      </c>
      <c r="I30" s="5">
        <v>94971</v>
      </c>
      <c r="J30" s="2">
        <v>1</v>
      </c>
      <c r="K30" s="2">
        <v>0</v>
      </c>
      <c r="L30" s="2">
        <v>0</v>
      </c>
    </row>
    <row r="31" spans="1:12" x14ac:dyDescent="0.25">
      <c r="G31" s="5">
        <v>8</v>
      </c>
      <c r="H31" s="5" t="s">
        <v>25</v>
      </c>
      <c r="I31" s="5">
        <v>37333</v>
      </c>
      <c r="J31" s="2">
        <v>4.45</v>
      </c>
      <c r="K31" s="2">
        <v>5.44</v>
      </c>
      <c r="L31" s="2">
        <v>3.08</v>
      </c>
    </row>
    <row r="32" spans="1:12" x14ac:dyDescent="0.25">
      <c r="G32" s="5">
        <v>9</v>
      </c>
      <c r="H32" s="5" t="s">
        <v>62</v>
      </c>
      <c r="I32" s="5">
        <v>91708</v>
      </c>
      <c r="J32" s="2">
        <v>0.73</v>
      </c>
      <c r="K32" s="2">
        <v>-0.6</v>
      </c>
      <c r="L32" s="2">
        <v>-0.56999999999999995</v>
      </c>
    </row>
    <row r="33" spans="7:12" x14ac:dyDescent="0.25">
      <c r="G33" s="5">
        <v>10</v>
      </c>
      <c r="H33" s="5" t="s">
        <v>63</v>
      </c>
      <c r="I33" s="5">
        <v>95476</v>
      </c>
      <c r="J33" s="2">
        <v>0.73</v>
      </c>
      <c r="K33" s="2">
        <v>0.1</v>
      </c>
      <c r="L33" s="2">
        <v>-1</v>
      </c>
    </row>
    <row r="34" spans="7:12" x14ac:dyDescent="0.25">
      <c r="G34" s="5">
        <v>11</v>
      </c>
      <c r="H34" s="5" t="s">
        <v>46</v>
      </c>
      <c r="I34" s="5">
        <v>97902</v>
      </c>
      <c r="J34" s="2">
        <v>0.73</v>
      </c>
      <c r="K34" s="2">
        <v>-1.2</v>
      </c>
      <c r="L34" s="2">
        <v>-1.2</v>
      </c>
    </row>
    <row r="35" spans="7:12" x14ac:dyDescent="0.25">
      <c r="K35" s="2"/>
    </row>
    <row r="36" spans="7:12" x14ac:dyDescent="0.25">
      <c r="K36" s="2"/>
    </row>
    <row r="37" spans="7:12" x14ac:dyDescent="0.25">
      <c r="K37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E0C36-F0D4-4F64-8A6A-B3276A97F5A3}">
  <dimension ref="A1:AD35"/>
  <sheetViews>
    <sheetView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2" customWidth="1"/>
    <col min="9" max="10" width="9.140625" style="2"/>
    <col min="11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2"/>
      <c r="I1" s="2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25" t="s">
        <v>99</v>
      </c>
      <c r="B2" s="5">
        <v>105836</v>
      </c>
      <c r="C2" s="25">
        <v>0.78</v>
      </c>
      <c r="D2" s="25">
        <v>0</v>
      </c>
      <c r="E2" s="25">
        <v>0.17</v>
      </c>
      <c r="F2" s="19" t="s">
        <v>11</v>
      </c>
      <c r="G2" s="21"/>
      <c r="H2" s="10"/>
      <c r="I2" s="10"/>
      <c r="J2" s="10"/>
      <c r="K2" s="10"/>
      <c r="AA2" s="7"/>
      <c r="AB2" s="7"/>
      <c r="AC2" s="7"/>
      <c r="AD2" s="7"/>
    </row>
    <row r="3" spans="1:30" x14ac:dyDescent="0.25">
      <c r="A3" s="25" t="s">
        <v>109</v>
      </c>
      <c r="B3" s="5">
        <v>75372</v>
      </c>
      <c r="C3" s="25">
        <v>0.79</v>
      </c>
      <c r="D3" s="25">
        <v>0</v>
      </c>
      <c r="E3" s="25">
        <v>0.46</v>
      </c>
      <c r="F3" s="19" t="s">
        <v>11</v>
      </c>
      <c r="G3" s="18"/>
      <c r="H3" s="5"/>
      <c r="I3" s="5"/>
      <c r="J3" s="5"/>
      <c r="AA3" s="1"/>
      <c r="AB3" s="1"/>
      <c r="AC3" s="1"/>
      <c r="AD3" s="1"/>
    </row>
    <row r="4" spans="1:30" ht="15" customHeight="1" x14ac:dyDescent="0.25">
      <c r="A4" s="25" t="s">
        <v>108</v>
      </c>
      <c r="B4" s="5">
        <v>103524</v>
      </c>
      <c r="C4" s="25">
        <v>1.21</v>
      </c>
      <c r="D4" s="25">
        <v>0</v>
      </c>
      <c r="E4" s="25">
        <v>2</v>
      </c>
      <c r="F4" s="19" t="s">
        <v>10</v>
      </c>
      <c r="H4" s="5"/>
      <c r="I4" s="5"/>
      <c r="J4" s="5"/>
      <c r="AA4" s="1"/>
      <c r="AB4" s="1"/>
      <c r="AC4" s="1"/>
      <c r="AD4" s="1"/>
    </row>
    <row r="5" spans="1:30" ht="15" customHeight="1" x14ac:dyDescent="0.25">
      <c r="A5" s="25" t="s">
        <v>85</v>
      </c>
      <c r="B5" s="5">
        <v>104650</v>
      </c>
      <c r="C5" s="25">
        <v>0.83</v>
      </c>
      <c r="D5" s="25">
        <v>0</v>
      </c>
      <c r="E5" s="25">
        <v>0.72</v>
      </c>
      <c r="F5" s="19" t="s">
        <v>9</v>
      </c>
      <c r="G5" s="18"/>
      <c r="H5" s="5"/>
      <c r="I5" s="5"/>
      <c r="J5" s="5"/>
      <c r="AA5" s="1"/>
      <c r="AB5" s="1"/>
      <c r="AC5" s="1"/>
      <c r="AD5" s="1"/>
    </row>
    <row r="6" spans="1:30" ht="15" customHeight="1" x14ac:dyDescent="0.25">
      <c r="A6" s="25" t="s">
        <v>33</v>
      </c>
      <c r="B6" s="5">
        <v>97907</v>
      </c>
      <c r="C6" s="25">
        <v>0.9</v>
      </c>
      <c r="D6" s="25">
        <v>0</v>
      </c>
      <c r="E6" s="25">
        <v>1.65</v>
      </c>
      <c r="F6" s="19" t="s">
        <v>9</v>
      </c>
      <c r="G6" s="18"/>
      <c r="H6" s="5"/>
      <c r="I6" s="5"/>
      <c r="J6" s="5"/>
      <c r="AA6" s="1"/>
      <c r="AB6" s="1"/>
      <c r="AC6" s="1"/>
      <c r="AD6" s="1"/>
    </row>
    <row r="7" spans="1:30" ht="15" customHeight="1" x14ac:dyDescent="0.25">
      <c r="A7" s="25" t="s">
        <v>104</v>
      </c>
      <c r="B7" s="5">
        <v>100763</v>
      </c>
      <c r="C7" s="25">
        <v>0.77</v>
      </c>
      <c r="D7" s="25">
        <v>0</v>
      </c>
      <c r="E7" s="25">
        <v>0.05</v>
      </c>
      <c r="F7" s="19" t="s">
        <v>8</v>
      </c>
      <c r="G7" s="18"/>
      <c r="H7" s="5"/>
      <c r="I7" s="5"/>
      <c r="J7" s="5"/>
      <c r="AA7" s="1"/>
      <c r="AB7" s="1"/>
      <c r="AC7" s="1"/>
      <c r="AD7" s="1"/>
    </row>
    <row r="8" spans="1:30" ht="15" customHeight="1" x14ac:dyDescent="0.25">
      <c r="A8" s="25" t="s">
        <v>114</v>
      </c>
      <c r="B8" s="5">
        <v>103695</v>
      </c>
      <c r="C8" s="25">
        <v>0.76</v>
      </c>
      <c r="D8" s="25">
        <v>0</v>
      </c>
      <c r="E8" s="25">
        <v>0</v>
      </c>
      <c r="F8" s="19" t="s">
        <v>8</v>
      </c>
      <c r="G8" s="18"/>
      <c r="H8" s="5"/>
      <c r="I8" s="5"/>
      <c r="J8" s="5"/>
      <c r="AA8" s="1"/>
      <c r="AB8" s="1"/>
      <c r="AC8" s="1"/>
      <c r="AD8" s="1"/>
    </row>
    <row r="9" spans="1:30" ht="15" customHeight="1" x14ac:dyDescent="0.25">
      <c r="A9" s="9" t="s">
        <v>93</v>
      </c>
      <c r="B9" s="8">
        <v>98224</v>
      </c>
      <c r="C9" s="9">
        <v>0.76</v>
      </c>
      <c r="D9" s="9">
        <v>0</v>
      </c>
      <c r="E9" s="9">
        <v>0</v>
      </c>
      <c r="F9" s="7" t="s">
        <v>8</v>
      </c>
      <c r="G9" s="8" t="s">
        <v>19</v>
      </c>
      <c r="H9" s="5"/>
      <c r="I9" s="5"/>
      <c r="J9" s="5"/>
      <c r="AA9" s="1"/>
      <c r="AB9" s="1"/>
      <c r="AC9" s="1"/>
      <c r="AD9" s="1"/>
    </row>
    <row r="10" spans="1:30" ht="15" customHeight="1" x14ac:dyDescent="0.25">
      <c r="A10" s="25" t="s">
        <v>101</v>
      </c>
      <c r="B10" s="5">
        <v>95780</v>
      </c>
      <c r="C10" s="25">
        <v>6.35</v>
      </c>
      <c r="D10" s="25">
        <v>1.08</v>
      </c>
      <c r="E10" s="25">
        <v>2.36</v>
      </c>
      <c r="F10" s="19" t="s">
        <v>7</v>
      </c>
      <c r="H10" s="5"/>
      <c r="I10" s="5"/>
      <c r="J10" s="5"/>
      <c r="AA10" s="1"/>
      <c r="AB10" s="1"/>
      <c r="AC10" s="1"/>
      <c r="AD10" s="1"/>
    </row>
    <row r="11" spans="1:30" ht="15" customHeight="1" x14ac:dyDescent="0.25">
      <c r="A11" s="25" t="s">
        <v>48</v>
      </c>
      <c r="B11" s="5">
        <v>105341</v>
      </c>
      <c r="C11" s="25">
        <v>1.05</v>
      </c>
      <c r="D11" s="25">
        <v>0</v>
      </c>
      <c r="E11" s="25">
        <v>1.5</v>
      </c>
      <c r="F11" s="19" t="s">
        <v>6</v>
      </c>
      <c r="G11" s="18"/>
      <c r="H11" s="5"/>
      <c r="I11" s="5"/>
      <c r="J11" s="5"/>
      <c r="AA11" s="1"/>
      <c r="AB11" s="1"/>
      <c r="AC11" s="1"/>
      <c r="AD11" s="1"/>
    </row>
    <row r="12" spans="1:30" ht="15" customHeight="1" x14ac:dyDescent="0.25">
      <c r="A12" s="25" t="s">
        <v>61</v>
      </c>
      <c r="B12" s="5">
        <v>62974</v>
      </c>
      <c r="C12" s="25">
        <v>0.78</v>
      </c>
      <c r="D12" s="25">
        <v>0</v>
      </c>
      <c r="E12" s="25">
        <v>-0.82</v>
      </c>
      <c r="F12" s="19" t="s">
        <v>6</v>
      </c>
      <c r="G12" s="18"/>
      <c r="H12" s="5"/>
      <c r="I12" s="5"/>
      <c r="J12" s="5"/>
      <c r="AA12" s="1"/>
      <c r="AB12" s="1"/>
      <c r="AC12" s="1"/>
      <c r="AD12" s="1"/>
    </row>
    <row r="13" spans="1:30" ht="15" customHeight="1" x14ac:dyDescent="0.25">
      <c r="A13" s="25" t="s">
        <v>103</v>
      </c>
      <c r="B13" s="5">
        <v>90943</v>
      </c>
      <c r="C13" s="25">
        <v>0.77</v>
      </c>
      <c r="D13" s="25">
        <v>0</v>
      </c>
      <c r="E13" s="25">
        <v>-0.1</v>
      </c>
      <c r="F13" s="19" t="s">
        <v>6</v>
      </c>
      <c r="G13" s="18"/>
      <c r="H13" s="5"/>
      <c r="I13" s="5"/>
      <c r="J13" s="5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5">
        <f>SUM(D2:D13,D17)</f>
        <v>1.08</v>
      </c>
    </row>
    <row r="16" spans="1:30" x14ac:dyDescent="0.25">
      <c r="C16" s="4"/>
    </row>
    <row r="17" spans="1:14" x14ac:dyDescent="0.25">
      <c r="C17" s="13">
        <f>SUM(E2:E13,E17)</f>
        <v>10.35</v>
      </c>
      <c r="D17" s="25">
        <f>MAX(D2:D9,D11:D13)</f>
        <v>0</v>
      </c>
      <c r="E17" s="2">
        <f>MAX(E2:E13)</f>
        <v>2.36</v>
      </c>
    </row>
    <row r="19" spans="1:14" x14ac:dyDescent="0.25">
      <c r="A19" s="1" t="s">
        <v>23</v>
      </c>
      <c r="B19" s="2">
        <f>'rodada 29'!B20</f>
        <v>126.87</v>
      </c>
    </row>
    <row r="20" spans="1:14" x14ac:dyDescent="0.25">
      <c r="A20" s="2" t="s">
        <v>24</v>
      </c>
      <c r="B20" s="2">
        <v>127.03</v>
      </c>
    </row>
    <row r="22" spans="1:14" x14ac:dyDescent="0.25">
      <c r="H22" s="2">
        <v>0</v>
      </c>
      <c r="J22" s="2" t="s">
        <v>99</v>
      </c>
      <c r="K22" s="5">
        <v>105836</v>
      </c>
      <c r="L22" s="2">
        <v>0.78</v>
      </c>
      <c r="M22" s="2">
        <v>0</v>
      </c>
      <c r="N22" s="2">
        <v>0.17</v>
      </c>
    </row>
    <row r="23" spans="1:14" x14ac:dyDescent="0.25">
      <c r="H23" s="2">
        <v>1</v>
      </c>
      <c r="I23" s="2" t="s">
        <v>111</v>
      </c>
      <c r="J23" s="2" t="s">
        <v>112</v>
      </c>
      <c r="K23" s="5">
        <v>75372</v>
      </c>
      <c r="L23" s="2">
        <v>0.79</v>
      </c>
      <c r="M23" s="2">
        <v>0</v>
      </c>
      <c r="N23" s="2">
        <v>0.46</v>
      </c>
    </row>
    <row r="24" spans="1:14" x14ac:dyDescent="0.25">
      <c r="H24" s="2">
        <v>2</v>
      </c>
      <c r="J24" s="2" t="s">
        <v>108</v>
      </c>
      <c r="K24" s="5">
        <v>103524</v>
      </c>
      <c r="L24" s="2">
        <v>1.21</v>
      </c>
      <c r="M24" s="2">
        <v>0</v>
      </c>
      <c r="N24" s="2">
        <v>2</v>
      </c>
    </row>
    <row r="25" spans="1:14" x14ac:dyDescent="0.25">
      <c r="F25" s="5"/>
      <c r="H25" s="2">
        <v>3</v>
      </c>
      <c r="J25" s="2" t="s">
        <v>85</v>
      </c>
      <c r="K25" s="5">
        <v>104650</v>
      </c>
      <c r="L25" s="2">
        <v>0.83</v>
      </c>
      <c r="M25" s="2">
        <v>0</v>
      </c>
      <c r="N25" s="2">
        <v>0.72</v>
      </c>
    </row>
    <row r="26" spans="1:14" x14ac:dyDescent="0.25">
      <c r="F26" s="5"/>
      <c r="H26" s="2">
        <v>4</v>
      </c>
      <c r="J26" s="2" t="s">
        <v>33</v>
      </c>
      <c r="K26" s="5">
        <v>97907</v>
      </c>
      <c r="L26" s="2">
        <v>0.9</v>
      </c>
      <c r="M26" s="2">
        <v>0</v>
      </c>
      <c r="N26" s="2">
        <v>1.65</v>
      </c>
    </row>
    <row r="27" spans="1:14" x14ac:dyDescent="0.25">
      <c r="F27" s="5"/>
      <c r="H27" s="2">
        <v>5</v>
      </c>
      <c r="J27" s="2" t="s">
        <v>104</v>
      </c>
      <c r="K27" s="5">
        <v>100763</v>
      </c>
      <c r="L27" s="2">
        <v>0.77</v>
      </c>
      <c r="M27" s="2">
        <v>0</v>
      </c>
      <c r="N27" s="2">
        <v>0.05</v>
      </c>
    </row>
    <row r="28" spans="1:14" x14ac:dyDescent="0.25">
      <c r="F28" s="5"/>
      <c r="H28" s="2">
        <v>6</v>
      </c>
      <c r="I28" s="2" t="s">
        <v>113</v>
      </c>
      <c r="J28" s="2" t="s">
        <v>114</v>
      </c>
      <c r="K28" s="5">
        <v>103695</v>
      </c>
      <c r="L28" s="2">
        <v>0.76</v>
      </c>
      <c r="M28" s="2">
        <v>0</v>
      </c>
      <c r="N28" s="2">
        <v>0</v>
      </c>
    </row>
    <row r="29" spans="1:14" x14ac:dyDescent="0.25">
      <c r="F29" s="5"/>
      <c r="H29" s="2">
        <v>7</v>
      </c>
      <c r="J29" s="2" t="s">
        <v>93</v>
      </c>
      <c r="K29" s="5">
        <v>98224</v>
      </c>
      <c r="L29" s="2">
        <v>0.76</v>
      </c>
      <c r="M29" s="2">
        <v>0</v>
      </c>
      <c r="N29" s="2">
        <v>0</v>
      </c>
    </row>
    <row r="30" spans="1:14" x14ac:dyDescent="0.25">
      <c r="F30" s="5"/>
      <c r="H30" s="2">
        <v>8</v>
      </c>
      <c r="J30" s="2" t="s">
        <v>101</v>
      </c>
      <c r="K30" s="5">
        <v>95780</v>
      </c>
      <c r="L30" s="2">
        <v>6.35</v>
      </c>
      <c r="M30" s="2">
        <v>1.08</v>
      </c>
      <c r="N30" s="2">
        <v>2.36</v>
      </c>
    </row>
    <row r="31" spans="1:14" x14ac:dyDescent="0.25">
      <c r="F31" s="5"/>
      <c r="H31" s="2">
        <v>9</v>
      </c>
      <c r="J31" s="2" t="s">
        <v>48</v>
      </c>
      <c r="K31" s="5">
        <v>105341</v>
      </c>
      <c r="L31" s="2">
        <v>1.05</v>
      </c>
      <c r="M31" s="2">
        <v>0</v>
      </c>
      <c r="N31" s="2">
        <v>1.5</v>
      </c>
    </row>
    <row r="32" spans="1:14" x14ac:dyDescent="0.25">
      <c r="F32" s="5"/>
      <c r="H32" s="2">
        <v>10</v>
      </c>
      <c r="J32" s="2" t="s">
        <v>61</v>
      </c>
      <c r="K32" s="5">
        <v>62974</v>
      </c>
      <c r="L32" s="2">
        <v>0.78</v>
      </c>
      <c r="M32" s="2">
        <v>0</v>
      </c>
      <c r="N32" s="2">
        <v>-0.82</v>
      </c>
    </row>
    <row r="33" spans="6:14" x14ac:dyDescent="0.25">
      <c r="F33" s="5"/>
      <c r="H33" s="2">
        <v>11</v>
      </c>
      <c r="J33" s="2" t="s">
        <v>103</v>
      </c>
      <c r="K33" s="5">
        <v>90943</v>
      </c>
      <c r="L33" s="2">
        <v>0.77</v>
      </c>
      <c r="M33" s="2">
        <v>0</v>
      </c>
      <c r="N33" s="2">
        <v>-0.1</v>
      </c>
    </row>
    <row r="34" spans="6:14" x14ac:dyDescent="0.25">
      <c r="F34" s="5"/>
    </row>
    <row r="35" spans="6:14" x14ac:dyDescent="0.25">
      <c r="F35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1D6E0-E339-456D-8E30-6B1091B07AE0}">
  <dimension ref="A1:AD33"/>
  <sheetViews>
    <sheetView topLeftCell="A10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99</v>
      </c>
      <c r="B2" s="5">
        <v>105836</v>
      </c>
      <c r="C2" s="5">
        <v>0.78</v>
      </c>
      <c r="D2" s="5">
        <v>0</v>
      </c>
      <c r="E2" s="25">
        <v>0.17</v>
      </c>
      <c r="F2" s="19" t="s">
        <v>11</v>
      </c>
      <c r="AA2" s="1"/>
      <c r="AB2" s="1"/>
      <c r="AC2" s="1"/>
      <c r="AD2" s="1"/>
    </row>
    <row r="3" spans="1:30" s="9" customFormat="1" x14ac:dyDescent="0.25">
      <c r="A3" s="5" t="s">
        <v>109</v>
      </c>
      <c r="B3" s="5">
        <v>75372</v>
      </c>
      <c r="C3" s="5">
        <v>0.78</v>
      </c>
      <c r="D3" s="5">
        <v>-0.5</v>
      </c>
      <c r="E3" s="25">
        <v>0.39</v>
      </c>
      <c r="F3" s="19" t="s">
        <v>11</v>
      </c>
      <c r="H3" s="8"/>
      <c r="I3" s="8"/>
      <c r="J3" s="8"/>
      <c r="K3" s="8"/>
      <c r="L3" s="8"/>
      <c r="AA3" s="7"/>
      <c r="AB3" s="7"/>
      <c r="AC3" s="7"/>
      <c r="AD3" s="7"/>
    </row>
    <row r="4" spans="1:30" ht="15" customHeight="1" x14ac:dyDescent="0.25">
      <c r="A4" s="5" t="s">
        <v>107</v>
      </c>
      <c r="B4" s="5">
        <v>69010</v>
      </c>
      <c r="C4" s="5">
        <v>0.93</v>
      </c>
      <c r="D4" s="5">
        <v>-1.9</v>
      </c>
      <c r="E4" s="25">
        <v>2.17</v>
      </c>
      <c r="F4" s="19" t="s">
        <v>10</v>
      </c>
      <c r="AA4" s="1"/>
      <c r="AB4" s="1"/>
      <c r="AC4" s="1"/>
      <c r="AD4" s="1"/>
    </row>
    <row r="5" spans="1:30" ht="15" customHeight="1" x14ac:dyDescent="0.25">
      <c r="A5" s="5" t="s">
        <v>85</v>
      </c>
      <c r="B5" s="5">
        <v>104650</v>
      </c>
      <c r="C5" s="5">
        <v>0.87</v>
      </c>
      <c r="D5" s="5">
        <v>0</v>
      </c>
      <c r="E5" s="25">
        <v>0.63</v>
      </c>
      <c r="F5" s="19" t="s">
        <v>9</v>
      </c>
      <c r="AA5" s="1"/>
      <c r="AB5" s="1"/>
      <c r="AC5" s="1"/>
      <c r="AD5" s="1"/>
    </row>
    <row r="6" spans="1:30" ht="15" customHeight="1" x14ac:dyDescent="0.25">
      <c r="A6" s="5" t="s">
        <v>33</v>
      </c>
      <c r="B6" s="5">
        <v>97907</v>
      </c>
      <c r="C6" s="5">
        <v>0.9</v>
      </c>
      <c r="D6" s="5">
        <v>0</v>
      </c>
      <c r="E6" s="25">
        <v>1.65</v>
      </c>
      <c r="F6" s="19" t="s">
        <v>9</v>
      </c>
      <c r="AA6" s="1"/>
      <c r="AB6" s="1"/>
      <c r="AC6" s="1"/>
      <c r="AD6" s="1"/>
    </row>
    <row r="7" spans="1:30" ht="15" customHeight="1" x14ac:dyDescent="0.25">
      <c r="A7" s="5" t="s">
        <v>104</v>
      </c>
      <c r="B7" s="5">
        <v>100763</v>
      </c>
      <c r="C7" s="5">
        <v>0.77</v>
      </c>
      <c r="D7" s="5">
        <v>0</v>
      </c>
      <c r="E7" s="25">
        <v>0.05</v>
      </c>
      <c r="F7" s="19" t="s">
        <v>8</v>
      </c>
      <c r="G7" s="18"/>
      <c r="AA7" s="1"/>
      <c r="AB7" s="1"/>
      <c r="AC7" s="1"/>
      <c r="AD7" s="1"/>
    </row>
    <row r="8" spans="1:30" ht="15" customHeight="1" x14ac:dyDescent="0.25">
      <c r="A8" s="8" t="s">
        <v>94</v>
      </c>
      <c r="B8" s="8">
        <v>103695</v>
      </c>
      <c r="C8" s="8">
        <v>0.76</v>
      </c>
      <c r="D8" s="8">
        <v>0</v>
      </c>
      <c r="E8" s="9">
        <v>0</v>
      </c>
      <c r="F8" s="7" t="s">
        <v>8</v>
      </c>
      <c r="G8" s="8" t="s">
        <v>19</v>
      </c>
      <c r="AA8" s="1"/>
      <c r="AB8" s="1"/>
      <c r="AC8" s="1"/>
      <c r="AD8" s="1"/>
    </row>
    <row r="9" spans="1:30" ht="15" customHeight="1" x14ac:dyDescent="0.25">
      <c r="A9" s="5" t="s">
        <v>93</v>
      </c>
      <c r="B9" s="5">
        <v>98224</v>
      </c>
      <c r="C9" s="5">
        <v>0.76</v>
      </c>
      <c r="D9" s="5">
        <v>0</v>
      </c>
      <c r="E9" s="25">
        <v>0</v>
      </c>
      <c r="F9" s="19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27</v>
      </c>
      <c r="B10" s="5">
        <v>84863</v>
      </c>
      <c r="C10" s="5">
        <v>6.66</v>
      </c>
      <c r="D10" s="5">
        <v>0.81</v>
      </c>
      <c r="E10" s="25">
        <v>2.94</v>
      </c>
      <c r="F10" s="19" t="s">
        <v>7</v>
      </c>
      <c r="G10" s="18"/>
      <c r="AA10" s="1"/>
      <c r="AB10" s="1"/>
      <c r="AC10" s="1"/>
      <c r="AD10" s="1"/>
    </row>
    <row r="11" spans="1:30" ht="15" customHeight="1" x14ac:dyDescent="0.25">
      <c r="A11" s="5" t="s">
        <v>48</v>
      </c>
      <c r="B11" s="5">
        <v>105341</v>
      </c>
      <c r="C11" s="5">
        <v>0.83</v>
      </c>
      <c r="D11" s="5">
        <v>0</v>
      </c>
      <c r="E11" s="25">
        <v>0.75</v>
      </c>
      <c r="F11" s="19" t="s">
        <v>6</v>
      </c>
      <c r="AA11" s="1"/>
      <c r="AB11" s="1"/>
      <c r="AC11" s="1"/>
      <c r="AD11" s="1"/>
    </row>
    <row r="12" spans="1:30" ht="15" customHeight="1" x14ac:dyDescent="0.25">
      <c r="A12" s="5" t="s">
        <v>103</v>
      </c>
      <c r="B12" s="5">
        <v>90943</v>
      </c>
      <c r="C12" s="5">
        <v>0.78</v>
      </c>
      <c r="D12" s="5">
        <v>-0.5</v>
      </c>
      <c r="E12" s="25">
        <v>-0.3</v>
      </c>
      <c r="F12" s="19" t="s">
        <v>6</v>
      </c>
      <c r="AA12" s="1"/>
      <c r="AB12" s="1"/>
      <c r="AC12" s="1"/>
      <c r="AD12" s="1"/>
    </row>
    <row r="13" spans="1:30" ht="15" customHeight="1" x14ac:dyDescent="0.25">
      <c r="A13" s="5" t="s">
        <v>47</v>
      </c>
      <c r="B13" s="5">
        <v>98484</v>
      </c>
      <c r="C13" s="5">
        <v>0.89</v>
      </c>
      <c r="D13" s="5">
        <v>0</v>
      </c>
      <c r="E13" s="25">
        <v>0.33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5">
        <f>SUM(D2:D13,D17)</f>
        <v>-2.09</v>
      </c>
    </row>
    <row r="16" spans="1:30" x14ac:dyDescent="0.25">
      <c r="C16" s="4"/>
    </row>
    <row r="17" spans="1:12" x14ac:dyDescent="0.25">
      <c r="C17" s="13">
        <f>SUM(E2:E13,E17)</f>
        <v>11.719999999999999</v>
      </c>
      <c r="D17" s="25">
        <f>MAX(D2:D9,D11:D13)</f>
        <v>0</v>
      </c>
      <c r="E17" s="2">
        <f>MAX(E2:E13)</f>
        <v>2.94</v>
      </c>
    </row>
    <row r="19" spans="1:12" x14ac:dyDescent="0.25">
      <c r="A19" s="1" t="s">
        <v>23</v>
      </c>
      <c r="B19" s="2">
        <f>'rodada 30'!B20</f>
        <v>127.03</v>
      </c>
    </row>
    <row r="20" spans="1:12" x14ac:dyDescent="0.25">
      <c r="A20" s="2" t="s">
        <v>24</v>
      </c>
      <c r="B20" s="2">
        <v>128.71</v>
      </c>
    </row>
    <row r="22" spans="1:12" x14ac:dyDescent="0.25">
      <c r="G22" s="5">
        <v>0</v>
      </c>
      <c r="H22" s="5" t="s">
        <v>99</v>
      </c>
      <c r="I22" s="5">
        <v>105836</v>
      </c>
      <c r="J22" s="5">
        <v>0.78</v>
      </c>
      <c r="K22" s="5">
        <v>0</v>
      </c>
      <c r="L22" s="2">
        <v>0.17</v>
      </c>
    </row>
    <row r="23" spans="1:12" x14ac:dyDescent="0.25">
      <c r="F23" s="5"/>
      <c r="G23" s="5">
        <v>1</v>
      </c>
      <c r="H23" s="5" t="s">
        <v>109</v>
      </c>
      <c r="I23" s="5">
        <v>75372</v>
      </c>
      <c r="J23" s="5">
        <v>0.78</v>
      </c>
      <c r="K23" s="5">
        <v>-0.5</v>
      </c>
      <c r="L23" s="2">
        <v>0.39</v>
      </c>
    </row>
    <row r="24" spans="1:12" x14ac:dyDescent="0.25">
      <c r="F24" s="5"/>
      <c r="G24" s="5">
        <v>2</v>
      </c>
      <c r="H24" s="5" t="s">
        <v>107</v>
      </c>
      <c r="I24" s="5">
        <v>69010</v>
      </c>
      <c r="J24" s="5">
        <v>0.93</v>
      </c>
      <c r="K24" s="5">
        <v>-1.9</v>
      </c>
      <c r="L24" s="2">
        <v>2.17</v>
      </c>
    </row>
    <row r="25" spans="1:12" x14ac:dyDescent="0.25">
      <c r="F25" s="5"/>
      <c r="G25" s="5">
        <v>3</v>
      </c>
      <c r="H25" s="5" t="s">
        <v>85</v>
      </c>
      <c r="I25" s="5">
        <v>104650</v>
      </c>
      <c r="J25" s="5">
        <v>0.87</v>
      </c>
      <c r="K25" s="5">
        <v>0</v>
      </c>
      <c r="L25" s="2">
        <v>0.63</v>
      </c>
    </row>
    <row r="26" spans="1:12" x14ac:dyDescent="0.25">
      <c r="F26" s="5"/>
      <c r="G26" s="5">
        <v>4</v>
      </c>
      <c r="H26" s="5" t="s">
        <v>33</v>
      </c>
      <c r="I26" s="5">
        <v>97907</v>
      </c>
      <c r="J26" s="5">
        <v>0.9</v>
      </c>
      <c r="K26" s="5">
        <v>0</v>
      </c>
      <c r="L26" s="2">
        <v>1.65</v>
      </c>
    </row>
    <row r="27" spans="1:12" x14ac:dyDescent="0.25">
      <c r="F27" s="5"/>
      <c r="G27" s="5">
        <v>5</v>
      </c>
      <c r="H27" s="5" t="s">
        <v>104</v>
      </c>
      <c r="I27" s="5">
        <v>100763</v>
      </c>
      <c r="J27" s="5">
        <v>0.77</v>
      </c>
      <c r="K27" s="5">
        <v>0</v>
      </c>
      <c r="L27" s="2">
        <v>0.05</v>
      </c>
    </row>
    <row r="28" spans="1:12" x14ac:dyDescent="0.25">
      <c r="F28" s="5"/>
      <c r="G28" s="5">
        <v>6</v>
      </c>
      <c r="H28" s="5" t="s">
        <v>94</v>
      </c>
      <c r="I28" s="5">
        <v>103695</v>
      </c>
      <c r="J28" s="5">
        <v>0.76</v>
      </c>
      <c r="K28" s="5">
        <v>0</v>
      </c>
      <c r="L28" s="2">
        <v>0</v>
      </c>
    </row>
    <row r="29" spans="1:12" x14ac:dyDescent="0.25">
      <c r="F29" s="5"/>
      <c r="G29" s="5">
        <v>7</v>
      </c>
      <c r="H29" s="5" t="s">
        <v>93</v>
      </c>
      <c r="I29" s="5">
        <v>98224</v>
      </c>
      <c r="J29" s="5">
        <v>0.76</v>
      </c>
      <c r="K29" s="5">
        <v>0</v>
      </c>
      <c r="L29" s="2">
        <v>0</v>
      </c>
    </row>
    <row r="30" spans="1:12" x14ac:dyDescent="0.25">
      <c r="F30" s="5"/>
      <c r="G30" s="5">
        <v>8</v>
      </c>
      <c r="H30" s="5" t="s">
        <v>27</v>
      </c>
      <c r="I30" s="5">
        <v>84863</v>
      </c>
      <c r="J30" s="5">
        <v>6.66</v>
      </c>
      <c r="K30" s="5">
        <v>0.81</v>
      </c>
      <c r="L30" s="2">
        <v>2.94</v>
      </c>
    </row>
    <row r="31" spans="1:12" x14ac:dyDescent="0.25">
      <c r="F31" s="5"/>
      <c r="G31" s="5">
        <v>9</v>
      </c>
      <c r="H31" s="5" t="s">
        <v>48</v>
      </c>
      <c r="I31" s="5">
        <v>105341</v>
      </c>
      <c r="J31" s="5">
        <v>0.83</v>
      </c>
      <c r="K31" s="5">
        <v>0</v>
      </c>
      <c r="L31" s="2">
        <v>0.75</v>
      </c>
    </row>
    <row r="32" spans="1:12" x14ac:dyDescent="0.25">
      <c r="F32" s="5"/>
      <c r="G32" s="5">
        <v>10</v>
      </c>
      <c r="H32" s="5" t="s">
        <v>103</v>
      </c>
      <c r="I32" s="5">
        <v>90943</v>
      </c>
      <c r="J32" s="5">
        <v>0.78</v>
      </c>
      <c r="K32" s="5">
        <v>-0.5</v>
      </c>
      <c r="L32" s="2">
        <v>-0.3</v>
      </c>
    </row>
    <row r="33" spans="6:12" x14ac:dyDescent="0.25">
      <c r="F33" s="5"/>
      <c r="G33" s="5">
        <v>11</v>
      </c>
      <c r="H33" s="5" t="s">
        <v>47</v>
      </c>
      <c r="I33" s="5">
        <v>98484</v>
      </c>
      <c r="J33" s="5">
        <v>0.89</v>
      </c>
      <c r="K33" s="5">
        <v>0</v>
      </c>
      <c r="L33" s="2">
        <v>0.33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2C38-03D0-4199-983D-1B1FA67A02DB}">
  <dimension ref="A1:AD33"/>
  <sheetViews>
    <sheetView topLeftCell="A7" workbookViewId="0">
      <selection activeCell="B20" sqref="B20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99</v>
      </c>
      <c r="B2" s="5">
        <v>105836</v>
      </c>
      <c r="C2" s="5">
        <v>0.78</v>
      </c>
      <c r="D2" s="25">
        <v>0</v>
      </c>
      <c r="E2" s="25">
        <v>0.17</v>
      </c>
      <c r="F2" s="19" t="s">
        <v>11</v>
      </c>
      <c r="G2" s="18"/>
      <c r="AA2" s="1"/>
      <c r="AB2" s="1"/>
      <c r="AC2" s="1"/>
      <c r="AD2" s="1"/>
    </row>
    <row r="3" spans="1:30" x14ac:dyDescent="0.25">
      <c r="A3" s="5" t="s">
        <v>109</v>
      </c>
      <c r="B3" s="5">
        <v>75372</v>
      </c>
      <c r="C3" s="5">
        <v>0.78</v>
      </c>
      <c r="D3" s="25">
        <v>0</v>
      </c>
      <c r="E3" s="25">
        <v>0.39</v>
      </c>
      <c r="F3" s="19" t="s">
        <v>11</v>
      </c>
      <c r="G3" s="18"/>
      <c r="AA3" s="1"/>
      <c r="AB3" s="1"/>
      <c r="AC3" s="1"/>
      <c r="AD3" s="1"/>
    </row>
    <row r="4" spans="1:30" ht="15" customHeight="1" x14ac:dyDescent="0.25">
      <c r="A4" s="5" t="s">
        <v>108</v>
      </c>
      <c r="B4" s="5">
        <v>103524</v>
      </c>
      <c r="C4" s="5">
        <v>1.21</v>
      </c>
      <c r="D4" s="25">
        <v>0</v>
      </c>
      <c r="E4" s="25">
        <v>2</v>
      </c>
      <c r="F4" s="19" t="s">
        <v>10</v>
      </c>
      <c r="AA4" s="1"/>
      <c r="AB4" s="1"/>
      <c r="AC4" s="1"/>
      <c r="AD4" s="1"/>
    </row>
    <row r="5" spans="1:30" ht="15" customHeight="1" x14ac:dyDescent="0.25">
      <c r="A5" s="5" t="s">
        <v>85</v>
      </c>
      <c r="B5" s="5">
        <v>104650</v>
      </c>
      <c r="C5" s="5">
        <v>0.87</v>
      </c>
      <c r="D5" s="25">
        <v>0</v>
      </c>
      <c r="E5" s="25">
        <v>0.63</v>
      </c>
      <c r="F5" s="19" t="s">
        <v>9</v>
      </c>
      <c r="G5" s="18"/>
      <c r="AA5" s="1"/>
      <c r="AB5" s="1"/>
      <c r="AC5" s="1"/>
      <c r="AD5" s="1"/>
    </row>
    <row r="6" spans="1:30" s="9" customFormat="1" ht="15" customHeight="1" x14ac:dyDescent="0.25">
      <c r="A6" s="5" t="s">
        <v>33</v>
      </c>
      <c r="B6" s="5">
        <v>97907</v>
      </c>
      <c r="C6" s="5">
        <v>0.9</v>
      </c>
      <c r="D6" s="25">
        <v>0</v>
      </c>
      <c r="E6" s="25">
        <v>1.65</v>
      </c>
      <c r="F6" s="19" t="s">
        <v>9</v>
      </c>
      <c r="G6" s="17"/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5" t="s">
        <v>83</v>
      </c>
      <c r="B7" s="5">
        <v>102565</v>
      </c>
      <c r="C7" s="5">
        <v>0.86</v>
      </c>
      <c r="D7" s="25">
        <v>0</v>
      </c>
      <c r="E7" s="25">
        <v>0.5</v>
      </c>
      <c r="F7" s="19" t="s">
        <v>8</v>
      </c>
      <c r="G7" s="18"/>
      <c r="AA7" s="1"/>
      <c r="AB7" s="1"/>
      <c r="AC7" s="1"/>
      <c r="AD7" s="1"/>
    </row>
    <row r="8" spans="1:30" ht="15" customHeight="1" x14ac:dyDescent="0.25">
      <c r="A8" s="8" t="s">
        <v>94</v>
      </c>
      <c r="B8" s="8">
        <v>103695</v>
      </c>
      <c r="C8" s="8">
        <v>0.76</v>
      </c>
      <c r="D8" s="9">
        <v>0</v>
      </c>
      <c r="E8" s="9">
        <v>0</v>
      </c>
      <c r="F8" s="7" t="s">
        <v>8</v>
      </c>
      <c r="G8" s="8" t="s">
        <v>19</v>
      </c>
      <c r="AA8" s="1"/>
      <c r="AB8" s="1"/>
      <c r="AC8" s="1"/>
      <c r="AD8" s="1"/>
    </row>
    <row r="9" spans="1:30" ht="15" customHeight="1" x14ac:dyDescent="0.25">
      <c r="A9" s="5" t="s">
        <v>93</v>
      </c>
      <c r="B9" s="5">
        <v>98224</v>
      </c>
      <c r="C9" s="5">
        <v>0.76</v>
      </c>
      <c r="D9" s="25">
        <v>0</v>
      </c>
      <c r="E9" s="25">
        <v>0</v>
      </c>
      <c r="F9" s="19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110</v>
      </c>
      <c r="B10" s="5">
        <v>96454</v>
      </c>
      <c r="C10" s="5">
        <v>6.26</v>
      </c>
      <c r="D10" s="25">
        <v>0.71</v>
      </c>
      <c r="E10" s="25">
        <v>1.63</v>
      </c>
      <c r="F10" s="19" t="s">
        <v>7</v>
      </c>
      <c r="G10" s="18"/>
      <c r="AA10" s="1"/>
      <c r="AB10" s="1"/>
      <c r="AC10" s="1"/>
      <c r="AD10" s="1"/>
    </row>
    <row r="11" spans="1:30" ht="15" customHeight="1" x14ac:dyDescent="0.25">
      <c r="A11" s="5" t="s">
        <v>48</v>
      </c>
      <c r="B11" s="5">
        <v>105341</v>
      </c>
      <c r="C11" s="5">
        <v>0.83</v>
      </c>
      <c r="D11" s="25">
        <v>0</v>
      </c>
      <c r="E11" s="25">
        <v>0.75</v>
      </c>
      <c r="F11" s="19" t="s">
        <v>6</v>
      </c>
      <c r="G11" s="18"/>
      <c r="AA11" s="1"/>
      <c r="AB11" s="1"/>
      <c r="AC11" s="1"/>
      <c r="AD11" s="1"/>
    </row>
    <row r="12" spans="1:30" ht="15" customHeight="1" x14ac:dyDescent="0.25">
      <c r="A12" s="5" t="s">
        <v>103</v>
      </c>
      <c r="B12" s="5">
        <v>90943</v>
      </c>
      <c r="C12" s="5">
        <v>0.78</v>
      </c>
      <c r="D12" s="25">
        <v>0</v>
      </c>
      <c r="E12" s="25">
        <v>-0.3</v>
      </c>
      <c r="F12" s="19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47</v>
      </c>
      <c r="B13" s="5">
        <v>98484</v>
      </c>
      <c r="C13" s="5">
        <v>0.89</v>
      </c>
      <c r="D13" s="25">
        <v>0</v>
      </c>
      <c r="E13" s="25">
        <v>0.33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5">
        <f>SUM(D2:D13,D17)</f>
        <v>0.71</v>
      </c>
    </row>
    <row r="16" spans="1:30" x14ac:dyDescent="0.25">
      <c r="C16" s="4"/>
    </row>
    <row r="17" spans="1:12" x14ac:dyDescent="0.25">
      <c r="C17" s="13">
        <f>SUM(E2:E13,E17)</f>
        <v>9.75</v>
      </c>
      <c r="D17" s="25">
        <f>MAX(D2:D9,D11:D13)</f>
        <v>0</v>
      </c>
      <c r="E17" s="2">
        <f>MAX(E2:E13)</f>
        <v>2</v>
      </c>
    </row>
    <row r="19" spans="1:12" x14ac:dyDescent="0.25">
      <c r="A19" s="1" t="s">
        <v>23</v>
      </c>
      <c r="B19" s="2">
        <f>'rodada 31'!B20</f>
        <v>128.71</v>
      </c>
    </row>
    <row r="20" spans="1:12" x14ac:dyDescent="0.25">
      <c r="A20" s="2" t="s">
        <v>24</v>
      </c>
      <c r="B20" s="4">
        <v>129.19999999999999</v>
      </c>
    </row>
    <row r="22" spans="1:12" x14ac:dyDescent="0.25">
      <c r="F22" s="5"/>
      <c r="G22" s="5">
        <v>0</v>
      </c>
      <c r="H22" s="5" t="s">
        <v>99</v>
      </c>
      <c r="I22" s="5">
        <v>105836</v>
      </c>
      <c r="J22" s="5">
        <v>0.78</v>
      </c>
      <c r="K22" s="2">
        <v>0</v>
      </c>
      <c r="L22" s="2">
        <v>0.17</v>
      </c>
    </row>
    <row r="23" spans="1:12" x14ac:dyDescent="0.25">
      <c r="F23" s="5"/>
      <c r="G23" s="5">
        <v>1</v>
      </c>
      <c r="H23" s="5" t="s">
        <v>109</v>
      </c>
      <c r="I23" s="5">
        <v>75372</v>
      </c>
      <c r="J23" s="5">
        <v>0.78</v>
      </c>
      <c r="K23" s="2">
        <v>0</v>
      </c>
      <c r="L23" s="2">
        <v>0.39</v>
      </c>
    </row>
    <row r="24" spans="1:12" x14ac:dyDescent="0.25">
      <c r="F24" s="5"/>
      <c r="G24" s="5">
        <v>2</v>
      </c>
      <c r="H24" s="5" t="s">
        <v>108</v>
      </c>
      <c r="I24" s="5">
        <v>103524</v>
      </c>
      <c r="J24" s="5">
        <v>1.21</v>
      </c>
      <c r="K24" s="2">
        <v>0</v>
      </c>
      <c r="L24" s="2">
        <v>2</v>
      </c>
    </row>
    <row r="25" spans="1:12" x14ac:dyDescent="0.25">
      <c r="F25" s="5"/>
      <c r="G25" s="5">
        <v>3</v>
      </c>
      <c r="H25" s="5" t="s">
        <v>85</v>
      </c>
      <c r="I25" s="5">
        <v>104650</v>
      </c>
      <c r="J25" s="5">
        <v>0.87</v>
      </c>
      <c r="K25" s="2">
        <v>0</v>
      </c>
      <c r="L25" s="2">
        <v>0.63</v>
      </c>
    </row>
    <row r="26" spans="1:12" x14ac:dyDescent="0.25">
      <c r="F26" s="5"/>
      <c r="G26" s="5">
        <v>4</v>
      </c>
      <c r="H26" s="5" t="s">
        <v>33</v>
      </c>
      <c r="I26" s="5">
        <v>97907</v>
      </c>
      <c r="J26" s="5">
        <v>0.9</v>
      </c>
      <c r="K26" s="2">
        <v>0</v>
      </c>
      <c r="L26" s="2">
        <v>1.65</v>
      </c>
    </row>
    <row r="27" spans="1:12" x14ac:dyDescent="0.25">
      <c r="F27" s="5"/>
      <c r="G27" s="5">
        <v>5</v>
      </c>
      <c r="H27" s="5" t="s">
        <v>83</v>
      </c>
      <c r="I27" s="5">
        <v>102565</v>
      </c>
      <c r="J27" s="5">
        <v>0.86</v>
      </c>
      <c r="K27" s="2">
        <v>0</v>
      </c>
      <c r="L27" s="2">
        <v>0.5</v>
      </c>
    </row>
    <row r="28" spans="1:12" x14ac:dyDescent="0.25">
      <c r="F28" s="5"/>
      <c r="G28" s="5">
        <v>6</v>
      </c>
      <c r="H28" s="5" t="s">
        <v>94</v>
      </c>
      <c r="I28" s="5">
        <v>103695</v>
      </c>
      <c r="J28" s="5">
        <v>0.76</v>
      </c>
      <c r="K28" s="2">
        <v>0</v>
      </c>
      <c r="L28" s="2">
        <v>0</v>
      </c>
    </row>
    <row r="29" spans="1:12" x14ac:dyDescent="0.25">
      <c r="F29" s="5"/>
      <c r="G29" s="5">
        <v>7</v>
      </c>
      <c r="H29" s="5" t="s">
        <v>93</v>
      </c>
      <c r="I29" s="5">
        <v>98224</v>
      </c>
      <c r="J29" s="5">
        <v>0.76</v>
      </c>
      <c r="K29" s="2">
        <v>0</v>
      </c>
      <c r="L29" s="2">
        <v>0</v>
      </c>
    </row>
    <row r="30" spans="1:12" x14ac:dyDescent="0.25">
      <c r="F30" s="5"/>
      <c r="G30" s="5">
        <v>8</v>
      </c>
      <c r="H30" s="5" t="s">
        <v>110</v>
      </c>
      <c r="I30" s="5">
        <v>96454</v>
      </c>
      <c r="J30" s="5">
        <v>6.26</v>
      </c>
      <c r="K30" s="2">
        <v>0.71</v>
      </c>
      <c r="L30" s="2">
        <v>1.63</v>
      </c>
    </row>
    <row r="31" spans="1:12" x14ac:dyDescent="0.25">
      <c r="F31" s="5"/>
      <c r="G31" s="5">
        <v>9</v>
      </c>
      <c r="H31" s="5" t="s">
        <v>48</v>
      </c>
      <c r="I31" s="5">
        <v>105341</v>
      </c>
      <c r="J31" s="5">
        <v>0.83</v>
      </c>
      <c r="K31" s="2">
        <v>0</v>
      </c>
      <c r="L31" s="2">
        <v>0.75</v>
      </c>
    </row>
    <row r="32" spans="1:12" x14ac:dyDescent="0.25">
      <c r="F32" s="5"/>
      <c r="G32" s="5">
        <v>10</v>
      </c>
      <c r="H32" s="5" t="s">
        <v>103</v>
      </c>
      <c r="I32" s="5">
        <v>90943</v>
      </c>
      <c r="J32" s="5">
        <v>0.78</v>
      </c>
      <c r="K32" s="2">
        <v>0</v>
      </c>
      <c r="L32" s="2">
        <v>-0.3</v>
      </c>
    </row>
    <row r="33" spans="6:12" x14ac:dyDescent="0.25">
      <c r="F33" s="5"/>
      <c r="G33" s="5">
        <v>11</v>
      </c>
      <c r="H33" s="5" t="s">
        <v>47</v>
      </c>
      <c r="I33" s="5">
        <v>98484</v>
      </c>
      <c r="J33" s="5">
        <v>0.89</v>
      </c>
      <c r="K33" s="2">
        <v>0</v>
      </c>
      <c r="L33" s="2">
        <v>0.33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F30C1-FD88-47DD-A0F0-C361AFCB2F6D}">
  <dimension ref="A1:AD42"/>
  <sheetViews>
    <sheetView workbookViewId="0">
      <selection activeCell="D4" sqref="D4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99</v>
      </c>
      <c r="B2" s="5">
        <v>105836</v>
      </c>
      <c r="C2" s="25">
        <v>0.78</v>
      </c>
      <c r="D2" s="25">
        <v>0</v>
      </c>
      <c r="E2" s="25">
        <v>0.17</v>
      </c>
      <c r="F2" s="19" t="s">
        <v>11</v>
      </c>
      <c r="AA2" s="1"/>
      <c r="AB2" s="1"/>
      <c r="AC2" s="1"/>
      <c r="AD2" s="1"/>
    </row>
    <row r="3" spans="1:30" x14ac:dyDescent="0.25">
      <c r="A3" s="5" t="s">
        <v>109</v>
      </c>
      <c r="B3" s="5">
        <v>75372</v>
      </c>
      <c r="C3" s="25">
        <v>0.78</v>
      </c>
      <c r="D3" s="25">
        <v>0</v>
      </c>
      <c r="E3" s="25">
        <v>0.39</v>
      </c>
      <c r="F3" s="19" t="s">
        <v>11</v>
      </c>
      <c r="AA3" s="1"/>
      <c r="AB3" s="1"/>
      <c r="AC3" s="1"/>
      <c r="AD3" s="1"/>
    </row>
    <row r="4" spans="1:30" s="9" customFormat="1" ht="15" customHeight="1" x14ac:dyDescent="0.25">
      <c r="A4" s="5" t="s">
        <v>107</v>
      </c>
      <c r="B4" s="5">
        <v>69010</v>
      </c>
      <c r="C4" s="25">
        <v>0.78</v>
      </c>
      <c r="D4" s="25">
        <v>-6</v>
      </c>
      <c r="E4" s="25">
        <v>1.5</v>
      </c>
      <c r="F4" s="19" t="s">
        <v>10</v>
      </c>
      <c r="H4" s="8"/>
      <c r="I4" s="8"/>
      <c r="J4" s="8"/>
      <c r="K4" s="8"/>
      <c r="AA4" s="7"/>
      <c r="AB4" s="7"/>
      <c r="AC4" s="7"/>
      <c r="AD4" s="7"/>
    </row>
    <row r="5" spans="1:30" ht="15" customHeight="1" x14ac:dyDescent="0.25">
      <c r="A5" s="8" t="s">
        <v>115</v>
      </c>
      <c r="B5" s="8">
        <v>106159</v>
      </c>
      <c r="C5" s="9">
        <v>1.07</v>
      </c>
      <c r="D5" s="9">
        <v>1.5</v>
      </c>
      <c r="E5" s="9">
        <v>1.5</v>
      </c>
      <c r="F5" s="7" t="s">
        <v>9</v>
      </c>
      <c r="G5" s="8" t="s">
        <v>19</v>
      </c>
      <c r="AA5" s="1"/>
      <c r="AB5" s="1"/>
      <c r="AC5" s="1"/>
      <c r="AD5" s="1"/>
    </row>
    <row r="6" spans="1:30" ht="15" customHeight="1" x14ac:dyDescent="0.25">
      <c r="A6" s="5" t="s">
        <v>33</v>
      </c>
      <c r="B6" s="5">
        <v>97907</v>
      </c>
      <c r="C6" s="25">
        <v>0.9</v>
      </c>
      <c r="D6" s="25">
        <v>0</v>
      </c>
      <c r="E6" s="25">
        <v>1.65</v>
      </c>
      <c r="F6" s="19" t="s">
        <v>9</v>
      </c>
      <c r="AA6" s="1"/>
      <c r="AB6" s="1"/>
      <c r="AC6" s="1"/>
      <c r="AD6" s="1"/>
    </row>
    <row r="7" spans="1:30" ht="15" customHeight="1" x14ac:dyDescent="0.25">
      <c r="A7" s="5" t="s">
        <v>104</v>
      </c>
      <c r="B7" s="5">
        <v>100763</v>
      </c>
      <c r="C7" s="25">
        <v>0.79</v>
      </c>
      <c r="D7" s="25">
        <v>0</v>
      </c>
      <c r="E7" s="25">
        <v>0.73</v>
      </c>
      <c r="F7" s="19" t="s">
        <v>8</v>
      </c>
      <c r="AA7" s="1"/>
      <c r="AB7" s="1"/>
      <c r="AC7" s="1"/>
      <c r="AD7" s="1"/>
    </row>
    <row r="8" spans="1:30" ht="15" customHeight="1" x14ac:dyDescent="0.25">
      <c r="A8" s="5" t="s">
        <v>83</v>
      </c>
      <c r="B8" s="5">
        <v>102565</v>
      </c>
      <c r="C8" s="25">
        <v>0.86</v>
      </c>
      <c r="D8" s="25">
        <v>0</v>
      </c>
      <c r="E8" s="25">
        <v>0.5</v>
      </c>
      <c r="F8" s="19" t="s">
        <v>8</v>
      </c>
      <c r="AA8" s="1"/>
      <c r="AB8" s="1"/>
      <c r="AC8" s="1"/>
      <c r="AD8" s="1"/>
    </row>
    <row r="9" spans="1:30" ht="15" customHeight="1" x14ac:dyDescent="0.25">
      <c r="A9" s="5" t="s">
        <v>36</v>
      </c>
      <c r="B9" s="5">
        <v>106202</v>
      </c>
      <c r="C9" s="25">
        <v>0.98</v>
      </c>
      <c r="D9" s="25">
        <v>-1.3</v>
      </c>
      <c r="E9" s="25">
        <v>0.86</v>
      </c>
      <c r="F9" s="19" t="s">
        <v>8</v>
      </c>
      <c r="AA9" s="1"/>
      <c r="AB9" s="1"/>
      <c r="AC9" s="1"/>
      <c r="AD9" s="1"/>
    </row>
    <row r="10" spans="1:30" ht="15" customHeight="1" x14ac:dyDescent="0.25">
      <c r="A10" s="5" t="s">
        <v>43</v>
      </c>
      <c r="B10" s="5">
        <v>73317</v>
      </c>
      <c r="C10" s="25">
        <v>6.29</v>
      </c>
      <c r="D10" s="25">
        <v>-0.19</v>
      </c>
      <c r="E10" s="25">
        <v>2.67</v>
      </c>
      <c r="F10" s="19" t="s">
        <v>7</v>
      </c>
      <c r="AA10" s="1"/>
      <c r="AB10" s="1"/>
      <c r="AC10" s="1"/>
      <c r="AD10" s="1"/>
    </row>
    <row r="11" spans="1:30" ht="15" customHeight="1" x14ac:dyDescent="0.25">
      <c r="A11" s="5" t="s">
        <v>48</v>
      </c>
      <c r="B11" s="5">
        <v>105341</v>
      </c>
      <c r="C11" s="25">
        <v>0.83</v>
      </c>
      <c r="D11" s="25">
        <v>0</v>
      </c>
      <c r="E11" s="25">
        <v>0.75</v>
      </c>
      <c r="F11" s="19" t="s">
        <v>6</v>
      </c>
      <c r="AA11" s="1"/>
      <c r="AB11" s="1"/>
      <c r="AC11" s="1"/>
      <c r="AD11" s="1"/>
    </row>
    <row r="12" spans="1:30" ht="15" customHeight="1" x14ac:dyDescent="0.25">
      <c r="A12" s="5" t="s">
        <v>103</v>
      </c>
      <c r="B12" s="5">
        <v>90943</v>
      </c>
      <c r="C12" s="25">
        <v>0.78</v>
      </c>
      <c r="D12" s="25">
        <v>0</v>
      </c>
      <c r="E12" s="25">
        <v>-0.3</v>
      </c>
      <c r="F12" s="19" t="s">
        <v>6</v>
      </c>
      <c r="AA12" s="1"/>
      <c r="AB12" s="1"/>
      <c r="AC12" s="1"/>
      <c r="AD12" s="1"/>
    </row>
    <row r="13" spans="1:30" ht="15" customHeight="1" x14ac:dyDescent="0.25">
      <c r="A13" s="5" t="s">
        <v>47</v>
      </c>
      <c r="B13" s="5">
        <v>98484</v>
      </c>
      <c r="C13" s="25">
        <v>0.89</v>
      </c>
      <c r="D13" s="25">
        <v>0</v>
      </c>
      <c r="E13" s="25">
        <v>0.33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5">
        <f>SUM(D2:D13,D17)</f>
        <v>-4.49</v>
      </c>
    </row>
    <row r="16" spans="1:30" x14ac:dyDescent="0.25">
      <c r="C16" s="4"/>
    </row>
    <row r="17" spans="1:13" x14ac:dyDescent="0.25">
      <c r="C17" s="13">
        <f>SUM(E2:E13,E17)</f>
        <v>13.419999999999998</v>
      </c>
      <c r="D17" s="25">
        <f>MAX(D2:D9,D11:D13)</f>
        <v>1.5</v>
      </c>
      <c r="E17" s="2">
        <f>MAX(E2:E13)</f>
        <v>2.67</v>
      </c>
    </row>
    <row r="19" spans="1:13" x14ac:dyDescent="0.25">
      <c r="A19" s="1" t="s">
        <v>23</v>
      </c>
      <c r="B19" s="2">
        <f>'rodada 32'!B20</f>
        <v>129.19999999999999</v>
      </c>
      <c r="H19" s="5">
        <v>0</v>
      </c>
      <c r="I19" s="5" t="s">
        <v>99</v>
      </c>
      <c r="J19" s="5">
        <v>105836</v>
      </c>
      <c r="K19" s="2">
        <v>0.78</v>
      </c>
      <c r="L19" s="2">
        <v>0</v>
      </c>
      <c r="M19" s="2">
        <v>0.17</v>
      </c>
    </row>
    <row r="20" spans="1:13" x14ac:dyDescent="0.25">
      <c r="A20" s="2" t="s">
        <v>24</v>
      </c>
      <c r="B20" s="16">
        <v>129.69</v>
      </c>
      <c r="H20" s="5">
        <v>1</v>
      </c>
      <c r="I20" s="5" t="s">
        <v>109</v>
      </c>
      <c r="J20" s="5">
        <v>75372</v>
      </c>
      <c r="K20" s="2">
        <v>0.78</v>
      </c>
      <c r="L20" s="2">
        <v>0</v>
      </c>
      <c r="M20" s="2">
        <v>0.39</v>
      </c>
    </row>
    <row r="21" spans="1:13" x14ac:dyDescent="0.25">
      <c r="H21" s="5">
        <v>2</v>
      </c>
      <c r="I21" s="5" t="s">
        <v>107</v>
      </c>
      <c r="J21" s="5">
        <v>69010</v>
      </c>
      <c r="K21" s="2">
        <v>0.78</v>
      </c>
      <c r="L21" s="2">
        <v>-6</v>
      </c>
      <c r="M21" s="2">
        <v>1.5</v>
      </c>
    </row>
    <row r="22" spans="1:13" x14ac:dyDescent="0.25">
      <c r="H22" s="5">
        <v>3</v>
      </c>
      <c r="I22" s="5" t="s">
        <v>115</v>
      </c>
      <c r="J22" s="5">
        <v>106159</v>
      </c>
      <c r="K22" s="2">
        <v>1.07</v>
      </c>
      <c r="L22" s="2">
        <v>1.5</v>
      </c>
      <c r="M22" s="2">
        <v>1.5</v>
      </c>
    </row>
    <row r="23" spans="1:13" x14ac:dyDescent="0.25">
      <c r="H23" s="5">
        <v>4</v>
      </c>
      <c r="I23" s="5" t="s">
        <v>33</v>
      </c>
      <c r="J23" s="5">
        <v>97907</v>
      </c>
      <c r="K23" s="2">
        <v>0.9</v>
      </c>
      <c r="L23" s="2">
        <v>0</v>
      </c>
      <c r="M23" s="2">
        <v>1.65</v>
      </c>
    </row>
    <row r="24" spans="1:13" x14ac:dyDescent="0.25">
      <c r="H24" s="5">
        <v>5</v>
      </c>
      <c r="I24" s="5" t="s">
        <v>104</v>
      </c>
      <c r="J24" s="5">
        <v>100763</v>
      </c>
      <c r="K24" s="2">
        <v>0.79</v>
      </c>
      <c r="L24" s="2">
        <v>0</v>
      </c>
      <c r="M24" s="2">
        <v>0.73</v>
      </c>
    </row>
    <row r="25" spans="1:13" x14ac:dyDescent="0.25">
      <c r="H25" s="5">
        <v>6</v>
      </c>
      <c r="I25" s="5" t="s">
        <v>83</v>
      </c>
      <c r="J25" s="5">
        <v>102565</v>
      </c>
      <c r="K25" s="2">
        <v>0.86</v>
      </c>
      <c r="L25" s="2">
        <v>0</v>
      </c>
      <c r="M25" s="2">
        <v>0.5</v>
      </c>
    </row>
    <row r="26" spans="1:13" x14ac:dyDescent="0.25">
      <c r="H26" s="5">
        <v>7</v>
      </c>
      <c r="I26" s="5" t="s">
        <v>36</v>
      </c>
      <c r="J26" s="5">
        <v>106202</v>
      </c>
      <c r="K26" s="2">
        <v>0.98</v>
      </c>
      <c r="L26" s="2">
        <v>-1.3</v>
      </c>
      <c r="M26" s="2">
        <v>0.86</v>
      </c>
    </row>
    <row r="27" spans="1:13" x14ac:dyDescent="0.25">
      <c r="H27" s="5">
        <v>8</v>
      </c>
      <c r="I27" s="5" t="s">
        <v>43</v>
      </c>
      <c r="J27" s="5">
        <v>73317</v>
      </c>
      <c r="K27" s="2">
        <v>6.29</v>
      </c>
      <c r="L27" s="2">
        <v>-0.19</v>
      </c>
      <c r="M27" s="2">
        <v>2.67</v>
      </c>
    </row>
    <row r="28" spans="1:13" x14ac:dyDescent="0.25">
      <c r="H28" s="5">
        <v>9</v>
      </c>
      <c r="I28" s="5" t="s">
        <v>48</v>
      </c>
      <c r="J28" s="5">
        <v>105341</v>
      </c>
      <c r="K28" s="2">
        <v>0.83</v>
      </c>
      <c r="L28" s="2">
        <v>0</v>
      </c>
      <c r="M28" s="2">
        <v>0.75</v>
      </c>
    </row>
    <row r="29" spans="1:13" x14ac:dyDescent="0.25">
      <c r="H29" s="5">
        <v>10</v>
      </c>
      <c r="I29" s="5" t="s">
        <v>103</v>
      </c>
      <c r="J29" s="5">
        <v>90943</v>
      </c>
      <c r="K29" s="2">
        <v>0.78</v>
      </c>
      <c r="L29" s="2">
        <v>0</v>
      </c>
      <c r="M29" s="2">
        <v>-0.3</v>
      </c>
    </row>
    <row r="30" spans="1:13" x14ac:dyDescent="0.25">
      <c r="H30" s="5">
        <v>11</v>
      </c>
      <c r="I30" s="5" t="s">
        <v>47</v>
      </c>
      <c r="J30" s="5">
        <v>98484</v>
      </c>
      <c r="K30" s="2">
        <v>0.89</v>
      </c>
      <c r="L30" s="2">
        <v>0</v>
      </c>
      <c r="M30" s="2">
        <v>0.33</v>
      </c>
    </row>
    <row r="31" spans="1:13" x14ac:dyDescent="0.25">
      <c r="F31" s="5"/>
    </row>
    <row r="32" spans="1:13" x14ac:dyDescent="0.25">
      <c r="F32" s="5"/>
    </row>
    <row r="33" spans="6:6" x14ac:dyDescent="0.25">
      <c r="F33" s="5"/>
    </row>
    <row r="34" spans="6:6" x14ac:dyDescent="0.25">
      <c r="F34" s="5"/>
    </row>
    <row r="35" spans="6:6" x14ac:dyDescent="0.25">
      <c r="F35" s="5"/>
    </row>
    <row r="36" spans="6:6" x14ac:dyDescent="0.25">
      <c r="F36" s="5"/>
    </row>
    <row r="37" spans="6:6" x14ac:dyDescent="0.25">
      <c r="F37" s="5"/>
    </row>
    <row r="38" spans="6:6" x14ac:dyDescent="0.25">
      <c r="F38" s="5"/>
    </row>
    <row r="39" spans="6:6" x14ac:dyDescent="0.25">
      <c r="F39" s="5"/>
    </row>
    <row r="40" spans="6:6" x14ac:dyDescent="0.25">
      <c r="F40" s="5"/>
    </row>
    <row r="41" spans="6:6" x14ac:dyDescent="0.25">
      <c r="F41" s="5"/>
    </row>
    <row r="42" spans="6:6" x14ac:dyDescent="0.25">
      <c r="F42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15E5D-1390-47CE-A5EB-413D1CCCB566}">
  <dimension ref="A1:AD35"/>
  <sheetViews>
    <sheetView topLeftCell="A13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3" width="9.140625" style="5"/>
    <col min="14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5" t="s">
        <v>116</v>
      </c>
      <c r="B2" s="5">
        <v>100103</v>
      </c>
      <c r="C2" s="5">
        <v>0.9</v>
      </c>
      <c r="D2" s="25">
        <v>0</v>
      </c>
      <c r="E2" s="25">
        <v>0.44</v>
      </c>
      <c r="F2" s="19" t="s">
        <v>11</v>
      </c>
      <c r="H2" s="10"/>
      <c r="I2" s="10"/>
      <c r="J2" s="10"/>
      <c r="K2" s="10"/>
      <c r="L2" s="10"/>
      <c r="M2" s="10"/>
      <c r="AA2" s="7"/>
      <c r="AB2" s="7"/>
      <c r="AC2" s="7"/>
      <c r="AD2" s="7"/>
    </row>
    <row r="3" spans="1:30" x14ac:dyDescent="0.25">
      <c r="A3" s="5" t="s">
        <v>109</v>
      </c>
      <c r="B3" s="5">
        <v>75372</v>
      </c>
      <c r="C3" s="5">
        <v>0.78</v>
      </c>
      <c r="D3" s="25">
        <v>0</v>
      </c>
      <c r="E3" s="25">
        <v>0.39</v>
      </c>
      <c r="F3" s="19" t="s">
        <v>11</v>
      </c>
      <c r="AA3" s="1"/>
      <c r="AB3" s="1"/>
      <c r="AC3" s="1"/>
      <c r="AD3" s="1"/>
    </row>
    <row r="4" spans="1:30" ht="15" customHeight="1" x14ac:dyDescent="0.25">
      <c r="A4" s="5" t="s">
        <v>107</v>
      </c>
      <c r="B4" s="5">
        <v>69010</v>
      </c>
      <c r="C4" s="5">
        <v>0.78</v>
      </c>
      <c r="D4" s="25">
        <v>0</v>
      </c>
      <c r="E4" s="25">
        <v>1.5</v>
      </c>
      <c r="F4" s="19" t="s">
        <v>10</v>
      </c>
      <c r="AA4" s="1"/>
      <c r="AB4" s="1"/>
      <c r="AC4" s="1"/>
      <c r="AD4" s="1"/>
    </row>
    <row r="5" spans="1:30" ht="15" customHeight="1" x14ac:dyDescent="0.25">
      <c r="A5" s="5" t="s">
        <v>115</v>
      </c>
      <c r="B5" s="5">
        <v>106159</v>
      </c>
      <c r="C5" s="5">
        <v>1.07</v>
      </c>
      <c r="D5" s="25">
        <v>0</v>
      </c>
      <c r="E5" s="25">
        <v>1.5</v>
      </c>
      <c r="F5" s="19" t="s">
        <v>9</v>
      </c>
      <c r="G5" s="18"/>
      <c r="AA5" s="1"/>
      <c r="AB5" s="1"/>
      <c r="AC5" s="1"/>
      <c r="AD5" s="1"/>
    </row>
    <row r="6" spans="1:30" ht="15" customHeight="1" x14ac:dyDescent="0.25">
      <c r="A6" s="5" t="s">
        <v>33</v>
      </c>
      <c r="B6" s="5">
        <v>97907</v>
      </c>
      <c r="C6" s="5">
        <v>0.9</v>
      </c>
      <c r="D6" s="25">
        <v>0</v>
      </c>
      <c r="E6" s="25">
        <v>1.65</v>
      </c>
      <c r="F6" s="19" t="s">
        <v>9</v>
      </c>
      <c r="G6" s="18"/>
      <c r="AA6" s="1"/>
      <c r="AB6" s="1"/>
      <c r="AC6" s="1"/>
      <c r="AD6" s="1"/>
    </row>
    <row r="7" spans="1:30" ht="15" customHeight="1" x14ac:dyDescent="0.25">
      <c r="A7" s="8" t="s">
        <v>104</v>
      </c>
      <c r="B7" s="8">
        <v>100763</v>
      </c>
      <c r="C7" s="8">
        <v>0.79</v>
      </c>
      <c r="D7" s="9">
        <v>0</v>
      </c>
      <c r="E7" s="9">
        <v>0.73</v>
      </c>
      <c r="F7" s="7" t="s">
        <v>8</v>
      </c>
      <c r="G7" s="10" t="s">
        <v>19</v>
      </c>
      <c r="AA7" s="1"/>
      <c r="AB7" s="1"/>
      <c r="AC7" s="1"/>
      <c r="AD7" s="1"/>
    </row>
    <row r="8" spans="1:30" ht="15" customHeight="1" x14ac:dyDescent="0.25">
      <c r="A8" s="5" t="s">
        <v>83</v>
      </c>
      <c r="B8" s="5">
        <v>102565</v>
      </c>
      <c r="C8" s="5">
        <v>0.86</v>
      </c>
      <c r="D8" s="25">
        <v>0</v>
      </c>
      <c r="E8" s="25">
        <v>0.5</v>
      </c>
      <c r="F8" s="19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36</v>
      </c>
      <c r="B9" s="5">
        <v>106202</v>
      </c>
      <c r="C9" s="5">
        <v>0.98</v>
      </c>
      <c r="D9" s="25">
        <v>0</v>
      </c>
      <c r="E9" s="25">
        <v>0.86</v>
      </c>
      <c r="F9" s="19" t="s">
        <v>8</v>
      </c>
      <c r="AA9" s="1"/>
      <c r="AB9" s="1"/>
      <c r="AC9" s="1"/>
      <c r="AD9" s="1"/>
    </row>
    <row r="10" spans="1:30" ht="15" customHeight="1" x14ac:dyDescent="0.25">
      <c r="A10" s="5" t="s">
        <v>110</v>
      </c>
      <c r="B10" s="5">
        <v>96454</v>
      </c>
      <c r="C10" s="5">
        <v>6.46</v>
      </c>
      <c r="D10" s="25">
        <v>1.97</v>
      </c>
      <c r="E10" s="25">
        <v>1.8</v>
      </c>
      <c r="F10" s="19" t="s">
        <v>7</v>
      </c>
      <c r="AA10" s="1"/>
      <c r="AB10" s="1"/>
      <c r="AC10" s="1"/>
      <c r="AD10" s="1"/>
    </row>
    <row r="11" spans="1:30" ht="15" customHeight="1" x14ac:dyDescent="0.25">
      <c r="A11" s="5" t="s">
        <v>48</v>
      </c>
      <c r="B11" s="5">
        <v>105341</v>
      </c>
      <c r="C11" s="5">
        <v>0.83</v>
      </c>
      <c r="D11" s="25">
        <v>0</v>
      </c>
      <c r="E11" s="25">
        <v>0.75</v>
      </c>
      <c r="F11" s="19" t="s">
        <v>6</v>
      </c>
      <c r="AA11" s="1"/>
      <c r="AB11" s="1"/>
      <c r="AC11" s="1"/>
      <c r="AD11" s="1"/>
    </row>
    <row r="12" spans="1:30" ht="15" customHeight="1" x14ac:dyDescent="0.25">
      <c r="A12" s="5" t="s">
        <v>103</v>
      </c>
      <c r="B12" s="5">
        <v>90943</v>
      </c>
      <c r="C12" s="5">
        <v>0.78</v>
      </c>
      <c r="D12" s="25">
        <v>0</v>
      </c>
      <c r="E12" s="25">
        <v>-0.3</v>
      </c>
      <c r="F12" s="19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47</v>
      </c>
      <c r="B13" s="5">
        <v>98484</v>
      </c>
      <c r="C13" s="5">
        <v>0.89</v>
      </c>
      <c r="D13" s="25">
        <v>0</v>
      </c>
      <c r="E13" s="25">
        <v>0.33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5">
        <f>SUM(D2:D13,D17)</f>
        <v>1.97</v>
      </c>
    </row>
    <row r="16" spans="1:30" x14ac:dyDescent="0.25">
      <c r="C16" s="4"/>
    </row>
    <row r="17" spans="1:14" x14ac:dyDescent="0.25">
      <c r="C17" s="13">
        <f>SUM(E2:E13,E17)</f>
        <v>11.950000000000001</v>
      </c>
      <c r="D17" s="25">
        <f>MAX(D2:D9,D11:D13)</f>
        <v>0</v>
      </c>
      <c r="E17" s="2">
        <f>MAX(E2:E13)</f>
        <v>1.8</v>
      </c>
    </row>
    <row r="19" spans="1:14" x14ac:dyDescent="0.25">
      <c r="A19" s="1" t="s">
        <v>23</v>
      </c>
      <c r="B19" s="2">
        <f>'rodada 33'!B20</f>
        <v>129.69</v>
      </c>
      <c r="G19" s="5">
        <f>B19-SUM(C2:C13)</f>
        <v>113.67</v>
      </c>
    </row>
    <row r="20" spans="1:14" x14ac:dyDescent="0.25">
      <c r="A20" s="2" t="s">
        <v>24</v>
      </c>
      <c r="B20" s="2">
        <v>129.62</v>
      </c>
      <c r="G20" s="5">
        <f>G19+SUM('rodada 35'!C2:C13)</f>
        <v>129.54</v>
      </c>
    </row>
    <row r="24" spans="1:14" x14ac:dyDescent="0.25">
      <c r="F24" s="5"/>
      <c r="G24" s="2"/>
      <c r="I24" s="5">
        <v>0</v>
      </c>
      <c r="J24" s="5" t="s">
        <v>116</v>
      </c>
      <c r="K24" s="5">
        <v>100103</v>
      </c>
      <c r="L24" s="5">
        <v>0.9</v>
      </c>
      <c r="M24" s="2">
        <v>0</v>
      </c>
      <c r="N24" s="2">
        <v>0.44</v>
      </c>
    </row>
    <row r="25" spans="1:14" x14ac:dyDescent="0.25">
      <c r="F25" s="5"/>
      <c r="I25" s="5">
        <v>1</v>
      </c>
      <c r="J25" s="5" t="s">
        <v>109</v>
      </c>
      <c r="K25" s="5">
        <v>75372</v>
      </c>
      <c r="L25" s="5">
        <v>0.78</v>
      </c>
      <c r="M25" s="2">
        <v>0</v>
      </c>
      <c r="N25" s="2">
        <v>0.39</v>
      </c>
    </row>
    <row r="26" spans="1:14" x14ac:dyDescent="0.25">
      <c r="F26" s="5"/>
      <c r="I26" s="5">
        <v>2</v>
      </c>
      <c r="J26" s="5" t="s">
        <v>107</v>
      </c>
      <c r="K26" s="5">
        <v>69010</v>
      </c>
      <c r="L26" s="5">
        <v>0.78</v>
      </c>
      <c r="M26" s="2">
        <v>0</v>
      </c>
      <c r="N26" s="2">
        <v>1.5</v>
      </c>
    </row>
    <row r="27" spans="1:14" x14ac:dyDescent="0.25">
      <c r="F27" s="5"/>
      <c r="I27" s="5">
        <v>3</v>
      </c>
      <c r="J27" s="5" t="s">
        <v>115</v>
      </c>
      <c r="K27" s="5">
        <v>106159</v>
      </c>
      <c r="L27" s="5">
        <v>1.07</v>
      </c>
      <c r="M27" s="2">
        <v>0</v>
      </c>
      <c r="N27" s="2">
        <v>1.5</v>
      </c>
    </row>
    <row r="28" spans="1:14" x14ac:dyDescent="0.25">
      <c r="F28" s="5"/>
      <c r="I28" s="5">
        <v>4</v>
      </c>
      <c r="J28" s="5" t="s">
        <v>33</v>
      </c>
      <c r="K28" s="5">
        <v>97907</v>
      </c>
      <c r="L28" s="5">
        <v>0.9</v>
      </c>
      <c r="M28" s="2">
        <v>0</v>
      </c>
      <c r="N28" s="2">
        <v>1.65</v>
      </c>
    </row>
    <row r="29" spans="1:14" x14ac:dyDescent="0.25">
      <c r="F29" s="5"/>
      <c r="I29" s="5">
        <v>5</v>
      </c>
      <c r="J29" s="5" t="s">
        <v>104</v>
      </c>
      <c r="K29" s="5">
        <v>100763</v>
      </c>
      <c r="L29" s="5">
        <v>0.79</v>
      </c>
      <c r="M29" s="2">
        <v>0</v>
      </c>
      <c r="N29" s="2">
        <v>0.73</v>
      </c>
    </row>
    <row r="30" spans="1:14" x14ac:dyDescent="0.25">
      <c r="F30" s="5"/>
      <c r="I30" s="5">
        <v>6</v>
      </c>
      <c r="J30" s="5" t="s">
        <v>83</v>
      </c>
      <c r="K30" s="5">
        <v>102565</v>
      </c>
      <c r="L30" s="5">
        <v>0.86</v>
      </c>
      <c r="M30" s="2">
        <v>0</v>
      </c>
      <c r="N30" s="2">
        <v>0.5</v>
      </c>
    </row>
    <row r="31" spans="1:14" x14ac:dyDescent="0.25">
      <c r="F31" s="5"/>
      <c r="I31" s="5">
        <v>7</v>
      </c>
      <c r="J31" s="5" t="s">
        <v>36</v>
      </c>
      <c r="K31" s="5">
        <v>106202</v>
      </c>
      <c r="L31" s="5">
        <v>0.98</v>
      </c>
      <c r="M31" s="2">
        <v>0</v>
      </c>
      <c r="N31" s="2">
        <v>0.86</v>
      </c>
    </row>
    <row r="32" spans="1:14" x14ac:dyDescent="0.25">
      <c r="F32" s="5"/>
      <c r="I32" s="5">
        <v>8</v>
      </c>
      <c r="J32" s="5" t="s">
        <v>110</v>
      </c>
      <c r="K32" s="5">
        <v>96454</v>
      </c>
      <c r="L32" s="5">
        <v>6.46</v>
      </c>
      <c r="M32" s="2">
        <v>1.97</v>
      </c>
      <c r="N32" s="2">
        <v>1.8</v>
      </c>
    </row>
    <row r="33" spans="6:14" x14ac:dyDescent="0.25">
      <c r="F33" s="5"/>
      <c r="I33" s="5">
        <v>9</v>
      </c>
      <c r="J33" s="5" t="s">
        <v>48</v>
      </c>
      <c r="K33" s="5">
        <v>105341</v>
      </c>
      <c r="L33" s="5">
        <v>0.83</v>
      </c>
      <c r="M33" s="2">
        <v>0</v>
      </c>
      <c r="N33" s="2">
        <v>0.75</v>
      </c>
    </row>
    <row r="34" spans="6:14" x14ac:dyDescent="0.25">
      <c r="F34" s="5"/>
      <c r="I34" s="5">
        <v>10</v>
      </c>
      <c r="J34" s="5" t="s">
        <v>103</v>
      </c>
      <c r="K34" s="5">
        <v>90943</v>
      </c>
      <c r="L34" s="5">
        <v>0.78</v>
      </c>
      <c r="M34" s="2">
        <v>0</v>
      </c>
      <c r="N34" s="2">
        <v>-0.3</v>
      </c>
    </row>
    <row r="35" spans="6:14" x14ac:dyDescent="0.25">
      <c r="F35" s="5"/>
      <c r="I35" s="5">
        <v>11</v>
      </c>
      <c r="J35" s="5" t="s">
        <v>47</v>
      </c>
      <c r="K35" s="5">
        <v>98484</v>
      </c>
      <c r="L35" s="5">
        <v>0.89</v>
      </c>
      <c r="M35" s="2">
        <v>0</v>
      </c>
      <c r="N35" s="2">
        <v>0.33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B8D1B-FDEC-4E4D-AC57-18163762BBC9}">
  <dimension ref="A1:AD39"/>
  <sheetViews>
    <sheetView topLeftCell="A10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25" t="s">
        <v>50</v>
      </c>
      <c r="B2" s="25">
        <v>103445</v>
      </c>
      <c r="C2" s="25">
        <v>0.78</v>
      </c>
      <c r="D2" s="25">
        <v>0</v>
      </c>
      <c r="E2" s="25">
        <v>0.25</v>
      </c>
      <c r="F2" s="19" t="s">
        <v>11</v>
      </c>
      <c r="H2" s="10"/>
      <c r="I2" s="10"/>
      <c r="J2" s="10"/>
      <c r="K2" s="10"/>
      <c r="AA2" s="7"/>
      <c r="AB2" s="7"/>
      <c r="AC2" s="7"/>
      <c r="AD2" s="7"/>
    </row>
    <row r="3" spans="1:30" x14ac:dyDescent="0.25">
      <c r="A3" s="9" t="s">
        <v>18</v>
      </c>
      <c r="B3" s="9">
        <v>103764</v>
      </c>
      <c r="C3" s="9">
        <v>1.19</v>
      </c>
      <c r="D3" s="9">
        <v>2.2999999999999998</v>
      </c>
      <c r="E3" s="9">
        <v>2.2999999999999998</v>
      </c>
      <c r="F3" s="7" t="s">
        <v>11</v>
      </c>
      <c r="G3" s="10" t="s">
        <v>19</v>
      </c>
      <c r="H3" s="1"/>
      <c r="AA3" s="1"/>
      <c r="AB3" s="1"/>
      <c r="AC3" s="1"/>
      <c r="AD3" s="1"/>
    </row>
    <row r="4" spans="1:30" ht="15" customHeight="1" x14ac:dyDescent="0.25">
      <c r="A4" s="25" t="s">
        <v>107</v>
      </c>
      <c r="B4" s="25">
        <v>69010</v>
      </c>
      <c r="C4" s="25">
        <v>0.78</v>
      </c>
      <c r="D4" s="25">
        <v>0</v>
      </c>
      <c r="E4" s="25">
        <v>1.5</v>
      </c>
      <c r="F4" s="19" t="s">
        <v>10</v>
      </c>
      <c r="G4" s="18"/>
      <c r="H4" s="1"/>
      <c r="AA4" s="1"/>
      <c r="AB4" s="1"/>
      <c r="AC4" s="1"/>
      <c r="AD4" s="1"/>
    </row>
    <row r="5" spans="1:30" ht="15" customHeight="1" x14ac:dyDescent="0.25">
      <c r="A5" s="25" t="s">
        <v>115</v>
      </c>
      <c r="B5" s="25">
        <v>106159</v>
      </c>
      <c r="C5" s="25">
        <v>1.07</v>
      </c>
      <c r="D5" s="25">
        <v>0</v>
      </c>
      <c r="E5" s="25">
        <v>1.5</v>
      </c>
      <c r="F5" s="19" t="s">
        <v>9</v>
      </c>
      <c r="G5" s="18"/>
      <c r="H5" s="1"/>
      <c r="AA5" s="1"/>
      <c r="AB5" s="1"/>
      <c r="AC5" s="1"/>
      <c r="AD5" s="1"/>
    </row>
    <row r="6" spans="1:30" ht="15" customHeight="1" x14ac:dyDescent="0.25">
      <c r="A6" s="25" t="s">
        <v>33</v>
      </c>
      <c r="B6" s="25">
        <v>97907</v>
      </c>
      <c r="C6" s="25">
        <v>0.9</v>
      </c>
      <c r="D6" s="25">
        <v>0</v>
      </c>
      <c r="E6" s="25">
        <v>1.65</v>
      </c>
      <c r="F6" s="19" t="s">
        <v>9</v>
      </c>
      <c r="G6" s="18"/>
      <c r="H6" s="1"/>
      <c r="AA6" s="1"/>
      <c r="AB6" s="1"/>
      <c r="AC6" s="1"/>
      <c r="AD6" s="1"/>
    </row>
    <row r="7" spans="1:30" ht="15" customHeight="1" x14ac:dyDescent="0.25">
      <c r="A7" s="25" t="s">
        <v>104</v>
      </c>
      <c r="B7" s="25">
        <v>100763</v>
      </c>
      <c r="C7" s="25">
        <v>0.79</v>
      </c>
      <c r="D7" s="25">
        <v>0</v>
      </c>
      <c r="E7" s="25">
        <v>0.73</v>
      </c>
      <c r="F7" s="19" t="s">
        <v>8</v>
      </c>
      <c r="H7" s="1"/>
      <c r="AA7" s="1"/>
      <c r="AB7" s="1"/>
      <c r="AC7" s="1"/>
      <c r="AD7" s="1"/>
    </row>
    <row r="8" spans="1:30" ht="15" customHeight="1" x14ac:dyDescent="0.25">
      <c r="A8" s="25" t="s">
        <v>94</v>
      </c>
      <c r="B8" s="25">
        <v>103695</v>
      </c>
      <c r="C8" s="25">
        <v>0.76</v>
      </c>
      <c r="D8" s="25">
        <v>0</v>
      </c>
      <c r="E8" s="25">
        <v>0</v>
      </c>
      <c r="F8" s="19" t="s">
        <v>8</v>
      </c>
      <c r="H8" s="1"/>
      <c r="AA8" s="1"/>
      <c r="AB8" s="1"/>
      <c r="AC8" s="1"/>
      <c r="AD8" s="1"/>
    </row>
    <row r="9" spans="1:30" ht="15" customHeight="1" x14ac:dyDescent="0.25">
      <c r="A9" s="25" t="s">
        <v>93</v>
      </c>
      <c r="B9" s="25">
        <v>98224</v>
      </c>
      <c r="C9" s="25">
        <v>0.76</v>
      </c>
      <c r="D9" s="25">
        <v>0</v>
      </c>
      <c r="E9" s="25">
        <v>0</v>
      </c>
      <c r="F9" s="19" t="s">
        <v>8</v>
      </c>
      <c r="G9" s="18"/>
      <c r="H9" s="1"/>
      <c r="AA9" s="1"/>
      <c r="AB9" s="1"/>
      <c r="AC9" s="1"/>
      <c r="AD9" s="1"/>
    </row>
    <row r="10" spans="1:30" ht="15" customHeight="1" x14ac:dyDescent="0.25">
      <c r="A10" s="25" t="s">
        <v>110</v>
      </c>
      <c r="B10" s="25">
        <v>96454</v>
      </c>
      <c r="C10" s="25">
        <v>6.34</v>
      </c>
      <c r="D10" s="25">
        <v>1.28</v>
      </c>
      <c r="E10" s="25">
        <v>1.75</v>
      </c>
      <c r="F10" s="19" t="s">
        <v>7</v>
      </c>
      <c r="G10" s="18"/>
      <c r="H10" s="1"/>
      <c r="AA10" s="1"/>
      <c r="AB10" s="1"/>
      <c r="AC10" s="1"/>
      <c r="AD10" s="1"/>
    </row>
    <row r="11" spans="1:30" ht="15" customHeight="1" x14ac:dyDescent="0.25">
      <c r="A11" s="25" t="s">
        <v>48</v>
      </c>
      <c r="B11" s="25">
        <v>105341</v>
      </c>
      <c r="C11" s="25">
        <v>0.83</v>
      </c>
      <c r="D11" s="25">
        <v>0</v>
      </c>
      <c r="E11" s="25">
        <v>0.75</v>
      </c>
      <c r="F11" s="19" t="s">
        <v>6</v>
      </c>
      <c r="H11" s="1"/>
      <c r="AA11" s="1"/>
      <c r="AB11" s="1"/>
      <c r="AC11" s="1"/>
      <c r="AD11" s="1"/>
    </row>
    <row r="12" spans="1:30" ht="15" customHeight="1" x14ac:dyDescent="0.25">
      <c r="A12" s="25" t="s">
        <v>103</v>
      </c>
      <c r="B12" s="25">
        <v>90943</v>
      </c>
      <c r="C12" s="25">
        <v>0.78</v>
      </c>
      <c r="D12" s="25">
        <v>0</v>
      </c>
      <c r="E12" s="25">
        <v>-0.3</v>
      </c>
      <c r="F12" s="19" t="s">
        <v>6</v>
      </c>
      <c r="G12" s="18"/>
      <c r="H12" s="1"/>
      <c r="AA12" s="1"/>
      <c r="AB12" s="1"/>
      <c r="AC12" s="1"/>
      <c r="AD12" s="1"/>
    </row>
    <row r="13" spans="1:30" ht="15" customHeight="1" x14ac:dyDescent="0.25">
      <c r="A13" s="25" t="s">
        <v>47</v>
      </c>
      <c r="B13" s="25">
        <v>98484</v>
      </c>
      <c r="C13" s="25">
        <v>0.89</v>
      </c>
      <c r="D13" s="25">
        <v>0</v>
      </c>
      <c r="E13" s="25">
        <v>0.33</v>
      </c>
      <c r="F13" s="19" t="s">
        <v>6</v>
      </c>
      <c r="G13" s="18"/>
      <c r="H13" s="1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  <c r="H14" s="1"/>
    </row>
    <row r="15" spans="1:30" ht="15" customHeight="1" x14ac:dyDescent="0.25">
      <c r="B15" s="2" t="s">
        <v>14</v>
      </c>
      <c r="C15" s="25">
        <f>SUM(D2:D13,D17)</f>
        <v>5.88</v>
      </c>
    </row>
    <row r="16" spans="1:30" x14ac:dyDescent="0.25">
      <c r="C16" s="4"/>
    </row>
    <row r="17" spans="1:19" x14ac:dyDescent="0.25">
      <c r="C17" s="13">
        <f>SUM(E2:E13,E17)</f>
        <v>12.759999999999998</v>
      </c>
      <c r="D17" s="25">
        <f>MAX(D2:D9,D11:D13)</f>
        <v>2.2999999999999998</v>
      </c>
      <c r="E17" s="2">
        <f>MAX(E2:E13)</f>
        <v>2.2999999999999998</v>
      </c>
    </row>
    <row r="19" spans="1:19" x14ac:dyDescent="0.25">
      <c r="A19" s="1" t="s">
        <v>23</v>
      </c>
      <c r="B19" s="2">
        <f>'rodada 34'!B20</f>
        <v>129.62</v>
      </c>
    </row>
    <row r="20" spans="1:19" x14ac:dyDescent="0.25">
      <c r="A20" s="2" t="s">
        <v>24</v>
      </c>
      <c r="B20" s="2">
        <v>129.51</v>
      </c>
    </row>
    <row r="22" spans="1:19" x14ac:dyDescent="0.25">
      <c r="A22" s="26"/>
      <c r="B22" s="26"/>
      <c r="C22" s="26"/>
      <c r="G22" s="26"/>
      <c r="H22" s="26"/>
      <c r="I22" s="26"/>
    </row>
    <row r="23" spans="1:19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9" x14ac:dyDescent="0.25">
      <c r="A24" s="1"/>
      <c r="B24" s="1"/>
      <c r="C24" s="1"/>
      <c r="D24" s="1"/>
      <c r="E24" s="1"/>
      <c r="G24" s="1"/>
      <c r="H24" s="1"/>
      <c r="I24" s="1"/>
      <c r="J24" s="1"/>
      <c r="K24" s="1"/>
      <c r="N24" s="25">
        <v>0</v>
      </c>
      <c r="O24" s="2" t="s">
        <v>50</v>
      </c>
      <c r="P24" s="2">
        <v>103445</v>
      </c>
      <c r="Q24" s="2">
        <v>0.78</v>
      </c>
      <c r="R24" s="2">
        <v>0</v>
      </c>
      <c r="S24" s="2">
        <v>0.25</v>
      </c>
    </row>
    <row r="25" spans="1:19" x14ac:dyDescent="0.25">
      <c r="A25" s="1"/>
      <c r="B25" s="1"/>
      <c r="C25" s="1"/>
      <c r="D25" s="1"/>
      <c r="E25" s="1"/>
      <c r="G25" s="1"/>
      <c r="H25" s="1"/>
      <c r="I25" s="1"/>
      <c r="J25" s="1"/>
      <c r="K25" s="1"/>
      <c r="N25" s="25">
        <v>1</v>
      </c>
      <c r="O25" s="2" t="s">
        <v>18</v>
      </c>
      <c r="P25" s="2">
        <v>103764</v>
      </c>
      <c r="Q25" s="2">
        <v>1.19</v>
      </c>
      <c r="R25" s="2">
        <v>2.2999999999999998</v>
      </c>
      <c r="S25" s="2">
        <v>2.2999999999999998</v>
      </c>
    </row>
    <row r="26" spans="1:19" ht="15" customHeight="1" x14ac:dyDescent="0.25">
      <c r="A26" s="1"/>
      <c r="B26" s="1"/>
      <c r="C26" s="1"/>
      <c r="D26" s="1"/>
      <c r="E26" s="1"/>
      <c r="G26" s="1"/>
      <c r="H26" s="1"/>
      <c r="I26" s="1"/>
      <c r="J26" s="1"/>
      <c r="K26" s="1"/>
      <c r="N26" s="25">
        <v>2</v>
      </c>
      <c r="O26" s="24" t="s">
        <v>107</v>
      </c>
      <c r="P26" s="24">
        <v>69010</v>
      </c>
      <c r="Q26" s="2">
        <v>0.78</v>
      </c>
      <c r="R26" s="2">
        <v>0</v>
      </c>
      <c r="S26" s="2">
        <v>1.5</v>
      </c>
    </row>
    <row r="27" spans="1:19" ht="15" customHeight="1" x14ac:dyDescent="0.25">
      <c r="A27" s="1"/>
      <c r="B27" s="1"/>
      <c r="C27" s="1"/>
      <c r="D27" s="1"/>
      <c r="E27" s="1"/>
      <c r="G27" s="1"/>
      <c r="H27" s="1"/>
      <c r="I27" s="1"/>
      <c r="J27" s="1"/>
      <c r="K27" s="1"/>
      <c r="N27" s="25">
        <v>3</v>
      </c>
      <c r="O27" s="24" t="s">
        <v>115</v>
      </c>
      <c r="P27" s="24">
        <v>106159</v>
      </c>
      <c r="Q27" s="2">
        <v>1.07</v>
      </c>
      <c r="R27" s="2">
        <v>0</v>
      </c>
      <c r="S27" s="2">
        <v>1.5</v>
      </c>
    </row>
    <row r="28" spans="1:19" ht="15" customHeight="1" x14ac:dyDescent="0.25">
      <c r="A28" s="1"/>
      <c r="B28" s="1"/>
      <c r="C28" s="1"/>
      <c r="D28" s="1"/>
      <c r="E28" s="1"/>
      <c r="G28" s="1"/>
      <c r="H28" s="1"/>
      <c r="I28" s="1"/>
      <c r="J28" s="1"/>
      <c r="K28" s="1"/>
      <c r="L28" s="23"/>
      <c r="N28" s="25">
        <v>4</v>
      </c>
      <c r="O28" s="24" t="s">
        <v>33</v>
      </c>
      <c r="P28" s="24">
        <v>97907</v>
      </c>
      <c r="Q28" s="2">
        <v>0.9</v>
      </c>
      <c r="R28" s="2">
        <v>0</v>
      </c>
      <c r="S28" s="2">
        <v>1.65</v>
      </c>
    </row>
    <row r="29" spans="1:19" ht="15" customHeight="1" x14ac:dyDescent="0.25">
      <c r="A29" s="1"/>
      <c r="B29" s="1"/>
      <c r="C29" s="1"/>
      <c r="D29" s="1"/>
      <c r="E29" s="1"/>
      <c r="G29" s="1"/>
      <c r="H29" s="1"/>
      <c r="I29" s="1"/>
      <c r="J29" s="1"/>
      <c r="K29" s="1"/>
      <c r="L29" s="23"/>
      <c r="N29" s="25">
        <v>5</v>
      </c>
      <c r="O29" s="24" t="s">
        <v>104</v>
      </c>
      <c r="P29" s="24">
        <v>100763</v>
      </c>
      <c r="Q29" s="2">
        <v>0.79</v>
      </c>
      <c r="R29" s="2">
        <v>0</v>
      </c>
      <c r="S29" s="2">
        <v>0.73</v>
      </c>
    </row>
    <row r="30" spans="1:19" ht="15" customHeight="1" x14ac:dyDescent="0.25">
      <c r="A30" s="1"/>
      <c r="B30" s="1"/>
      <c r="C30" s="1"/>
      <c r="D30" s="1"/>
      <c r="E30" s="1"/>
      <c r="G30" s="1"/>
      <c r="H30" s="1"/>
      <c r="I30" s="1"/>
      <c r="J30" s="1"/>
      <c r="K30" s="1"/>
      <c r="L30" s="23"/>
      <c r="N30" s="25">
        <v>6</v>
      </c>
      <c r="O30" s="24" t="s">
        <v>94</v>
      </c>
      <c r="P30" s="24">
        <v>103695</v>
      </c>
      <c r="Q30" s="2">
        <v>0.76</v>
      </c>
      <c r="R30" s="2">
        <v>0</v>
      </c>
      <c r="S30" s="2">
        <v>0</v>
      </c>
    </row>
    <row r="31" spans="1:19" ht="15" customHeight="1" x14ac:dyDescent="0.25">
      <c r="A31" s="1"/>
      <c r="B31" s="1"/>
      <c r="C31" s="1"/>
      <c r="D31" s="1"/>
      <c r="E31" s="1"/>
      <c r="G31" s="1"/>
      <c r="H31" s="1"/>
      <c r="I31" s="1"/>
      <c r="J31" s="1"/>
      <c r="K31" s="1"/>
      <c r="L31" s="23"/>
      <c r="N31" s="25">
        <v>7</v>
      </c>
      <c r="O31" s="24" t="s">
        <v>93</v>
      </c>
      <c r="P31" s="24">
        <v>98224</v>
      </c>
      <c r="Q31" s="2">
        <v>0.76</v>
      </c>
      <c r="R31" s="2">
        <v>0</v>
      </c>
      <c r="S31" s="2">
        <v>0</v>
      </c>
    </row>
    <row r="32" spans="1:19" ht="15" customHeight="1" x14ac:dyDescent="0.25">
      <c r="A32" s="1"/>
      <c r="B32" s="1"/>
      <c r="C32" s="1"/>
      <c r="D32" s="1"/>
      <c r="E32" s="1"/>
      <c r="G32" s="1"/>
      <c r="H32" s="1"/>
      <c r="I32" s="1"/>
      <c r="J32" s="1"/>
      <c r="K32" s="1"/>
      <c r="L32" s="23"/>
      <c r="N32" s="25">
        <v>8</v>
      </c>
      <c r="O32" s="24" t="s">
        <v>110</v>
      </c>
      <c r="P32" s="24">
        <v>96454</v>
      </c>
      <c r="Q32" s="2">
        <v>6.34</v>
      </c>
      <c r="R32" s="2">
        <v>1.28</v>
      </c>
      <c r="S32" s="2">
        <v>1.75</v>
      </c>
    </row>
    <row r="33" spans="1:19" ht="15" customHeight="1" x14ac:dyDescent="0.25">
      <c r="A33" s="1"/>
      <c r="B33" s="1"/>
      <c r="C33" s="1"/>
      <c r="D33" s="1"/>
      <c r="E33" s="1"/>
      <c r="G33" s="1"/>
      <c r="H33" s="1"/>
      <c r="I33" s="1"/>
      <c r="J33" s="1"/>
      <c r="K33" s="1"/>
      <c r="L33" s="23"/>
      <c r="N33" s="25">
        <v>9</v>
      </c>
      <c r="O33" s="24" t="s">
        <v>48</v>
      </c>
      <c r="P33" s="24">
        <v>105341</v>
      </c>
      <c r="Q33" s="2">
        <v>0.83</v>
      </c>
      <c r="R33" s="2">
        <v>0</v>
      </c>
      <c r="S33" s="2">
        <v>0.75</v>
      </c>
    </row>
    <row r="34" spans="1:19" ht="15" customHeight="1" x14ac:dyDescent="0.25">
      <c r="A34" s="1"/>
      <c r="B34" s="1"/>
      <c r="C34" s="1"/>
      <c r="D34" s="1"/>
      <c r="E34" s="1"/>
      <c r="G34" s="1"/>
      <c r="H34" s="1"/>
      <c r="I34" s="1"/>
      <c r="J34" s="1"/>
      <c r="K34" s="1"/>
      <c r="L34" s="23"/>
      <c r="N34" s="25">
        <v>10</v>
      </c>
      <c r="O34" s="24" t="s">
        <v>103</v>
      </c>
      <c r="P34" s="24">
        <v>90943</v>
      </c>
      <c r="Q34" s="2">
        <v>0.78</v>
      </c>
      <c r="R34" s="2">
        <v>0</v>
      </c>
      <c r="S34" s="2">
        <v>-0.3</v>
      </c>
    </row>
    <row r="35" spans="1:19" ht="15" customHeight="1" x14ac:dyDescent="0.25">
      <c r="A35" s="1"/>
      <c r="B35" s="1"/>
      <c r="C35" s="1"/>
      <c r="D35" s="1"/>
      <c r="E35" s="1"/>
      <c r="G35" s="1"/>
      <c r="H35" s="1"/>
      <c r="I35" s="1"/>
      <c r="J35" s="1"/>
      <c r="K35" s="1"/>
      <c r="L35" s="23"/>
      <c r="N35" s="25">
        <v>11</v>
      </c>
      <c r="O35" s="24" t="s">
        <v>47</v>
      </c>
      <c r="P35" s="24">
        <v>98484</v>
      </c>
      <c r="Q35" s="2">
        <v>0.89</v>
      </c>
      <c r="R35" s="2">
        <v>0</v>
      </c>
      <c r="S35" s="2">
        <v>0.33</v>
      </c>
    </row>
    <row r="36" spans="1:19" x14ac:dyDescent="0.25">
      <c r="L36" s="23"/>
      <c r="O36" s="24"/>
      <c r="P36" s="24"/>
    </row>
    <row r="37" spans="1:19" x14ac:dyDescent="0.25">
      <c r="I37" s="2"/>
      <c r="L37" s="23"/>
      <c r="O37" s="24"/>
      <c r="P37" s="24"/>
    </row>
    <row r="38" spans="1:19" x14ac:dyDescent="0.25">
      <c r="L38" s="23"/>
    </row>
    <row r="39" spans="1:19" x14ac:dyDescent="0.25">
      <c r="L39" s="23"/>
    </row>
  </sheetData>
  <mergeCells count="2">
    <mergeCell ref="A22:C22"/>
    <mergeCell ref="G22:I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E44D4-E4A5-4BC4-9DF6-BBC62E0A384C}">
  <dimension ref="A1:AD36"/>
  <sheetViews>
    <sheetView topLeftCell="A10" workbookViewId="0">
      <selection activeCell="B23" sqref="B23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18</v>
      </c>
      <c r="B2" s="5">
        <v>103764</v>
      </c>
      <c r="C2" s="25">
        <v>1.19</v>
      </c>
      <c r="D2" s="25">
        <v>0</v>
      </c>
      <c r="E2" s="25">
        <v>2.2999999999999998</v>
      </c>
      <c r="F2" s="19" t="s">
        <v>11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5" t="s">
        <v>109</v>
      </c>
      <c r="B3" s="5">
        <v>75372</v>
      </c>
      <c r="C3" s="25">
        <v>0.79</v>
      </c>
      <c r="D3" s="25">
        <v>-0.3</v>
      </c>
      <c r="E3" s="25">
        <v>0.34</v>
      </c>
      <c r="F3" s="19" t="s">
        <v>11</v>
      </c>
      <c r="G3" s="18"/>
      <c r="AA3" s="1"/>
      <c r="AB3" s="1"/>
      <c r="AC3" s="1"/>
      <c r="AD3" s="1"/>
    </row>
    <row r="4" spans="1:30" ht="15" customHeight="1" x14ac:dyDescent="0.25">
      <c r="A4" s="5" t="s">
        <v>107</v>
      </c>
      <c r="B4" s="5">
        <v>69010</v>
      </c>
      <c r="C4" s="25">
        <v>0.78</v>
      </c>
      <c r="D4" s="25">
        <v>0</v>
      </c>
      <c r="E4" s="25">
        <v>1.5</v>
      </c>
      <c r="F4" s="19" t="s">
        <v>10</v>
      </c>
      <c r="G4" s="18"/>
      <c r="AA4" s="1"/>
      <c r="AB4" s="1"/>
      <c r="AC4" s="1"/>
      <c r="AD4" s="1"/>
    </row>
    <row r="5" spans="1:30" ht="15" customHeight="1" x14ac:dyDescent="0.25">
      <c r="A5" s="5" t="s">
        <v>115</v>
      </c>
      <c r="B5" s="5">
        <v>106159</v>
      </c>
      <c r="C5" s="25">
        <v>1.07</v>
      </c>
      <c r="D5" s="25">
        <v>0</v>
      </c>
      <c r="E5" s="25">
        <v>1.5</v>
      </c>
      <c r="F5" s="19" t="s">
        <v>9</v>
      </c>
      <c r="G5" s="18"/>
      <c r="AA5" s="1"/>
      <c r="AB5" s="1"/>
      <c r="AC5" s="1"/>
      <c r="AD5" s="1"/>
    </row>
    <row r="6" spans="1:30" ht="15" customHeight="1" x14ac:dyDescent="0.25">
      <c r="A6" s="5" t="s">
        <v>33</v>
      </c>
      <c r="B6" s="5">
        <v>97907</v>
      </c>
      <c r="C6" s="25">
        <v>0.9</v>
      </c>
      <c r="D6" s="25">
        <v>0</v>
      </c>
      <c r="E6" s="25">
        <v>1.65</v>
      </c>
      <c r="F6" s="19" t="s">
        <v>9</v>
      </c>
      <c r="G6" s="18"/>
      <c r="AA6" s="1"/>
      <c r="AB6" s="1"/>
      <c r="AC6" s="1"/>
      <c r="AD6" s="1"/>
    </row>
    <row r="7" spans="1:30" ht="15" customHeight="1" x14ac:dyDescent="0.25">
      <c r="A7" s="5" t="s">
        <v>104</v>
      </c>
      <c r="B7" s="5">
        <v>100763</v>
      </c>
      <c r="C7" s="25">
        <v>0.79</v>
      </c>
      <c r="D7" s="25">
        <v>0</v>
      </c>
      <c r="E7" s="25">
        <v>0.57999999999999996</v>
      </c>
      <c r="F7" s="19" t="s">
        <v>8</v>
      </c>
      <c r="G7" s="18"/>
      <c r="AA7" s="1"/>
      <c r="AB7" s="1"/>
      <c r="AC7" s="1"/>
      <c r="AD7" s="1"/>
    </row>
    <row r="8" spans="1:30" ht="15" customHeight="1" x14ac:dyDescent="0.25">
      <c r="A8" s="8" t="s">
        <v>94</v>
      </c>
      <c r="B8" s="8">
        <v>103695</v>
      </c>
      <c r="C8" s="9">
        <v>0.76</v>
      </c>
      <c r="D8" s="9">
        <v>0</v>
      </c>
      <c r="E8" s="9">
        <v>0</v>
      </c>
      <c r="F8" s="7" t="s">
        <v>8</v>
      </c>
      <c r="G8" s="10" t="s">
        <v>19</v>
      </c>
      <c r="AA8" s="1"/>
      <c r="AB8" s="1"/>
      <c r="AC8" s="1"/>
      <c r="AD8" s="1"/>
    </row>
    <row r="9" spans="1:30" ht="15" customHeight="1" x14ac:dyDescent="0.25">
      <c r="A9" s="5" t="s">
        <v>93</v>
      </c>
      <c r="B9" s="5">
        <v>98224</v>
      </c>
      <c r="C9" s="25">
        <v>0.76</v>
      </c>
      <c r="D9" s="25">
        <v>0</v>
      </c>
      <c r="E9" s="25">
        <v>0</v>
      </c>
      <c r="F9" s="19" t="s">
        <v>8</v>
      </c>
      <c r="AA9" s="1"/>
      <c r="AB9" s="1"/>
      <c r="AC9" s="1"/>
      <c r="AD9" s="1"/>
    </row>
    <row r="10" spans="1:30" ht="15" customHeight="1" x14ac:dyDescent="0.25">
      <c r="A10" s="5" t="s">
        <v>110</v>
      </c>
      <c r="B10" s="5">
        <v>96454</v>
      </c>
      <c r="C10" s="25">
        <v>6.22</v>
      </c>
      <c r="D10" s="25">
        <v>0.44</v>
      </c>
      <c r="E10" s="25">
        <v>1.64</v>
      </c>
      <c r="F10" s="19" t="s">
        <v>7</v>
      </c>
      <c r="AA10" s="1"/>
      <c r="AB10" s="1"/>
      <c r="AC10" s="1"/>
      <c r="AD10" s="1"/>
    </row>
    <row r="11" spans="1:30" ht="15" customHeight="1" x14ac:dyDescent="0.25">
      <c r="A11" s="5" t="s">
        <v>48</v>
      </c>
      <c r="B11" s="5">
        <v>105341</v>
      </c>
      <c r="C11" s="25">
        <v>0.83</v>
      </c>
      <c r="D11" s="25">
        <v>0</v>
      </c>
      <c r="E11" s="25">
        <v>0.75</v>
      </c>
      <c r="F11" s="19" t="s">
        <v>6</v>
      </c>
      <c r="AA11" s="1"/>
      <c r="AB11" s="1"/>
      <c r="AC11" s="1"/>
      <c r="AD11" s="1"/>
    </row>
    <row r="12" spans="1:30" ht="15" customHeight="1" x14ac:dyDescent="0.25">
      <c r="A12" s="5" t="s">
        <v>103</v>
      </c>
      <c r="B12" s="5">
        <v>90943</v>
      </c>
      <c r="C12" s="25">
        <v>0.78</v>
      </c>
      <c r="D12" s="25">
        <v>0</v>
      </c>
      <c r="E12" s="25">
        <v>-0.3</v>
      </c>
      <c r="F12" s="19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47</v>
      </c>
      <c r="B13" s="5">
        <v>98484</v>
      </c>
      <c r="C13" s="25">
        <v>0.89</v>
      </c>
      <c r="D13" s="25">
        <v>0</v>
      </c>
      <c r="E13" s="25">
        <v>0.33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5">
        <f>SUM(D2:D13,D17)</f>
        <v>0.14000000000000001</v>
      </c>
    </row>
    <row r="16" spans="1:30" x14ac:dyDescent="0.25">
      <c r="C16" s="4"/>
    </row>
    <row r="17" spans="1:14" x14ac:dyDescent="0.25">
      <c r="C17" s="13">
        <f>SUM(E2:E13,E17)</f>
        <v>12.59</v>
      </c>
      <c r="D17" s="25">
        <f>MAX(D2:D9,D11:D13)</f>
        <v>0</v>
      </c>
      <c r="E17" s="2">
        <f>MAX(E2:E13)</f>
        <v>2.2999999999999998</v>
      </c>
    </row>
    <row r="21" spans="1:14" x14ac:dyDescent="0.25">
      <c r="A21" s="1" t="s">
        <v>23</v>
      </c>
      <c r="B21" s="2">
        <f>'rodada 35'!B20</f>
        <v>129.51</v>
      </c>
    </row>
    <row r="22" spans="1:14" x14ac:dyDescent="0.25">
      <c r="A22" s="2" t="s">
        <v>24</v>
      </c>
      <c r="B22" s="2">
        <v>133.65</v>
      </c>
    </row>
    <row r="25" spans="1:14" x14ac:dyDescent="0.25">
      <c r="I25" s="5">
        <v>0</v>
      </c>
      <c r="J25" s="5" t="s">
        <v>18</v>
      </c>
      <c r="K25" s="5">
        <v>103764</v>
      </c>
      <c r="L25" s="2">
        <v>1.19</v>
      </c>
      <c r="M25" s="2">
        <v>0</v>
      </c>
      <c r="N25" s="2">
        <v>2.2999999999999998</v>
      </c>
    </row>
    <row r="26" spans="1:14" x14ac:dyDescent="0.25">
      <c r="I26" s="5">
        <v>1</v>
      </c>
      <c r="J26" s="5" t="s">
        <v>109</v>
      </c>
      <c r="K26" s="5">
        <v>75372</v>
      </c>
      <c r="L26" s="2">
        <v>0.79</v>
      </c>
      <c r="M26" s="2">
        <v>-0.3</v>
      </c>
      <c r="N26" s="2">
        <v>0.34</v>
      </c>
    </row>
    <row r="27" spans="1:14" x14ac:dyDescent="0.25">
      <c r="I27" s="5">
        <v>2</v>
      </c>
      <c r="J27" s="5" t="s">
        <v>107</v>
      </c>
      <c r="K27" s="5">
        <v>69010</v>
      </c>
      <c r="L27" s="2">
        <v>0.78</v>
      </c>
      <c r="M27" s="2">
        <v>0</v>
      </c>
      <c r="N27" s="2">
        <v>1.5</v>
      </c>
    </row>
    <row r="28" spans="1:14" x14ac:dyDescent="0.25">
      <c r="I28" s="5">
        <v>3</v>
      </c>
      <c r="J28" s="5" t="s">
        <v>115</v>
      </c>
      <c r="K28" s="5">
        <v>106159</v>
      </c>
      <c r="L28" s="2">
        <v>1.07</v>
      </c>
      <c r="M28" s="2">
        <v>0</v>
      </c>
      <c r="N28" s="2">
        <v>1.5</v>
      </c>
    </row>
    <row r="29" spans="1:14" x14ac:dyDescent="0.25">
      <c r="I29" s="5">
        <v>4</v>
      </c>
      <c r="J29" s="5" t="s">
        <v>33</v>
      </c>
      <c r="K29" s="5">
        <v>97907</v>
      </c>
      <c r="L29" s="2">
        <v>0.9</v>
      </c>
      <c r="M29" s="2">
        <v>0</v>
      </c>
      <c r="N29" s="2">
        <v>1.65</v>
      </c>
    </row>
    <row r="30" spans="1:14" x14ac:dyDescent="0.25">
      <c r="I30" s="5">
        <v>5</v>
      </c>
      <c r="J30" s="5" t="s">
        <v>104</v>
      </c>
      <c r="K30" s="5">
        <v>100763</v>
      </c>
      <c r="L30" s="2">
        <v>0.79</v>
      </c>
      <c r="M30" s="2">
        <v>0</v>
      </c>
      <c r="N30" s="2">
        <v>0.57999999999999996</v>
      </c>
    </row>
    <row r="31" spans="1:14" x14ac:dyDescent="0.25">
      <c r="I31" s="5">
        <v>6</v>
      </c>
      <c r="J31" s="5" t="s">
        <v>94</v>
      </c>
      <c r="K31" s="5">
        <v>103695</v>
      </c>
      <c r="L31" s="2">
        <v>0.76</v>
      </c>
      <c r="M31" s="2">
        <v>0</v>
      </c>
      <c r="N31" s="2">
        <v>0</v>
      </c>
    </row>
    <row r="32" spans="1:14" x14ac:dyDescent="0.25">
      <c r="I32" s="5">
        <v>7</v>
      </c>
      <c r="J32" s="5" t="s">
        <v>93</v>
      </c>
      <c r="K32" s="5">
        <v>98224</v>
      </c>
      <c r="L32" s="2">
        <v>0.76</v>
      </c>
      <c r="M32" s="2">
        <v>0</v>
      </c>
      <c r="N32" s="2">
        <v>0</v>
      </c>
    </row>
    <row r="33" spans="9:14" x14ac:dyDescent="0.25">
      <c r="I33" s="5">
        <v>8</v>
      </c>
      <c r="J33" s="5" t="s">
        <v>110</v>
      </c>
      <c r="K33" s="5">
        <v>96454</v>
      </c>
      <c r="L33" s="2">
        <v>6.22</v>
      </c>
      <c r="M33" s="2">
        <v>0.44</v>
      </c>
      <c r="N33" s="2">
        <v>1.64</v>
      </c>
    </row>
    <row r="34" spans="9:14" x14ac:dyDescent="0.25">
      <c r="I34" s="5">
        <v>9</v>
      </c>
      <c r="J34" s="5" t="s">
        <v>48</v>
      </c>
      <c r="K34" s="5">
        <v>105341</v>
      </c>
      <c r="L34" s="2">
        <v>0.83</v>
      </c>
      <c r="M34" s="2">
        <v>0</v>
      </c>
      <c r="N34" s="2">
        <v>0.75</v>
      </c>
    </row>
    <row r="35" spans="9:14" x14ac:dyDescent="0.25">
      <c r="I35" s="5">
        <v>10</v>
      </c>
      <c r="J35" s="5" t="s">
        <v>103</v>
      </c>
      <c r="K35" s="5">
        <v>90943</v>
      </c>
      <c r="L35" s="2">
        <v>0.78</v>
      </c>
      <c r="M35" s="2">
        <v>0</v>
      </c>
      <c r="N35" s="2">
        <v>-0.3</v>
      </c>
    </row>
    <row r="36" spans="9:14" x14ac:dyDescent="0.25">
      <c r="I36" s="5">
        <v>11</v>
      </c>
      <c r="J36" s="5" t="s">
        <v>47</v>
      </c>
      <c r="K36" s="5">
        <v>98484</v>
      </c>
      <c r="L36" s="2">
        <v>0.89</v>
      </c>
      <c r="M36" s="2">
        <v>0</v>
      </c>
      <c r="N36" s="2">
        <v>0.33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F1FAB-A306-42A6-8163-FEEC77A8C1DD}">
  <dimension ref="A1:AD36"/>
  <sheetViews>
    <sheetView topLeftCell="A13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8" t="s">
        <v>117</v>
      </c>
      <c r="B2" s="8">
        <v>102958</v>
      </c>
      <c r="C2" s="9">
        <v>1.19</v>
      </c>
      <c r="D2" s="9">
        <v>0.2</v>
      </c>
      <c r="E2" s="9">
        <v>2.59</v>
      </c>
      <c r="F2" s="7" t="s">
        <v>11</v>
      </c>
      <c r="G2" s="8" t="s">
        <v>19</v>
      </c>
      <c r="AA2" s="1"/>
      <c r="AB2" s="1"/>
      <c r="AC2" s="1"/>
      <c r="AD2" s="1"/>
    </row>
    <row r="3" spans="1:30" x14ac:dyDescent="0.25">
      <c r="A3" s="5" t="s">
        <v>71</v>
      </c>
      <c r="B3" s="5">
        <v>104824</v>
      </c>
      <c r="C3" s="25">
        <v>0.75</v>
      </c>
      <c r="D3" s="25">
        <v>0</v>
      </c>
      <c r="E3" s="25">
        <v>0</v>
      </c>
      <c r="F3" s="19" t="s">
        <v>11</v>
      </c>
      <c r="AA3" s="1"/>
      <c r="AB3" s="1"/>
      <c r="AC3" s="1"/>
      <c r="AD3" s="1"/>
    </row>
    <row r="4" spans="1:30" ht="15" customHeight="1" x14ac:dyDescent="0.25">
      <c r="A4" s="5" t="s">
        <v>107</v>
      </c>
      <c r="B4" s="5">
        <v>69010</v>
      </c>
      <c r="C4" s="25">
        <v>0.78</v>
      </c>
      <c r="D4" s="25">
        <v>0</v>
      </c>
      <c r="E4" s="25">
        <v>1.5</v>
      </c>
      <c r="F4" s="19" t="s">
        <v>10</v>
      </c>
      <c r="AA4" s="1"/>
      <c r="AB4" s="1"/>
      <c r="AC4" s="1"/>
      <c r="AD4" s="1"/>
    </row>
    <row r="5" spans="1:30" ht="15" customHeight="1" x14ac:dyDescent="0.25">
      <c r="A5" s="5" t="s">
        <v>115</v>
      </c>
      <c r="B5" s="5">
        <v>106159</v>
      </c>
      <c r="C5" s="25">
        <v>1.07</v>
      </c>
      <c r="D5" s="25">
        <v>0</v>
      </c>
      <c r="E5" s="25">
        <v>1.5</v>
      </c>
      <c r="F5" s="19" t="s">
        <v>9</v>
      </c>
      <c r="AA5" s="1"/>
      <c r="AB5" s="1"/>
      <c r="AC5" s="1"/>
      <c r="AD5" s="1"/>
    </row>
    <row r="6" spans="1:30" s="9" customFormat="1" ht="15" customHeight="1" x14ac:dyDescent="0.25">
      <c r="A6" s="5" t="s">
        <v>33</v>
      </c>
      <c r="B6" s="5">
        <v>97907</v>
      </c>
      <c r="C6" s="25">
        <v>0.9</v>
      </c>
      <c r="D6" s="25">
        <v>0</v>
      </c>
      <c r="E6" s="25">
        <v>1.65</v>
      </c>
      <c r="F6" s="19" t="s">
        <v>9</v>
      </c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5" t="s">
        <v>104</v>
      </c>
      <c r="B7" s="5">
        <v>100763</v>
      </c>
      <c r="C7" s="25">
        <v>0.79</v>
      </c>
      <c r="D7" s="25">
        <v>0</v>
      </c>
      <c r="E7" s="25">
        <v>0.57999999999999996</v>
      </c>
      <c r="F7" s="19" t="s">
        <v>8</v>
      </c>
      <c r="AA7" s="1"/>
      <c r="AB7" s="1"/>
      <c r="AC7" s="1"/>
      <c r="AD7" s="1"/>
    </row>
    <row r="8" spans="1:30" ht="15" customHeight="1" x14ac:dyDescent="0.25">
      <c r="A8" s="5" t="s">
        <v>94</v>
      </c>
      <c r="B8" s="5">
        <v>103695</v>
      </c>
      <c r="C8" s="25">
        <v>0.76</v>
      </c>
      <c r="D8" s="25">
        <v>0</v>
      </c>
      <c r="E8" s="25">
        <v>0</v>
      </c>
      <c r="F8" s="19" t="s">
        <v>8</v>
      </c>
      <c r="AA8" s="1"/>
      <c r="AB8" s="1"/>
      <c r="AC8" s="1"/>
      <c r="AD8" s="1"/>
    </row>
    <row r="9" spans="1:30" ht="15" customHeight="1" x14ac:dyDescent="0.25">
      <c r="A9" s="5" t="s">
        <v>93</v>
      </c>
      <c r="B9" s="5">
        <v>98224</v>
      </c>
      <c r="C9" s="25">
        <v>0.76</v>
      </c>
      <c r="D9" s="25">
        <v>0</v>
      </c>
      <c r="E9" s="25">
        <v>0</v>
      </c>
      <c r="F9" s="19" t="s">
        <v>8</v>
      </c>
      <c r="AA9" s="1"/>
      <c r="AB9" s="1"/>
      <c r="AC9" s="1"/>
      <c r="AD9" s="1"/>
    </row>
    <row r="10" spans="1:30" ht="15" customHeight="1" x14ac:dyDescent="0.25">
      <c r="A10" s="5" t="s">
        <v>101</v>
      </c>
      <c r="B10" s="5">
        <v>95780</v>
      </c>
      <c r="C10" s="25">
        <v>6.57</v>
      </c>
      <c r="D10" s="25">
        <v>0.95</v>
      </c>
      <c r="E10" s="25">
        <v>2.75</v>
      </c>
      <c r="F10" s="19" t="s">
        <v>7</v>
      </c>
      <c r="AA10" s="1"/>
      <c r="AB10" s="1"/>
      <c r="AC10" s="1"/>
      <c r="AD10" s="1"/>
    </row>
    <row r="11" spans="1:30" ht="15" customHeight="1" x14ac:dyDescent="0.25">
      <c r="A11" s="5" t="s">
        <v>48</v>
      </c>
      <c r="B11" s="5">
        <v>105341</v>
      </c>
      <c r="C11" s="25">
        <v>0.83</v>
      </c>
      <c r="D11" s="25">
        <v>0</v>
      </c>
      <c r="E11" s="25">
        <v>0.75</v>
      </c>
      <c r="F11" s="19" t="s">
        <v>6</v>
      </c>
      <c r="AA11" s="1"/>
      <c r="AB11" s="1"/>
      <c r="AC11" s="1"/>
      <c r="AD11" s="1"/>
    </row>
    <row r="12" spans="1:30" ht="15" customHeight="1" x14ac:dyDescent="0.25">
      <c r="A12" s="5" t="s">
        <v>61</v>
      </c>
      <c r="B12" s="5">
        <v>62974</v>
      </c>
      <c r="C12" s="25">
        <v>0.78</v>
      </c>
      <c r="D12" s="25">
        <v>0</v>
      </c>
      <c r="E12" s="25">
        <v>0.32</v>
      </c>
      <c r="F12" s="19" t="s">
        <v>6</v>
      </c>
      <c r="AA12" s="1"/>
      <c r="AB12" s="1"/>
      <c r="AC12" s="1"/>
      <c r="AD12" s="1"/>
    </row>
    <row r="13" spans="1:30" ht="15" customHeight="1" x14ac:dyDescent="0.25">
      <c r="A13" s="5" t="s">
        <v>47</v>
      </c>
      <c r="B13" s="5">
        <v>98484</v>
      </c>
      <c r="C13" s="25">
        <v>0.89</v>
      </c>
      <c r="D13" s="25">
        <v>0</v>
      </c>
      <c r="E13" s="25">
        <v>0.33</v>
      </c>
      <c r="F13" s="19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5">
        <f>SUM(D2:D13,D17)</f>
        <v>1.3499999999999999</v>
      </c>
    </row>
    <row r="16" spans="1:30" x14ac:dyDescent="0.25">
      <c r="C16" s="4"/>
    </row>
    <row r="17" spans="1:13" x14ac:dyDescent="0.25">
      <c r="C17" s="13">
        <f>SUM(E2:E13,E17)</f>
        <v>14.72</v>
      </c>
      <c r="D17" s="25">
        <f>MAX(D2:D9,D11:D13)</f>
        <v>0.2</v>
      </c>
      <c r="E17" s="2">
        <f>MAX(E2:E13)</f>
        <v>2.75</v>
      </c>
      <c r="H17" s="5">
        <v>0</v>
      </c>
      <c r="I17" s="5" t="s">
        <v>117</v>
      </c>
      <c r="J17" s="5">
        <v>102958</v>
      </c>
      <c r="K17" s="2">
        <v>1.19</v>
      </c>
      <c r="L17" s="2">
        <v>0.2</v>
      </c>
      <c r="M17" s="2">
        <v>2.59</v>
      </c>
    </row>
    <row r="18" spans="1:13" x14ac:dyDescent="0.25">
      <c r="H18" s="5">
        <v>1</v>
      </c>
      <c r="I18" s="5" t="s">
        <v>71</v>
      </c>
      <c r="J18" s="5">
        <v>104824</v>
      </c>
      <c r="K18" s="2">
        <v>0.75</v>
      </c>
      <c r="L18" s="2">
        <v>0</v>
      </c>
      <c r="M18" s="2">
        <v>0</v>
      </c>
    </row>
    <row r="19" spans="1:13" x14ac:dyDescent="0.25">
      <c r="A19" s="1" t="s">
        <v>23</v>
      </c>
      <c r="B19" s="2">
        <f>'rodada 36'!B22</f>
        <v>133.65</v>
      </c>
      <c r="H19" s="5">
        <v>2</v>
      </c>
      <c r="I19" s="5" t="s">
        <v>107</v>
      </c>
      <c r="J19" s="5">
        <v>69010</v>
      </c>
      <c r="K19" s="2">
        <v>0.78</v>
      </c>
      <c r="L19" s="2">
        <v>0</v>
      </c>
      <c r="M19" s="2">
        <v>1.5</v>
      </c>
    </row>
    <row r="20" spans="1:13" x14ac:dyDescent="0.25">
      <c r="A20" s="2" t="s">
        <v>24</v>
      </c>
      <c r="B20" s="2">
        <v>135.41</v>
      </c>
      <c r="H20" s="5">
        <v>3</v>
      </c>
      <c r="I20" s="5" t="s">
        <v>115</v>
      </c>
      <c r="J20" s="5">
        <v>106159</v>
      </c>
      <c r="K20" s="2">
        <v>1.07</v>
      </c>
      <c r="L20" s="2">
        <v>0</v>
      </c>
      <c r="M20" s="2">
        <v>1.5</v>
      </c>
    </row>
    <row r="21" spans="1:13" x14ac:dyDescent="0.25">
      <c r="H21" s="5">
        <v>4</v>
      </c>
      <c r="I21" s="5" t="s">
        <v>33</v>
      </c>
      <c r="J21" s="5">
        <v>97907</v>
      </c>
      <c r="K21" s="2">
        <v>0.9</v>
      </c>
      <c r="L21" s="2">
        <v>0</v>
      </c>
      <c r="M21" s="2">
        <v>1.65</v>
      </c>
    </row>
    <row r="22" spans="1:13" x14ac:dyDescent="0.25">
      <c r="H22" s="5">
        <v>5</v>
      </c>
      <c r="I22" s="5" t="s">
        <v>104</v>
      </c>
      <c r="J22" s="5">
        <v>100763</v>
      </c>
      <c r="K22" s="2">
        <v>0.79</v>
      </c>
      <c r="L22" s="2">
        <v>0</v>
      </c>
      <c r="M22" s="2">
        <v>0.57999999999999996</v>
      </c>
    </row>
    <row r="23" spans="1:13" x14ac:dyDescent="0.25">
      <c r="H23" s="5">
        <v>6</v>
      </c>
      <c r="I23" s="5" t="s">
        <v>94</v>
      </c>
      <c r="J23" s="5">
        <v>103695</v>
      </c>
      <c r="K23" s="2">
        <v>0.76</v>
      </c>
      <c r="L23" s="2">
        <v>0</v>
      </c>
      <c r="M23" s="2">
        <v>0</v>
      </c>
    </row>
    <row r="24" spans="1:13" x14ac:dyDescent="0.25">
      <c r="H24" s="5">
        <v>7</v>
      </c>
      <c r="I24" s="5" t="s">
        <v>93</v>
      </c>
      <c r="J24" s="5">
        <v>98224</v>
      </c>
      <c r="K24" s="2">
        <v>0.76</v>
      </c>
      <c r="L24" s="2">
        <v>0</v>
      </c>
      <c r="M24" s="2">
        <v>0</v>
      </c>
    </row>
    <row r="25" spans="1:13" x14ac:dyDescent="0.25">
      <c r="F25" s="5"/>
      <c r="H25" s="5">
        <v>8</v>
      </c>
      <c r="I25" s="5" t="s">
        <v>101</v>
      </c>
      <c r="J25" s="5">
        <v>95780</v>
      </c>
      <c r="K25" s="2">
        <v>6.57</v>
      </c>
      <c r="L25" s="2">
        <v>0.95</v>
      </c>
      <c r="M25" s="2">
        <v>2.75</v>
      </c>
    </row>
    <row r="26" spans="1:13" x14ac:dyDescent="0.25">
      <c r="F26" s="5"/>
      <c r="H26" s="5">
        <v>9</v>
      </c>
      <c r="I26" s="5" t="s">
        <v>48</v>
      </c>
      <c r="J26" s="5">
        <v>105341</v>
      </c>
      <c r="K26" s="2">
        <v>0.83</v>
      </c>
      <c r="L26" s="2">
        <v>0</v>
      </c>
      <c r="M26" s="2">
        <v>0.75</v>
      </c>
    </row>
    <row r="27" spans="1:13" x14ac:dyDescent="0.25">
      <c r="F27" s="5"/>
      <c r="H27" s="5">
        <v>10</v>
      </c>
      <c r="I27" s="5" t="s">
        <v>61</v>
      </c>
      <c r="J27" s="5">
        <v>62974</v>
      </c>
      <c r="K27" s="2">
        <v>0.78</v>
      </c>
      <c r="L27" s="2">
        <v>0</v>
      </c>
      <c r="M27" s="2">
        <v>0.32</v>
      </c>
    </row>
    <row r="28" spans="1:13" x14ac:dyDescent="0.25">
      <c r="F28" s="5"/>
      <c r="H28" s="5">
        <v>11</v>
      </c>
      <c r="I28" s="5" t="s">
        <v>47</v>
      </c>
      <c r="J28" s="5">
        <v>98484</v>
      </c>
      <c r="K28" s="2">
        <v>0.89</v>
      </c>
      <c r="L28" s="2">
        <v>0</v>
      </c>
      <c r="M28" s="2">
        <v>0.33</v>
      </c>
    </row>
    <row r="29" spans="1:13" x14ac:dyDescent="0.25">
      <c r="F29" s="5"/>
    </row>
    <row r="30" spans="1:13" x14ac:dyDescent="0.25">
      <c r="F30" s="5"/>
    </row>
    <row r="31" spans="1:13" x14ac:dyDescent="0.25">
      <c r="F31" s="5"/>
    </row>
    <row r="32" spans="1:13" x14ac:dyDescent="0.25">
      <c r="F32" s="5"/>
    </row>
    <row r="33" spans="6:6" x14ac:dyDescent="0.25">
      <c r="F33" s="5"/>
    </row>
    <row r="34" spans="6:6" x14ac:dyDescent="0.25">
      <c r="F34" s="5"/>
    </row>
    <row r="35" spans="6:6" x14ac:dyDescent="0.25">
      <c r="F35" s="5"/>
    </row>
    <row r="36" spans="6:6" x14ac:dyDescent="0.25">
      <c r="F36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9A8C9-216D-43F2-9325-F20E498D2CD7}">
  <dimension ref="A1:AD36"/>
  <sheetViews>
    <sheetView topLeftCell="A7" workbookViewId="0">
      <selection activeCell="A7" sqref="A7:G7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18</v>
      </c>
      <c r="B2" s="5">
        <v>103764</v>
      </c>
      <c r="C2" s="25">
        <v>1.34</v>
      </c>
      <c r="D2" s="25">
        <v>-0.3</v>
      </c>
      <c r="E2" s="25">
        <v>8.07</v>
      </c>
      <c r="F2" s="19" t="s">
        <v>11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5" t="s">
        <v>71</v>
      </c>
      <c r="B3" s="5">
        <v>104824</v>
      </c>
      <c r="C3" s="25">
        <v>0.75</v>
      </c>
      <c r="D3" s="25">
        <v>0</v>
      </c>
      <c r="E3" s="25">
        <v>0</v>
      </c>
      <c r="F3" s="19" t="s">
        <v>11</v>
      </c>
      <c r="G3" s="18"/>
      <c r="AA3" s="1"/>
      <c r="AB3" s="1"/>
      <c r="AC3" s="1"/>
      <c r="AD3" s="1"/>
    </row>
    <row r="4" spans="1:30" ht="15" customHeight="1" x14ac:dyDescent="0.25">
      <c r="A4" s="5" t="s">
        <v>107</v>
      </c>
      <c r="B4" s="5">
        <v>69010</v>
      </c>
      <c r="C4" s="25">
        <v>0.78</v>
      </c>
      <c r="D4" s="25">
        <v>0</v>
      </c>
      <c r="E4" s="25">
        <v>1.5</v>
      </c>
      <c r="F4" s="19" t="s">
        <v>10</v>
      </c>
      <c r="G4" s="18"/>
      <c r="AA4" s="1"/>
      <c r="AB4" s="1"/>
      <c r="AC4" s="1"/>
      <c r="AD4" s="1"/>
    </row>
    <row r="5" spans="1:30" ht="15" customHeight="1" x14ac:dyDescent="0.25">
      <c r="A5" s="5" t="s">
        <v>85</v>
      </c>
      <c r="B5" s="5">
        <v>104650</v>
      </c>
      <c r="C5" s="25">
        <v>1.03</v>
      </c>
      <c r="D5" s="25">
        <v>0</v>
      </c>
      <c r="E5" s="25">
        <v>1.1299999999999999</v>
      </c>
      <c r="F5" s="19" t="s">
        <v>9</v>
      </c>
      <c r="AA5" s="1"/>
      <c r="AB5" s="1"/>
      <c r="AC5" s="1"/>
      <c r="AD5" s="1"/>
    </row>
    <row r="6" spans="1:30" ht="15" customHeight="1" x14ac:dyDescent="0.25">
      <c r="A6" s="5" t="s">
        <v>33</v>
      </c>
      <c r="B6" s="5">
        <v>97907</v>
      </c>
      <c r="C6" s="25">
        <v>0.9</v>
      </c>
      <c r="D6" s="25">
        <v>0</v>
      </c>
      <c r="E6" s="25">
        <v>1.65</v>
      </c>
      <c r="F6" s="19" t="s">
        <v>9</v>
      </c>
      <c r="G6" s="18"/>
      <c r="AA6" s="1"/>
      <c r="AB6" s="1"/>
      <c r="AC6" s="1"/>
      <c r="AD6" s="1"/>
    </row>
    <row r="7" spans="1:30" ht="15" customHeight="1" x14ac:dyDescent="0.25">
      <c r="A7" s="8" t="s">
        <v>94</v>
      </c>
      <c r="B7" s="8">
        <v>103695</v>
      </c>
      <c r="C7" s="9">
        <v>0.76</v>
      </c>
      <c r="D7" s="9">
        <v>0</v>
      </c>
      <c r="E7" s="9">
        <v>0</v>
      </c>
      <c r="F7" s="7" t="s">
        <v>8</v>
      </c>
      <c r="G7" s="10" t="s">
        <v>19</v>
      </c>
      <c r="AA7" s="1"/>
      <c r="AB7" s="1"/>
      <c r="AC7" s="1"/>
      <c r="AD7" s="1"/>
    </row>
    <row r="8" spans="1:30" ht="15" customHeight="1" x14ac:dyDescent="0.25">
      <c r="A8" s="5" t="s">
        <v>118</v>
      </c>
      <c r="B8" s="5">
        <v>106083</v>
      </c>
      <c r="C8" s="25">
        <v>0.78</v>
      </c>
      <c r="D8" s="25">
        <v>0</v>
      </c>
      <c r="E8" s="25">
        <v>0.04</v>
      </c>
      <c r="F8" s="19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93</v>
      </c>
      <c r="B9" s="5">
        <v>98224</v>
      </c>
      <c r="C9" s="25">
        <v>0.76</v>
      </c>
      <c r="D9" s="25">
        <v>0</v>
      </c>
      <c r="E9" s="25">
        <v>0</v>
      </c>
      <c r="F9" s="19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43</v>
      </c>
      <c r="B10" s="5">
        <v>73317</v>
      </c>
      <c r="C10" s="25">
        <v>6.53</v>
      </c>
      <c r="D10" s="25">
        <v>0.91</v>
      </c>
      <c r="E10" s="25">
        <v>2.71</v>
      </c>
      <c r="F10" s="19" t="s">
        <v>7</v>
      </c>
      <c r="G10" s="18"/>
      <c r="AA10" s="1"/>
      <c r="AB10" s="1"/>
      <c r="AC10" s="1"/>
      <c r="AD10" s="1"/>
    </row>
    <row r="11" spans="1:30" ht="15" customHeight="1" x14ac:dyDescent="0.25">
      <c r="A11" s="5" t="s">
        <v>119</v>
      </c>
      <c r="B11" s="5">
        <v>101728</v>
      </c>
      <c r="C11" s="25">
        <v>0.78</v>
      </c>
      <c r="D11" s="25">
        <v>0</v>
      </c>
      <c r="E11" s="25">
        <v>0</v>
      </c>
      <c r="F11" s="19" t="s">
        <v>6</v>
      </c>
      <c r="G11" s="18"/>
      <c r="AA11" s="1"/>
      <c r="AB11" s="1"/>
      <c r="AC11" s="1"/>
      <c r="AD11" s="1"/>
    </row>
    <row r="12" spans="1:30" ht="15" customHeight="1" x14ac:dyDescent="0.25">
      <c r="A12" s="5" t="s">
        <v>48</v>
      </c>
      <c r="B12" s="5">
        <v>105341</v>
      </c>
      <c r="C12" s="25">
        <v>0.83</v>
      </c>
      <c r="D12" s="25">
        <v>0</v>
      </c>
      <c r="E12" s="25">
        <v>0.75</v>
      </c>
      <c r="F12" s="19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61</v>
      </c>
      <c r="B13" s="5">
        <v>62974</v>
      </c>
      <c r="C13" s="25">
        <v>0.78</v>
      </c>
      <c r="D13" s="25">
        <v>0</v>
      </c>
      <c r="E13" s="25">
        <v>0.32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5">
        <f>SUM(D2:D13,D17)</f>
        <v>0.6100000000000001</v>
      </c>
    </row>
    <row r="16" spans="1:30" x14ac:dyDescent="0.25">
      <c r="C16" s="4"/>
    </row>
    <row r="17" spans="1:13" x14ac:dyDescent="0.25">
      <c r="C17" s="13">
        <f>SUM(E2:E13,E17)</f>
        <v>24.24</v>
      </c>
      <c r="D17" s="25">
        <f>MAX(D2:D9,D11:D13)</f>
        <v>0</v>
      </c>
      <c r="E17" s="2">
        <f>MAX(E2:E13)</f>
        <v>8.07</v>
      </c>
    </row>
    <row r="19" spans="1:13" x14ac:dyDescent="0.25">
      <c r="A19" s="1" t="s">
        <v>23</v>
      </c>
      <c r="B19" s="2">
        <f>'rodada 37'!B20</f>
        <v>135.41</v>
      </c>
    </row>
    <row r="20" spans="1:13" x14ac:dyDescent="0.25">
      <c r="A20" s="2" t="s">
        <v>24</v>
      </c>
    </row>
    <row r="23" spans="1:13" x14ac:dyDescent="0.25">
      <c r="H23" s="5">
        <v>0</v>
      </c>
      <c r="I23" s="5" t="s">
        <v>18</v>
      </c>
      <c r="J23" s="5">
        <v>103764</v>
      </c>
      <c r="K23" s="2">
        <v>1.34</v>
      </c>
      <c r="L23" s="2">
        <v>-0.3</v>
      </c>
      <c r="M23" s="2">
        <v>8.07</v>
      </c>
    </row>
    <row r="24" spans="1:13" x14ac:dyDescent="0.25">
      <c r="H24" s="5">
        <v>1</v>
      </c>
      <c r="I24" s="5" t="s">
        <v>71</v>
      </c>
      <c r="J24" s="5">
        <v>104824</v>
      </c>
      <c r="K24" s="2">
        <v>0.75</v>
      </c>
      <c r="L24" s="2">
        <v>0</v>
      </c>
      <c r="M24" s="2">
        <v>0</v>
      </c>
    </row>
    <row r="25" spans="1:13" x14ac:dyDescent="0.25">
      <c r="F25" s="5"/>
      <c r="H25" s="5">
        <v>2</v>
      </c>
      <c r="I25" s="5" t="s">
        <v>107</v>
      </c>
      <c r="J25" s="5">
        <v>69010</v>
      </c>
      <c r="K25" s="2">
        <v>0.78</v>
      </c>
      <c r="L25" s="2">
        <v>0</v>
      </c>
      <c r="M25" s="2">
        <v>1.5</v>
      </c>
    </row>
    <row r="26" spans="1:13" x14ac:dyDescent="0.25">
      <c r="F26" s="5"/>
      <c r="H26" s="5">
        <v>3</v>
      </c>
      <c r="I26" s="5" t="s">
        <v>85</v>
      </c>
      <c r="J26" s="5">
        <v>104650</v>
      </c>
      <c r="K26" s="2">
        <v>1.03</v>
      </c>
      <c r="L26" s="2">
        <v>0</v>
      </c>
      <c r="M26" s="2">
        <v>1.1299999999999999</v>
      </c>
    </row>
    <row r="27" spans="1:13" x14ac:dyDescent="0.25">
      <c r="F27" s="5"/>
      <c r="H27" s="5">
        <v>4</v>
      </c>
      <c r="I27" s="5" t="s">
        <v>33</v>
      </c>
      <c r="J27" s="5">
        <v>97907</v>
      </c>
      <c r="K27" s="2">
        <v>0.9</v>
      </c>
      <c r="L27" s="2">
        <v>0</v>
      </c>
      <c r="M27" s="2">
        <v>1.65</v>
      </c>
    </row>
    <row r="28" spans="1:13" x14ac:dyDescent="0.25">
      <c r="F28" s="5"/>
      <c r="H28" s="5">
        <v>5</v>
      </c>
      <c r="I28" s="5" t="s">
        <v>94</v>
      </c>
      <c r="J28" s="5">
        <v>103695</v>
      </c>
      <c r="K28" s="2">
        <v>0.76</v>
      </c>
      <c r="L28" s="2">
        <v>0</v>
      </c>
      <c r="M28" s="2">
        <v>0</v>
      </c>
    </row>
    <row r="29" spans="1:13" x14ac:dyDescent="0.25">
      <c r="F29" s="5"/>
      <c r="H29" s="5">
        <v>6</v>
      </c>
      <c r="I29" s="5" t="s">
        <v>118</v>
      </c>
      <c r="J29" s="5">
        <v>106083</v>
      </c>
      <c r="K29" s="2">
        <v>0.78</v>
      </c>
      <c r="L29" s="2">
        <v>0</v>
      </c>
      <c r="M29" s="2">
        <v>0.04</v>
      </c>
    </row>
    <row r="30" spans="1:13" x14ac:dyDescent="0.25">
      <c r="F30" s="5"/>
      <c r="H30" s="5">
        <v>7</v>
      </c>
      <c r="I30" s="5" t="s">
        <v>93</v>
      </c>
      <c r="J30" s="5">
        <v>98224</v>
      </c>
      <c r="K30" s="2">
        <v>0.76</v>
      </c>
      <c r="L30" s="2">
        <v>0</v>
      </c>
      <c r="M30" s="2">
        <v>0</v>
      </c>
    </row>
    <row r="31" spans="1:13" x14ac:dyDescent="0.25">
      <c r="F31" s="5"/>
      <c r="H31" s="5">
        <v>8</v>
      </c>
      <c r="I31" s="5" t="s">
        <v>43</v>
      </c>
      <c r="J31" s="5">
        <v>73317</v>
      </c>
      <c r="K31" s="2">
        <v>6.53</v>
      </c>
      <c r="L31" s="2">
        <v>0.91</v>
      </c>
      <c r="M31" s="2">
        <v>2.71</v>
      </c>
    </row>
    <row r="32" spans="1:13" x14ac:dyDescent="0.25">
      <c r="F32" s="5"/>
      <c r="H32" s="5">
        <v>9</v>
      </c>
      <c r="I32" s="5" t="s">
        <v>119</v>
      </c>
      <c r="J32" s="5">
        <v>101728</v>
      </c>
      <c r="K32" s="2">
        <v>0.78</v>
      </c>
      <c r="L32" s="2">
        <v>0</v>
      </c>
      <c r="M32" s="2">
        <v>0</v>
      </c>
    </row>
    <row r="33" spans="6:13" x14ac:dyDescent="0.25">
      <c r="F33" s="5"/>
      <c r="H33" s="5">
        <v>10</v>
      </c>
      <c r="I33" s="5" t="s">
        <v>48</v>
      </c>
      <c r="J33" s="5">
        <v>105341</v>
      </c>
      <c r="K33" s="2">
        <v>0.83</v>
      </c>
      <c r="L33" s="2">
        <v>0</v>
      </c>
      <c r="M33" s="2">
        <v>0.75</v>
      </c>
    </row>
    <row r="34" spans="6:13" x14ac:dyDescent="0.25">
      <c r="F34" s="5"/>
      <c r="H34" s="5">
        <v>11</v>
      </c>
      <c r="I34" s="5" t="s">
        <v>61</v>
      </c>
      <c r="J34" s="5">
        <v>62974</v>
      </c>
      <c r="K34" s="2">
        <v>0.78</v>
      </c>
      <c r="L34" s="2">
        <v>0</v>
      </c>
      <c r="M34" s="2">
        <v>0.32</v>
      </c>
    </row>
    <row r="35" spans="6:13" x14ac:dyDescent="0.25">
      <c r="F35" s="5"/>
    </row>
    <row r="36" spans="6:13" x14ac:dyDescent="0.25">
      <c r="F36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8231-7B98-4563-A8B0-FB03C9DEE276}">
  <dimension ref="A3:AM7"/>
  <sheetViews>
    <sheetView tabSelected="1" workbookViewId="0">
      <selection activeCell="B5" sqref="B5:AM5"/>
    </sheetView>
  </sheetViews>
  <sheetFormatPr defaultRowHeight="15" x14ac:dyDescent="0.25"/>
  <sheetData>
    <row r="3" spans="1:39" x14ac:dyDescent="0.25">
      <c r="B3" t="s">
        <v>21</v>
      </c>
    </row>
    <row r="4" spans="1:39" x14ac:dyDescent="0.25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</row>
    <row r="5" spans="1:39" x14ac:dyDescent="0.25">
      <c r="A5" t="s">
        <v>30</v>
      </c>
      <c r="B5">
        <f>'rodada 01'!$C15</f>
        <v>-2.5299999999999994</v>
      </c>
      <c r="C5">
        <f>'rodada 02'!$C15</f>
        <v>0.54</v>
      </c>
      <c r="D5">
        <f>'rodada 03'!$C15</f>
        <v>7.5399999999999991</v>
      </c>
      <c r="E5">
        <f>'rodada 04'!$C15</f>
        <v>2.13</v>
      </c>
      <c r="F5">
        <f>'rodada 05'!$C15</f>
        <v>2</v>
      </c>
      <c r="G5">
        <f>'rodada 06'!$C15</f>
        <v>-0.86999999999999911</v>
      </c>
      <c r="H5">
        <f>'rodada 07'!$C15</f>
        <v>-1.71</v>
      </c>
      <c r="I5">
        <f>'rodada 08'!$C15</f>
        <v>2.88</v>
      </c>
      <c r="J5">
        <f>'rodada 09'!$C15</f>
        <v>-2.4000000000000004</v>
      </c>
      <c r="K5">
        <f>'rodada 10'!$C15</f>
        <v>0.81</v>
      </c>
      <c r="L5">
        <f>'rodada 11'!$C15</f>
        <v>5.61</v>
      </c>
      <c r="M5">
        <f>'rodada 12'!$C15</f>
        <v>3.63</v>
      </c>
      <c r="N5">
        <f>'rodada 13'!$C15</f>
        <v>3.47</v>
      </c>
      <c r="O5">
        <f>'rodada 14'!$C15</f>
        <v>3.1700000000000004</v>
      </c>
      <c r="P5">
        <f>'rodada 15'!$C15</f>
        <v>3.8</v>
      </c>
      <c r="Q5">
        <f>'rodada 16'!$C15</f>
        <v>2.52</v>
      </c>
      <c r="R5">
        <f>'rodada 17'!$C15</f>
        <v>2.17</v>
      </c>
      <c r="S5">
        <f>'rodada 18'!$C15</f>
        <v>0.87</v>
      </c>
      <c r="T5">
        <f>'rodada 19'!$C15</f>
        <v>-0.81</v>
      </c>
      <c r="U5">
        <f>'rodada 20'!$C15</f>
        <v>0.5</v>
      </c>
      <c r="V5">
        <f>'rodada 21'!$C15</f>
        <v>-1.2400000000000002</v>
      </c>
      <c r="W5">
        <f>'rodada 22'!$C15</f>
        <v>-0.29999999999999982</v>
      </c>
      <c r="X5">
        <f>'rodada 23'!$C15</f>
        <v>7.5500000000000007</v>
      </c>
      <c r="Y5">
        <f>'rodada 24'!$C15</f>
        <v>3.6900000000000004</v>
      </c>
      <c r="Z5">
        <f>'rodada 25'!$C15</f>
        <v>-2.09</v>
      </c>
      <c r="AA5">
        <f>'rodada 26'!$C15</f>
        <v>0.44999999999999996</v>
      </c>
      <c r="AB5">
        <f>'rodada 27'!$C15</f>
        <v>3.59</v>
      </c>
      <c r="AC5">
        <f>'rodada 28'!$C15</f>
        <v>0.49000000000000021</v>
      </c>
      <c r="AD5">
        <f>'rodada 29'!$C15</f>
        <v>-1.45</v>
      </c>
      <c r="AE5">
        <f>'rodada 30'!$C15</f>
        <v>1.08</v>
      </c>
      <c r="AF5">
        <f>'rodada 31'!$C15</f>
        <v>-2.09</v>
      </c>
      <c r="AG5">
        <f>'rodada 32'!$C15</f>
        <v>0.71</v>
      </c>
      <c r="AH5">
        <f>'rodada 33'!$C15</f>
        <v>-4.49</v>
      </c>
      <c r="AI5">
        <f>'rodada 34'!$C15</f>
        <v>1.97</v>
      </c>
      <c r="AJ5">
        <f>'rodada 35'!$C15</f>
        <v>5.88</v>
      </c>
      <c r="AK5">
        <f>'rodada 36'!$C15</f>
        <v>0.14000000000000001</v>
      </c>
      <c r="AL5">
        <f>'rodada 37'!$C15</f>
        <v>1.3499999999999999</v>
      </c>
      <c r="AM5">
        <f>'rodada 38'!$C15</f>
        <v>0.6100000000000001</v>
      </c>
    </row>
    <row r="7" spans="1:39" x14ac:dyDescent="0.25">
      <c r="A7" t="s">
        <v>31</v>
      </c>
      <c r="B7">
        <f>'rodada 01'!$C17</f>
        <v>-1.4599999999999993</v>
      </c>
      <c r="C7">
        <f>'rodada 02'!$C17</f>
        <v>-3.35</v>
      </c>
      <c r="D7">
        <f>'rodada 03'!$C17</f>
        <v>3.1900000000000004</v>
      </c>
      <c r="E7">
        <f>'rodada 04'!$C17</f>
        <v>3.7600000000000007</v>
      </c>
      <c r="F7">
        <f>'rodada 05'!$C17</f>
        <v>3.74</v>
      </c>
      <c r="G7">
        <f>'rodada 06'!$C17</f>
        <v>2.4700000000000002</v>
      </c>
      <c r="H7">
        <f>'rodada 07'!$C17</f>
        <v>2.2699999999999996</v>
      </c>
      <c r="I7">
        <f>'rodada 08'!$C17</f>
        <v>3.17</v>
      </c>
      <c r="J7">
        <f>'rodada 09'!$C17</f>
        <v>9.000000000000008E-2</v>
      </c>
      <c r="K7">
        <f>'rodada 10'!$C17</f>
        <v>-0.47000000000000008</v>
      </c>
      <c r="L7">
        <f>'rodada 11'!$C17</f>
        <v>2.9299999999999997</v>
      </c>
      <c r="M7">
        <f>'rodada 12'!$C17</f>
        <v>3.6100000000000003</v>
      </c>
      <c r="N7">
        <f>'rodada 13'!$C17</f>
        <v>6.56</v>
      </c>
      <c r="O7">
        <f>'rodada 14'!$C17</f>
        <v>6.52</v>
      </c>
      <c r="P7">
        <f>'rodada 15'!$C17</f>
        <v>8</v>
      </c>
      <c r="Q7">
        <f>'rodada 16'!$C17</f>
        <v>8.1199999999999992</v>
      </c>
      <c r="R7">
        <f>'rodada 17'!$C17</f>
        <v>6.4499999999999993</v>
      </c>
      <c r="S7">
        <f>'rodada 18'!$C17</f>
        <v>7.23</v>
      </c>
      <c r="T7">
        <f>'rodada 19'!$C17</f>
        <v>8.31</v>
      </c>
      <c r="U7">
        <f>'rodada 20'!$C17</f>
        <v>7.33</v>
      </c>
      <c r="V7">
        <f>'rodada 21'!$C17</f>
        <v>12.09</v>
      </c>
      <c r="W7">
        <f>'rodada 22'!$C17</f>
        <v>15</v>
      </c>
      <c r="X7">
        <f>'rodada 23'!$C17</f>
        <v>15.11</v>
      </c>
      <c r="Y7">
        <f>'rodada 24'!$C17</f>
        <v>16.68</v>
      </c>
      <c r="Z7">
        <f>'rodada 25'!$C17</f>
        <v>13.19</v>
      </c>
      <c r="AA7">
        <f>'rodada 26'!$C17</f>
        <v>12.71</v>
      </c>
      <c r="AB7">
        <f>'rodada 27'!$C17</f>
        <v>13.030000000000001</v>
      </c>
      <c r="AC7">
        <f>'rodada 28'!$C17</f>
        <v>15.54</v>
      </c>
      <c r="AD7">
        <f>'rodada 29'!$C17</f>
        <v>11.319999999999999</v>
      </c>
      <c r="AE7">
        <f>'rodada 30'!$C17</f>
        <v>10.35</v>
      </c>
      <c r="AF7">
        <f>'rodada 31'!$C17</f>
        <v>11.719999999999999</v>
      </c>
      <c r="AG7">
        <f>'rodada 32'!$C17</f>
        <v>9.75</v>
      </c>
      <c r="AH7">
        <f>'rodada 33'!$C17</f>
        <v>13.419999999999998</v>
      </c>
      <c r="AI7">
        <f>'rodada 34'!$C17</f>
        <v>11.950000000000001</v>
      </c>
      <c r="AJ7">
        <f>'rodada 35'!$C17</f>
        <v>12.759999999999998</v>
      </c>
      <c r="AK7">
        <f>'rodada 36'!$C17</f>
        <v>12.59</v>
      </c>
      <c r="AL7">
        <f>'rodada 37'!$C17</f>
        <v>14.72</v>
      </c>
      <c r="AM7">
        <f>'rodada 38'!$C17</f>
        <v>24.24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A5D1E-8F9A-4957-9E47-D4B450442537}">
  <dimension ref="A1:AD35"/>
  <sheetViews>
    <sheetView workbookViewId="0">
      <selection activeCell="D17" sqref="D17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5" t="s">
        <v>64</v>
      </c>
      <c r="B2" s="5">
        <v>105272</v>
      </c>
      <c r="C2" s="5">
        <v>0.73</v>
      </c>
      <c r="D2" s="25">
        <v>-0.3</v>
      </c>
      <c r="E2" s="25">
        <v>-0.3</v>
      </c>
      <c r="F2" s="18" t="s">
        <v>11</v>
      </c>
      <c r="H2" s="10"/>
      <c r="I2" s="10"/>
      <c r="J2" s="10"/>
      <c r="K2" s="10"/>
      <c r="L2" s="10"/>
      <c r="AA2" s="7"/>
      <c r="AB2" s="7"/>
      <c r="AC2" s="7"/>
      <c r="AD2" s="7"/>
    </row>
    <row r="3" spans="1:30" x14ac:dyDescent="0.25">
      <c r="A3" s="5" t="s">
        <v>51</v>
      </c>
      <c r="B3" s="5">
        <v>95622</v>
      </c>
      <c r="C3" s="5">
        <v>1</v>
      </c>
      <c r="D3" s="25">
        <v>0</v>
      </c>
      <c r="E3" s="25">
        <v>0</v>
      </c>
      <c r="F3" s="18" t="s">
        <v>11</v>
      </c>
      <c r="G3" s="15"/>
      <c r="AA3" s="1"/>
      <c r="AB3" s="1"/>
      <c r="AC3" s="1"/>
      <c r="AD3" s="1"/>
    </row>
    <row r="4" spans="1:30" ht="15" customHeight="1" x14ac:dyDescent="0.25">
      <c r="A4" s="5" t="s">
        <v>68</v>
      </c>
      <c r="B4" s="5">
        <v>99430</v>
      </c>
      <c r="C4" s="5">
        <v>1</v>
      </c>
      <c r="D4" s="25">
        <v>0</v>
      </c>
      <c r="E4" s="25">
        <v>0</v>
      </c>
      <c r="F4" s="18" t="s">
        <v>10</v>
      </c>
      <c r="G4" s="15"/>
      <c r="AA4" s="1"/>
      <c r="AB4" s="1"/>
      <c r="AC4" s="1"/>
      <c r="AD4" s="1"/>
    </row>
    <row r="5" spans="1:30" ht="15" customHeight="1" x14ac:dyDescent="0.25">
      <c r="A5" s="5" t="s">
        <v>69</v>
      </c>
      <c r="B5" s="5">
        <v>105566</v>
      </c>
      <c r="C5" s="25">
        <v>1</v>
      </c>
      <c r="D5" s="25">
        <v>0</v>
      </c>
      <c r="E5" s="25">
        <v>0</v>
      </c>
      <c r="F5" s="18" t="s">
        <v>9</v>
      </c>
      <c r="G5" s="15"/>
      <c r="AA5" s="1"/>
      <c r="AB5" s="1"/>
      <c r="AC5" s="1"/>
      <c r="AD5" s="1"/>
    </row>
    <row r="6" spans="1:30" ht="15" customHeight="1" x14ac:dyDescent="0.25">
      <c r="A6" s="5" t="s">
        <v>53</v>
      </c>
      <c r="B6" s="5">
        <v>82628</v>
      </c>
      <c r="C6" s="25">
        <v>0.73</v>
      </c>
      <c r="D6" s="25">
        <v>0</v>
      </c>
      <c r="E6" s="25">
        <v>-0.2</v>
      </c>
      <c r="F6" s="18" t="s">
        <v>9</v>
      </c>
      <c r="G6" s="15"/>
      <c r="AA6" s="1"/>
      <c r="AB6" s="1"/>
      <c r="AC6" s="1"/>
      <c r="AD6" s="1"/>
    </row>
    <row r="7" spans="1:30" ht="15" customHeight="1" x14ac:dyDescent="0.25">
      <c r="A7" s="5" t="s">
        <v>39</v>
      </c>
      <c r="B7" s="5">
        <v>104327</v>
      </c>
      <c r="C7" s="25">
        <v>1</v>
      </c>
      <c r="D7" s="25">
        <v>0</v>
      </c>
      <c r="E7" s="25">
        <v>0</v>
      </c>
      <c r="F7" s="18" t="s">
        <v>8</v>
      </c>
      <c r="G7" s="15"/>
      <c r="AA7" s="1"/>
      <c r="AB7" s="1"/>
      <c r="AC7" s="1"/>
      <c r="AD7" s="1"/>
    </row>
    <row r="8" spans="1:30" ht="15" customHeight="1" x14ac:dyDescent="0.25">
      <c r="A8" s="5" t="s">
        <v>70</v>
      </c>
      <c r="B8" s="5">
        <v>94495</v>
      </c>
      <c r="C8" s="25">
        <v>1</v>
      </c>
      <c r="D8" s="25">
        <v>0</v>
      </c>
      <c r="E8" s="25">
        <v>0</v>
      </c>
      <c r="F8" s="18" t="s">
        <v>8</v>
      </c>
      <c r="G8" s="15"/>
      <c r="AA8" s="1"/>
      <c r="AB8" s="1"/>
      <c r="AC8" s="1"/>
      <c r="AD8" s="1"/>
    </row>
    <row r="9" spans="1:30" ht="15" customHeight="1" x14ac:dyDescent="0.25">
      <c r="A9" s="5" t="s">
        <v>41</v>
      </c>
      <c r="B9" s="5">
        <v>98022</v>
      </c>
      <c r="C9" s="25">
        <v>0.98</v>
      </c>
      <c r="D9" s="25">
        <v>-0.8</v>
      </c>
      <c r="E9" s="25">
        <v>0.8</v>
      </c>
      <c r="F9" s="18" t="s">
        <v>8</v>
      </c>
      <c r="G9" s="15"/>
      <c r="AA9" s="1"/>
      <c r="AB9" s="1"/>
      <c r="AC9" s="1"/>
      <c r="AD9" s="1"/>
    </row>
    <row r="10" spans="1:30" ht="15" customHeight="1" x14ac:dyDescent="0.25">
      <c r="A10" s="5" t="s">
        <v>25</v>
      </c>
      <c r="B10" s="5">
        <v>37333</v>
      </c>
      <c r="C10" s="25">
        <v>4.53</v>
      </c>
      <c r="D10" s="25">
        <v>2.83</v>
      </c>
      <c r="E10" s="25">
        <v>3.02</v>
      </c>
      <c r="F10" s="18" t="s">
        <v>7</v>
      </c>
      <c r="G10" s="15"/>
      <c r="AA10" s="1"/>
      <c r="AB10" s="1"/>
      <c r="AC10" s="1"/>
      <c r="AD10" s="1"/>
    </row>
    <row r="11" spans="1:30" ht="15" customHeight="1" x14ac:dyDescent="0.25">
      <c r="A11" s="8" t="s">
        <v>62</v>
      </c>
      <c r="B11" s="8">
        <v>91708</v>
      </c>
      <c r="C11" s="9">
        <v>0.73</v>
      </c>
      <c r="D11" s="9">
        <v>0.2</v>
      </c>
      <c r="E11" s="9">
        <v>-0.38</v>
      </c>
      <c r="F11" s="8" t="s">
        <v>6</v>
      </c>
      <c r="G11" s="10" t="s">
        <v>19</v>
      </c>
      <c r="AA11" s="1"/>
      <c r="AB11" s="1"/>
      <c r="AC11" s="1"/>
      <c r="AD11" s="1"/>
    </row>
    <row r="12" spans="1:30" ht="15" customHeight="1" x14ac:dyDescent="0.25">
      <c r="A12" s="5" t="s">
        <v>63</v>
      </c>
      <c r="B12" s="5">
        <v>95476</v>
      </c>
      <c r="C12" s="25">
        <v>0.73</v>
      </c>
      <c r="D12" s="25">
        <v>0</v>
      </c>
      <c r="E12" s="25">
        <v>-1</v>
      </c>
      <c r="F12" s="18" t="s">
        <v>6</v>
      </c>
      <c r="G12" s="15"/>
      <c r="AA12" s="1"/>
      <c r="AB12" s="1"/>
      <c r="AC12" s="1"/>
      <c r="AD12" s="1"/>
    </row>
    <row r="13" spans="1:30" ht="15" customHeight="1" x14ac:dyDescent="0.25">
      <c r="A13" s="5" t="s">
        <v>46</v>
      </c>
      <c r="B13" s="5">
        <v>97902</v>
      </c>
      <c r="C13" s="25">
        <v>0.73</v>
      </c>
      <c r="D13" s="25">
        <v>0</v>
      </c>
      <c r="E13" s="25">
        <v>-1.2</v>
      </c>
      <c r="F13" s="18" t="s">
        <v>6</v>
      </c>
      <c r="G13" s="15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">
        <f>SUM(D2:D13,D17)</f>
        <v>2.13</v>
      </c>
    </row>
    <row r="16" spans="1:30" x14ac:dyDescent="0.25">
      <c r="C16" s="4"/>
    </row>
    <row r="17" spans="1:13" x14ac:dyDescent="0.25">
      <c r="C17" s="13">
        <f>SUM(E2:E13,E17)</f>
        <v>3.7600000000000007</v>
      </c>
      <c r="D17" s="25">
        <f>MAX(D2:D9,D11:D13)</f>
        <v>0.2</v>
      </c>
      <c r="E17" s="2">
        <f>MAX(E2:E13)</f>
        <v>3.02</v>
      </c>
    </row>
    <row r="19" spans="1:13" x14ac:dyDescent="0.25">
      <c r="A19" s="1" t="s">
        <v>23</v>
      </c>
      <c r="B19" s="16">
        <f>'rodada 03'!B20</f>
        <v>104.09</v>
      </c>
    </row>
    <row r="20" spans="1:13" x14ac:dyDescent="0.25">
      <c r="A20" s="2" t="s">
        <v>24</v>
      </c>
      <c r="B20" s="16">
        <v>106.43</v>
      </c>
      <c r="H20" s="5">
        <v>0</v>
      </c>
      <c r="I20" s="5" t="s">
        <v>64</v>
      </c>
      <c r="J20" s="5">
        <v>105272</v>
      </c>
      <c r="K20" s="5">
        <v>0.73</v>
      </c>
      <c r="L20" s="2">
        <v>-0.3</v>
      </c>
      <c r="M20" s="2">
        <v>-0.3</v>
      </c>
    </row>
    <row r="21" spans="1:13" x14ac:dyDescent="0.25">
      <c r="H21" s="5">
        <v>1</v>
      </c>
      <c r="I21" s="5" t="s">
        <v>51</v>
      </c>
      <c r="J21" s="5">
        <v>95622</v>
      </c>
      <c r="K21" s="5">
        <v>1</v>
      </c>
      <c r="L21" s="2">
        <v>0</v>
      </c>
      <c r="M21" s="2">
        <v>0</v>
      </c>
    </row>
    <row r="22" spans="1:13" x14ac:dyDescent="0.25">
      <c r="H22" s="5">
        <v>2</v>
      </c>
      <c r="I22" s="5" t="s">
        <v>68</v>
      </c>
      <c r="J22" s="5">
        <v>99430</v>
      </c>
      <c r="K22" s="5">
        <v>1</v>
      </c>
      <c r="L22" s="2">
        <v>0</v>
      </c>
      <c r="M22" s="2">
        <v>0</v>
      </c>
    </row>
    <row r="23" spans="1:13" x14ac:dyDescent="0.25">
      <c r="H23" s="2">
        <v>3</v>
      </c>
      <c r="I23" s="5" t="s">
        <v>69</v>
      </c>
      <c r="J23" s="5">
        <v>105566</v>
      </c>
      <c r="K23" s="2">
        <v>1</v>
      </c>
      <c r="L23" s="2">
        <v>0</v>
      </c>
      <c r="M23" s="2">
        <v>0</v>
      </c>
    </row>
    <row r="24" spans="1:13" x14ac:dyDescent="0.25">
      <c r="H24" s="2">
        <v>4</v>
      </c>
      <c r="I24" s="5" t="s">
        <v>53</v>
      </c>
      <c r="J24" s="5">
        <v>82628</v>
      </c>
      <c r="K24" s="2">
        <v>0.73</v>
      </c>
      <c r="L24" s="2">
        <v>0</v>
      </c>
      <c r="M24" s="2">
        <v>-0.2</v>
      </c>
    </row>
    <row r="25" spans="1:13" x14ac:dyDescent="0.25">
      <c r="H25" s="2">
        <v>5</v>
      </c>
      <c r="I25" s="5" t="s">
        <v>39</v>
      </c>
      <c r="J25" s="5">
        <v>104327</v>
      </c>
      <c r="K25" s="2">
        <v>1</v>
      </c>
      <c r="L25" s="2">
        <v>0</v>
      </c>
      <c r="M25" s="2">
        <v>0</v>
      </c>
    </row>
    <row r="26" spans="1:13" x14ac:dyDescent="0.25">
      <c r="H26" s="2">
        <v>6</v>
      </c>
      <c r="I26" s="5" t="s">
        <v>70</v>
      </c>
      <c r="J26" s="5">
        <v>94495</v>
      </c>
      <c r="K26" s="2">
        <v>1</v>
      </c>
      <c r="L26" s="2">
        <v>0</v>
      </c>
      <c r="M26" s="2">
        <v>0</v>
      </c>
    </row>
    <row r="27" spans="1:13" x14ac:dyDescent="0.25">
      <c r="H27" s="2">
        <v>7</v>
      </c>
      <c r="I27" s="5" t="s">
        <v>41</v>
      </c>
      <c r="J27" s="5">
        <v>98022</v>
      </c>
      <c r="K27" s="2">
        <v>0.98</v>
      </c>
      <c r="L27" s="2">
        <v>-0.8</v>
      </c>
      <c r="M27" s="2">
        <v>0.8</v>
      </c>
    </row>
    <row r="28" spans="1:13" x14ac:dyDescent="0.25">
      <c r="H28" s="2">
        <v>8</v>
      </c>
      <c r="I28" s="5" t="s">
        <v>25</v>
      </c>
      <c r="J28" s="5">
        <v>37333</v>
      </c>
      <c r="K28" s="2">
        <v>4.53</v>
      </c>
      <c r="L28" s="2">
        <v>2.83</v>
      </c>
      <c r="M28" s="2">
        <v>3.02</v>
      </c>
    </row>
    <row r="29" spans="1:13" x14ac:dyDescent="0.25">
      <c r="H29" s="2">
        <v>9</v>
      </c>
      <c r="I29" s="5" t="s">
        <v>62</v>
      </c>
      <c r="J29" s="5">
        <v>91708</v>
      </c>
      <c r="K29" s="2">
        <v>0.73</v>
      </c>
      <c r="L29" s="2">
        <v>0.2</v>
      </c>
      <c r="M29" s="2">
        <v>-0.38</v>
      </c>
    </row>
    <row r="30" spans="1:13" x14ac:dyDescent="0.25">
      <c r="H30" s="2">
        <v>10</v>
      </c>
      <c r="I30" s="5" t="s">
        <v>63</v>
      </c>
      <c r="J30" s="5">
        <v>95476</v>
      </c>
      <c r="K30" s="2">
        <v>0.73</v>
      </c>
      <c r="L30" s="2">
        <v>0</v>
      </c>
      <c r="M30" s="2">
        <v>-1</v>
      </c>
    </row>
    <row r="31" spans="1:13" x14ac:dyDescent="0.25">
      <c r="H31" s="2">
        <v>11</v>
      </c>
      <c r="I31" s="5" t="s">
        <v>46</v>
      </c>
      <c r="J31" s="5">
        <v>97902</v>
      </c>
      <c r="K31" s="2">
        <v>0.73</v>
      </c>
      <c r="L31" s="2">
        <v>0</v>
      </c>
      <c r="M31" s="2">
        <v>-1.2</v>
      </c>
    </row>
    <row r="32" spans="1:13" x14ac:dyDescent="0.25">
      <c r="H32" s="2"/>
      <c r="L32" s="2"/>
    </row>
    <row r="33" spans="8:12" x14ac:dyDescent="0.25">
      <c r="H33" s="2"/>
      <c r="L33" s="2"/>
    </row>
    <row r="34" spans="8:12" x14ac:dyDescent="0.25">
      <c r="H34" s="2"/>
      <c r="L34" s="2"/>
    </row>
    <row r="35" spans="8:12" x14ac:dyDescent="0.25">
      <c r="H35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F8814-29CD-4F0A-A279-C99E11939313}">
  <dimension ref="A1:AD40"/>
  <sheetViews>
    <sheetView topLeftCell="A10" workbookViewId="0">
      <selection activeCell="C15" sqref="C15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71</v>
      </c>
      <c r="B2" s="25">
        <v>104824</v>
      </c>
      <c r="C2" s="25">
        <v>0.74</v>
      </c>
      <c r="D2" s="25">
        <v>0</v>
      </c>
      <c r="E2" s="25">
        <v>0</v>
      </c>
      <c r="F2" s="18" t="s">
        <v>11</v>
      </c>
      <c r="H2" s="8"/>
      <c r="I2" s="8"/>
      <c r="J2" s="8"/>
      <c r="K2" s="8"/>
      <c r="L2" s="8"/>
      <c r="AA2" s="7"/>
      <c r="AB2" s="7"/>
      <c r="AC2" s="7"/>
      <c r="AD2" s="7"/>
    </row>
    <row r="3" spans="1:30" x14ac:dyDescent="0.25">
      <c r="A3" s="5" t="s">
        <v>64</v>
      </c>
      <c r="B3" s="25">
        <v>105272</v>
      </c>
      <c r="C3" s="25">
        <v>0.73</v>
      </c>
      <c r="D3" s="25">
        <v>0</v>
      </c>
      <c r="E3" s="25">
        <v>-0.3</v>
      </c>
      <c r="F3" s="18" t="s">
        <v>11</v>
      </c>
      <c r="AA3" s="1"/>
      <c r="AB3" s="1"/>
      <c r="AC3" s="1"/>
      <c r="AD3" s="1"/>
    </row>
    <row r="4" spans="1:30" ht="15" customHeight="1" x14ac:dyDescent="0.25">
      <c r="A4" s="5" t="s">
        <v>72</v>
      </c>
      <c r="B4" s="25">
        <v>96965</v>
      </c>
      <c r="C4" s="25">
        <v>1</v>
      </c>
      <c r="D4" s="25">
        <v>0</v>
      </c>
      <c r="E4" s="25">
        <v>0</v>
      </c>
      <c r="F4" s="18" t="s">
        <v>10</v>
      </c>
      <c r="G4" s="18"/>
      <c r="AA4" s="1"/>
      <c r="AB4" s="1"/>
      <c r="AC4" s="1"/>
      <c r="AD4" s="1"/>
    </row>
    <row r="5" spans="1:30" ht="15" customHeight="1" x14ac:dyDescent="0.25">
      <c r="A5" s="5" t="s">
        <v>58</v>
      </c>
      <c r="B5" s="25">
        <v>104127</v>
      </c>
      <c r="C5" s="25">
        <v>1</v>
      </c>
      <c r="D5" s="25">
        <v>0</v>
      </c>
      <c r="E5" s="25">
        <v>0</v>
      </c>
      <c r="F5" s="18" t="s">
        <v>9</v>
      </c>
      <c r="G5" s="21"/>
      <c r="AA5" s="1"/>
      <c r="AB5" s="1"/>
      <c r="AC5" s="1"/>
      <c r="AD5" s="1"/>
    </row>
    <row r="6" spans="1:30" ht="15" customHeight="1" x14ac:dyDescent="0.25">
      <c r="A6" s="5" t="s">
        <v>53</v>
      </c>
      <c r="B6" s="25">
        <v>82628</v>
      </c>
      <c r="C6" s="25">
        <v>0.73</v>
      </c>
      <c r="D6" s="25">
        <v>0</v>
      </c>
      <c r="E6" s="25">
        <v>-0.2</v>
      </c>
      <c r="F6" s="18" t="s">
        <v>9</v>
      </c>
      <c r="G6" s="21"/>
      <c r="AA6" s="1"/>
      <c r="AB6" s="1"/>
      <c r="AC6" s="1"/>
      <c r="AD6" s="1"/>
    </row>
    <row r="7" spans="1:30" ht="15" customHeight="1" x14ac:dyDescent="0.25">
      <c r="A7" s="5" t="s">
        <v>28</v>
      </c>
      <c r="B7" s="25">
        <v>102998</v>
      </c>
      <c r="C7" s="25">
        <v>1</v>
      </c>
      <c r="D7" s="25">
        <v>0</v>
      </c>
      <c r="E7" s="25">
        <v>0</v>
      </c>
      <c r="F7" s="18" t="s">
        <v>8</v>
      </c>
      <c r="AA7" s="1"/>
      <c r="AB7" s="1"/>
      <c r="AC7" s="1"/>
      <c r="AD7" s="1"/>
    </row>
    <row r="8" spans="1:30" ht="15" customHeight="1" x14ac:dyDescent="0.25">
      <c r="A8" s="5" t="s">
        <v>73</v>
      </c>
      <c r="B8" s="25">
        <v>94982</v>
      </c>
      <c r="C8" s="25">
        <v>1</v>
      </c>
      <c r="D8" s="25">
        <v>0</v>
      </c>
      <c r="E8" s="25">
        <v>0</v>
      </c>
      <c r="F8" s="18" t="s">
        <v>8</v>
      </c>
      <c r="G8" s="21"/>
      <c r="AA8" s="1"/>
      <c r="AB8" s="1"/>
      <c r="AC8" s="1"/>
      <c r="AD8" s="1"/>
    </row>
    <row r="9" spans="1:30" ht="15" customHeight="1" x14ac:dyDescent="0.25">
      <c r="A9" s="8" t="s">
        <v>41</v>
      </c>
      <c r="B9" s="9">
        <v>98022</v>
      </c>
      <c r="C9" s="9">
        <v>0.98</v>
      </c>
      <c r="D9" s="9">
        <v>0</v>
      </c>
      <c r="E9" s="9">
        <v>0.8</v>
      </c>
      <c r="F9" s="8" t="s">
        <v>8</v>
      </c>
      <c r="G9" s="10" t="s">
        <v>19</v>
      </c>
      <c r="AA9" s="1"/>
      <c r="AB9" s="1"/>
      <c r="AC9" s="1"/>
      <c r="AD9" s="1"/>
    </row>
    <row r="10" spans="1:30" ht="15" customHeight="1" x14ac:dyDescent="0.25">
      <c r="A10" s="5" t="s">
        <v>25</v>
      </c>
      <c r="B10" s="25">
        <v>37333</v>
      </c>
      <c r="C10" s="25">
        <v>4.55</v>
      </c>
      <c r="D10" s="25">
        <v>2</v>
      </c>
      <c r="E10" s="25">
        <v>2.82</v>
      </c>
      <c r="F10" s="18" t="s">
        <v>7</v>
      </c>
      <c r="G10" s="21"/>
      <c r="AA10" s="1"/>
      <c r="AB10" s="1"/>
      <c r="AC10" s="1"/>
      <c r="AD10" s="1"/>
    </row>
    <row r="11" spans="1:30" ht="15" customHeight="1" x14ac:dyDescent="0.25">
      <c r="A11" s="5" t="s">
        <v>74</v>
      </c>
      <c r="B11" s="25">
        <v>105636</v>
      </c>
      <c r="C11" s="25">
        <v>1</v>
      </c>
      <c r="D11" s="25">
        <v>0</v>
      </c>
      <c r="E11" s="25">
        <v>0</v>
      </c>
      <c r="F11" s="18" t="s">
        <v>6</v>
      </c>
      <c r="G11" s="21"/>
      <c r="AA11" s="1"/>
      <c r="AB11" s="1"/>
      <c r="AC11" s="1"/>
      <c r="AD11" s="1"/>
    </row>
    <row r="12" spans="1:30" ht="15" customHeight="1" x14ac:dyDescent="0.25">
      <c r="A12" s="5" t="s">
        <v>63</v>
      </c>
      <c r="B12" s="25">
        <v>95476</v>
      </c>
      <c r="C12" s="25">
        <v>0.73</v>
      </c>
      <c r="D12" s="25">
        <v>0</v>
      </c>
      <c r="E12" s="25">
        <v>-1</v>
      </c>
      <c r="F12" s="18" t="s">
        <v>6</v>
      </c>
      <c r="G12" s="21"/>
      <c r="AA12" s="1"/>
      <c r="AB12" s="1"/>
      <c r="AC12" s="1"/>
      <c r="AD12" s="1"/>
    </row>
    <row r="13" spans="1:30" ht="15" customHeight="1" x14ac:dyDescent="0.25">
      <c r="A13" s="5" t="s">
        <v>46</v>
      </c>
      <c r="B13" s="25">
        <v>97902</v>
      </c>
      <c r="C13" s="25">
        <v>0.73</v>
      </c>
      <c r="D13" s="25">
        <v>0</v>
      </c>
      <c r="E13" s="25">
        <v>-1.2</v>
      </c>
      <c r="F13" s="18" t="s">
        <v>6</v>
      </c>
      <c r="G13" s="21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2">
        <f>SUM(D2:D13,D17)</f>
        <v>2</v>
      </c>
    </row>
    <row r="16" spans="1:30" x14ac:dyDescent="0.25">
      <c r="C16" s="4"/>
    </row>
    <row r="17" spans="1:14" x14ac:dyDescent="0.25">
      <c r="C17" s="13">
        <f>SUM(E2:E13,E17)</f>
        <v>3.74</v>
      </c>
      <c r="D17" s="25">
        <f>MAX(D2:D9,D11:D13)</f>
        <v>0</v>
      </c>
      <c r="E17" s="2">
        <f>MAX(E2:E13)</f>
        <v>2.82</v>
      </c>
    </row>
    <row r="19" spans="1:14" x14ac:dyDescent="0.25">
      <c r="A19" s="1" t="s">
        <v>23</v>
      </c>
      <c r="B19" s="16">
        <f>'rodada 04'!B20</f>
        <v>106.43</v>
      </c>
    </row>
    <row r="20" spans="1:14" x14ac:dyDescent="0.25">
      <c r="A20" s="2" t="s">
        <v>24</v>
      </c>
      <c r="B20" s="16">
        <v>107.75</v>
      </c>
    </row>
    <row r="22" spans="1:14" x14ac:dyDescent="0.25">
      <c r="I22" s="5">
        <v>0</v>
      </c>
      <c r="J22" s="5" t="s">
        <v>71</v>
      </c>
      <c r="K22" s="2">
        <v>104824</v>
      </c>
      <c r="L22" s="2">
        <v>0.74</v>
      </c>
      <c r="M22" s="2">
        <v>0</v>
      </c>
      <c r="N22" s="2">
        <v>0</v>
      </c>
    </row>
    <row r="23" spans="1:14" x14ac:dyDescent="0.25">
      <c r="I23" s="5">
        <v>1</v>
      </c>
      <c r="J23" s="5" t="s">
        <v>64</v>
      </c>
      <c r="K23" s="2">
        <v>105272</v>
      </c>
      <c r="L23" s="2">
        <v>0.73</v>
      </c>
      <c r="M23" s="2">
        <v>0</v>
      </c>
      <c r="N23" s="2">
        <v>-0.3</v>
      </c>
    </row>
    <row r="24" spans="1:14" x14ac:dyDescent="0.25">
      <c r="I24" s="5">
        <v>2</v>
      </c>
      <c r="J24" s="5" t="s">
        <v>72</v>
      </c>
      <c r="K24" s="2">
        <v>96965</v>
      </c>
      <c r="L24" s="2">
        <v>1</v>
      </c>
      <c r="M24" s="2">
        <v>0</v>
      </c>
      <c r="N24" s="2">
        <v>0</v>
      </c>
    </row>
    <row r="25" spans="1:14" x14ac:dyDescent="0.25">
      <c r="I25" s="5">
        <v>3</v>
      </c>
      <c r="J25" s="5" t="s">
        <v>58</v>
      </c>
      <c r="K25" s="2">
        <v>104127</v>
      </c>
      <c r="L25" s="2">
        <v>1</v>
      </c>
      <c r="M25" s="2">
        <v>0</v>
      </c>
      <c r="N25" s="2">
        <v>0</v>
      </c>
    </row>
    <row r="26" spans="1:14" x14ac:dyDescent="0.25">
      <c r="I26" s="5">
        <v>4</v>
      </c>
      <c r="J26" s="5" t="s">
        <v>53</v>
      </c>
      <c r="K26" s="2">
        <v>82628</v>
      </c>
      <c r="L26" s="2">
        <v>0.73</v>
      </c>
      <c r="M26" s="2">
        <v>0</v>
      </c>
      <c r="N26" s="2">
        <v>-0.2</v>
      </c>
    </row>
    <row r="27" spans="1:14" x14ac:dyDescent="0.25">
      <c r="I27" s="5">
        <v>5</v>
      </c>
      <c r="J27" s="5" t="s">
        <v>28</v>
      </c>
      <c r="K27" s="2">
        <v>102998</v>
      </c>
      <c r="L27" s="2">
        <v>1</v>
      </c>
      <c r="M27" s="2">
        <v>0</v>
      </c>
      <c r="N27" s="2">
        <v>0</v>
      </c>
    </row>
    <row r="28" spans="1:14" x14ac:dyDescent="0.25">
      <c r="I28" s="5">
        <v>6</v>
      </c>
      <c r="J28" s="5" t="s">
        <v>73</v>
      </c>
      <c r="K28" s="2">
        <v>94982</v>
      </c>
      <c r="L28" s="2">
        <v>1</v>
      </c>
      <c r="M28" s="2">
        <v>0</v>
      </c>
      <c r="N28" s="2">
        <v>0</v>
      </c>
    </row>
    <row r="29" spans="1:14" x14ac:dyDescent="0.25">
      <c r="I29" s="5">
        <v>7</v>
      </c>
      <c r="J29" s="5" t="s">
        <v>41</v>
      </c>
      <c r="K29" s="2">
        <v>98022</v>
      </c>
      <c r="L29" s="2">
        <v>0.98</v>
      </c>
      <c r="M29" s="2">
        <v>0</v>
      </c>
      <c r="N29" s="2">
        <v>0.8</v>
      </c>
    </row>
    <row r="30" spans="1:14" x14ac:dyDescent="0.25">
      <c r="I30" s="5">
        <v>8</v>
      </c>
      <c r="J30" s="5" t="s">
        <v>25</v>
      </c>
      <c r="K30" s="2">
        <v>37333</v>
      </c>
      <c r="L30" s="2">
        <v>4.55</v>
      </c>
      <c r="M30" s="2">
        <v>2</v>
      </c>
      <c r="N30" s="2">
        <v>2.82</v>
      </c>
    </row>
    <row r="31" spans="1:14" x14ac:dyDescent="0.25">
      <c r="I31" s="5">
        <v>9</v>
      </c>
      <c r="J31" s="5" t="s">
        <v>74</v>
      </c>
      <c r="K31" s="2">
        <v>105636</v>
      </c>
      <c r="L31" s="2">
        <v>1</v>
      </c>
      <c r="M31" s="2">
        <v>0</v>
      </c>
      <c r="N31" s="2">
        <v>0</v>
      </c>
    </row>
    <row r="32" spans="1:14" x14ac:dyDescent="0.25">
      <c r="I32" s="5">
        <v>10</v>
      </c>
      <c r="J32" s="5" t="s">
        <v>63</v>
      </c>
      <c r="K32" s="2">
        <v>95476</v>
      </c>
      <c r="L32" s="2">
        <v>0.73</v>
      </c>
      <c r="M32" s="2">
        <v>0</v>
      </c>
      <c r="N32" s="2">
        <v>-1</v>
      </c>
    </row>
    <row r="33" spans="9:14" x14ac:dyDescent="0.25">
      <c r="I33" s="5">
        <v>11</v>
      </c>
      <c r="J33" s="5" t="s">
        <v>46</v>
      </c>
      <c r="K33" s="2">
        <v>97902</v>
      </c>
      <c r="L33" s="2">
        <v>0.73</v>
      </c>
      <c r="M33" s="2">
        <v>0</v>
      </c>
      <c r="N33" s="2">
        <v>-1.2</v>
      </c>
    </row>
    <row r="34" spans="9:14" x14ac:dyDescent="0.25">
      <c r="L34" s="2"/>
    </row>
    <row r="35" spans="9:14" x14ac:dyDescent="0.25">
      <c r="L35" s="2"/>
    </row>
    <row r="36" spans="9:14" x14ac:dyDescent="0.25">
      <c r="L36" s="2"/>
    </row>
    <row r="37" spans="9:14" x14ac:dyDescent="0.25">
      <c r="L37" s="2"/>
    </row>
    <row r="38" spans="9:14" x14ac:dyDescent="0.25">
      <c r="L38" s="2"/>
    </row>
    <row r="39" spans="9:14" x14ac:dyDescent="0.25">
      <c r="L39" s="2"/>
    </row>
    <row r="40" spans="9:14" x14ac:dyDescent="0.25">
      <c r="L40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36D4-5913-4709-864A-9C3E3E269225}">
  <dimension ref="A1:AD33"/>
  <sheetViews>
    <sheetView topLeftCell="A4" workbookViewId="0">
      <selection activeCell="B21" sqref="B21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5" t="s">
        <v>50</v>
      </c>
      <c r="B2" s="5">
        <v>103445</v>
      </c>
      <c r="C2" s="25">
        <v>0.75</v>
      </c>
      <c r="D2" s="25">
        <v>0</v>
      </c>
      <c r="E2" s="25">
        <v>0</v>
      </c>
      <c r="F2" s="18" t="s">
        <v>11</v>
      </c>
      <c r="H2" s="10"/>
      <c r="I2" s="10"/>
      <c r="J2" s="10"/>
      <c r="K2" s="10"/>
      <c r="L2" s="10"/>
      <c r="AA2" s="7"/>
      <c r="AB2" s="7"/>
      <c r="AC2" s="7"/>
      <c r="AD2" s="7"/>
    </row>
    <row r="3" spans="1:30" x14ac:dyDescent="0.25">
      <c r="A3" s="5" t="s">
        <v>71</v>
      </c>
      <c r="B3" s="5">
        <v>104824</v>
      </c>
      <c r="C3" s="25">
        <v>0.74</v>
      </c>
      <c r="D3" s="25">
        <v>0</v>
      </c>
      <c r="E3" s="25">
        <v>0</v>
      </c>
      <c r="F3" s="18" t="s">
        <v>11</v>
      </c>
      <c r="AA3" s="1"/>
      <c r="AB3" s="1"/>
      <c r="AC3" s="1"/>
      <c r="AD3" s="1"/>
    </row>
    <row r="4" spans="1:30" ht="15" customHeight="1" x14ac:dyDescent="0.25">
      <c r="A4" s="5" t="s">
        <v>75</v>
      </c>
      <c r="B4" s="5">
        <v>104084</v>
      </c>
      <c r="C4" s="25">
        <v>1</v>
      </c>
      <c r="D4" s="25">
        <v>0</v>
      </c>
      <c r="E4" s="25">
        <v>0</v>
      </c>
      <c r="F4" s="18" t="s">
        <v>10</v>
      </c>
      <c r="AA4" s="1"/>
      <c r="AB4" s="1"/>
      <c r="AC4" s="1"/>
      <c r="AD4" s="1"/>
    </row>
    <row r="5" spans="1:30" ht="15" customHeight="1" x14ac:dyDescent="0.25">
      <c r="A5" s="5" t="s">
        <v>69</v>
      </c>
      <c r="B5" s="5">
        <v>105566</v>
      </c>
      <c r="C5" s="25">
        <v>1</v>
      </c>
      <c r="D5" s="25">
        <v>0</v>
      </c>
      <c r="E5" s="25">
        <v>0</v>
      </c>
      <c r="F5" s="18" t="s">
        <v>9</v>
      </c>
      <c r="AA5" s="1"/>
      <c r="AB5" s="1"/>
      <c r="AC5" s="1"/>
      <c r="AD5" s="1"/>
    </row>
    <row r="6" spans="1:30" ht="15" customHeight="1" x14ac:dyDescent="0.25">
      <c r="A6" s="5" t="s">
        <v>53</v>
      </c>
      <c r="B6" s="5">
        <v>82628</v>
      </c>
      <c r="C6" s="25">
        <v>0.73</v>
      </c>
      <c r="D6" s="25">
        <v>0</v>
      </c>
      <c r="E6" s="25">
        <v>-0.2</v>
      </c>
      <c r="F6" s="18" t="s">
        <v>9</v>
      </c>
      <c r="AA6" s="1"/>
      <c r="AB6" s="1"/>
      <c r="AC6" s="1"/>
      <c r="AD6" s="1"/>
    </row>
    <row r="7" spans="1:30" ht="15" customHeight="1" x14ac:dyDescent="0.25">
      <c r="A7" s="5" t="s">
        <v>12</v>
      </c>
      <c r="B7" s="5">
        <v>100084</v>
      </c>
      <c r="C7" s="25">
        <v>0.75</v>
      </c>
      <c r="D7" s="25">
        <v>-3.1</v>
      </c>
      <c r="E7" s="25">
        <v>-0.67</v>
      </c>
      <c r="F7" s="18" t="s">
        <v>8</v>
      </c>
      <c r="AA7" s="1"/>
      <c r="AB7" s="1"/>
      <c r="AC7" s="1"/>
      <c r="AD7" s="1"/>
    </row>
    <row r="8" spans="1:30" ht="15" customHeight="1" x14ac:dyDescent="0.25">
      <c r="A8" s="5" t="s">
        <v>76</v>
      </c>
      <c r="B8" s="5">
        <v>102380</v>
      </c>
      <c r="C8" s="25">
        <v>1</v>
      </c>
      <c r="D8" s="25">
        <v>0</v>
      </c>
      <c r="E8" s="25">
        <v>0</v>
      </c>
      <c r="F8" s="18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77</v>
      </c>
      <c r="B9" s="5">
        <v>62129</v>
      </c>
      <c r="C9" s="25">
        <v>0.75</v>
      </c>
      <c r="D9" s="25">
        <v>-4.0999999999999996</v>
      </c>
      <c r="E9" s="25">
        <v>-1.18</v>
      </c>
      <c r="F9" s="18" t="s">
        <v>8</v>
      </c>
      <c r="AA9" s="1"/>
      <c r="AB9" s="1"/>
      <c r="AC9" s="1"/>
      <c r="AD9" s="1"/>
    </row>
    <row r="10" spans="1:30" ht="15" customHeight="1" x14ac:dyDescent="0.25">
      <c r="A10" s="5" t="s">
        <v>25</v>
      </c>
      <c r="B10" s="5">
        <v>37333</v>
      </c>
      <c r="C10" s="25">
        <v>5.63</v>
      </c>
      <c r="D10" s="25">
        <v>5.53</v>
      </c>
      <c r="E10" s="25">
        <v>3.27</v>
      </c>
      <c r="F10" s="18" t="s">
        <v>7</v>
      </c>
      <c r="G10" s="18"/>
      <c r="AA10" s="1"/>
      <c r="AB10" s="1"/>
      <c r="AC10" s="1"/>
      <c r="AD10" s="1"/>
    </row>
    <row r="11" spans="1:30" ht="15" customHeight="1" x14ac:dyDescent="0.25">
      <c r="A11" s="5" t="s">
        <v>45</v>
      </c>
      <c r="B11" s="5">
        <v>102452</v>
      </c>
      <c r="C11" s="25">
        <v>1</v>
      </c>
      <c r="D11" s="25">
        <v>0</v>
      </c>
      <c r="E11" s="25">
        <v>0</v>
      </c>
      <c r="F11" s="18" t="s">
        <v>6</v>
      </c>
      <c r="G11" s="18"/>
      <c r="AA11" s="1"/>
      <c r="AB11" s="1"/>
      <c r="AC11" s="1"/>
      <c r="AD11" s="1"/>
    </row>
    <row r="12" spans="1:30" ht="15" customHeight="1" x14ac:dyDescent="0.25">
      <c r="A12" s="8" t="s">
        <v>61</v>
      </c>
      <c r="B12" s="8">
        <v>62974</v>
      </c>
      <c r="C12" s="9">
        <v>0.75</v>
      </c>
      <c r="D12" s="9">
        <v>0.4</v>
      </c>
      <c r="E12" s="9">
        <v>-1.02</v>
      </c>
      <c r="F12" s="8" t="s">
        <v>6</v>
      </c>
      <c r="G12" s="10" t="s">
        <v>19</v>
      </c>
      <c r="AA12" s="1"/>
      <c r="AB12" s="1"/>
      <c r="AC12" s="1"/>
      <c r="AD12" s="1"/>
    </row>
    <row r="13" spans="1:30" ht="15" customHeight="1" x14ac:dyDescent="0.25">
      <c r="A13" s="5" t="s">
        <v>63</v>
      </c>
      <c r="B13" s="5">
        <v>95476</v>
      </c>
      <c r="C13" s="25">
        <v>0.73</v>
      </c>
      <c r="D13" s="25">
        <v>0</v>
      </c>
      <c r="E13" s="25">
        <v>-1</v>
      </c>
      <c r="F13" s="18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2">
        <f>SUM(D2:D13,D17)</f>
        <v>-0.86999999999999911</v>
      </c>
    </row>
    <row r="16" spans="1:30" x14ac:dyDescent="0.25">
      <c r="C16" s="4"/>
    </row>
    <row r="17" spans="1:15" x14ac:dyDescent="0.25">
      <c r="C17" s="13">
        <f>SUM(E2:E13,E17)</f>
        <v>2.4700000000000002</v>
      </c>
      <c r="D17" s="25">
        <f>MAX(D2:D9,D11:D13)</f>
        <v>0.4</v>
      </c>
      <c r="E17" s="2">
        <f>MAX(E2:E13)</f>
        <v>3.27</v>
      </c>
    </row>
    <row r="19" spans="1:15" x14ac:dyDescent="0.25">
      <c r="A19" s="1" t="s">
        <v>23</v>
      </c>
      <c r="B19" s="16">
        <f>'rodada 05'!B20</f>
        <v>107.75</v>
      </c>
    </row>
    <row r="20" spans="1:15" x14ac:dyDescent="0.25">
      <c r="A20" s="2" t="s">
        <v>24</v>
      </c>
      <c r="B20" s="16">
        <v>107.26</v>
      </c>
    </row>
    <row r="21" spans="1:15" x14ac:dyDescent="0.25">
      <c r="J21" s="5">
        <v>0</v>
      </c>
      <c r="K21" s="5" t="s">
        <v>50</v>
      </c>
      <c r="L21" s="5">
        <v>103445</v>
      </c>
      <c r="M21" s="2">
        <v>0.75</v>
      </c>
      <c r="N21" s="2">
        <v>0</v>
      </c>
      <c r="O21" s="2">
        <v>0</v>
      </c>
    </row>
    <row r="22" spans="1:15" x14ac:dyDescent="0.25">
      <c r="B22" s="13"/>
      <c r="C22" s="13"/>
      <c r="D22" s="13"/>
      <c r="E22" s="13"/>
      <c r="F22" s="15"/>
      <c r="J22" s="5">
        <v>1</v>
      </c>
      <c r="K22" s="5" t="s">
        <v>71</v>
      </c>
      <c r="L22" s="5">
        <v>104824</v>
      </c>
      <c r="M22" s="2">
        <v>0.74</v>
      </c>
      <c r="N22" s="2">
        <v>0</v>
      </c>
      <c r="O22" s="2">
        <v>0</v>
      </c>
    </row>
    <row r="23" spans="1:15" x14ac:dyDescent="0.25">
      <c r="B23" s="13"/>
      <c r="C23" s="13"/>
      <c r="D23" s="13"/>
      <c r="E23" s="13"/>
      <c r="F23" s="15"/>
      <c r="J23" s="5">
        <v>2</v>
      </c>
      <c r="K23" s="5" t="s">
        <v>75</v>
      </c>
      <c r="L23" s="5">
        <v>104084</v>
      </c>
      <c r="M23" s="2">
        <v>1</v>
      </c>
      <c r="N23" s="2">
        <v>0</v>
      </c>
      <c r="O23" s="2">
        <v>0</v>
      </c>
    </row>
    <row r="24" spans="1:15" x14ac:dyDescent="0.25">
      <c r="B24" s="13"/>
      <c r="C24" s="13"/>
      <c r="D24" s="13"/>
      <c r="E24" s="13"/>
      <c r="F24" s="15"/>
      <c r="J24" s="5">
        <v>3</v>
      </c>
      <c r="K24" s="5" t="s">
        <v>69</v>
      </c>
      <c r="L24" s="5">
        <v>105566</v>
      </c>
      <c r="M24" s="2">
        <v>1</v>
      </c>
      <c r="N24" s="2">
        <v>0</v>
      </c>
      <c r="O24" s="2">
        <v>0</v>
      </c>
    </row>
    <row r="25" spans="1:15" x14ac:dyDescent="0.25">
      <c r="B25" s="13"/>
      <c r="C25" s="13"/>
      <c r="D25" s="13"/>
      <c r="E25" s="13"/>
      <c r="F25" s="15"/>
      <c r="J25" s="5">
        <v>4</v>
      </c>
      <c r="K25" s="5" t="s">
        <v>53</v>
      </c>
      <c r="L25" s="5">
        <v>82628</v>
      </c>
      <c r="M25" s="2">
        <v>0.73</v>
      </c>
      <c r="N25" s="2">
        <v>0</v>
      </c>
      <c r="O25" s="2">
        <v>-0.2</v>
      </c>
    </row>
    <row r="26" spans="1:15" x14ac:dyDescent="0.25">
      <c r="B26" s="13"/>
      <c r="C26" s="13"/>
      <c r="D26" s="13"/>
      <c r="E26" s="13"/>
      <c r="F26" s="15"/>
      <c r="J26" s="5">
        <v>5</v>
      </c>
      <c r="K26" s="5" t="s">
        <v>12</v>
      </c>
      <c r="L26" s="5">
        <v>100084</v>
      </c>
      <c r="M26" s="2">
        <v>0.75</v>
      </c>
      <c r="N26" s="2">
        <v>-3.1</v>
      </c>
      <c r="O26" s="2">
        <v>-0.67</v>
      </c>
    </row>
    <row r="27" spans="1:15" x14ac:dyDescent="0.25">
      <c r="B27" s="13"/>
      <c r="C27" s="13"/>
      <c r="D27" s="13"/>
      <c r="E27" s="13"/>
      <c r="F27" s="15"/>
      <c r="J27" s="5">
        <v>6</v>
      </c>
      <c r="K27" s="5" t="s">
        <v>76</v>
      </c>
      <c r="L27" s="5">
        <v>102380</v>
      </c>
      <c r="M27" s="2">
        <v>1</v>
      </c>
      <c r="N27" s="2">
        <v>0</v>
      </c>
      <c r="O27" s="2">
        <v>0</v>
      </c>
    </row>
    <row r="28" spans="1:15" x14ac:dyDescent="0.25">
      <c r="B28" s="13"/>
      <c r="C28" s="13"/>
      <c r="D28" s="13"/>
      <c r="E28" s="13"/>
      <c r="F28" s="15"/>
      <c r="J28" s="5">
        <v>7</v>
      </c>
      <c r="K28" s="5" t="s">
        <v>77</v>
      </c>
      <c r="L28" s="5">
        <v>62129</v>
      </c>
      <c r="M28" s="2">
        <v>0.75</v>
      </c>
      <c r="N28" s="2">
        <v>-4.0999999999999996</v>
      </c>
      <c r="O28" s="2">
        <v>-1.18</v>
      </c>
    </row>
    <row r="29" spans="1:15" x14ac:dyDescent="0.25">
      <c r="B29" s="13"/>
      <c r="C29" s="13"/>
      <c r="D29" s="13"/>
      <c r="E29" s="13"/>
      <c r="F29" s="15"/>
      <c r="J29" s="5">
        <v>8</v>
      </c>
      <c r="K29" s="5" t="s">
        <v>25</v>
      </c>
      <c r="L29" s="5">
        <v>37333</v>
      </c>
      <c r="M29" s="2">
        <v>5.63</v>
      </c>
      <c r="N29" s="2">
        <v>5.53</v>
      </c>
      <c r="O29" s="2">
        <v>3.27</v>
      </c>
    </row>
    <row r="30" spans="1:15" x14ac:dyDescent="0.25">
      <c r="B30" s="13"/>
      <c r="C30" s="13"/>
      <c r="D30" s="13"/>
      <c r="E30" s="13"/>
      <c r="F30" s="15"/>
      <c r="J30" s="5">
        <v>9</v>
      </c>
      <c r="K30" s="5" t="s">
        <v>45</v>
      </c>
      <c r="L30" s="5">
        <v>102452</v>
      </c>
      <c r="M30" s="2">
        <v>1</v>
      </c>
      <c r="N30" s="2">
        <v>0</v>
      </c>
      <c r="O30" s="2">
        <v>0</v>
      </c>
    </row>
    <row r="31" spans="1:15" x14ac:dyDescent="0.25">
      <c r="B31" s="13"/>
      <c r="C31" s="13"/>
      <c r="D31" s="13"/>
      <c r="E31" s="13"/>
      <c r="F31" s="15"/>
      <c r="J31" s="5">
        <v>10</v>
      </c>
      <c r="K31" s="5" t="s">
        <v>61</v>
      </c>
      <c r="L31" s="5">
        <v>62974</v>
      </c>
      <c r="M31" s="2">
        <v>0.75</v>
      </c>
      <c r="N31" s="2">
        <v>0.4</v>
      </c>
      <c r="O31" s="2">
        <v>-1.02</v>
      </c>
    </row>
    <row r="32" spans="1:15" x14ac:dyDescent="0.25">
      <c r="B32" s="13"/>
      <c r="C32" s="13"/>
      <c r="D32" s="13"/>
      <c r="E32" s="13"/>
      <c r="F32" s="15"/>
      <c r="J32" s="5">
        <v>11</v>
      </c>
      <c r="K32" s="5" t="s">
        <v>63</v>
      </c>
      <c r="L32" s="5">
        <v>95476</v>
      </c>
      <c r="M32" s="2">
        <v>0.73</v>
      </c>
      <c r="N32" s="2">
        <v>0</v>
      </c>
      <c r="O32" s="2">
        <v>-1</v>
      </c>
    </row>
    <row r="33" spans="2:6" x14ac:dyDescent="0.25">
      <c r="B33" s="13"/>
      <c r="C33" s="13"/>
      <c r="D33" s="13"/>
      <c r="E33" s="13"/>
      <c r="F3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DB674-B2A8-44A5-BE56-41CBD3CE5B84}">
  <dimension ref="A1:AD38"/>
  <sheetViews>
    <sheetView workbookViewId="0">
      <selection activeCell="D17" sqref="D17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50</v>
      </c>
      <c r="B2" s="5">
        <v>103445</v>
      </c>
      <c r="C2" s="5">
        <v>0.75</v>
      </c>
      <c r="D2" s="25">
        <v>0</v>
      </c>
      <c r="E2" s="25">
        <v>0</v>
      </c>
      <c r="F2" s="18" t="s">
        <v>11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5" t="s">
        <v>71</v>
      </c>
      <c r="B3" s="5">
        <v>104824</v>
      </c>
      <c r="C3" s="5">
        <v>0.74</v>
      </c>
      <c r="D3" s="25">
        <v>0</v>
      </c>
      <c r="E3" s="25">
        <v>0</v>
      </c>
      <c r="F3" s="18" t="s">
        <v>11</v>
      </c>
      <c r="AA3" s="1"/>
      <c r="AB3" s="1"/>
      <c r="AC3" s="1"/>
      <c r="AD3" s="1"/>
    </row>
    <row r="4" spans="1:30" ht="15" customHeight="1" x14ac:dyDescent="0.25">
      <c r="A4" s="5" t="s">
        <v>68</v>
      </c>
      <c r="B4" s="5">
        <v>99430</v>
      </c>
      <c r="C4" s="5">
        <v>1</v>
      </c>
      <c r="D4" s="25">
        <v>0</v>
      </c>
      <c r="E4" s="25">
        <v>0</v>
      </c>
      <c r="F4" s="18" t="s">
        <v>10</v>
      </c>
      <c r="AA4" s="1"/>
      <c r="AB4" s="1"/>
      <c r="AC4" s="1"/>
      <c r="AD4" s="1"/>
    </row>
    <row r="5" spans="1:30" ht="15" customHeight="1" x14ac:dyDescent="0.25">
      <c r="A5" s="5" t="s">
        <v>58</v>
      </c>
      <c r="B5" s="5">
        <v>104127</v>
      </c>
      <c r="C5" s="5">
        <v>1</v>
      </c>
      <c r="D5" s="25">
        <v>0</v>
      </c>
      <c r="E5" s="25">
        <v>0</v>
      </c>
      <c r="F5" s="18" t="s">
        <v>9</v>
      </c>
      <c r="AA5" s="1"/>
      <c r="AB5" s="1"/>
      <c r="AC5" s="1"/>
      <c r="AD5" s="1"/>
    </row>
    <row r="6" spans="1:30" ht="15" customHeight="1" x14ac:dyDescent="0.25">
      <c r="A6" s="5" t="s">
        <v>53</v>
      </c>
      <c r="B6" s="5">
        <v>82628</v>
      </c>
      <c r="C6" s="5">
        <v>0.73</v>
      </c>
      <c r="D6" s="25">
        <v>0</v>
      </c>
      <c r="E6" s="25">
        <v>-0.2</v>
      </c>
      <c r="F6" s="18" t="s">
        <v>9</v>
      </c>
      <c r="AA6" s="1"/>
      <c r="AB6" s="1"/>
      <c r="AC6" s="1"/>
      <c r="AD6" s="1"/>
    </row>
    <row r="7" spans="1:30" ht="15" customHeight="1" x14ac:dyDescent="0.25">
      <c r="A7" s="8" t="s">
        <v>78</v>
      </c>
      <c r="B7" s="8">
        <v>105635</v>
      </c>
      <c r="C7" s="8">
        <v>1</v>
      </c>
      <c r="D7" s="9">
        <v>0</v>
      </c>
      <c r="E7" s="9">
        <v>0</v>
      </c>
      <c r="F7" s="8" t="s">
        <v>8</v>
      </c>
      <c r="G7" s="10" t="s">
        <v>19</v>
      </c>
      <c r="AA7" s="1"/>
      <c r="AB7" s="1"/>
      <c r="AC7" s="1"/>
      <c r="AD7" s="1"/>
    </row>
    <row r="8" spans="1:30" ht="15" customHeight="1" x14ac:dyDescent="0.25">
      <c r="A8" s="5" t="s">
        <v>77</v>
      </c>
      <c r="B8" s="5">
        <v>62129</v>
      </c>
      <c r="C8" s="5">
        <v>0.75</v>
      </c>
      <c r="D8" s="25">
        <v>-0.4</v>
      </c>
      <c r="E8" s="25">
        <v>-1.05</v>
      </c>
      <c r="F8" s="18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79</v>
      </c>
      <c r="B9" s="5">
        <v>99918</v>
      </c>
      <c r="C9" s="5">
        <v>0.75</v>
      </c>
      <c r="D9" s="25">
        <v>0</v>
      </c>
      <c r="E9" s="25">
        <v>0</v>
      </c>
      <c r="F9" s="18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25</v>
      </c>
      <c r="B10" s="5">
        <v>37333</v>
      </c>
      <c r="C10" s="5">
        <v>4.71</v>
      </c>
      <c r="D10" s="25">
        <v>-0.01</v>
      </c>
      <c r="E10" s="25">
        <v>2.8</v>
      </c>
      <c r="F10" s="18" t="s">
        <v>7</v>
      </c>
      <c r="G10" s="18"/>
      <c r="AA10" s="1"/>
      <c r="AB10" s="1"/>
      <c r="AC10" s="1"/>
      <c r="AD10" s="1"/>
    </row>
    <row r="11" spans="1:30" ht="15" customHeight="1" x14ac:dyDescent="0.25">
      <c r="A11" s="5" t="s">
        <v>80</v>
      </c>
      <c r="B11" s="5">
        <v>105278</v>
      </c>
      <c r="C11" s="5">
        <v>1</v>
      </c>
      <c r="D11" s="25">
        <v>0</v>
      </c>
      <c r="E11" s="25">
        <v>0</v>
      </c>
      <c r="F11" s="18" t="s">
        <v>6</v>
      </c>
      <c r="G11" s="18"/>
      <c r="AA11" s="1"/>
      <c r="AB11" s="1"/>
      <c r="AC11" s="1"/>
      <c r="AD11" s="1"/>
    </row>
    <row r="12" spans="1:30" ht="15" customHeight="1" x14ac:dyDescent="0.25">
      <c r="A12" s="5" t="s">
        <v>61</v>
      </c>
      <c r="B12" s="5">
        <v>62974</v>
      </c>
      <c r="C12" s="5">
        <v>0.75</v>
      </c>
      <c r="D12" s="25">
        <v>-1.3</v>
      </c>
      <c r="E12" s="25">
        <v>-1.08</v>
      </c>
      <c r="F12" s="18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63</v>
      </c>
      <c r="B13" s="5">
        <v>95476</v>
      </c>
      <c r="C13" s="5">
        <v>0.73</v>
      </c>
      <c r="D13" s="25">
        <v>0</v>
      </c>
      <c r="E13" s="25">
        <v>-1</v>
      </c>
      <c r="F13" s="18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2">
        <f>SUM(D2:D13,D17)</f>
        <v>-1.71</v>
      </c>
    </row>
    <row r="16" spans="1:30" x14ac:dyDescent="0.25">
      <c r="C16" s="4"/>
    </row>
    <row r="17" spans="1:12" x14ac:dyDescent="0.25">
      <c r="C17" s="13">
        <f>SUM(E2:E13,E17)</f>
        <v>2.2699999999999996</v>
      </c>
      <c r="D17" s="25">
        <f>MAX(D2:D9,D11:D13)</f>
        <v>0</v>
      </c>
      <c r="E17" s="2">
        <f>MAX(E2:E13)</f>
        <v>2.8</v>
      </c>
    </row>
    <row r="19" spans="1:12" x14ac:dyDescent="0.25">
      <c r="A19" s="1" t="s">
        <v>23</v>
      </c>
      <c r="B19" s="16">
        <f>'rodada 06'!B20</f>
        <v>107.26</v>
      </c>
    </row>
    <row r="20" spans="1:12" x14ac:dyDescent="0.25">
      <c r="A20" s="2" t="s">
        <v>24</v>
      </c>
      <c r="B20" s="16">
        <v>109.56</v>
      </c>
    </row>
    <row r="27" spans="1:12" x14ac:dyDescent="0.25">
      <c r="F27" s="5"/>
      <c r="G27" s="5">
        <v>0</v>
      </c>
      <c r="H27" s="5" t="s">
        <v>50</v>
      </c>
      <c r="I27" s="5">
        <v>103445</v>
      </c>
      <c r="J27" s="5">
        <v>0.75</v>
      </c>
      <c r="K27" s="2">
        <v>0</v>
      </c>
      <c r="L27" s="2">
        <v>0</v>
      </c>
    </row>
    <row r="28" spans="1:12" x14ac:dyDescent="0.25">
      <c r="F28" s="5"/>
      <c r="G28" s="5">
        <v>1</v>
      </c>
      <c r="H28" s="5" t="s">
        <v>71</v>
      </c>
      <c r="I28" s="5">
        <v>104824</v>
      </c>
      <c r="J28" s="5">
        <v>0.74</v>
      </c>
      <c r="K28" s="2">
        <v>0</v>
      </c>
      <c r="L28" s="2">
        <v>0</v>
      </c>
    </row>
    <row r="29" spans="1:12" x14ac:dyDescent="0.25">
      <c r="F29" s="5"/>
      <c r="G29" s="5">
        <v>2</v>
      </c>
      <c r="H29" s="5" t="s">
        <v>68</v>
      </c>
      <c r="I29" s="5">
        <v>99430</v>
      </c>
      <c r="J29" s="5">
        <v>1</v>
      </c>
      <c r="K29" s="2">
        <v>0</v>
      </c>
      <c r="L29" s="2">
        <v>0</v>
      </c>
    </row>
    <row r="30" spans="1:12" x14ac:dyDescent="0.25">
      <c r="F30" s="5"/>
      <c r="G30" s="5">
        <v>3</v>
      </c>
      <c r="H30" s="5" t="s">
        <v>58</v>
      </c>
      <c r="I30" s="5">
        <v>104127</v>
      </c>
      <c r="J30" s="5">
        <v>1</v>
      </c>
      <c r="K30" s="2">
        <v>0</v>
      </c>
      <c r="L30" s="2">
        <v>0</v>
      </c>
    </row>
    <row r="31" spans="1:12" x14ac:dyDescent="0.25">
      <c r="F31" s="5"/>
      <c r="G31" s="5">
        <v>4</v>
      </c>
      <c r="H31" s="5" t="s">
        <v>53</v>
      </c>
      <c r="I31" s="5">
        <v>82628</v>
      </c>
      <c r="J31" s="5">
        <v>0.73</v>
      </c>
      <c r="K31" s="2">
        <v>0</v>
      </c>
      <c r="L31" s="2">
        <v>-0.2</v>
      </c>
    </row>
    <row r="32" spans="1:12" x14ac:dyDescent="0.25">
      <c r="F32" s="5"/>
      <c r="G32" s="5">
        <v>5</v>
      </c>
      <c r="H32" s="5" t="s">
        <v>78</v>
      </c>
      <c r="I32" s="5">
        <v>105635</v>
      </c>
      <c r="J32" s="5">
        <v>1</v>
      </c>
      <c r="K32" s="2">
        <v>0</v>
      </c>
      <c r="L32" s="2">
        <v>0</v>
      </c>
    </row>
    <row r="33" spans="6:12" x14ac:dyDescent="0.25">
      <c r="F33" s="5"/>
      <c r="G33" s="5">
        <v>6</v>
      </c>
      <c r="H33" s="5" t="s">
        <v>77</v>
      </c>
      <c r="I33" s="5">
        <v>62129</v>
      </c>
      <c r="J33" s="5">
        <v>0.75</v>
      </c>
      <c r="K33" s="2">
        <v>-0.4</v>
      </c>
      <c r="L33" s="2">
        <v>-1.05</v>
      </c>
    </row>
    <row r="34" spans="6:12" x14ac:dyDescent="0.25">
      <c r="F34" s="5"/>
      <c r="G34" s="5">
        <v>7</v>
      </c>
      <c r="H34" s="5" t="s">
        <v>79</v>
      </c>
      <c r="I34" s="5">
        <v>99918</v>
      </c>
      <c r="J34" s="5">
        <v>0.75</v>
      </c>
      <c r="K34" s="2">
        <v>0</v>
      </c>
      <c r="L34" s="2">
        <v>0</v>
      </c>
    </row>
    <row r="35" spans="6:12" x14ac:dyDescent="0.25">
      <c r="F35" s="5"/>
      <c r="G35" s="5">
        <v>8</v>
      </c>
      <c r="H35" s="5" t="s">
        <v>25</v>
      </c>
      <c r="I35" s="5">
        <v>37333</v>
      </c>
      <c r="J35" s="5">
        <v>4.71</v>
      </c>
      <c r="K35" s="2">
        <v>-0.01</v>
      </c>
      <c r="L35" s="2">
        <v>2.8</v>
      </c>
    </row>
    <row r="36" spans="6:12" x14ac:dyDescent="0.25">
      <c r="F36" s="5"/>
      <c r="G36" s="5">
        <v>9</v>
      </c>
      <c r="H36" s="5" t="s">
        <v>80</v>
      </c>
      <c r="I36" s="5">
        <v>105278</v>
      </c>
      <c r="J36" s="5">
        <v>1</v>
      </c>
      <c r="K36" s="2">
        <v>0</v>
      </c>
      <c r="L36" s="2">
        <v>0</v>
      </c>
    </row>
    <row r="37" spans="6:12" x14ac:dyDescent="0.25">
      <c r="F37" s="5"/>
      <c r="G37" s="5">
        <v>10</v>
      </c>
      <c r="H37" s="5" t="s">
        <v>61</v>
      </c>
      <c r="I37" s="5">
        <v>62974</v>
      </c>
      <c r="J37" s="5">
        <v>0.75</v>
      </c>
      <c r="K37" s="2">
        <v>-1.3</v>
      </c>
      <c r="L37" s="2">
        <v>-1.08</v>
      </c>
    </row>
    <row r="38" spans="6:12" x14ac:dyDescent="0.25">
      <c r="G38" s="5">
        <v>11</v>
      </c>
      <c r="H38" s="5" t="s">
        <v>63</v>
      </c>
      <c r="I38" s="5">
        <v>95476</v>
      </c>
      <c r="J38" s="5">
        <v>0.73</v>
      </c>
      <c r="K38" s="2">
        <v>0</v>
      </c>
      <c r="L38" s="2">
        <v>-1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9FFD9-FFDC-42E6-8E57-A8287B4404FF}">
  <dimension ref="A1:AD37"/>
  <sheetViews>
    <sheetView workbookViewId="0">
      <selection activeCell="B20" sqref="B20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71</v>
      </c>
      <c r="B2" s="5">
        <v>104824</v>
      </c>
      <c r="C2" s="25">
        <v>0.74</v>
      </c>
      <c r="D2" s="25">
        <v>0</v>
      </c>
      <c r="E2" s="25">
        <v>0</v>
      </c>
      <c r="F2" s="18" t="s">
        <v>11</v>
      </c>
      <c r="AA2" s="1"/>
      <c r="AB2" s="1"/>
      <c r="AC2" s="1"/>
      <c r="AD2" s="1"/>
    </row>
    <row r="3" spans="1:30" x14ac:dyDescent="0.25">
      <c r="A3" s="5" t="s">
        <v>81</v>
      </c>
      <c r="B3" s="5">
        <v>99903</v>
      </c>
      <c r="C3" s="25">
        <v>0.75</v>
      </c>
      <c r="D3" s="25">
        <v>0</v>
      </c>
      <c r="E3" s="25">
        <v>0</v>
      </c>
      <c r="F3" s="18" t="s">
        <v>11</v>
      </c>
      <c r="AA3" s="1"/>
      <c r="AB3" s="1"/>
      <c r="AC3" s="1"/>
      <c r="AD3" s="1"/>
    </row>
    <row r="4" spans="1:30" ht="15" customHeight="1" x14ac:dyDescent="0.25">
      <c r="A4" s="5" t="s">
        <v>82</v>
      </c>
      <c r="B4" s="5">
        <v>98888</v>
      </c>
      <c r="C4" s="25">
        <v>1</v>
      </c>
      <c r="D4" s="25">
        <v>0</v>
      </c>
      <c r="E4" s="25">
        <v>0</v>
      </c>
      <c r="F4" s="8" t="s">
        <v>10</v>
      </c>
      <c r="G4" s="8" t="s">
        <v>19</v>
      </c>
      <c r="AA4" s="1"/>
      <c r="AB4" s="1"/>
      <c r="AC4" s="1"/>
      <c r="AD4" s="1"/>
    </row>
    <row r="5" spans="1:30" ht="15" customHeight="1" x14ac:dyDescent="0.25">
      <c r="A5" s="5" t="s">
        <v>58</v>
      </c>
      <c r="B5" s="5">
        <v>104127</v>
      </c>
      <c r="C5" s="25">
        <v>1</v>
      </c>
      <c r="D5" s="25">
        <v>0</v>
      </c>
      <c r="E5" s="25">
        <v>0</v>
      </c>
      <c r="F5" s="18" t="s">
        <v>9</v>
      </c>
      <c r="AA5" s="1"/>
      <c r="AB5" s="1"/>
      <c r="AC5" s="1"/>
      <c r="AD5" s="1"/>
    </row>
    <row r="6" spans="1:30" s="9" customFormat="1" ht="15" customHeight="1" x14ac:dyDescent="0.25">
      <c r="A6" s="5" t="s">
        <v>53</v>
      </c>
      <c r="B6" s="5">
        <v>82628</v>
      </c>
      <c r="C6" s="25">
        <v>0.75</v>
      </c>
      <c r="D6" s="25">
        <v>-0.4</v>
      </c>
      <c r="E6" s="25">
        <v>-0.27</v>
      </c>
      <c r="F6" s="18" t="s">
        <v>9</v>
      </c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5" t="s">
        <v>83</v>
      </c>
      <c r="B7" s="5">
        <v>102565</v>
      </c>
      <c r="C7" s="25">
        <v>1</v>
      </c>
      <c r="D7" s="25">
        <v>0</v>
      </c>
      <c r="E7" s="25">
        <v>0</v>
      </c>
      <c r="F7" s="18" t="s">
        <v>8</v>
      </c>
      <c r="AA7" s="1"/>
      <c r="AB7" s="1"/>
      <c r="AC7" s="1"/>
      <c r="AD7" s="1"/>
    </row>
    <row r="8" spans="1:30" ht="15" customHeight="1" x14ac:dyDescent="0.25">
      <c r="A8" s="5" t="s">
        <v>70</v>
      </c>
      <c r="B8" s="5">
        <v>94495</v>
      </c>
      <c r="C8" s="25">
        <v>1</v>
      </c>
      <c r="D8" s="25">
        <v>0</v>
      </c>
      <c r="E8" s="25">
        <v>0</v>
      </c>
      <c r="F8" s="18" t="s">
        <v>8</v>
      </c>
      <c r="AA8" s="1"/>
      <c r="AB8" s="1"/>
      <c r="AC8" s="1"/>
      <c r="AD8" s="1"/>
    </row>
    <row r="9" spans="1:30" ht="15" customHeight="1" x14ac:dyDescent="0.25">
      <c r="A9" s="5" t="s">
        <v>67</v>
      </c>
      <c r="B9" s="5">
        <v>94971</v>
      </c>
      <c r="C9" s="25">
        <v>1</v>
      </c>
      <c r="D9" s="25">
        <v>0</v>
      </c>
      <c r="E9" s="25">
        <v>0</v>
      </c>
      <c r="F9" s="18" t="s">
        <v>8</v>
      </c>
      <c r="AA9" s="1"/>
      <c r="AB9" s="1"/>
      <c r="AC9" s="1"/>
      <c r="AD9" s="1"/>
    </row>
    <row r="10" spans="1:30" ht="15" customHeight="1" x14ac:dyDescent="0.25">
      <c r="A10" s="5" t="s">
        <v>25</v>
      </c>
      <c r="B10" s="5">
        <v>37333</v>
      </c>
      <c r="C10" s="25">
        <v>5.33</v>
      </c>
      <c r="D10" s="25">
        <v>3.28</v>
      </c>
      <c r="E10" s="25">
        <v>2.86</v>
      </c>
      <c r="F10" s="18" t="s">
        <v>7</v>
      </c>
      <c r="AA10" s="1"/>
      <c r="AB10" s="1"/>
      <c r="AC10" s="1"/>
      <c r="AD10" s="1"/>
    </row>
    <row r="11" spans="1:30" ht="15" customHeight="1" x14ac:dyDescent="0.25">
      <c r="A11" s="5" t="s">
        <v>55</v>
      </c>
      <c r="B11" s="5">
        <v>104088</v>
      </c>
      <c r="C11" s="25">
        <v>1</v>
      </c>
      <c r="D11" s="25">
        <v>0</v>
      </c>
      <c r="E11" s="25">
        <v>0</v>
      </c>
      <c r="F11" s="18" t="s">
        <v>6</v>
      </c>
      <c r="AA11" s="1"/>
      <c r="AB11" s="1"/>
      <c r="AC11" s="1"/>
      <c r="AD11" s="1"/>
    </row>
    <row r="12" spans="1:30" ht="15" customHeight="1" x14ac:dyDescent="0.25">
      <c r="A12" s="5" t="s">
        <v>61</v>
      </c>
      <c r="B12" s="5">
        <v>62974</v>
      </c>
      <c r="C12" s="25">
        <v>0.75</v>
      </c>
      <c r="D12" s="25">
        <v>0</v>
      </c>
      <c r="E12" s="25">
        <v>-1.08</v>
      </c>
      <c r="F12" s="18" t="s">
        <v>6</v>
      </c>
      <c r="AA12" s="1"/>
      <c r="AB12" s="1"/>
      <c r="AC12" s="1"/>
      <c r="AD12" s="1"/>
    </row>
    <row r="13" spans="1:30" ht="15" customHeight="1" x14ac:dyDescent="0.25">
      <c r="A13" s="5" t="s">
        <v>46</v>
      </c>
      <c r="B13" s="5">
        <v>97902</v>
      </c>
      <c r="C13" s="25">
        <v>0.73</v>
      </c>
      <c r="D13" s="25">
        <v>0</v>
      </c>
      <c r="E13" s="25">
        <v>-1.2</v>
      </c>
      <c r="F13" s="18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2">
        <f>SUM(D2:D13,D17)</f>
        <v>2.88</v>
      </c>
    </row>
    <row r="16" spans="1:30" x14ac:dyDescent="0.25">
      <c r="C16" s="4"/>
    </row>
    <row r="17" spans="1:13" x14ac:dyDescent="0.25">
      <c r="C17" s="13">
        <f>SUM(E2:E13,E17)</f>
        <v>3.17</v>
      </c>
      <c r="D17" s="25">
        <f>MAX(D2:D9,D11:D13)</f>
        <v>0</v>
      </c>
      <c r="E17" s="2">
        <f>MAX(E2:E13)</f>
        <v>2.86</v>
      </c>
    </row>
    <row r="19" spans="1:13" x14ac:dyDescent="0.25">
      <c r="A19" s="1" t="s">
        <v>23</v>
      </c>
      <c r="B19" s="16">
        <f>'rodada 07'!B20</f>
        <v>109.56</v>
      </c>
    </row>
    <row r="20" spans="1:13" x14ac:dyDescent="0.25">
      <c r="A20" s="2" t="s">
        <v>24</v>
      </c>
      <c r="B20" s="4">
        <v>110</v>
      </c>
    </row>
    <row r="21" spans="1:13" x14ac:dyDescent="0.25">
      <c r="F21" s="5"/>
    </row>
    <row r="22" spans="1:13" x14ac:dyDescent="0.25">
      <c r="F22" s="5"/>
    </row>
    <row r="23" spans="1:13" x14ac:dyDescent="0.25">
      <c r="F23" s="5"/>
    </row>
    <row r="24" spans="1:13" x14ac:dyDescent="0.25">
      <c r="F24" s="5"/>
    </row>
    <row r="25" spans="1:13" x14ac:dyDescent="0.25">
      <c r="F25" s="5"/>
    </row>
    <row r="26" spans="1:13" x14ac:dyDescent="0.25">
      <c r="F26" s="5"/>
      <c r="H26" s="5">
        <v>0</v>
      </c>
      <c r="I26" s="5" t="s">
        <v>71</v>
      </c>
      <c r="J26" s="5">
        <v>104824</v>
      </c>
      <c r="K26" s="2">
        <v>0.74</v>
      </c>
      <c r="L26" s="2">
        <v>0</v>
      </c>
      <c r="M26" s="2">
        <v>0</v>
      </c>
    </row>
    <row r="27" spans="1:13" x14ac:dyDescent="0.25">
      <c r="F27" s="5"/>
      <c r="H27" s="5">
        <v>1</v>
      </c>
      <c r="I27" s="5" t="s">
        <v>81</v>
      </c>
      <c r="J27" s="5">
        <v>99903</v>
      </c>
      <c r="K27" s="2">
        <v>0.75</v>
      </c>
      <c r="L27" s="2">
        <v>0</v>
      </c>
      <c r="M27" s="2">
        <v>0</v>
      </c>
    </row>
    <row r="28" spans="1:13" x14ac:dyDescent="0.25">
      <c r="F28" s="5"/>
      <c r="H28" s="5">
        <v>2</v>
      </c>
      <c r="I28" s="5" t="s">
        <v>82</v>
      </c>
      <c r="J28" s="5">
        <v>98888</v>
      </c>
      <c r="K28" s="2">
        <v>1</v>
      </c>
      <c r="L28" s="2">
        <v>0</v>
      </c>
      <c r="M28" s="2">
        <v>0</v>
      </c>
    </row>
    <row r="29" spans="1:13" x14ac:dyDescent="0.25">
      <c r="F29" s="5"/>
      <c r="H29" s="5">
        <v>3</v>
      </c>
      <c r="I29" s="5" t="s">
        <v>58</v>
      </c>
      <c r="J29" s="5">
        <v>104127</v>
      </c>
      <c r="K29" s="2">
        <v>1</v>
      </c>
      <c r="L29" s="2">
        <v>0</v>
      </c>
      <c r="M29" s="2">
        <v>0</v>
      </c>
    </row>
    <row r="30" spans="1:13" x14ac:dyDescent="0.25">
      <c r="F30" s="5"/>
      <c r="H30" s="5">
        <v>4</v>
      </c>
      <c r="I30" s="5" t="s">
        <v>53</v>
      </c>
      <c r="J30" s="5">
        <v>82628</v>
      </c>
      <c r="K30" s="2">
        <v>0.75</v>
      </c>
      <c r="L30" s="2">
        <v>-0.4</v>
      </c>
      <c r="M30" s="2">
        <v>-0.27</v>
      </c>
    </row>
    <row r="31" spans="1:13" x14ac:dyDescent="0.25">
      <c r="F31" s="5"/>
      <c r="H31" s="5">
        <v>5</v>
      </c>
      <c r="I31" s="5" t="s">
        <v>83</v>
      </c>
      <c r="J31" s="5">
        <v>102565</v>
      </c>
      <c r="K31" s="2">
        <v>1</v>
      </c>
      <c r="L31" s="2">
        <v>0</v>
      </c>
      <c r="M31" s="2">
        <v>0</v>
      </c>
    </row>
    <row r="32" spans="1:13" x14ac:dyDescent="0.25">
      <c r="F32" s="5"/>
      <c r="H32" s="5">
        <v>6</v>
      </c>
      <c r="I32" s="5" t="s">
        <v>70</v>
      </c>
      <c r="J32" s="5">
        <v>94495</v>
      </c>
      <c r="K32" s="2">
        <v>1</v>
      </c>
      <c r="L32" s="2">
        <v>0</v>
      </c>
      <c r="M32" s="2">
        <v>0</v>
      </c>
    </row>
    <row r="33" spans="8:13" x14ac:dyDescent="0.25">
      <c r="H33" s="5">
        <v>7</v>
      </c>
      <c r="I33" s="5" t="s">
        <v>67</v>
      </c>
      <c r="J33" s="5">
        <v>94971</v>
      </c>
      <c r="K33" s="2">
        <v>1</v>
      </c>
      <c r="L33" s="2">
        <v>0</v>
      </c>
      <c r="M33" s="2">
        <v>0</v>
      </c>
    </row>
    <row r="34" spans="8:13" x14ac:dyDescent="0.25">
      <c r="H34" s="5">
        <v>8</v>
      </c>
      <c r="I34" s="5" t="s">
        <v>25</v>
      </c>
      <c r="J34" s="5">
        <v>37333</v>
      </c>
      <c r="K34" s="2">
        <v>5.33</v>
      </c>
      <c r="L34" s="2">
        <v>3.28</v>
      </c>
      <c r="M34" s="2">
        <v>2.86</v>
      </c>
    </row>
    <row r="35" spans="8:13" x14ac:dyDescent="0.25">
      <c r="H35" s="5">
        <v>9</v>
      </c>
      <c r="I35" s="5" t="s">
        <v>55</v>
      </c>
      <c r="J35" s="5">
        <v>104088</v>
      </c>
      <c r="K35" s="2">
        <v>1</v>
      </c>
      <c r="L35" s="2">
        <v>0</v>
      </c>
      <c r="M35" s="2">
        <v>0</v>
      </c>
    </row>
    <row r="36" spans="8:13" x14ac:dyDescent="0.25">
      <c r="H36" s="5">
        <v>10</v>
      </c>
      <c r="I36" s="5" t="s">
        <v>61</v>
      </c>
      <c r="J36" s="5">
        <v>62974</v>
      </c>
      <c r="K36" s="2">
        <v>0.75</v>
      </c>
      <c r="L36" s="2">
        <v>0</v>
      </c>
      <c r="M36" s="2">
        <v>-1.08</v>
      </c>
    </row>
    <row r="37" spans="8:13" x14ac:dyDescent="0.25">
      <c r="H37" s="5">
        <v>11</v>
      </c>
      <c r="I37" s="5" t="s">
        <v>46</v>
      </c>
      <c r="J37" s="5">
        <v>97902</v>
      </c>
      <c r="K37" s="2">
        <v>0.73</v>
      </c>
      <c r="L37" s="2">
        <v>0</v>
      </c>
      <c r="M37" s="2">
        <v>-1.2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8EBF8-98C5-40D9-9AC4-19ECC6EA952B}">
  <dimension ref="A1:AD37"/>
  <sheetViews>
    <sheetView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15</v>
      </c>
      <c r="D1" s="3" t="s">
        <v>16</v>
      </c>
      <c r="E1" s="3" t="s">
        <v>2</v>
      </c>
      <c r="F1" s="3" t="s">
        <v>3</v>
      </c>
      <c r="G1" s="3" t="s">
        <v>20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5" t="s">
        <v>50</v>
      </c>
      <c r="B2" s="5">
        <v>103445</v>
      </c>
      <c r="C2" s="25">
        <v>0.75</v>
      </c>
      <c r="D2" s="25">
        <v>0</v>
      </c>
      <c r="E2" s="25">
        <v>0</v>
      </c>
      <c r="F2" s="18" t="s">
        <v>11</v>
      </c>
      <c r="H2" s="10"/>
      <c r="I2" s="10"/>
      <c r="J2" s="10"/>
      <c r="K2" s="10"/>
      <c r="AA2" s="7"/>
      <c r="AB2" s="7"/>
      <c r="AC2" s="7"/>
      <c r="AD2" s="7"/>
    </row>
    <row r="3" spans="1:30" x14ac:dyDescent="0.25">
      <c r="A3" s="5" t="s">
        <v>71</v>
      </c>
      <c r="B3" s="5">
        <v>104824</v>
      </c>
      <c r="C3" s="25">
        <v>0.75</v>
      </c>
      <c r="D3" s="25">
        <v>0</v>
      </c>
      <c r="E3" s="25">
        <v>0</v>
      </c>
      <c r="F3" s="18" t="s">
        <v>11</v>
      </c>
      <c r="G3" s="18"/>
      <c r="AA3" s="1"/>
      <c r="AB3" s="1"/>
      <c r="AC3" s="1"/>
      <c r="AD3" s="1"/>
    </row>
    <row r="4" spans="1:30" ht="15" customHeight="1" x14ac:dyDescent="0.25">
      <c r="A4" s="5" t="s">
        <v>84</v>
      </c>
      <c r="B4" s="5">
        <v>101721</v>
      </c>
      <c r="C4" s="25">
        <v>1</v>
      </c>
      <c r="D4" s="25">
        <v>0</v>
      </c>
      <c r="E4" s="25">
        <v>0</v>
      </c>
      <c r="F4" s="18" t="s">
        <v>10</v>
      </c>
      <c r="G4" s="18"/>
      <c r="AA4" s="1"/>
      <c r="AB4" s="1"/>
      <c r="AC4" s="1"/>
      <c r="AD4" s="1"/>
    </row>
    <row r="5" spans="1:30" ht="15" customHeight="1" x14ac:dyDescent="0.25">
      <c r="A5" s="8" t="s">
        <v>85</v>
      </c>
      <c r="B5" s="8">
        <v>104650</v>
      </c>
      <c r="C5" s="9">
        <v>1.08</v>
      </c>
      <c r="D5" s="9">
        <v>1.5</v>
      </c>
      <c r="E5" s="9">
        <v>1.5</v>
      </c>
      <c r="F5" s="8" t="s">
        <v>9</v>
      </c>
      <c r="G5" s="10" t="s">
        <v>19</v>
      </c>
      <c r="AA5" s="1"/>
      <c r="AB5" s="1"/>
      <c r="AC5" s="1"/>
      <c r="AD5" s="1"/>
    </row>
    <row r="6" spans="1:30" ht="15" customHeight="1" x14ac:dyDescent="0.25">
      <c r="A6" s="5" t="s">
        <v>53</v>
      </c>
      <c r="B6" s="5">
        <v>82628</v>
      </c>
      <c r="C6" s="25">
        <v>0.75</v>
      </c>
      <c r="D6" s="25">
        <v>-0.8</v>
      </c>
      <c r="E6" s="25">
        <v>-0.4</v>
      </c>
      <c r="F6" s="18" t="s">
        <v>9</v>
      </c>
      <c r="AA6" s="1"/>
      <c r="AB6" s="1"/>
      <c r="AC6" s="1"/>
      <c r="AD6" s="1"/>
    </row>
    <row r="7" spans="1:30" ht="15" customHeight="1" x14ac:dyDescent="0.25">
      <c r="A7" s="5" t="s">
        <v>12</v>
      </c>
      <c r="B7" s="5">
        <v>100084</v>
      </c>
      <c r="C7" s="25">
        <v>0.75</v>
      </c>
      <c r="D7" s="25">
        <v>-1.8</v>
      </c>
      <c r="E7" s="25">
        <v>-0.03</v>
      </c>
      <c r="F7" s="18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86</v>
      </c>
      <c r="B8" s="5">
        <v>104593</v>
      </c>
      <c r="C8" s="25">
        <v>0.75</v>
      </c>
      <c r="D8" s="25">
        <v>-0.3</v>
      </c>
      <c r="E8" s="25">
        <v>-0.3</v>
      </c>
      <c r="F8" s="18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87</v>
      </c>
      <c r="B9" s="5">
        <v>83263</v>
      </c>
      <c r="C9" s="25">
        <v>1</v>
      </c>
      <c r="D9" s="25">
        <v>0</v>
      </c>
      <c r="E9" s="25">
        <v>0</v>
      </c>
      <c r="F9" s="18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43</v>
      </c>
      <c r="B10" s="5">
        <v>73317</v>
      </c>
      <c r="C10" s="25">
        <v>5.21</v>
      </c>
      <c r="D10" s="25">
        <v>0</v>
      </c>
      <c r="E10" s="25">
        <v>0</v>
      </c>
      <c r="F10" s="18" t="s">
        <v>7</v>
      </c>
      <c r="G10" s="18"/>
      <c r="AA10" s="1"/>
      <c r="AB10" s="1"/>
      <c r="AC10" s="1"/>
      <c r="AD10" s="1"/>
    </row>
    <row r="11" spans="1:30" ht="15" customHeight="1" x14ac:dyDescent="0.25">
      <c r="A11" s="5" t="s">
        <v>61</v>
      </c>
      <c r="B11" s="5">
        <v>62974</v>
      </c>
      <c r="C11" s="25">
        <v>0.75</v>
      </c>
      <c r="D11" s="25">
        <v>0</v>
      </c>
      <c r="E11" s="25">
        <v>-1.08</v>
      </c>
      <c r="F11" s="18" t="s">
        <v>6</v>
      </c>
      <c r="G11" s="18"/>
      <c r="AA11" s="1"/>
      <c r="AB11" s="1"/>
      <c r="AC11" s="1"/>
      <c r="AD11" s="1"/>
    </row>
    <row r="12" spans="1:30" ht="15" customHeight="1" x14ac:dyDescent="0.25">
      <c r="A12" s="5" t="s">
        <v>63</v>
      </c>
      <c r="B12" s="5">
        <v>95476</v>
      </c>
      <c r="C12" s="25">
        <v>0.75</v>
      </c>
      <c r="D12" s="25">
        <v>-2.5</v>
      </c>
      <c r="E12" s="25">
        <v>0.1</v>
      </c>
      <c r="F12" s="18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46</v>
      </c>
      <c r="B13" s="5">
        <v>97902</v>
      </c>
      <c r="C13" s="25">
        <v>0.73</v>
      </c>
      <c r="D13" s="25">
        <v>0</v>
      </c>
      <c r="E13" s="25">
        <v>-1.2</v>
      </c>
      <c r="F13" s="18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14</v>
      </c>
      <c r="C15" s="22">
        <f>SUM(D2:D13,D17)</f>
        <v>-2.4000000000000004</v>
      </c>
    </row>
    <row r="16" spans="1:30" x14ac:dyDescent="0.25">
      <c r="C16" s="4"/>
    </row>
    <row r="17" spans="1:14" x14ac:dyDescent="0.25">
      <c r="C17" s="13">
        <f>SUM(E2:E13,E17)</f>
        <v>9.000000000000008E-2</v>
      </c>
      <c r="D17" s="25">
        <f>MAX(D2:D9,D11:D13)</f>
        <v>1.5</v>
      </c>
      <c r="E17" s="2">
        <f>MAX(E2:E13)</f>
        <v>1.5</v>
      </c>
    </row>
    <row r="19" spans="1:14" x14ac:dyDescent="0.25">
      <c r="A19" s="1" t="s">
        <v>23</v>
      </c>
      <c r="B19" s="4">
        <f>'rodada 08'!B20</f>
        <v>110</v>
      </c>
    </row>
    <row r="20" spans="1:14" x14ac:dyDescent="0.25">
      <c r="A20" s="2" t="s">
        <v>24</v>
      </c>
      <c r="B20" s="2">
        <v>108.94</v>
      </c>
    </row>
    <row r="25" spans="1:14" x14ac:dyDescent="0.25">
      <c r="F25" s="5"/>
    </row>
    <row r="26" spans="1:14" x14ac:dyDescent="0.25">
      <c r="F26" s="5"/>
      <c r="I26" s="5">
        <v>0</v>
      </c>
      <c r="J26" s="5" t="s">
        <v>50</v>
      </c>
      <c r="K26" s="5">
        <v>103445</v>
      </c>
      <c r="L26" s="2">
        <v>0.75</v>
      </c>
      <c r="M26" s="2">
        <v>0</v>
      </c>
      <c r="N26" s="2">
        <v>0</v>
      </c>
    </row>
    <row r="27" spans="1:14" x14ac:dyDescent="0.25">
      <c r="F27" s="5"/>
      <c r="I27" s="5">
        <v>1</v>
      </c>
      <c r="J27" s="5" t="s">
        <v>71</v>
      </c>
      <c r="K27" s="5">
        <v>104824</v>
      </c>
      <c r="L27" s="2">
        <v>0.75</v>
      </c>
      <c r="M27" s="2">
        <v>0</v>
      </c>
      <c r="N27" s="2">
        <v>0</v>
      </c>
    </row>
    <row r="28" spans="1:14" x14ac:dyDescent="0.25">
      <c r="F28" s="5"/>
      <c r="I28" s="5">
        <v>2</v>
      </c>
      <c r="J28" s="5" t="s">
        <v>84</v>
      </c>
      <c r="K28" s="5">
        <v>101721</v>
      </c>
      <c r="L28" s="2">
        <v>1</v>
      </c>
      <c r="M28" s="2">
        <v>0</v>
      </c>
      <c r="N28" s="2">
        <v>0</v>
      </c>
    </row>
    <row r="29" spans="1:14" x14ac:dyDescent="0.25">
      <c r="F29" s="5"/>
      <c r="I29" s="5">
        <v>3</v>
      </c>
      <c r="J29" s="5" t="s">
        <v>85</v>
      </c>
      <c r="K29" s="5">
        <v>104650</v>
      </c>
      <c r="L29" s="2">
        <v>1.08</v>
      </c>
      <c r="M29" s="2">
        <v>1.5</v>
      </c>
      <c r="N29" s="2">
        <v>1.5</v>
      </c>
    </row>
    <row r="30" spans="1:14" x14ac:dyDescent="0.25">
      <c r="F30" s="5"/>
      <c r="I30" s="5">
        <v>4</v>
      </c>
      <c r="J30" s="5" t="s">
        <v>53</v>
      </c>
      <c r="K30" s="5">
        <v>82628</v>
      </c>
      <c r="L30" s="2">
        <v>0.75</v>
      </c>
      <c r="M30" s="2">
        <v>-0.8</v>
      </c>
      <c r="N30" s="2">
        <v>-0.4</v>
      </c>
    </row>
    <row r="31" spans="1:14" x14ac:dyDescent="0.25">
      <c r="F31" s="5"/>
      <c r="I31" s="5">
        <v>5</v>
      </c>
      <c r="J31" s="5" t="s">
        <v>12</v>
      </c>
      <c r="K31" s="5">
        <v>100084</v>
      </c>
      <c r="L31" s="2">
        <v>0.75</v>
      </c>
      <c r="M31" s="2">
        <v>-1.8</v>
      </c>
      <c r="N31" s="2">
        <v>-0.03</v>
      </c>
    </row>
    <row r="32" spans="1:14" x14ac:dyDescent="0.25">
      <c r="F32" s="5"/>
      <c r="I32" s="5">
        <v>6</v>
      </c>
      <c r="J32" s="5" t="s">
        <v>86</v>
      </c>
      <c r="K32" s="5">
        <v>104593</v>
      </c>
      <c r="L32" s="2">
        <v>0.75</v>
      </c>
      <c r="M32" s="2">
        <v>-0.3</v>
      </c>
      <c r="N32" s="2">
        <v>-0.3</v>
      </c>
    </row>
    <row r="33" spans="6:14" x14ac:dyDescent="0.25">
      <c r="F33" s="5"/>
      <c r="I33" s="5">
        <v>7</v>
      </c>
      <c r="J33" s="5" t="s">
        <v>87</v>
      </c>
      <c r="K33" s="5">
        <v>83263</v>
      </c>
      <c r="L33" s="2">
        <v>1</v>
      </c>
      <c r="M33" s="2">
        <v>0</v>
      </c>
      <c r="N33" s="2">
        <v>0</v>
      </c>
    </row>
    <row r="34" spans="6:14" x14ac:dyDescent="0.25">
      <c r="F34" s="5"/>
      <c r="I34" s="5">
        <v>8</v>
      </c>
      <c r="J34" s="5" t="s">
        <v>43</v>
      </c>
      <c r="K34" s="5">
        <v>73317</v>
      </c>
      <c r="L34" s="2">
        <v>5.21</v>
      </c>
      <c r="M34" s="2">
        <v>0</v>
      </c>
      <c r="N34" s="2">
        <v>0</v>
      </c>
    </row>
    <row r="35" spans="6:14" x14ac:dyDescent="0.25">
      <c r="F35" s="5"/>
      <c r="I35" s="5">
        <v>9</v>
      </c>
      <c r="J35" s="5" t="s">
        <v>61</v>
      </c>
      <c r="K35" s="5">
        <v>62974</v>
      </c>
      <c r="L35" s="2">
        <v>0.75</v>
      </c>
      <c r="M35" s="2">
        <v>0</v>
      </c>
      <c r="N35" s="2">
        <v>-1.08</v>
      </c>
    </row>
    <row r="36" spans="6:14" x14ac:dyDescent="0.25">
      <c r="F36" s="5"/>
      <c r="I36" s="5">
        <v>10</v>
      </c>
      <c r="J36" s="5" t="s">
        <v>63</v>
      </c>
      <c r="K36" s="5">
        <v>95476</v>
      </c>
      <c r="L36" s="2">
        <v>0.75</v>
      </c>
      <c r="M36" s="2">
        <v>-2.5</v>
      </c>
      <c r="N36" s="2">
        <v>0.1</v>
      </c>
    </row>
    <row r="37" spans="6:14" x14ac:dyDescent="0.25">
      <c r="I37" s="5">
        <v>11</v>
      </c>
      <c r="J37" s="5" t="s">
        <v>46</v>
      </c>
      <c r="K37" s="5">
        <v>97902</v>
      </c>
      <c r="L37" s="2">
        <v>0.73</v>
      </c>
      <c r="M37" s="2">
        <v>0</v>
      </c>
      <c r="N37" s="2">
        <v>-1.2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39</vt:i4>
      </vt:variant>
    </vt:vector>
  </HeadingPairs>
  <TitlesOfParts>
    <vt:vector size="39" baseType="lpstr">
      <vt:lpstr>rodada 01</vt:lpstr>
      <vt:lpstr>rodada 02</vt:lpstr>
      <vt:lpstr>rodada 03</vt:lpstr>
      <vt:lpstr>rodada 04</vt:lpstr>
      <vt:lpstr>rodada 05</vt:lpstr>
      <vt:lpstr>rodada 06</vt:lpstr>
      <vt:lpstr>rodada 07</vt:lpstr>
      <vt:lpstr>rodada 08</vt:lpstr>
      <vt:lpstr>rodada 09</vt:lpstr>
      <vt:lpstr>rodada 10</vt:lpstr>
      <vt:lpstr>rodada 11</vt:lpstr>
      <vt:lpstr>rodada 12</vt:lpstr>
      <vt:lpstr>rodada 13</vt:lpstr>
      <vt:lpstr>rodada 14</vt:lpstr>
      <vt:lpstr>rodada 15</vt:lpstr>
      <vt:lpstr>rodada 16</vt:lpstr>
      <vt:lpstr>rodada 17</vt:lpstr>
      <vt:lpstr>rodada 18</vt:lpstr>
      <vt:lpstr>rodada 19</vt:lpstr>
      <vt:lpstr>rodada 20</vt:lpstr>
      <vt:lpstr>rodada 21</vt:lpstr>
      <vt:lpstr>rodada 22</vt:lpstr>
      <vt:lpstr>rodada 23</vt:lpstr>
      <vt:lpstr>rodada 24</vt:lpstr>
      <vt:lpstr>rodada 25</vt:lpstr>
      <vt:lpstr>rodada 26</vt:lpstr>
      <vt:lpstr>rodada 27</vt:lpstr>
      <vt:lpstr>rodada 28</vt:lpstr>
      <vt:lpstr>rodada 29</vt:lpstr>
      <vt:lpstr>rodada 30</vt:lpstr>
      <vt:lpstr>rodada 31</vt:lpstr>
      <vt:lpstr>rodada 32</vt:lpstr>
      <vt:lpstr>rodada 33</vt:lpstr>
      <vt:lpstr>rodada 34</vt:lpstr>
      <vt:lpstr>rodada 35</vt:lpstr>
      <vt:lpstr>rodada 36</vt:lpstr>
      <vt:lpstr>rodada 37</vt:lpstr>
      <vt:lpstr>rodada 38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Pereira Cortinhas</dc:creator>
  <cp:lastModifiedBy>Diego Pereira Cortinhas</cp:lastModifiedBy>
  <dcterms:created xsi:type="dcterms:W3CDTF">2022-02-05T00:37:42Z</dcterms:created>
  <dcterms:modified xsi:type="dcterms:W3CDTF">2022-02-27T20:58:19Z</dcterms:modified>
</cp:coreProperties>
</file>