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crj\OneDrive\Área de Trabalho\Faculdade\TCC_code\sportsAnalytics\analises_dos_dados_preliminares\Jogador que escolhe menor custo\"/>
    </mc:Choice>
  </mc:AlternateContent>
  <xr:revisionPtr revIDLastSave="0" documentId="13_ncr:1_{5E8D545A-9CB2-482C-B2C7-D77BD28CAD2D}" xr6:coauthVersionLast="47" xr6:coauthVersionMax="47" xr10:uidLastSave="{00000000-0000-0000-0000-000000000000}"/>
  <bookViews>
    <workbookView xWindow="-120" yWindow="-120" windowWidth="20730" windowHeight="11160" xr2:uid="{E9A74655-EF3A-4D07-BF81-EB4937CE87C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1" l="1"/>
  <c r="F15" i="1"/>
  <c r="F13" i="1"/>
  <c r="F11" i="1"/>
  <c r="D17" i="1"/>
  <c r="D15" i="1"/>
  <c r="D13" i="1"/>
  <c r="D11" i="1"/>
  <c r="B17" i="1"/>
  <c r="B15" i="1"/>
  <c r="B13" i="1"/>
  <c r="B11" i="1"/>
  <c r="AO6" i="1"/>
  <c r="AQ6" i="1" s="1"/>
  <c r="AO7" i="1" l="1"/>
  <c r="AO4" i="1" l="1"/>
  <c r="AQ4" i="1" s="1"/>
  <c r="AO5" i="1" l="1"/>
  <c r="AQ5" i="1" s="1"/>
  <c r="AO3" i="1"/>
  <c r="AQ3" i="1" s="1"/>
</calcChain>
</file>

<file path=xl/sharedStrings.xml><?xml version="1.0" encoding="utf-8"?>
<sst xmlns="http://schemas.openxmlformats.org/spreadsheetml/2006/main" count="22" uniqueCount="21">
  <si>
    <t>Rodadas</t>
  </si>
  <si>
    <t>SCORE MAX do Time (por rodada):</t>
  </si>
  <si>
    <t>%</t>
  </si>
  <si>
    <t>Maior Valor Possível Por Esquema Tático:</t>
  </si>
  <si>
    <t>Soma Rodadas</t>
  </si>
  <si>
    <t>Pontuação do time no 4-4-2</t>
  </si>
  <si>
    <t>Pontuação do time no 4-3-3</t>
  </si>
  <si>
    <t xml:space="preserve">Pontuação do time no 5-3-2 </t>
  </si>
  <si>
    <t>Pontuação do time no 3-5-2</t>
  </si>
  <si>
    <t>Media 4-4-2</t>
  </si>
  <si>
    <t>Media 4-3-3</t>
  </si>
  <si>
    <t>Media 5-3-2</t>
  </si>
  <si>
    <t>Media 3-5-2</t>
  </si>
  <si>
    <t>STD 4-4-2</t>
  </si>
  <si>
    <t>STD 4-3-3</t>
  </si>
  <si>
    <t>STD 5-3-2</t>
  </si>
  <si>
    <t>STD 3-5-2</t>
  </si>
  <si>
    <t>Coef Var 4-4-2 (%)</t>
  </si>
  <si>
    <t>Coef Var 4-3-3 (%)</t>
  </si>
  <si>
    <t>Coef Var 5-3-2 (%)</t>
  </si>
  <si>
    <t>Coef Var 3-5-2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</si>
</sst>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Pontuação por Esquema Tático: Jogador Virtual que prefere Time Mais Barato</a:t>
            </a:r>
          </a:p>
        </c:rich>
      </c:tx>
      <c:layout>
        <c:manualLayout>
          <c:xMode val="edge"/>
          <c:yMode val="edge"/>
          <c:x val="0.1765536359916834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Pontuação do time no 4-4-2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Planilha1!$C$3:$AN$3</c:f>
              <c:numCache>
                <c:formatCode>0.00</c:formatCode>
                <c:ptCount val="38"/>
                <c:pt idx="0">
                  <c:v>-2.5299999999999994</c:v>
                </c:pt>
                <c:pt idx="1">
                  <c:v>0.54</c:v>
                </c:pt>
                <c:pt idx="2">
                  <c:v>8.74</c:v>
                </c:pt>
                <c:pt idx="3">
                  <c:v>2.13</c:v>
                </c:pt>
                <c:pt idx="4">
                  <c:v>2</c:v>
                </c:pt>
                <c:pt idx="5">
                  <c:v>3.23</c:v>
                </c:pt>
                <c:pt idx="6">
                  <c:v>-0.41000000000000003</c:v>
                </c:pt>
                <c:pt idx="7">
                  <c:v>2.88</c:v>
                </c:pt>
                <c:pt idx="8">
                  <c:v>-7.5</c:v>
                </c:pt>
                <c:pt idx="9">
                  <c:v>2.11</c:v>
                </c:pt>
                <c:pt idx="10">
                  <c:v>5.61</c:v>
                </c:pt>
                <c:pt idx="11">
                  <c:v>2.73</c:v>
                </c:pt>
                <c:pt idx="12">
                  <c:v>4.4700000000000006</c:v>
                </c:pt>
                <c:pt idx="13">
                  <c:v>3.1700000000000004</c:v>
                </c:pt>
                <c:pt idx="14">
                  <c:v>3.8</c:v>
                </c:pt>
                <c:pt idx="15">
                  <c:v>2.52</c:v>
                </c:pt>
                <c:pt idx="16">
                  <c:v>2.17</c:v>
                </c:pt>
                <c:pt idx="17">
                  <c:v>2.0699999999999998</c:v>
                </c:pt>
                <c:pt idx="18">
                  <c:v>-0.81</c:v>
                </c:pt>
                <c:pt idx="19">
                  <c:v>0.5</c:v>
                </c:pt>
                <c:pt idx="20">
                  <c:v>0.55999999999999972</c:v>
                </c:pt>
                <c:pt idx="21">
                  <c:v>-0.29999999999999982</c:v>
                </c:pt>
                <c:pt idx="22">
                  <c:v>7.5500000000000007</c:v>
                </c:pt>
                <c:pt idx="23">
                  <c:v>6.69</c:v>
                </c:pt>
                <c:pt idx="24">
                  <c:v>-1.69</c:v>
                </c:pt>
                <c:pt idx="25">
                  <c:v>0.44999999999999996</c:v>
                </c:pt>
                <c:pt idx="26">
                  <c:v>2.8899999999999997</c:v>
                </c:pt>
                <c:pt idx="27">
                  <c:v>0.49000000000000021</c:v>
                </c:pt>
                <c:pt idx="28">
                  <c:v>-1.28</c:v>
                </c:pt>
                <c:pt idx="29">
                  <c:v>1.08</c:v>
                </c:pt>
                <c:pt idx="30">
                  <c:v>-1.0899999999999999</c:v>
                </c:pt>
                <c:pt idx="31">
                  <c:v>0.71</c:v>
                </c:pt>
                <c:pt idx="32">
                  <c:v>-4.49</c:v>
                </c:pt>
                <c:pt idx="33">
                  <c:v>2.9699999999999998</c:v>
                </c:pt>
                <c:pt idx="34">
                  <c:v>5.88</c:v>
                </c:pt>
                <c:pt idx="35">
                  <c:v>0.14000000000000001</c:v>
                </c:pt>
                <c:pt idx="36">
                  <c:v>1.3499999999999999</c:v>
                </c:pt>
                <c:pt idx="37">
                  <c:v>0.6100000000000001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2-490D-A420-6D579E699AAA}"/>
            </c:ext>
          </c:extLst>
        </c:ser>
        <c:ser>
          <c:idx val="1"/>
          <c:order val="1"/>
          <c:tx>
            <c:strRef>
              <c:f>Planilha1!$B$4</c:f>
              <c:strCache>
                <c:ptCount val="1"/>
                <c:pt idx="0">
                  <c:v>Pontuação do time no 4-3-3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Planilha1!$C$4:$AN$4</c:f>
              <c:numCache>
                <c:formatCode>0.00</c:formatCode>
                <c:ptCount val="38"/>
                <c:pt idx="0">
                  <c:v>-2.5299999999999994</c:v>
                </c:pt>
                <c:pt idx="1">
                  <c:v>0.54</c:v>
                </c:pt>
                <c:pt idx="2">
                  <c:v>8.74</c:v>
                </c:pt>
                <c:pt idx="3">
                  <c:v>2.13</c:v>
                </c:pt>
                <c:pt idx="4">
                  <c:v>2</c:v>
                </c:pt>
                <c:pt idx="5">
                  <c:v>3.23</c:v>
                </c:pt>
                <c:pt idx="6">
                  <c:v>-0.41000000000000003</c:v>
                </c:pt>
                <c:pt idx="7">
                  <c:v>2.88</c:v>
                </c:pt>
                <c:pt idx="8">
                  <c:v>-2.4000000000000004</c:v>
                </c:pt>
                <c:pt idx="9">
                  <c:v>2.11</c:v>
                </c:pt>
                <c:pt idx="10">
                  <c:v>5.61</c:v>
                </c:pt>
                <c:pt idx="11">
                  <c:v>4.63</c:v>
                </c:pt>
                <c:pt idx="12">
                  <c:v>3.2700000000000005</c:v>
                </c:pt>
                <c:pt idx="13">
                  <c:v>3.6700000000000004</c:v>
                </c:pt>
                <c:pt idx="14">
                  <c:v>3.8</c:v>
                </c:pt>
                <c:pt idx="15">
                  <c:v>2.52</c:v>
                </c:pt>
                <c:pt idx="16">
                  <c:v>2.17</c:v>
                </c:pt>
                <c:pt idx="17">
                  <c:v>0.87</c:v>
                </c:pt>
                <c:pt idx="18">
                  <c:v>-0.81</c:v>
                </c:pt>
                <c:pt idx="19">
                  <c:v>0.5</c:v>
                </c:pt>
                <c:pt idx="20">
                  <c:v>0.55999999999999972</c:v>
                </c:pt>
                <c:pt idx="21">
                  <c:v>-0.29999999999999982</c:v>
                </c:pt>
                <c:pt idx="22">
                  <c:v>7.5500000000000007</c:v>
                </c:pt>
                <c:pt idx="23">
                  <c:v>3.6900000000000004</c:v>
                </c:pt>
                <c:pt idx="24">
                  <c:v>-1.1900000000000002</c:v>
                </c:pt>
                <c:pt idx="25">
                  <c:v>0.44999999999999996</c:v>
                </c:pt>
                <c:pt idx="26">
                  <c:v>1.89</c:v>
                </c:pt>
                <c:pt idx="27">
                  <c:v>0.49000000000000021</c:v>
                </c:pt>
                <c:pt idx="28">
                  <c:v>0</c:v>
                </c:pt>
                <c:pt idx="29">
                  <c:v>1.08</c:v>
                </c:pt>
                <c:pt idx="30">
                  <c:v>-1.5899999999999999</c:v>
                </c:pt>
                <c:pt idx="31">
                  <c:v>0.71</c:v>
                </c:pt>
                <c:pt idx="32">
                  <c:v>-4.49</c:v>
                </c:pt>
                <c:pt idx="33">
                  <c:v>2.9699999999999998</c:v>
                </c:pt>
                <c:pt idx="34">
                  <c:v>5.88</c:v>
                </c:pt>
                <c:pt idx="35">
                  <c:v>0.14000000000000001</c:v>
                </c:pt>
                <c:pt idx="36">
                  <c:v>1.3499999999999999</c:v>
                </c:pt>
                <c:pt idx="37">
                  <c:v>0.6100000000000001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22-490D-A420-6D579E699AAA}"/>
            </c:ext>
          </c:extLst>
        </c:ser>
        <c:ser>
          <c:idx val="2"/>
          <c:order val="2"/>
          <c:tx>
            <c:strRef>
              <c:f>Planilha1!$B$5</c:f>
              <c:strCache>
                <c:ptCount val="1"/>
                <c:pt idx="0">
                  <c:v>Pontuação do time no 5-3-2 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Planilha1!$C$5:$AN$5</c:f>
              <c:numCache>
                <c:formatCode>0.00</c:formatCode>
                <c:ptCount val="38"/>
                <c:pt idx="0">
                  <c:v>-2.5299999999999994</c:v>
                </c:pt>
                <c:pt idx="1">
                  <c:v>0.54</c:v>
                </c:pt>
                <c:pt idx="2">
                  <c:v>7.5399999999999991</c:v>
                </c:pt>
                <c:pt idx="3">
                  <c:v>2.13</c:v>
                </c:pt>
                <c:pt idx="4">
                  <c:v>2</c:v>
                </c:pt>
                <c:pt idx="5">
                  <c:v>-0.86999999999999911</c:v>
                </c:pt>
                <c:pt idx="6">
                  <c:v>-1.71</c:v>
                </c:pt>
                <c:pt idx="7">
                  <c:v>2.88</c:v>
                </c:pt>
                <c:pt idx="8">
                  <c:v>-2.4000000000000004</c:v>
                </c:pt>
                <c:pt idx="9">
                  <c:v>0.81</c:v>
                </c:pt>
                <c:pt idx="10">
                  <c:v>5.61</c:v>
                </c:pt>
                <c:pt idx="11">
                  <c:v>3.63</c:v>
                </c:pt>
                <c:pt idx="12">
                  <c:v>3.47</c:v>
                </c:pt>
                <c:pt idx="13">
                  <c:v>3.1700000000000004</c:v>
                </c:pt>
                <c:pt idx="14">
                  <c:v>3.8</c:v>
                </c:pt>
                <c:pt idx="15">
                  <c:v>2.52</c:v>
                </c:pt>
                <c:pt idx="16">
                  <c:v>2.17</c:v>
                </c:pt>
                <c:pt idx="17">
                  <c:v>0.87</c:v>
                </c:pt>
                <c:pt idx="18">
                  <c:v>-0.81</c:v>
                </c:pt>
                <c:pt idx="19">
                  <c:v>0.5</c:v>
                </c:pt>
                <c:pt idx="20">
                  <c:v>-1.2400000000000002</c:v>
                </c:pt>
                <c:pt idx="21">
                  <c:v>-0.29999999999999982</c:v>
                </c:pt>
                <c:pt idx="22">
                  <c:v>7.5500000000000007</c:v>
                </c:pt>
                <c:pt idx="23">
                  <c:v>3.6900000000000004</c:v>
                </c:pt>
                <c:pt idx="24">
                  <c:v>-2.09</c:v>
                </c:pt>
                <c:pt idx="25">
                  <c:v>0.44999999999999996</c:v>
                </c:pt>
                <c:pt idx="26">
                  <c:v>3.59</c:v>
                </c:pt>
                <c:pt idx="27">
                  <c:v>0.49000000000000021</c:v>
                </c:pt>
                <c:pt idx="28">
                  <c:v>-1.45</c:v>
                </c:pt>
                <c:pt idx="29">
                  <c:v>1.08</c:v>
                </c:pt>
                <c:pt idx="30">
                  <c:v>-2.09</c:v>
                </c:pt>
                <c:pt idx="31">
                  <c:v>0.71</c:v>
                </c:pt>
                <c:pt idx="32">
                  <c:v>-4.49</c:v>
                </c:pt>
                <c:pt idx="33">
                  <c:v>1.97</c:v>
                </c:pt>
                <c:pt idx="34">
                  <c:v>5.88</c:v>
                </c:pt>
                <c:pt idx="35">
                  <c:v>0.14000000000000001</c:v>
                </c:pt>
                <c:pt idx="36">
                  <c:v>1.3499999999999999</c:v>
                </c:pt>
                <c:pt idx="37">
                  <c:v>0.6100000000000001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22-490D-A420-6D579E699AAA}"/>
            </c:ext>
          </c:extLst>
        </c:ser>
        <c:ser>
          <c:idx val="3"/>
          <c:order val="3"/>
          <c:tx>
            <c:strRef>
              <c:f>Planilha1!$B$7</c:f>
              <c:strCache>
                <c:ptCount val="1"/>
                <c:pt idx="0">
                  <c:v>SCORE MAX do Time (por rodada):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Planilha1!$C$7:$AN$7</c:f>
              <c:numCache>
                <c:formatCode>0.00</c:formatCode>
                <c:ptCount val="38"/>
                <c:pt idx="0">
                  <c:v>198.70999999999998</c:v>
                </c:pt>
                <c:pt idx="1">
                  <c:v>183.90999999999997</c:v>
                </c:pt>
                <c:pt idx="2">
                  <c:v>182.07000000000002</c:v>
                </c:pt>
                <c:pt idx="3">
                  <c:v>178.48</c:v>
                </c:pt>
                <c:pt idx="4">
                  <c:v>181.62</c:v>
                </c:pt>
                <c:pt idx="5">
                  <c:v>192.10999999999996</c:v>
                </c:pt>
                <c:pt idx="6">
                  <c:v>167.94</c:v>
                </c:pt>
                <c:pt idx="7">
                  <c:v>178.54</c:v>
                </c:pt>
                <c:pt idx="8">
                  <c:v>175.10000000000002</c:v>
                </c:pt>
                <c:pt idx="9">
                  <c:v>231.85000000000002</c:v>
                </c:pt>
                <c:pt idx="10">
                  <c:v>159.32</c:v>
                </c:pt>
                <c:pt idx="11">
                  <c:v>179.62</c:v>
                </c:pt>
                <c:pt idx="12">
                  <c:v>200.10999999999996</c:v>
                </c:pt>
                <c:pt idx="13">
                  <c:v>222.01</c:v>
                </c:pt>
                <c:pt idx="14">
                  <c:v>179.51</c:v>
                </c:pt>
                <c:pt idx="15">
                  <c:v>191.04999999999998</c:v>
                </c:pt>
                <c:pt idx="16">
                  <c:v>185.91</c:v>
                </c:pt>
                <c:pt idx="17">
                  <c:v>193.44999999999996</c:v>
                </c:pt>
                <c:pt idx="18">
                  <c:v>180.45999999999998</c:v>
                </c:pt>
                <c:pt idx="19">
                  <c:v>183.77000000000004</c:v>
                </c:pt>
                <c:pt idx="20">
                  <c:v>202.02999999999997</c:v>
                </c:pt>
                <c:pt idx="21">
                  <c:v>164.64999999999998</c:v>
                </c:pt>
                <c:pt idx="22">
                  <c:v>169.87</c:v>
                </c:pt>
                <c:pt idx="23">
                  <c:v>172.55999999999997</c:v>
                </c:pt>
                <c:pt idx="24">
                  <c:v>176.29</c:v>
                </c:pt>
                <c:pt idx="25">
                  <c:v>177.14999999999998</c:v>
                </c:pt>
                <c:pt idx="26">
                  <c:v>176.54999999999998</c:v>
                </c:pt>
                <c:pt idx="27">
                  <c:v>163.47000000000003</c:v>
                </c:pt>
                <c:pt idx="28">
                  <c:v>170.67999999999998</c:v>
                </c:pt>
                <c:pt idx="29">
                  <c:v>210.57999999999998</c:v>
                </c:pt>
                <c:pt idx="30">
                  <c:v>180.77999999999997</c:v>
                </c:pt>
                <c:pt idx="31">
                  <c:v>188.05999999999997</c:v>
                </c:pt>
                <c:pt idx="32">
                  <c:v>163.54</c:v>
                </c:pt>
                <c:pt idx="33">
                  <c:v>178.2</c:v>
                </c:pt>
                <c:pt idx="34">
                  <c:v>201.27000000000004</c:v>
                </c:pt>
                <c:pt idx="35">
                  <c:v>179.26000000000002</c:v>
                </c:pt>
                <c:pt idx="36">
                  <c:v>212.48000000000002</c:v>
                </c:pt>
                <c:pt idx="37">
                  <c:v>197.69999999999996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22-490D-A420-6D579E699AAA}"/>
            </c:ext>
          </c:extLst>
        </c:ser>
        <c:ser>
          <c:idx val="4"/>
          <c:order val="4"/>
          <c:tx>
            <c:strRef>
              <c:f>Planilha1!$B$6</c:f>
              <c:strCache>
                <c:ptCount val="1"/>
                <c:pt idx="0">
                  <c:v>Pontuação do time no 3-5-2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Planilha1!$C$6:$AN$6</c:f>
              <c:numCache>
                <c:formatCode>General</c:formatCode>
                <c:ptCount val="38"/>
                <c:pt idx="0">
                  <c:v>-0.22999999999999998</c:v>
                </c:pt>
                <c:pt idx="1">
                  <c:v>0.54</c:v>
                </c:pt>
                <c:pt idx="2">
                  <c:v>3.8400000000000003</c:v>
                </c:pt>
                <c:pt idx="3">
                  <c:v>2.13</c:v>
                </c:pt>
                <c:pt idx="4" formatCode="0.00">
                  <c:v>2</c:v>
                </c:pt>
                <c:pt idx="5">
                  <c:v>-0.86999999999999911</c:v>
                </c:pt>
                <c:pt idx="6">
                  <c:v>-1.71</c:v>
                </c:pt>
                <c:pt idx="7">
                  <c:v>3.28</c:v>
                </c:pt>
                <c:pt idx="8">
                  <c:v>-4.5999999999999996</c:v>
                </c:pt>
                <c:pt idx="9">
                  <c:v>1.6099999999999999</c:v>
                </c:pt>
                <c:pt idx="10">
                  <c:v>1.61</c:v>
                </c:pt>
                <c:pt idx="11">
                  <c:v>3.23</c:v>
                </c:pt>
                <c:pt idx="12">
                  <c:v>3.0700000000000003</c:v>
                </c:pt>
                <c:pt idx="13">
                  <c:v>3.1700000000000004</c:v>
                </c:pt>
                <c:pt idx="14">
                  <c:v>5</c:v>
                </c:pt>
                <c:pt idx="15">
                  <c:v>2.62</c:v>
                </c:pt>
                <c:pt idx="16">
                  <c:v>2.17</c:v>
                </c:pt>
                <c:pt idx="17">
                  <c:v>1.77</c:v>
                </c:pt>
                <c:pt idx="18">
                  <c:v>0.89000000000000012</c:v>
                </c:pt>
                <c:pt idx="19">
                  <c:v>1.5</c:v>
                </c:pt>
                <c:pt idx="20">
                  <c:v>-5.54</c:v>
                </c:pt>
                <c:pt idx="21">
                  <c:v>3.4000000000000004</c:v>
                </c:pt>
                <c:pt idx="22">
                  <c:v>4.1500000000000004</c:v>
                </c:pt>
                <c:pt idx="23">
                  <c:v>7.19</c:v>
                </c:pt>
                <c:pt idx="24">
                  <c:v>-1.69</c:v>
                </c:pt>
                <c:pt idx="25">
                  <c:v>0.95</c:v>
                </c:pt>
                <c:pt idx="26">
                  <c:v>3.59</c:v>
                </c:pt>
                <c:pt idx="27">
                  <c:v>0.49000000000000021</c:v>
                </c:pt>
                <c:pt idx="28">
                  <c:v>-1.28</c:v>
                </c:pt>
                <c:pt idx="29">
                  <c:v>1.08</c:v>
                </c:pt>
                <c:pt idx="30">
                  <c:v>-2.09</c:v>
                </c:pt>
                <c:pt idx="31">
                  <c:v>0.71</c:v>
                </c:pt>
                <c:pt idx="32">
                  <c:v>-7.99</c:v>
                </c:pt>
                <c:pt idx="33">
                  <c:v>2.9699999999999998</c:v>
                </c:pt>
                <c:pt idx="34">
                  <c:v>3.48</c:v>
                </c:pt>
                <c:pt idx="35">
                  <c:v>0.14000000000000001</c:v>
                </c:pt>
                <c:pt idx="36">
                  <c:v>1.3499999999999999</c:v>
                </c:pt>
                <c:pt idx="37">
                  <c:v>0.6100000000000001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2-44A1-B215-E783BD371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960208"/>
        <c:axId val="1189960624"/>
      </c:lineChart>
      <c:catAx>
        <c:axId val="118996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Rodadas do Campeonato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9960624"/>
        <c:crosses val="autoZero"/>
        <c:auto val="1"/>
        <c:lblAlgn val="ctr"/>
        <c:lblOffset val="100"/>
        <c:noMultiLvlLbl val="0"/>
      </c:catAx>
      <c:valAx>
        <c:axId val="1189960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Pontuação do Time (Rodada a Rodada)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996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20</xdr:row>
      <xdr:rowOff>76200</xdr:rowOff>
    </xdr:from>
    <xdr:to>
      <xdr:col>18</xdr:col>
      <xdr:colOff>142875</xdr:colOff>
      <xdr:row>52</xdr:row>
      <xdr:rowOff>38099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16CB250-58AF-433F-8F4F-37CB9D4AC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BF769-1BBC-45BD-B8DC-578ECD26FCB5}">
  <dimension ref="A1:AQ17"/>
  <sheetViews>
    <sheetView tabSelected="1" topLeftCell="A7" workbookViewId="0">
      <selection activeCell="B10" sqref="B10:F17"/>
    </sheetView>
  </sheetViews>
  <sheetFormatPr defaultColWidth="8.7109375" defaultRowHeight="15" x14ac:dyDescent="0.25"/>
  <cols>
    <col min="1" max="1" width="9.140625" style="1" customWidth="1"/>
    <col min="2" max="2" width="18" customWidth="1"/>
    <col min="4" max="4" width="10.5703125" customWidth="1"/>
    <col min="31" max="31" width="10.7109375" bestFit="1" customWidth="1"/>
    <col min="41" max="41" width="11.28515625" bestFit="1" customWidth="1"/>
    <col min="42" max="42" width="18.140625" customWidth="1"/>
  </cols>
  <sheetData>
    <row r="1" spans="1:43" ht="23.25" x14ac:dyDescent="0.35">
      <c r="C1" s="14" t="s">
        <v>0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6"/>
    </row>
    <row r="2" spans="1:43" ht="50.25" customHeight="1" x14ac:dyDescent="0.25">
      <c r="A2" s="6"/>
      <c r="B2" s="6" t="s">
        <v>0</v>
      </c>
      <c r="C2" s="7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>
        <v>26</v>
      </c>
      <c r="AC2" s="8">
        <v>27</v>
      </c>
      <c r="AD2" s="8">
        <v>28</v>
      </c>
      <c r="AE2" s="8">
        <v>29</v>
      </c>
      <c r="AF2" s="8">
        <v>30</v>
      </c>
      <c r="AG2" s="8">
        <v>31</v>
      </c>
      <c r="AH2" s="8">
        <v>32</v>
      </c>
      <c r="AI2" s="8">
        <v>33</v>
      </c>
      <c r="AJ2" s="8">
        <v>34</v>
      </c>
      <c r="AK2" s="8">
        <v>35</v>
      </c>
      <c r="AL2" s="8">
        <v>36</v>
      </c>
      <c r="AM2" s="8">
        <v>37</v>
      </c>
      <c r="AN2" s="9">
        <v>38</v>
      </c>
      <c r="AO2" s="10" t="s">
        <v>4</v>
      </c>
      <c r="AP2" s="10" t="s">
        <v>3</v>
      </c>
      <c r="AQ2" s="11" t="s">
        <v>2</v>
      </c>
    </row>
    <row r="3" spans="1:43" s="1" customFormat="1" ht="30" x14ac:dyDescent="0.25">
      <c r="B3" s="3" t="s">
        <v>5</v>
      </c>
      <c r="C3" s="4">
        <v>-2.5299999999999994</v>
      </c>
      <c r="D3" s="4">
        <v>0.54</v>
      </c>
      <c r="E3" s="4">
        <v>8.74</v>
      </c>
      <c r="F3" s="4">
        <v>2.13</v>
      </c>
      <c r="G3" s="4">
        <v>2</v>
      </c>
      <c r="H3" s="4">
        <v>3.23</v>
      </c>
      <c r="I3" s="4">
        <v>-0.41000000000000003</v>
      </c>
      <c r="J3" s="4">
        <v>2.88</v>
      </c>
      <c r="K3" s="4">
        <v>-7.5</v>
      </c>
      <c r="L3" s="4">
        <v>2.11</v>
      </c>
      <c r="M3" s="4">
        <v>5.61</v>
      </c>
      <c r="N3" s="4">
        <v>2.73</v>
      </c>
      <c r="O3" s="4">
        <v>4.4700000000000006</v>
      </c>
      <c r="P3" s="4">
        <v>3.1700000000000004</v>
      </c>
      <c r="Q3" s="4">
        <v>3.8</v>
      </c>
      <c r="R3" s="4">
        <v>2.52</v>
      </c>
      <c r="S3" s="4">
        <v>2.17</v>
      </c>
      <c r="T3" s="4">
        <v>2.0699999999999998</v>
      </c>
      <c r="U3" s="4">
        <v>-0.81</v>
      </c>
      <c r="V3" s="4">
        <v>0.5</v>
      </c>
      <c r="W3" s="4">
        <v>0.55999999999999972</v>
      </c>
      <c r="X3" s="4">
        <v>-0.29999999999999982</v>
      </c>
      <c r="Y3" s="4">
        <v>7.5500000000000007</v>
      </c>
      <c r="Z3" s="4">
        <v>6.69</v>
      </c>
      <c r="AA3" s="4">
        <v>-1.69</v>
      </c>
      <c r="AB3" s="4">
        <v>0.44999999999999996</v>
      </c>
      <c r="AC3" s="4">
        <v>2.8899999999999997</v>
      </c>
      <c r="AD3" s="4">
        <v>0.49000000000000021</v>
      </c>
      <c r="AE3" s="4">
        <v>-1.28</v>
      </c>
      <c r="AF3" s="4">
        <v>1.08</v>
      </c>
      <c r="AG3" s="4">
        <v>-1.0899999999999999</v>
      </c>
      <c r="AH3" s="4">
        <v>0.71</v>
      </c>
      <c r="AI3" s="4">
        <v>-4.49</v>
      </c>
      <c r="AJ3" s="4">
        <v>2.9699999999999998</v>
      </c>
      <c r="AK3" s="4">
        <v>5.88</v>
      </c>
      <c r="AL3" s="4">
        <v>0.14000000000000001</v>
      </c>
      <c r="AM3" s="4">
        <v>1.3499999999999999</v>
      </c>
      <c r="AN3" s="4">
        <v>0.6100000000000001</v>
      </c>
      <c r="AO3" s="2">
        <f t="shared" ref="AO3:AO4" si="0">SUM(C3:AN3)</f>
        <v>59.940000000000012</v>
      </c>
      <c r="AP3" s="1">
        <v>6926.36</v>
      </c>
      <c r="AQ3" s="4">
        <f>(AO3*100)/$AP$3</f>
        <v>0.86538961301462836</v>
      </c>
    </row>
    <row r="4" spans="1:43" s="1" customFormat="1" ht="30" x14ac:dyDescent="0.25">
      <c r="B4" s="3" t="s">
        <v>6</v>
      </c>
      <c r="C4" s="4">
        <v>-2.5299999999999994</v>
      </c>
      <c r="D4" s="4">
        <v>0.54</v>
      </c>
      <c r="E4" s="4">
        <v>8.74</v>
      </c>
      <c r="F4" s="4">
        <v>2.13</v>
      </c>
      <c r="G4" s="4">
        <v>2</v>
      </c>
      <c r="H4" s="4">
        <v>3.23</v>
      </c>
      <c r="I4" s="4">
        <v>-0.41000000000000003</v>
      </c>
      <c r="J4" s="4">
        <v>2.88</v>
      </c>
      <c r="K4" s="4">
        <v>-2.4000000000000004</v>
      </c>
      <c r="L4" s="4">
        <v>2.11</v>
      </c>
      <c r="M4" s="4">
        <v>5.61</v>
      </c>
      <c r="N4" s="4">
        <v>4.63</v>
      </c>
      <c r="O4" s="4">
        <v>3.2700000000000005</v>
      </c>
      <c r="P4" s="4">
        <v>3.6700000000000004</v>
      </c>
      <c r="Q4" s="4">
        <v>3.8</v>
      </c>
      <c r="R4" s="4">
        <v>2.52</v>
      </c>
      <c r="S4" s="4">
        <v>2.17</v>
      </c>
      <c r="T4" s="4">
        <v>0.87</v>
      </c>
      <c r="U4" s="4">
        <v>-0.81</v>
      </c>
      <c r="V4" s="4">
        <v>0.5</v>
      </c>
      <c r="W4" s="4">
        <v>0.55999999999999972</v>
      </c>
      <c r="X4" s="4">
        <v>-0.29999999999999982</v>
      </c>
      <c r="Y4" s="4">
        <v>7.5500000000000007</v>
      </c>
      <c r="Z4" s="4">
        <v>3.6900000000000004</v>
      </c>
      <c r="AA4" s="4">
        <v>-1.1900000000000002</v>
      </c>
      <c r="AB4" s="4">
        <v>0.44999999999999996</v>
      </c>
      <c r="AC4" s="4">
        <v>1.89</v>
      </c>
      <c r="AD4" s="4">
        <v>0.49000000000000021</v>
      </c>
      <c r="AE4" s="4">
        <v>0</v>
      </c>
      <c r="AF4" s="4">
        <v>1.08</v>
      </c>
      <c r="AG4" s="4">
        <v>-1.5899999999999999</v>
      </c>
      <c r="AH4" s="4">
        <v>0.71</v>
      </c>
      <c r="AI4" s="4">
        <v>-4.49</v>
      </c>
      <c r="AJ4" s="4">
        <v>2.9699999999999998</v>
      </c>
      <c r="AK4" s="4">
        <v>5.88</v>
      </c>
      <c r="AL4" s="4">
        <v>0.14000000000000001</v>
      </c>
      <c r="AM4" s="4">
        <v>1.3499999999999999</v>
      </c>
      <c r="AN4" s="4">
        <v>0.6100000000000001</v>
      </c>
      <c r="AO4" s="13">
        <f t="shared" si="0"/>
        <v>62.320000000000007</v>
      </c>
      <c r="AP4" s="1">
        <v>7006.36</v>
      </c>
      <c r="AQ4" s="4">
        <f>(AO4*100)/$AP$4</f>
        <v>0.88947756038799053</v>
      </c>
    </row>
    <row r="5" spans="1:43" ht="30" x14ac:dyDescent="0.25">
      <c r="B5" s="3" t="s">
        <v>7</v>
      </c>
      <c r="C5" s="4">
        <v>-2.5299999999999994</v>
      </c>
      <c r="D5" s="4">
        <v>0.54</v>
      </c>
      <c r="E5" s="4">
        <v>7.5399999999999991</v>
      </c>
      <c r="F5" s="4">
        <v>2.13</v>
      </c>
      <c r="G5" s="4">
        <v>2</v>
      </c>
      <c r="H5" s="4">
        <v>-0.86999999999999911</v>
      </c>
      <c r="I5" s="4">
        <v>-1.71</v>
      </c>
      <c r="J5" s="4">
        <v>2.88</v>
      </c>
      <c r="K5" s="4">
        <v>-2.4000000000000004</v>
      </c>
      <c r="L5" s="4">
        <v>0.81</v>
      </c>
      <c r="M5" s="4">
        <v>5.61</v>
      </c>
      <c r="N5" s="4">
        <v>3.63</v>
      </c>
      <c r="O5" s="4">
        <v>3.47</v>
      </c>
      <c r="P5" s="4">
        <v>3.1700000000000004</v>
      </c>
      <c r="Q5" s="4">
        <v>3.8</v>
      </c>
      <c r="R5" s="4">
        <v>2.52</v>
      </c>
      <c r="S5" s="4">
        <v>2.17</v>
      </c>
      <c r="T5" s="4">
        <v>0.87</v>
      </c>
      <c r="U5" s="4">
        <v>-0.81</v>
      </c>
      <c r="V5" s="4">
        <v>0.5</v>
      </c>
      <c r="W5" s="4">
        <v>-1.2400000000000002</v>
      </c>
      <c r="X5" s="4">
        <v>-0.29999999999999982</v>
      </c>
      <c r="Y5" s="4">
        <v>7.5500000000000007</v>
      </c>
      <c r="Z5" s="4">
        <v>3.6900000000000004</v>
      </c>
      <c r="AA5" s="4">
        <v>-2.09</v>
      </c>
      <c r="AB5" s="4">
        <v>0.44999999999999996</v>
      </c>
      <c r="AC5" s="4">
        <v>3.59</v>
      </c>
      <c r="AD5" s="4">
        <v>0.49000000000000021</v>
      </c>
      <c r="AE5" s="4">
        <v>-1.45</v>
      </c>
      <c r="AF5" s="4">
        <v>1.08</v>
      </c>
      <c r="AG5" s="4">
        <v>-2.09</v>
      </c>
      <c r="AH5" s="4">
        <v>0.71</v>
      </c>
      <c r="AI5" s="4">
        <v>-4.49</v>
      </c>
      <c r="AJ5" s="4">
        <v>1.97</v>
      </c>
      <c r="AK5" s="4">
        <v>5.88</v>
      </c>
      <c r="AL5" s="4">
        <v>0.14000000000000001</v>
      </c>
      <c r="AM5" s="4">
        <v>1.3499999999999999</v>
      </c>
      <c r="AN5" s="4">
        <v>0.6100000000000001</v>
      </c>
      <c r="AO5" s="2">
        <f>SUM(C5:AN5)</f>
        <v>49.17</v>
      </c>
      <c r="AP5" s="1">
        <v>6871.4599999999991</v>
      </c>
      <c r="AQ5" s="4">
        <f>(AO5*100)/$AP$5</f>
        <v>0.71556845270146385</v>
      </c>
    </row>
    <row r="6" spans="1:43" ht="30" x14ac:dyDescent="0.25">
      <c r="A6" s="6"/>
      <c r="B6" s="3" t="s">
        <v>8</v>
      </c>
      <c r="C6" s="12">
        <v>-0.22999999999999998</v>
      </c>
      <c r="D6" s="12">
        <v>0.54</v>
      </c>
      <c r="E6" s="12">
        <v>3.8400000000000003</v>
      </c>
      <c r="F6" s="12">
        <v>2.13</v>
      </c>
      <c r="G6" s="4">
        <v>2</v>
      </c>
      <c r="H6" s="12">
        <v>-0.86999999999999911</v>
      </c>
      <c r="I6" s="12">
        <v>-1.71</v>
      </c>
      <c r="J6" s="12">
        <v>3.28</v>
      </c>
      <c r="K6" s="12">
        <v>-4.5999999999999996</v>
      </c>
      <c r="L6" s="12">
        <v>1.6099999999999999</v>
      </c>
      <c r="M6" s="12">
        <v>1.61</v>
      </c>
      <c r="N6" s="12">
        <v>3.23</v>
      </c>
      <c r="O6" s="12">
        <v>3.0700000000000003</v>
      </c>
      <c r="P6" s="12">
        <v>3.1700000000000004</v>
      </c>
      <c r="Q6" s="12">
        <v>5</v>
      </c>
      <c r="R6" s="12">
        <v>2.62</v>
      </c>
      <c r="S6" s="12">
        <v>2.17</v>
      </c>
      <c r="T6" s="12">
        <v>1.77</v>
      </c>
      <c r="U6" s="12">
        <v>0.89000000000000012</v>
      </c>
      <c r="V6" s="12">
        <v>1.5</v>
      </c>
      <c r="W6" s="12">
        <v>-5.54</v>
      </c>
      <c r="X6" s="12">
        <v>3.4000000000000004</v>
      </c>
      <c r="Y6" s="12">
        <v>4.1500000000000004</v>
      </c>
      <c r="Z6" s="12">
        <v>7.19</v>
      </c>
      <c r="AA6" s="12">
        <v>-1.69</v>
      </c>
      <c r="AB6" s="12">
        <v>0.95</v>
      </c>
      <c r="AC6" s="12">
        <v>3.59</v>
      </c>
      <c r="AD6" s="12">
        <v>0.49000000000000021</v>
      </c>
      <c r="AE6" s="12">
        <v>-1.28</v>
      </c>
      <c r="AF6" s="12">
        <v>1.08</v>
      </c>
      <c r="AG6" s="12">
        <v>-2.09</v>
      </c>
      <c r="AH6" s="12">
        <v>0.71</v>
      </c>
      <c r="AI6" s="12">
        <v>-7.99</v>
      </c>
      <c r="AJ6" s="12">
        <v>2.9699999999999998</v>
      </c>
      <c r="AK6" s="12">
        <v>3.48</v>
      </c>
      <c r="AL6" s="12">
        <v>0.14000000000000001</v>
      </c>
      <c r="AM6" s="12">
        <v>1.3499999999999999</v>
      </c>
      <c r="AN6" s="12">
        <v>0.6100000000000001</v>
      </c>
      <c r="AO6" s="2">
        <f>SUM(C6:AN6)</f>
        <v>42.540000000000006</v>
      </c>
      <c r="AP6" s="6">
        <v>6666.2599999999966</v>
      </c>
      <c r="AQ6" s="4">
        <f>(AO6*100)/$AP$6</f>
        <v>0.63813892647451542</v>
      </c>
    </row>
    <row r="7" spans="1:43" ht="15.75" x14ac:dyDescent="0.25">
      <c r="B7" t="s">
        <v>1</v>
      </c>
      <c r="C7" s="5">
        <v>198.70999999999998</v>
      </c>
      <c r="D7" s="5">
        <v>183.90999999999997</v>
      </c>
      <c r="E7" s="5">
        <v>182.07000000000002</v>
      </c>
      <c r="F7" s="5">
        <v>178.48</v>
      </c>
      <c r="G7" s="5">
        <v>181.62</v>
      </c>
      <c r="H7" s="5">
        <v>192.10999999999996</v>
      </c>
      <c r="I7" s="5">
        <v>167.94</v>
      </c>
      <c r="J7" s="5">
        <v>178.54</v>
      </c>
      <c r="K7" s="5">
        <v>175.10000000000002</v>
      </c>
      <c r="L7" s="5">
        <v>231.85000000000002</v>
      </c>
      <c r="M7" s="5">
        <v>159.32</v>
      </c>
      <c r="N7" s="5">
        <v>179.62</v>
      </c>
      <c r="O7" s="5">
        <v>200.10999999999996</v>
      </c>
      <c r="P7" s="5">
        <v>222.01</v>
      </c>
      <c r="Q7" s="5">
        <v>179.51</v>
      </c>
      <c r="R7" s="5">
        <v>191.04999999999998</v>
      </c>
      <c r="S7" s="5">
        <v>185.91</v>
      </c>
      <c r="T7" s="5">
        <v>193.44999999999996</v>
      </c>
      <c r="U7" s="5">
        <v>180.45999999999998</v>
      </c>
      <c r="V7" s="5">
        <v>183.77000000000004</v>
      </c>
      <c r="W7" s="5">
        <v>202.02999999999997</v>
      </c>
      <c r="X7" s="5">
        <v>164.64999999999998</v>
      </c>
      <c r="Y7" s="5">
        <v>169.87</v>
      </c>
      <c r="Z7" s="5">
        <v>172.55999999999997</v>
      </c>
      <c r="AA7" s="5">
        <v>176.29</v>
      </c>
      <c r="AB7" s="5">
        <v>177.14999999999998</v>
      </c>
      <c r="AC7" s="5">
        <v>176.54999999999998</v>
      </c>
      <c r="AD7" s="5">
        <v>163.47000000000003</v>
      </c>
      <c r="AE7" s="5">
        <v>170.67999999999998</v>
      </c>
      <c r="AF7" s="5">
        <v>210.57999999999998</v>
      </c>
      <c r="AG7" s="5">
        <v>180.77999999999997</v>
      </c>
      <c r="AH7" s="5">
        <v>188.05999999999997</v>
      </c>
      <c r="AI7" s="5">
        <v>163.54</v>
      </c>
      <c r="AJ7" s="5">
        <v>178.2</v>
      </c>
      <c r="AK7" s="5">
        <v>201.27000000000004</v>
      </c>
      <c r="AL7" s="5">
        <v>179.26000000000002</v>
      </c>
      <c r="AM7" s="5">
        <v>212.48000000000002</v>
      </c>
      <c r="AN7" s="5">
        <v>197.69999999999996</v>
      </c>
      <c r="AO7" s="2">
        <f>SUM(C7:AN7)</f>
        <v>7030.6600000000008</v>
      </c>
    </row>
    <row r="10" spans="1:43" ht="45" x14ac:dyDescent="0.25">
      <c r="B10" t="s">
        <v>9</v>
      </c>
      <c r="D10" t="s">
        <v>13</v>
      </c>
      <c r="F10" s="17" t="s">
        <v>17</v>
      </c>
    </row>
    <row r="11" spans="1:43" x14ac:dyDescent="0.25">
      <c r="B11" s="5">
        <f>AVERAGE(C3:AN3)</f>
        <v>1.577368421052632</v>
      </c>
      <c r="D11" s="5">
        <f>STDEV(C3:AN3)</f>
        <v>3.1209481270839459</v>
      </c>
      <c r="F11">
        <f>(D11/B11*100)/100</f>
        <v>1.9785790595460446</v>
      </c>
    </row>
    <row r="12" spans="1:43" ht="45" x14ac:dyDescent="0.25">
      <c r="B12" t="s">
        <v>10</v>
      </c>
      <c r="D12" t="s">
        <v>14</v>
      </c>
      <c r="F12" s="17" t="s">
        <v>18</v>
      </c>
    </row>
    <row r="13" spans="1:43" x14ac:dyDescent="0.25">
      <c r="B13" s="5">
        <f>AVERAGE(C4:AN4)</f>
        <v>1.6400000000000001</v>
      </c>
      <c r="D13" s="5">
        <f>STDEV(C4:AN4)</f>
        <v>2.6972157816854354</v>
      </c>
      <c r="F13">
        <f>(D13/B13*100)/100</f>
        <v>1.6446437693203872</v>
      </c>
    </row>
    <row r="14" spans="1:43" ht="45" x14ac:dyDescent="0.25">
      <c r="B14" t="s">
        <v>11</v>
      </c>
      <c r="D14" t="s">
        <v>15</v>
      </c>
      <c r="F14" s="17" t="s">
        <v>19</v>
      </c>
    </row>
    <row r="15" spans="1:43" x14ac:dyDescent="0.25">
      <c r="B15" s="5">
        <f>AVERAGE(C5:AN5)</f>
        <v>1.2939473684210527</v>
      </c>
      <c r="D15" s="5">
        <f>STDEV(C5:AN5)</f>
        <v>2.7492795513023234</v>
      </c>
      <c r="F15">
        <f>(D15/B15*100)/100</f>
        <v>2.1247228584398674</v>
      </c>
    </row>
    <row r="16" spans="1:43" ht="45" x14ac:dyDescent="0.25">
      <c r="B16" t="s">
        <v>12</v>
      </c>
      <c r="D16" t="s">
        <v>16</v>
      </c>
      <c r="F16" s="17" t="s">
        <v>20</v>
      </c>
    </row>
    <row r="17" spans="2:6" x14ac:dyDescent="0.25">
      <c r="B17" s="5">
        <f>AVERAGE(C6:AN6)</f>
        <v>1.1194736842105264</v>
      </c>
      <c r="D17" s="5">
        <f>STDEV(C6:AN6)</f>
        <v>2.9046225482732542</v>
      </c>
      <c r="F17">
        <f>(D17/B17*100)/100</f>
        <v>2.5946322716122152</v>
      </c>
    </row>
  </sheetData>
  <mergeCells count="1">
    <mergeCell ref="C1:AN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Pereira Cortinhas</dc:creator>
  <cp:lastModifiedBy>Diego Pereira Cortinhas</cp:lastModifiedBy>
  <dcterms:created xsi:type="dcterms:W3CDTF">2022-02-11T19:09:57Z</dcterms:created>
  <dcterms:modified xsi:type="dcterms:W3CDTF">2022-02-28T13:10:34Z</dcterms:modified>
</cp:coreProperties>
</file>