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Jogador que escolhe time balanceado\"/>
    </mc:Choice>
  </mc:AlternateContent>
  <xr:revisionPtr revIDLastSave="0" documentId="13_ncr:1_{0347F220-7B76-4C8B-86F3-B115F86E5342}" xr6:coauthVersionLast="47" xr6:coauthVersionMax="47" xr10:uidLastSave="{00000000-0000-0000-0000-000000000000}"/>
  <bookViews>
    <workbookView xWindow="-120" yWindow="-120" windowWidth="20730" windowHeight="11160" xr2:uid="{E9A74655-EF3A-4D07-BF81-EB4937CE87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F17" i="1" s="1"/>
  <c r="B17" i="1"/>
  <c r="D15" i="1"/>
  <c r="F15" i="1" s="1"/>
  <c r="B15" i="1"/>
  <c r="D13" i="1"/>
  <c r="F13" i="1" s="1"/>
  <c r="B13" i="1"/>
  <c r="D11" i="1"/>
  <c r="F11" i="1" s="1"/>
  <c r="B11" i="1"/>
  <c r="AO6" i="1" l="1"/>
  <c r="AQ6" i="1" s="1"/>
  <c r="AO7" i="1" l="1"/>
  <c r="AO4" i="1" l="1"/>
  <c r="AQ4" i="1" s="1"/>
  <c r="AO5" i="1" l="1"/>
  <c r="AQ5" i="1" s="1"/>
  <c r="AO3" i="1"/>
  <c r="AQ3" i="1" s="1"/>
</calcChain>
</file>

<file path=xl/sharedStrings.xml><?xml version="1.0" encoding="utf-8"?>
<sst xmlns="http://schemas.openxmlformats.org/spreadsheetml/2006/main" count="22" uniqueCount="21">
  <si>
    <t>Rodadas</t>
  </si>
  <si>
    <t>SCORE MAX do Time (por rodada):</t>
  </si>
  <si>
    <t>%</t>
  </si>
  <si>
    <t>Maior Valor Possível Por Esquema Tático:</t>
  </si>
  <si>
    <t>Soma Rodadas</t>
  </si>
  <si>
    <t>Pontuação do time no 4-4-2</t>
  </si>
  <si>
    <t>Pontuação do time no 4-3-3</t>
  </si>
  <si>
    <t xml:space="preserve">Pontuação do time no 5-3-2 </t>
  </si>
  <si>
    <t>Pontuação do time no 3-5-2</t>
  </si>
  <si>
    <t>Media 4-4-2</t>
  </si>
  <si>
    <t>STD 4-4-2</t>
  </si>
  <si>
    <t>Coef Var 4-4-2 (%)</t>
  </si>
  <si>
    <t>Media 4-3-3</t>
  </si>
  <si>
    <t>STD 4-3-3</t>
  </si>
  <si>
    <t>Coef Var 4-3-3 (%)</t>
  </si>
  <si>
    <t>Media 5-3-2</t>
  </si>
  <si>
    <t>STD 5-3-2</t>
  </si>
  <si>
    <t>Coef Var 5-3-2 (%)</t>
  </si>
  <si>
    <t>Media 3-5-2</t>
  </si>
  <si>
    <t>STD 3-5-2</t>
  </si>
  <si>
    <t>Coef Var 3-5-2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</si>
</sst>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Pontuação por Esquema Tático: Jogador Virtual que prefere Time Balanceado</a:t>
            </a:r>
          </a:p>
        </c:rich>
      </c:tx>
      <c:layout>
        <c:manualLayout>
          <c:xMode val="edge"/>
          <c:yMode val="edge"/>
          <c:x val="0.17231179973471056"/>
          <c:y val="6.289309214300205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Pontuação do time no 4-4-2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Planilha1!$C$3:$AN$3</c:f>
              <c:numCache>
                <c:formatCode>0.00</c:formatCode>
                <c:ptCount val="38"/>
                <c:pt idx="0">
                  <c:v>84.07</c:v>
                </c:pt>
                <c:pt idx="1">
                  <c:v>51.94</c:v>
                </c:pt>
                <c:pt idx="2">
                  <c:v>65.34</c:v>
                </c:pt>
                <c:pt idx="3">
                  <c:v>54.329999999999991</c:v>
                </c:pt>
                <c:pt idx="4">
                  <c:v>65.599999999999994</c:v>
                </c:pt>
                <c:pt idx="5">
                  <c:v>70.830000000000013</c:v>
                </c:pt>
                <c:pt idx="6">
                  <c:v>46.19</c:v>
                </c:pt>
                <c:pt idx="7">
                  <c:v>93.580000000000013</c:v>
                </c:pt>
                <c:pt idx="8">
                  <c:v>55.42</c:v>
                </c:pt>
                <c:pt idx="9">
                  <c:v>51.75</c:v>
                </c:pt>
                <c:pt idx="10">
                  <c:v>62.900000000000006</c:v>
                </c:pt>
                <c:pt idx="11">
                  <c:v>54.53</c:v>
                </c:pt>
                <c:pt idx="12">
                  <c:v>2.06</c:v>
                </c:pt>
                <c:pt idx="13">
                  <c:v>35.97</c:v>
                </c:pt>
                <c:pt idx="14">
                  <c:v>38.28</c:v>
                </c:pt>
                <c:pt idx="15">
                  <c:v>34.120000000000005</c:v>
                </c:pt>
                <c:pt idx="16">
                  <c:v>18.07</c:v>
                </c:pt>
                <c:pt idx="17">
                  <c:v>64.59</c:v>
                </c:pt>
                <c:pt idx="18">
                  <c:v>44.83</c:v>
                </c:pt>
                <c:pt idx="19">
                  <c:v>14.889999999999999</c:v>
                </c:pt>
                <c:pt idx="20">
                  <c:v>3.2600000000000002</c:v>
                </c:pt>
                <c:pt idx="21">
                  <c:v>23.5</c:v>
                </c:pt>
                <c:pt idx="22">
                  <c:v>24.05</c:v>
                </c:pt>
                <c:pt idx="23">
                  <c:v>30.89</c:v>
                </c:pt>
                <c:pt idx="24">
                  <c:v>45.290000000000006</c:v>
                </c:pt>
                <c:pt idx="25">
                  <c:v>39.090000000000003</c:v>
                </c:pt>
                <c:pt idx="26">
                  <c:v>21.630000000000003</c:v>
                </c:pt>
                <c:pt idx="27">
                  <c:v>20.689999999999998</c:v>
                </c:pt>
                <c:pt idx="28">
                  <c:v>17.04</c:v>
                </c:pt>
                <c:pt idx="29">
                  <c:v>15.799999999999999</c:v>
                </c:pt>
                <c:pt idx="30">
                  <c:v>10.95</c:v>
                </c:pt>
                <c:pt idx="31">
                  <c:v>21.8</c:v>
                </c:pt>
                <c:pt idx="32">
                  <c:v>18.12</c:v>
                </c:pt>
                <c:pt idx="33">
                  <c:v>9.3600000000000012</c:v>
                </c:pt>
                <c:pt idx="34">
                  <c:v>9.9599999999999991</c:v>
                </c:pt>
                <c:pt idx="35">
                  <c:v>23.85</c:v>
                </c:pt>
                <c:pt idx="36">
                  <c:v>75.7</c:v>
                </c:pt>
                <c:pt idx="37">
                  <c:v>29.34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2-490D-A420-6D579E699AAA}"/>
            </c:ext>
          </c:extLst>
        </c:ser>
        <c:ser>
          <c:idx val="1"/>
          <c:order val="1"/>
          <c:tx>
            <c:strRef>
              <c:f>Planilha1!$B$4</c:f>
              <c:strCache>
                <c:ptCount val="1"/>
                <c:pt idx="0">
                  <c:v>Pontuação do time no 4-3-3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Planilha1!$C$4:$AN$4</c:f>
              <c:numCache>
                <c:formatCode>0.00</c:formatCode>
                <c:ptCount val="38"/>
                <c:pt idx="0">
                  <c:v>84.07</c:v>
                </c:pt>
                <c:pt idx="1">
                  <c:v>40.340000000000003</c:v>
                </c:pt>
                <c:pt idx="2">
                  <c:v>70.94</c:v>
                </c:pt>
                <c:pt idx="3">
                  <c:v>39.53</c:v>
                </c:pt>
                <c:pt idx="4">
                  <c:v>73.400000000000006</c:v>
                </c:pt>
                <c:pt idx="5">
                  <c:v>75.430000000000007</c:v>
                </c:pt>
                <c:pt idx="6">
                  <c:v>53.290000000000006</c:v>
                </c:pt>
                <c:pt idx="7">
                  <c:v>98.48</c:v>
                </c:pt>
                <c:pt idx="8">
                  <c:v>60.52</c:v>
                </c:pt>
                <c:pt idx="9">
                  <c:v>43.949999999999996</c:v>
                </c:pt>
                <c:pt idx="10">
                  <c:v>73.849999999999994</c:v>
                </c:pt>
                <c:pt idx="11">
                  <c:v>50.91</c:v>
                </c:pt>
                <c:pt idx="12">
                  <c:v>13.96</c:v>
                </c:pt>
                <c:pt idx="13">
                  <c:v>34.869999999999997</c:v>
                </c:pt>
                <c:pt idx="14">
                  <c:v>36.28</c:v>
                </c:pt>
                <c:pt idx="15">
                  <c:v>27.02</c:v>
                </c:pt>
                <c:pt idx="16">
                  <c:v>1.9900000000000002</c:v>
                </c:pt>
                <c:pt idx="17">
                  <c:v>64.59</c:v>
                </c:pt>
                <c:pt idx="18">
                  <c:v>50.33</c:v>
                </c:pt>
                <c:pt idx="19">
                  <c:v>11.09</c:v>
                </c:pt>
                <c:pt idx="20">
                  <c:v>3.5599999999999996</c:v>
                </c:pt>
                <c:pt idx="21">
                  <c:v>23.5</c:v>
                </c:pt>
                <c:pt idx="22">
                  <c:v>22.450000000000003</c:v>
                </c:pt>
                <c:pt idx="23">
                  <c:v>30.89</c:v>
                </c:pt>
                <c:pt idx="24">
                  <c:v>46.39</c:v>
                </c:pt>
                <c:pt idx="25">
                  <c:v>42.19</c:v>
                </c:pt>
                <c:pt idx="26">
                  <c:v>17.62</c:v>
                </c:pt>
                <c:pt idx="27">
                  <c:v>8.49</c:v>
                </c:pt>
                <c:pt idx="28">
                  <c:v>17.939999999999998</c:v>
                </c:pt>
                <c:pt idx="29">
                  <c:v>12</c:v>
                </c:pt>
                <c:pt idx="30">
                  <c:v>13.91</c:v>
                </c:pt>
                <c:pt idx="31">
                  <c:v>15.2</c:v>
                </c:pt>
                <c:pt idx="32">
                  <c:v>13.219999999999999</c:v>
                </c:pt>
                <c:pt idx="33">
                  <c:v>7.7600000000000016</c:v>
                </c:pt>
                <c:pt idx="34">
                  <c:v>11.659999999999998</c:v>
                </c:pt>
                <c:pt idx="35">
                  <c:v>-3.55</c:v>
                </c:pt>
                <c:pt idx="36">
                  <c:v>55.06</c:v>
                </c:pt>
                <c:pt idx="37">
                  <c:v>55.870000000000005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22-490D-A420-6D579E699AAA}"/>
            </c:ext>
          </c:extLst>
        </c:ser>
        <c:ser>
          <c:idx val="2"/>
          <c:order val="2"/>
          <c:tx>
            <c:strRef>
              <c:f>Planilha1!$B$5</c:f>
              <c:strCache>
                <c:ptCount val="1"/>
                <c:pt idx="0">
                  <c:v>Pontuação do time no 5-3-2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Planilha1!$C$5:$AN$5</c:f>
              <c:numCache>
                <c:formatCode>0.00</c:formatCode>
                <c:ptCount val="38"/>
                <c:pt idx="0">
                  <c:v>84.07</c:v>
                </c:pt>
                <c:pt idx="1">
                  <c:v>40.340000000000003</c:v>
                </c:pt>
                <c:pt idx="2">
                  <c:v>60.339999999999996</c:v>
                </c:pt>
                <c:pt idx="3">
                  <c:v>39.03</c:v>
                </c:pt>
                <c:pt idx="4">
                  <c:v>62.4</c:v>
                </c:pt>
                <c:pt idx="5">
                  <c:v>69.930000000000007</c:v>
                </c:pt>
                <c:pt idx="6">
                  <c:v>40.29</c:v>
                </c:pt>
                <c:pt idx="7">
                  <c:v>100.28</c:v>
                </c:pt>
                <c:pt idx="8">
                  <c:v>65.819999999999993</c:v>
                </c:pt>
                <c:pt idx="9">
                  <c:v>57.15</c:v>
                </c:pt>
                <c:pt idx="10">
                  <c:v>78.81</c:v>
                </c:pt>
                <c:pt idx="11">
                  <c:v>60.029999999999987</c:v>
                </c:pt>
                <c:pt idx="12">
                  <c:v>5.07</c:v>
                </c:pt>
                <c:pt idx="13">
                  <c:v>34.17</c:v>
                </c:pt>
                <c:pt idx="14">
                  <c:v>41.78</c:v>
                </c:pt>
                <c:pt idx="15">
                  <c:v>33.72</c:v>
                </c:pt>
                <c:pt idx="16">
                  <c:v>2.9699999999999998</c:v>
                </c:pt>
                <c:pt idx="17">
                  <c:v>60.47</c:v>
                </c:pt>
                <c:pt idx="18">
                  <c:v>49.63</c:v>
                </c:pt>
                <c:pt idx="19">
                  <c:v>10.49</c:v>
                </c:pt>
                <c:pt idx="20">
                  <c:v>3.36</c:v>
                </c:pt>
                <c:pt idx="21">
                  <c:v>23.5</c:v>
                </c:pt>
                <c:pt idx="22">
                  <c:v>27.35</c:v>
                </c:pt>
                <c:pt idx="23">
                  <c:v>17.79</c:v>
                </c:pt>
                <c:pt idx="24">
                  <c:v>31.39</c:v>
                </c:pt>
                <c:pt idx="25">
                  <c:v>34.590000000000003</c:v>
                </c:pt>
                <c:pt idx="26">
                  <c:v>10.23</c:v>
                </c:pt>
                <c:pt idx="27">
                  <c:v>25.639999999999997</c:v>
                </c:pt>
                <c:pt idx="28">
                  <c:v>17.04</c:v>
                </c:pt>
                <c:pt idx="29">
                  <c:v>28.700000000000003</c:v>
                </c:pt>
                <c:pt idx="30">
                  <c:v>11.21</c:v>
                </c:pt>
                <c:pt idx="31">
                  <c:v>-3.2499999999999996</c:v>
                </c:pt>
                <c:pt idx="32">
                  <c:v>15.110000000000003</c:v>
                </c:pt>
                <c:pt idx="33">
                  <c:v>7.7600000000000016</c:v>
                </c:pt>
                <c:pt idx="34">
                  <c:v>9.9599999999999991</c:v>
                </c:pt>
                <c:pt idx="35">
                  <c:v>2.25</c:v>
                </c:pt>
                <c:pt idx="36">
                  <c:v>57.760000000000005</c:v>
                </c:pt>
                <c:pt idx="37">
                  <c:v>32.57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22-490D-A420-6D579E699AAA}"/>
            </c:ext>
          </c:extLst>
        </c:ser>
        <c:ser>
          <c:idx val="3"/>
          <c:order val="3"/>
          <c:tx>
            <c:strRef>
              <c:f>Planilha1!$B$7</c:f>
              <c:strCache>
                <c:ptCount val="1"/>
                <c:pt idx="0">
                  <c:v>SCORE MAX do Time (por rodada):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Planilha1!$C$7:$AN$7</c:f>
              <c:numCache>
                <c:formatCode>0.00</c:formatCode>
                <c:ptCount val="38"/>
                <c:pt idx="0">
                  <c:v>198.70999999999998</c:v>
                </c:pt>
                <c:pt idx="1">
                  <c:v>183.90999999999997</c:v>
                </c:pt>
                <c:pt idx="2">
                  <c:v>182.07000000000002</c:v>
                </c:pt>
                <c:pt idx="3">
                  <c:v>178.48</c:v>
                </c:pt>
                <c:pt idx="4">
                  <c:v>181.62</c:v>
                </c:pt>
                <c:pt idx="5">
                  <c:v>192.10999999999996</c:v>
                </c:pt>
                <c:pt idx="6">
                  <c:v>167.94</c:v>
                </c:pt>
                <c:pt idx="7">
                  <c:v>178.54</c:v>
                </c:pt>
                <c:pt idx="8">
                  <c:v>175.10000000000002</c:v>
                </c:pt>
                <c:pt idx="9">
                  <c:v>231.85000000000002</c:v>
                </c:pt>
                <c:pt idx="10">
                  <c:v>159.32</c:v>
                </c:pt>
                <c:pt idx="11">
                  <c:v>179.62</c:v>
                </c:pt>
                <c:pt idx="12">
                  <c:v>200.10999999999996</c:v>
                </c:pt>
                <c:pt idx="13">
                  <c:v>222.01</c:v>
                </c:pt>
                <c:pt idx="14">
                  <c:v>179.51</c:v>
                </c:pt>
                <c:pt idx="15">
                  <c:v>191.04999999999998</c:v>
                </c:pt>
                <c:pt idx="16">
                  <c:v>185.91</c:v>
                </c:pt>
                <c:pt idx="17">
                  <c:v>193.44999999999996</c:v>
                </c:pt>
                <c:pt idx="18">
                  <c:v>180.45999999999998</c:v>
                </c:pt>
                <c:pt idx="19">
                  <c:v>183.77000000000004</c:v>
                </c:pt>
                <c:pt idx="20">
                  <c:v>202.02999999999997</c:v>
                </c:pt>
                <c:pt idx="21">
                  <c:v>164.64999999999998</c:v>
                </c:pt>
                <c:pt idx="22">
                  <c:v>169.87</c:v>
                </c:pt>
                <c:pt idx="23">
                  <c:v>172.55999999999997</c:v>
                </c:pt>
                <c:pt idx="24">
                  <c:v>176.29</c:v>
                </c:pt>
                <c:pt idx="25">
                  <c:v>177.14999999999998</c:v>
                </c:pt>
                <c:pt idx="26">
                  <c:v>176.54999999999998</c:v>
                </c:pt>
                <c:pt idx="27">
                  <c:v>163.47000000000003</c:v>
                </c:pt>
                <c:pt idx="28">
                  <c:v>170.67999999999998</c:v>
                </c:pt>
                <c:pt idx="29">
                  <c:v>210.57999999999998</c:v>
                </c:pt>
                <c:pt idx="30">
                  <c:v>180.77999999999997</c:v>
                </c:pt>
                <c:pt idx="31">
                  <c:v>188.05999999999997</c:v>
                </c:pt>
                <c:pt idx="32">
                  <c:v>163.54</c:v>
                </c:pt>
                <c:pt idx="33">
                  <c:v>178.2</c:v>
                </c:pt>
                <c:pt idx="34">
                  <c:v>201.27000000000004</c:v>
                </c:pt>
                <c:pt idx="35">
                  <c:v>179.26000000000002</c:v>
                </c:pt>
                <c:pt idx="36">
                  <c:v>212.48000000000002</c:v>
                </c:pt>
                <c:pt idx="37">
                  <c:v>197.69999999999996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22-490D-A420-6D579E699AAA}"/>
            </c:ext>
          </c:extLst>
        </c:ser>
        <c:ser>
          <c:idx val="4"/>
          <c:order val="4"/>
          <c:tx>
            <c:strRef>
              <c:f>Planilha1!$B$6</c:f>
              <c:strCache>
                <c:ptCount val="1"/>
                <c:pt idx="0">
                  <c:v>Pontuação do time no 3-5-2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Planilha1!$C$6:$AN$6</c:f>
              <c:numCache>
                <c:formatCode>General</c:formatCode>
                <c:ptCount val="38"/>
                <c:pt idx="0">
                  <c:v>82.17</c:v>
                </c:pt>
                <c:pt idx="1">
                  <c:v>49.84</c:v>
                </c:pt>
                <c:pt idx="2">
                  <c:v>64.64</c:v>
                </c:pt>
                <c:pt idx="3">
                  <c:v>39.43</c:v>
                </c:pt>
                <c:pt idx="4">
                  <c:v>61.699999999999996</c:v>
                </c:pt>
                <c:pt idx="5">
                  <c:v>66.13</c:v>
                </c:pt>
                <c:pt idx="6">
                  <c:v>46.09</c:v>
                </c:pt>
                <c:pt idx="7">
                  <c:v>94.08</c:v>
                </c:pt>
                <c:pt idx="8">
                  <c:v>52.82</c:v>
                </c:pt>
                <c:pt idx="9">
                  <c:v>48.949999999999996</c:v>
                </c:pt>
                <c:pt idx="10">
                  <c:v>60.100000000000009</c:v>
                </c:pt>
                <c:pt idx="11">
                  <c:v>60.029999999999987</c:v>
                </c:pt>
                <c:pt idx="12">
                  <c:v>14.660000000000002</c:v>
                </c:pt>
                <c:pt idx="13">
                  <c:v>17.29</c:v>
                </c:pt>
                <c:pt idx="14">
                  <c:v>45.78</c:v>
                </c:pt>
                <c:pt idx="15">
                  <c:v>26.42</c:v>
                </c:pt>
                <c:pt idx="16">
                  <c:v>17.990000000000002</c:v>
                </c:pt>
                <c:pt idx="17">
                  <c:v>55.47</c:v>
                </c:pt>
                <c:pt idx="18">
                  <c:v>53.63</c:v>
                </c:pt>
                <c:pt idx="19">
                  <c:v>33.49</c:v>
                </c:pt>
                <c:pt idx="20">
                  <c:v>7.16</c:v>
                </c:pt>
                <c:pt idx="21">
                  <c:v>30.9</c:v>
                </c:pt>
                <c:pt idx="22">
                  <c:v>30.249999999999996</c:v>
                </c:pt>
                <c:pt idx="23">
                  <c:v>30.89</c:v>
                </c:pt>
                <c:pt idx="24">
                  <c:v>31.79</c:v>
                </c:pt>
                <c:pt idx="25">
                  <c:v>38.39</c:v>
                </c:pt>
                <c:pt idx="26">
                  <c:v>28.020000000000003</c:v>
                </c:pt>
                <c:pt idx="27">
                  <c:v>25.439999999999998</c:v>
                </c:pt>
                <c:pt idx="28">
                  <c:v>17.04</c:v>
                </c:pt>
                <c:pt idx="29">
                  <c:v>35</c:v>
                </c:pt>
                <c:pt idx="30">
                  <c:v>29.02</c:v>
                </c:pt>
                <c:pt idx="31">
                  <c:v>13.350000000000001</c:v>
                </c:pt>
                <c:pt idx="32">
                  <c:v>20.420000000000002</c:v>
                </c:pt>
                <c:pt idx="33">
                  <c:v>8.06</c:v>
                </c:pt>
                <c:pt idx="34">
                  <c:v>12.26</c:v>
                </c:pt>
                <c:pt idx="35">
                  <c:v>25.450000000000003</c:v>
                </c:pt>
                <c:pt idx="36">
                  <c:v>79.959999999999994</c:v>
                </c:pt>
                <c:pt idx="37">
                  <c:v>22.849999999999998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2-44A1-B215-E783BD371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960208"/>
        <c:axId val="1189960624"/>
      </c:lineChart>
      <c:catAx>
        <c:axId val="118996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Rodadas do Campeonato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9960624"/>
        <c:crosses val="autoZero"/>
        <c:auto val="1"/>
        <c:lblAlgn val="ctr"/>
        <c:lblOffset val="100"/>
        <c:noMultiLvlLbl val="0"/>
      </c:catAx>
      <c:valAx>
        <c:axId val="118996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Pontuação do Time (Rodada a Rodada)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996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21</xdr:row>
      <xdr:rowOff>142875</xdr:rowOff>
    </xdr:from>
    <xdr:to>
      <xdr:col>22</xdr:col>
      <xdr:colOff>552450</xdr:colOff>
      <xdr:row>53</xdr:row>
      <xdr:rowOff>104774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16CB250-58AF-433F-8F4F-37CB9D4AC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F769-1BBC-45BD-B8DC-578ECD26FCB5}">
  <dimension ref="A1:AQ17"/>
  <sheetViews>
    <sheetView tabSelected="1" workbookViewId="0">
      <selection activeCell="F31" sqref="F31"/>
    </sheetView>
  </sheetViews>
  <sheetFormatPr defaultColWidth="8.7109375" defaultRowHeight="15" x14ac:dyDescent="0.25"/>
  <cols>
    <col min="1" max="1" width="9.140625" style="1" customWidth="1"/>
    <col min="2" max="2" width="18" customWidth="1"/>
    <col min="31" max="31" width="10.7109375" bestFit="1" customWidth="1"/>
    <col min="41" max="41" width="11.28515625" bestFit="1" customWidth="1"/>
    <col min="42" max="42" width="18.140625" customWidth="1"/>
  </cols>
  <sheetData>
    <row r="1" spans="1:43" ht="23.25" x14ac:dyDescent="0.35"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43" ht="50.25" customHeight="1" x14ac:dyDescent="0.25">
      <c r="A2" s="6"/>
      <c r="B2" s="6" t="s">
        <v>0</v>
      </c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9">
        <v>38</v>
      </c>
      <c r="AO2" s="10" t="s">
        <v>4</v>
      </c>
      <c r="AP2" s="10" t="s">
        <v>3</v>
      </c>
      <c r="AQ2" s="11" t="s">
        <v>2</v>
      </c>
    </row>
    <row r="3" spans="1:43" s="1" customFormat="1" ht="30" x14ac:dyDescent="0.25">
      <c r="B3" s="3" t="s">
        <v>5</v>
      </c>
      <c r="C3" s="4">
        <v>84.07</v>
      </c>
      <c r="D3" s="4">
        <v>51.94</v>
      </c>
      <c r="E3" s="4">
        <v>65.34</v>
      </c>
      <c r="F3" s="4">
        <v>54.329999999999991</v>
      </c>
      <c r="G3" s="4">
        <v>65.599999999999994</v>
      </c>
      <c r="H3" s="4">
        <v>70.830000000000013</v>
      </c>
      <c r="I3" s="4">
        <v>46.19</v>
      </c>
      <c r="J3" s="4">
        <v>93.580000000000013</v>
      </c>
      <c r="K3" s="4">
        <v>55.42</v>
      </c>
      <c r="L3" s="4">
        <v>51.75</v>
      </c>
      <c r="M3" s="4">
        <v>62.900000000000006</v>
      </c>
      <c r="N3" s="4">
        <v>54.53</v>
      </c>
      <c r="O3" s="4">
        <v>2.06</v>
      </c>
      <c r="P3" s="4">
        <v>35.97</v>
      </c>
      <c r="Q3" s="4">
        <v>38.28</v>
      </c>
      <c r="R3" s="4">
        <v>34.120000000000005</v>
      </c>
      <c r="S3" s="4">
        <v>18.07</v>
      </c>
      <c r="T3" s="4">
        <v>64.59</v>
      </c>
      <c r="U3" s="4">
        <v>44.83</v>
      </c>
      <c r="V3" s="4">
        <v>14.889999999999999</v>
      </c>
      <c r="W3" s="4">
        <v>3.2600000000000002</v>
      </c>
      <c r="X3" s="4">
        <v>23.5</v>
      </c>
      <c r="Y3" s="4">
        <v>24.05</v>
      </c>
      <c r="Z3" s="4">
        <v>30.89</v>
      </c>
      <c r="AA3" s="4">
        <v>45.290000000000006</v>
      </c>
      <c r="AB3" s="4">
        <v>39.090000000000003</v>
      </c>
      <c r="AC3" s="4">
        <v>21.630000000000003</v>
      </c>
      <c r="AD3" s="4">
        <v>20.689999999999998</v>
      </c>
      <c r="AE3" s="4">
        <v>17.04</v>
      </c>
      <c r="AF3" s="4">
        <v>15.799999999999999</v>
      </c>
      <c r="AG3" s="4">
        <v>10.95</v>
      </c>
      <c r="AH3" s="4">
        <v>21.8</v>
      </c>
      <c r="AI3" s="4">
        <v>18.12</v>
      </c>
      <c r="AJ3" s="4">
        <v>9.3600000000000012</v>
      </c>
      <c r="AK3" s="4">
        <v>9.9599999999999991</v>
      </c>
      <c r="AL3" s="4">
        <v>23.85</v>
      </c>
      <c r="AM3" s="4">
        <v>75.7</v>
      </c>
      <c r="AN3" s="4">
        <v>29.34</v>
      </c>
      <c r="AO3" s="2">
        <f t="shared" ref="AO3:AO4" si="0">SUM(C3:AN3)</f>
        <v>1449.6099999999997</v>
      </c>
      <c r="AP3" s="1">
        <v>6926.36</v>
      </c>
      <c r="AQ3" s="4">
        <f>(AO3*100)/$AP$3</f>
        <v>20.928886168203785</v>
      </c>
    </row>
    <row r="4" spans="1:43" s="1" customFormat="1" ht="30" x14ac:dyDescent="0.25">
      <c r="B4" s="3" t="s">
        <v>6</v>
      </c>
      <c r="C4" s="4">
        <v>84.07</v>
      </c>
      <c r="D4" s="4">
        <v>40.340000000000003</v>
      </c>
      <c r="E4" s="4">
        <v>70.94</v>
      </c>
      <c r="F4" s="4">
        <v>39.53</v>
      </c>
      <c r="G4" s="4">
        <v>73.400000000000006</v>
      </c>
      <c r="H4" s="4">
        <v>75.430000000000007</v>
      </c>
      <c r="I4" s="4">
        <v>53.290000000000006</v>
      </c>
      <c r="J4" s="4">
        <v>98.48</v>
      </c>
      <c r="K4" s="4">
        <v>60.52</v>
      </c>
      <c r="L4" s="4">
        <v>43.949999999999996</v>
      </c>
      <c r="M4" s="4">
        <v>73.849999999999994</v>
      </c>
      <c r="N4" s="4">
        <v>50.91</v>
      </c>
      <c r="O4" s="4">
        <v>13.96</v>
      </c>
      <c r="P4" s="4">
        <v>34.869999999999997</v>
      </c>
      <c r="Q4" s="4">
        <v>36.28</v>
      </c>
      <c r="R4" s="4">
        <v>27.02</v>
      </c>
      <c r="S4" s="4">
        <v>1.9900000000000002</v>
      </c>
      <c r="T4" s="4">
        <v>64.59</v>
      </c>
      <c r="U4" s="4">
        <v>50.33</v>
      </c>
      <c r="V4" s="4">
        <v>11.09</v>
      </c>
      <c r="W4" s="4">
        <v>3.5599999999999996</v>
      </c>
      <c r="X4" s="4">
        <v>23.5</v>
      </c>
      <c r="Y4" s="4">
        <v>22.450000000000003</v>
      </c>
      <c r="Z4" s="4">
        <v>30.89</v>
      </c>
      <c r="AA4" s="4">
        <v>46.39</v>
      </c>
      <c r="AB4" s="4">
        <v>42.19</v>
      </c>
      <c r="AC4" s="4">
        <v>17.62</v>
      </c>
      <c r="AD4" s="4">
        <v>8.49</v>
      </c>
      <c r="AE4" s="4">
        <v>17.939999999999998</v>
      </c>
      <c r="AF4" s="4">
        <v>12</v>
      </c>
      <c r="AG4" s="4">
        <v>13.91</v>
      </c>
      <c r="AH4" s="4">
        <v>15.2</v>
      </c>
      <c r="AI4" s="4">
        <v>13.219999999999999</v>
      </c>
      <c r="AJ4" s="4">
        <v>7.7600000000000016</v>
      </c>
      <c r="AK4" s="4">
        <v>11.659999999999998</v>
      </c>
      <c r="AL4" s="4">
        <v>-3.55</v>
      </c>
      <c r="AM4" s="4">
        <v>55.06</v>
      </c>
      <c r="AN4" s="4">
        <v>55.870000000000005</v>
      </c>
      <c r="AO4" s="13">
        <f t="shared" si="0"/>
        <v>1399.0000000000005</v>
      </c>
      <c r="AP4" s="1">
        <v>7006.36</v>
      </c>
      <c r="AQ4" s="4">
        <f>(AO4*100)/$AP$4</f>
        <v>19.967572320006404</v>
      </c>
    </row>
    <row r="5" spans="1:43" ht="30" x14ac:dyDescent="0.25">
      <c r="B5" s="3" t="s">
        <v>7</v>
      </c>
      <c r="C5" s="4">
        <v>84.07</v>
      </c>
      <c r="D5" s="4">
        <v>40.340000000000003</v>
      </c>
      <c r="E5" s="4">
        <v>60.339999999999996</v>
      </c>
      <c r="F5" s="4">
        <v>39.03</v>
      </c>
      <c r="G5" s="4">
        <v>62.4</v>
      </c>
      <c r="H5" s="4">
        <v>69.930000000000007</v>
      </c>
      <c r="I5" s="4">
        <v>40.29</v>
      </c>
      <c r="J5" s="4">
        <v>100.28</v>
      </c>
      <c r="K5" s="4">
        <v>65.819999999999993</v>
      </c>
      <c r="L5" s="4">
        <v>57.15</v>
      </c>
      <c r="M5" s="4">
        <v>78.81</v>
      </c>
      <c r="N5" s="4">
        <v>60.029999999999987</v>
      </c>
      <c r="O5" s="4">
        <v>5.07</v>
      </c>
      <c r="P5" s="4">
        <v>34.17</v>
      </c>
      <c r="Q5" s="4">
        <v>41.78</v>
      </c>
      <c r="R5" s="4">
        <v>33.72</v>
      </c>
      <c r="S5" s="4">
        <v>2.9699999999999998</v>
      </c>
      <c r="T5" s="4">
        <v>60.47</v>
      </c>
      <c r="U5" s="4">
        <v>49.63</v>
      </c>
      <c r="V5" s="4">
        <v>10.49</v>
      </c>
      <c r="W5" s="4">
        <v>3.36</v>
      </c>
      <c r="X5" s="4">
        <v>23.5</v>
      </c>
      <c r="Y5" s="4">
        <v>27.35</v>
      </c>
      <c r="Z5" s="4">
        <v>17.79</v>
      </c>
      <c r="AA5" s="4">
        <v>31.39</v>
      </c>
      <c r="AB5" s="4">
        <v>34.590000000000003</v>
      </c>
      <c r="AC5" s="4">
        <v>10.23</v>
      </c>
      <c r="AD5" s="4">
        <v>25.639999999999997</v>
      </c>
      <c r="AE5" s="4">
        <v>17.04</v>
      </c>
      <c r="AF5" s="4">
        <v>28.700000000000003</v>
      </c>
      <c r="AG5" s="4">
        <v>11.21</v>
      </c>
      <c r="AH5" s="4">
        <v>-3.2499999999999996</v>
      </c>
      <c r="AI5" s="4">
        <v>15.110000000000003</v>
      </c>
      <c r="AJ5" s="4">
        <v>7.7600000000000016</v>
      </c>
      <c r="AK5" s="4">
        <v>9.9599999999999991</v>
      </c>
      <c r="AL5" s="4">
        <v>2.25</v>
      </c>
      <c r="AM5" s="4">
        <v>57.760000000000005</v>
      </c>
      <c r="AN5" s="4">
        <v>32.57</v>
      </c>
      <c r="AO5" s="2">
        <f>SUM(C5:AN5)</f>
        <v>1349.75</v>
      </c>
      <c r="AP5" s="1">
        <v>6871.4599999999991</v>
      </c>
      <c r="AQ5" s="4">
        <f>(AO5*100)/$AP$5</f>
        <v>19.642841550412868</v>
      </c>
    </row>
    <row r="6" spans="1:43" ht="30" x14ac:dyDescent="0.25">
      <c r="A6" s="6"/>
      <c r="B6" s="3" t="s">
        <v>8</v>
      </c>
      <c r="C6" s="12">
        <v>82.17</v>
      </c>
      <c r="D6" s="12">
        <v>49.84</v>
      </c>
      <c r="E6" s="12">
        <v>64.64</v>
      </c>
      <c r="F6" s="12">
        <v>39.43</v>
      </c>
      <c r="G6" s="12">
        <v>61.699999999999996</v>
      </c>
      <c r="H6" s="12">
        <v>66.13</v>
      </c>
      <c r="I6" s="12">
        <v>46.09</v>
      </c>
      <c r="J6" s="12">
        <v>94.08</v>
      </c>
      <c r="K6" s="12">
        <v>52.82</v>
      </c>
      <c r="L6" s="12">
        <v>48.949999999999996</v>
      </c>
      <c r="M6" s="12">
        <v>60.100000000000009</v>
      </c>
      <c r="N6" s="12">
        <v>60.029999999999987</v>
      </c>
      <c r="O6" s="12">
        <v>14.660000000000002</v>
      </c>
      <c r="P6" s="12">
        <v>17.29</v>
      </c>
      <c r="Q6" s="12">
        <v>45.78</v>
      </c>
      <c r="R6" s="12">
        <v>26.42</v>
      </c>
      <c r="S6" s="12">
        <v>17.990000000000002</v>
      </c>
      <c r="T6" s="12">
        <v>55.47</v>
      </c>
      <c r="U6" s="12">
        <v>53.63</v>
      </c>
      <c r="V6" s="12">
        <v>33.49</v>
      </c>
      <c r="W6" s="12">
        <v>7.16</v>
      </c>
      <c r="X6" s="12">
        <v>30.9</v>
      </c>
      <c r="Y6" s="12">
        <v>30.249999999999996</v>
      </c>
      <c r="Z6" s="12">
        <v>30.89</v>
      </c>
      <c r="AA6" s="12">
        <v>31.79</v>
      </c>
      <c r="AB6" s="12">
        <v>38.39</v>
      </c>
      <c r="AC6" s="12">
        <v>28.020000000000003</v>
      </c>
      <c r="AD6" s="12">
        <v>25.439999999999998</v>
      </c>
      <c r="AE6" s="12">
        <v>17.04</v>
      </c>
      <c r="AF6" s="12">
        <v>35</v>
      </c>
      <c r="AG6" s="12">
        <v>29.02</v>
      </c>
      <c r="AH6" s="12">
        <v>13.350000000000001</v>
      </c>
      <c r="AI6" s="12">
        <v>20.420000000000002</v>
      </c>
      <c r="AJ6" s="12">
        <v>8.06</v>
      </c>
      <c r="AK6" s="12">
        <v>12.26</v>
      </c>
      <c r="AL6" s="12">
        <v>25.450000000000003</v>
      </c>
      <c r="AM6" s="12">
        <v>79.959999999999994</v>
      </c>
      <c r="AN6" s="12">
        <v>22.849999999999998</v>
      </c>
      <c r="AO6" s="2">
        <f>SUM(C6:AN6)</f>
        <v>1476.96</v>
      </c>
      <c r="AP6" s="6">
        <v>6666.2599999999966</v>
      </c>
      <c r="AQ6" s="4">
        <f>(AO6*100)/$AP$6</f>
        <v>22.155751500841564</v>
      </c>
    </row>
    <row r="7" spans="1:43" ht="15.75" x14ac:dyDescent="0.25">
      <c r="B7" t="s">
        <v>1</v>
      </c>
      <c r="C7" s="5">
        <v>198.70999999999998</v>
      </c>
      <c r="D7" s="5">
        <v>183.90999999999997</v>
      </c>
      <c r="E7" s="5">
        <v>182.07000000000002</v>
      </c>
      <c r="F7" s="5">
        <v>178.48</v>
      </c>
      <c r="G7" s="5">
        <v>181.62</v>
      </c>
      <c r="H7" s="5">
        <v>192.10999999999996</v>
      </c>
      <c r="I7" s="5">
        <v>167.94</v>
      </c>
      <c r="J7" s="5">
        <v>178.54</v>
      </c>
      <c r="K7" s="5">
        <v>175.10000000000002</v>
      </c>
      <c r="L7" s="5">
        <v>231.85000000000002</v>
      </c>
      <c r="M7" s="5">
        <v>159.32</v>
      </c>
      <c r="N7" s="5">
        <v>179.62</v>
      </c>
      <c r="O7" s="5">
        <v>200.10999999999996</v>
      </c>
      <c r="P7" s="5">
        <v>222.01</v>
      </c>
      <c r="Q7" s="5">
        <v>179.51</v>
      </c>
      <c r="R7" s="5">
        <v>191.04999999999998</v>
      </c>
      <c r="S7" s="5">
        <v>185.91</v>
      </c>
      <c r="T7" s="5">
        <v>193.44999999999996</v>
      </c>
      <c r="U7" s="5">
        <v>180.45999999999998</v>
      </c>
      <c r="V7" s="5">
        <v>183.77000000000004</v>
      </c>
      <c r="W7" s="5">
        <v>202.02999999999997</v>
      </c>
      <c r="X7" s="5">
        <v>164.64999999999998</v>
      </c>
      <c r="Y7" s="5">
        <v>169.87</v>
      </c>
      <c r="Z7" s="5">
        <v>172.55999999999997</v>
      </c>
      <c r="AA7" s="5">
        <v>176.29</v>
      </c>
      <c r="AB7" s="5">
        <v>177.14999999999998</v>
      </c>
      <c r="AC7" s="5">
        <v>176.54999999999998</v>
      </c>
      <c r="AD7" s="5">
        <v>163.47000000000003</v>
      </c>
      <c r="AE7" s="5">
        <v>170.67999999999998</v>
      </c>
      <c r="AF7" s="5">
        <v>210.57999999999998</v>
      </c>
      <c r="AG7" s="5">
        <v>180.77999999999997</v>
      </c>
      <c r="AH7" s="5">
        <v>188.05999999999997</v>
      </c>
      <c r="AI7" s="5">
        <v>163.54</v>
      </c>
      <c r="AJ7" s="5">
        <v>178.2</v>
      </c>
      <c r="AK7" s="5">
        <v>201.27000000000004</v>
      </c>
      <c r="AL7" s="5">
        <v>179.26000000000002</v>
      </c>
      <c r="AM7" s="5">
        <v>212.48000000000002</v>
      </c>
      <c r="AN7" s="5">
        <v>197.69999999999996</v>
      </c>
      <c r="AO7" s="2">
        <f>SUM(C7:AN7)</f>
        <v>7030.6600000000008</v>
      </c>
    </row>
    <row r="10" spans="1:43" ht="45" x14ac:dyDescent="0.25">
      <c r="B10" t="s">
        <v>9</v>
      </c>
      <c r="D10" t="s">
        <v>10</v>
      </c>
      <c r="F10" s="17" t="s">
        <v>11</v>
      </c>
    </row>
    <row r="11" spans="1:43" x14ac:dyDescent="0.25">
      <c r="B11" s="5">
        <f>AVERAGE(C3:AN3)</f>
        <v>38.147631578947362</v>
      </c>
      <c r="D11" s="5">
        <f>STDEV(C3:AN3)</f>
        <v>23.605005474012632</v>
      </c>
      <c r="F11">
        <f>(D11/B11*100)/100</f>
        <v>0.61878036714183826</v>
      </c>
    </row>
    <row r="12" spans="1:43" ht="45" x14ac:dyDescent="0.25">
      <c r="B12" t="s">
        <v>12</v>
      </c>
      <c r="D12" t="s">
        <v>13</v>
      </c>
      <c r="F12" s="17" t="s">
        <v>14</v>
      </c>
    </row>
    <row r="13" spans="1:43" x14ac:dyDescent="0.25">
      <c r="B13" s="5">
        <f>AVERAGE(C4:AN4)</f>
        <v>36.81578947368422</v>
      </c>
      <c r="D13" s="5">
        <f>STDEV(C4:AN4)</f>
        <v>26.042536995148332</v>
      </c>
      <c r="F13">
        <f>(D13/B13*100)/100</f>
        <v>0.70737412853154846</v>
      </c>
    </row>
    <row r="14" spans="1:43" ht="45" x14ac:dyDescent="0.25">
      <c r="B14" t="s">
        <v>15</v>
      </c>
      <c r="D14" t="s">
        <v>16</v>
      </c>
      <c r="F14" s="17" t="s">
        <v>17</v>
      </c>
    </row>
    <row r="15" spans="1:43" x14ac:dyDescent="0.25">
      <c r="B15" s="5">
        <f>AVERAGE(C5:AN5)</f>
        <v>35.51973684210526</v>
      </c>
      <c r="D15" s="5">
        <f>STDEV(C5:AN5)</f>
        <v>25.847491538789505</v>
      </c>
      <c r="F15">
        <f>(D15/B15*100)/100</f>
        <v>0.72769377919911193</v>
      </c>
    </row>
    <row r="16" spans="1:43" ht="45" x14ac:dyDescent="0.25">
      <c r="B16" t="s">
        <v>18</v>
      </c>
      <c r="D16" t="s">
        <v>19</v>
      </c>
      <c r="F16" s="17" t="s">
        <v>20</v>
      </c>
    </row>
    <row r="17" spans="2:6" x14ac:dyDescent="0.25">
      <c r="B17" s="5">
        <f>AVERAGE(C6:AN6)</f>
        <v>38.867368421052632</v>
      </c>
      <c r="D17" s="5">
        <f>STDEV(C6:AN6)</f>
        <v>21.654516623210998</v>
      </c>
      <c r="F17">
        <f>(D17/B17*100)/100</f>
        <v>0.55713873881622922</v>
      </c>
    </row>
  </sheetData>
  <mergeCells count="1">
    <mergeCell ref="C1:AN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2022-02-11T19:09:57Z</dcterms:created>
  <dcterms:modified xsi:type="dcterms:W3CDTF">2022-02-28T13:11:52Z</dcterms:modified>
</cp:coreProperties>
</file>