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18B169B2-7D54-4C1D-9911-470E662C7BD4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4" l="1"/>
  <c r="C15" i="103"/>
  <c r="C15" i="102"/>
  <c r="C15" i="101"/>
  <c r="C15" i="100"/>
  <c r="C15" i="99"/>
  <c r="C15" i="98"/>
  <c r="C15" i="97"/>
  <c r="C15" i="96"/>
  <c r="C15" i="95"/>
  <c r="C15" i="94"/>
  <c r="C15" i="93"/>
  <c r="C15" i="92"/>
  <c r="C15" i="91"/>
  <c r="C15" i="90"/>
  <c r="C15" i="89"/>
  <c r="C15" i="88"/>
  <c r="C15" i="87"/>
  <c r="C15" i="86"/>
  <c r="C15" i="85"/>
  <c r="C15" i="84"/>
  <c r="C15" i="83"/>
  <c r="G17" i="75"/>
  <c r="G17" i="69"/>
  <c r="G17" i="68"/>
  <c r="G17" i="40"/>
  <c r="C15" i="81"/>
  <c r="C15" i="80"/>
  <c r="C15" i="79"/>
  <c r="C15" i="78"/>
  <c r="C15" i="77"/>
  <c r="C15" i="76"/>
  <c r="C15" i="75"/>
  <c r="C15" i="74"/>
  <c r="C15" i="73"/>
  <c r="C15" i="72"/>
  <c r="C15" i="71"/>
  <c r="C15" i="70"/>
  <c r="C15" i="69"/>
  <c r="C15" i="68"/>
  <c r="C15" i="40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E17" i="94"/>
  <c r="C17" i="94" s="1"/>
  <c r="AC7" i="105" s="1"/>
  <c r="E17" i="93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C17" i="95"/>
  <c r="AD7" i="105" s="1"/>
  <c r="C17" i="93"/>
  <c r="AB7" i="105" s="1"/>
  <c r="E17" i="69"/>
  <c r="C17" i="69" s="1"/>
  <c r="D7" i="105" s="1"/>
  <c r="E17" i="68"/>
  <c r="C17" i="68" s="1"/>
  <c r="C7" i="105" s="1"/>
  <c r="D17" i="68"/>
  <c r="E17" i="40"/>
  <c r="C17" i="40" s="1"/>
  <c r="B7" i="105" s="1"/>
  <c r="AH5" i="105" l="1"/>
  <c r="AD5" i="105"/>
  <c r="AC5" i="105"/>
  <c r="Z5" i="105"/>
  <c r="D17" i="90"/>
  <c r="X5" i="105"/>
  <c r="W5" i="105"/>
  <c r="V5" i="105"/>
  <c r="D17" i="86"/>
  <c r="S5" i="105"/>
  <c r="R5" i="105"/>
  <c r="P5" i="105"/>
  <c r="D17" i="80"/>
  <c r="O5" i="105"/>
  <c r="N5" i="105"/>
  <c r="L5" i="105"/>
  <c r="K5" i="105"/>
  <c r="D17" i="75"/>
  <c r="D17" i="74"/>
  <c r="I5" i="105"/>
  <c r="H5" i="105"/>
  <c r="G5" i="105"/>
  <c r="F5" i="105"/>
  <c r="D17" i="71"/>
  <c r="D17" i="70"/>
  <c r="E5" i="105"/>
  <c r="D5" i="105"/>
  <c r="D17" i="69"/>
  <c r="D17" i="40"/>
  <c r="AM5" i="105"/>
  <c r="D17" i="104"/>
  <c r="D17" i="103"/>
  <c r="AJ5" i="105"/>
  <c r="D17" i="101"/>
  <c r="D17" i="100"/>
  <c r="D17" i="99"/>
  <c r="D17" i="98"/>
  <c r="D17" i="97"/>
  <c r="AE5" i="105"/>
  <c r="D17" i="96"/>
  <c r="D17" i="95"/>
  <c r="D17" i="94"/>
  <c r="D17" i="93"/>
  <c r="D17" i="92"/>
  <c r="D17" i="91"/>
  <c r="D17" i="89"/>
  <c r="D17" i="88"/>
  <c r="D17" i="87"/>
  <c r="D17" i="85"/>
  <c r="D17" i="84"/>
  <c r="D17" i="82"/>
  <c r="C15" i="82" s="1"/>
  <c r="Q5" i="105" s="1"/>
  <c r="D17" i="81"/>
  <c r="D17" i="79"/>
  <c r="D17" i="78"/>
  <c r="D17" i="77"/>
  <c r="D17" i="76"/>
  <c r="D17" i="73"/>
  <c r="D17" i="72"/>
  <c r="C5" i="105"/>
  <c r="AL5" i="105"/>
  <c r="AI5" i="105"/>
  <c r="AG5" i="105"/>
  <c r="AB5" i="105"/>
  <c r="AA5" i="105"/>
  <c r="J5" i="105"/>
  <c r="U5" i="105"/>
  <c r="M5" i="105"/>
  <c r="AK5" i="105" l="1"/>
  <c r="D17" i="102"/>
  <c r="AF5" i="105"/>
  <c r="Y5" i="105"/>
  <c r="D17" i="83"/>
  <c r="T5" i="105"/>
  <c r="B5" i="105"/>
</calcChain>
</file>

<file path=xl/sharedStrings.xml><?xml version="1.0" encoding="utf-8"?>
<sst xmlns="http://schemas.openxmlformats.org/spreadsheetml/2006/main" count="1526" uniqueCount="191">
  <si>
    <t>nome</t>
  </si>
  <si>
    <t>id</t>
  </si>
  <si>
    <t>media</t>
  </si>
  <si>
    <t>posicao</t>
  </si>
  <si>
    <t>rodada</t>
  </si>
  <si>
    <t>ano</t>
  </si>
  <si>
    <t>Fagner Conserva Lemos</t>
  </si>
  <si>
    <t>Giorgian Daniel de Arrascaeta Benedetti</t>
  </si>
  <si>
    <t>Gabriel Barbosa Almeida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</si>
  <si>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</si>
  <si>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</si>
  <si>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</si>
  <si>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</si>
  <si>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</si>
  <si>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</si>
  <si>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</si>
  <si>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</si>
  <si>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</si>
  <si>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</si>
  <si>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</si>
  <si>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Leonardo Pereira</t>
  </si>
  <si>
    <t>Carlos Augusto Zopalato Neves</t>
  </si>
  <si>
    <t>Jordi Almeida</t>
  </si>
  <si>
    <t>Leonardo Cittadini</t>
  </si>
  <si>
    <t>Rodrygo Silva de Goes</t>
  </si>
  <si>
    <t>Jorge Marco de Oliveira Moraes</t>
  </si>
  <si>
    <t>Thiago Galhardo do Nascimento Rocha</t>
  </si>
  <si>
    <t>Danilo Fernando Avelar</t>
  </si>
  <si>
    <t>Gustavo Nonato Santana</t>
  </si>
  <si>
    <t>Douglas Alan Schuck Friedrich</t>
  </si>
  <si>
    <t>Marcos Luis Rocha Aquino</t>
  </si>
  <si>
    <t>Diogo Barbosa Mendanha</t>
  </si>
  <si>
    <t>Gustavo Campanharo</t>
  </si>
  <si>
    <t>Walter Leandro Capeloza Artune</t>
  </si>
  <si>
    <t>Jonatan David Gomez Ospina</t>
  </si>
  <si>
    <t>Jorge Fernando Pinheiro de Jesus</t>
  </si>
  <si>
    <t>Diego Alves Carreira</t>
  </si>
  <si>
    <t>Iago Justen Maidana Martins</t>
  </si>
  <si>
    <t>Score Time pelo Banco</t>
  </si>
  <si>
    <t>Abner Felipe Souza de Almeida</t>
  </si>
  <si>
    <t>Leandro Castan da Silva</t>
  </si>
  <si>
    <t>Lucas Henrique Frigeri</t>
  </si>
  <si>
    <t>Cleiton Schwengber</t>
  </si>
  <si>
    <t>Bruno Ferreira Melo</t>
  </si>
  <si>
    <t>preco</t>
  </si>
  <si>
    <t>pontos</t>
  </si>
  <si>
    <t>Daniel Alves da Silva</t>
  </si>
  <si>
    <t>Muriel Gustavo Becker</t>
  </si>
  <si>
    <t>Reinier Jesus Carvalho</t>
  </si>
  <si>
    <t>William de Oliveira Pottker</t>
  </si>
  <si>
    <t>Bruno Roberto Pereira da Silva</t>
  </si>
  <si>
    <t>Alisson Euler de Freitas Castro</t>
  </si>
  <si>
    <t>Ricardo Colbachini</t>
  </si>
  <si>
    <t>Gerson Santos da Silva</t>
  </si>
  <si>
    <t>Thalles Gabriel Morais dos Reis</t>
  </si>
  <si>
    <t>Vagner Carmo Mancini</t>
  </si>
  <si>
    <t>Paulo Marcos de Jesus Ribeiro</t>
  </si>
  <si>
    <t>Marcos Felipe de Freitas Monteiro</t>
  </si>
  <si>
    <t>Gabriel Veron Fonseca de Souza</t>
  </si>
  <si>
    <t>X</t>
  </si>
  <si>
    <t>capitão</t>
  </si>
  <si>
    <t>total</t>
  </si>
  <si>
    <t>Alerrandro Barra Mansa Realino de Souza</t>
  </si>
  <si>
    <t>Andre Luis da Costa Alfredo</t>
  </si>
  <si>
    <t>Janderson Santos de Souza</t>
  </si>
  <si>
    <t>Everaldo Stum</t>
  </si>
  <si>
    <t>Aldemir dos Santos Ferreira</t>
  </si>
  <si>
    <t>Kevin Peterson dos Santos Silva</t>
  </si>
  <si>
    <t>Roberto Pinheiro da Rosa</t>
  </si>
  <si>
    <t>Ney Franco da Silveira Junior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</si>
  <si>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</si>
  <si>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</si>
  <si>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</si>
  <si>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</si>
  <si>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</si>
  <si>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Jose Paolo Guerrero Gonzales</t>
  </si>
  <si>
    <t>Luis Antonio da Rocha Junior</t>
  </si>
  <si>
    <t>Cicero Santos</t>
  </si>
  <si>
    <t>Leonardo Renan Simoes de Lacerda</t>
  </si>
  <si>
    <t>Fernando Peixoto Costanza</t>
  </si>
  <si>
    <t>Hugo Moura Arruda da Silva</t>
  </si>
  <si>
    <t>Ernando Rodrigues Lopes</t>
  </si>
  <si>
    <t>Egidio de Araujo Pereira Junior</t>
  </si>
  <si>
    <t>Marllon Goncalves Jeronimo Borges</t>
  </si>
  <si>
    <t>Orlando Enrique Berrio Melendez</t>
  </si>
  <si>
    <t>Marcelo Ribeiro Cabo</t>
  </si>
  <si>
    <t>Ricardo Thalheimer</t>
  </si>
  <si>
    <t>Victor Vinicius Coelho dos Santos</t>
  </si>
  <si>
    <t>Gabriel Costa Franca</t>
  </si>
  <si>
    <t>Marcos Paulo Costa do Nascimento</t>
  </si>
  <si>
    <t>Vanderlei Luxemburgo da Silva</t>
  </si>
  <si>
    <t>Walce da Silva Costa Filho</t>
  </si>
  <si>
    <t>Joao Pedro Junqueira de Jesus</t>
  </si>
  <si>
    <t>Willian Souza Arao da Silva</t>
  </si>
  <si>
    <t>Juan Ramon Cazares Sevillano</t>
  </si>
  <si>
    <t>Geirton Marques Aires</t>
  </si>
  <si>
    <t>Antonio Josenildo Rodrigues de Oliveira</t>
  </si>
  <si>
    <t>Rildo de Andrade Felicissimo</t>
  </si>
  <si>
    <t>Luiz Marcelo de Castro Salles</t>
  </si>
  <si>
    <t>Emerson Raymundo Santos</t>
  </si>
  <si>
    <t>Everson Felipe Marques Pires</t>
  </si>
  <si>
    <t>Uendel Pereira Goncalves</t>
  </si>
  <si>
    <t>Raphael Cavalcante Veiga</t>
  </si>
  <si>
    <t>Eduardo Luis Abonizio de Souza</t>
  </si>
  <si>
    <t>Luiz Felipe do Nascimento dos Santos</t>
  </si>
  <si>
    <t>Joao Lucas de Almeida Carvalho</t>
  </si>
  <si>
    <t>Julio Cesar Godinho Catole</t>
  </si>
  <si>
    <t>Weverton Guilherme da Silva Souza</t>
  </si>
  <si>
    <t>Ederson Jose dos Santos Lourenco da Silva</t>
  </si>
  <si>
    <t>William Jose de Souza</t>
  </si>
  <si>
    <t>Carlos de Menezes Junior</t>
  </si>
  <si>
    <t>Joao Vitor Lima Gomes</t>
  </si>
  <si>
    <t>Anderson Jose dos Santos Lourenco da Silva</t>
  </si>
  <si>
    <t>Richard Dario Franco Escobar</t>
  </si>
  <si>
    <t>Emerson Cris Hartkopp</t>
  </si>
  <si>
    <t>Mauricio Donizete Ramos Junior</t>
  </si>
  <si>
    <t>Jose Carlos Ferreira Junior</t>
  </si>
  <si>
    <t>,,,</t>
  </si>
  <si>
    <t>Leonardo Moreira Morais</t>
  </si>
  <si>
    <t>Giovanni Palmieri dos Santos</t>
  </si>
  <si>
    <t>Marcelo da Conceicao Benevenuto Malaquias</t>
  </si>
  <si>
    <t>Vitor Hugo Naum dos Santos</t>
  </si>
  <si>
    <t>Cristovam Roberto Ribeiro da Silva</t>
  </si>
  <si>
    <t>Vinicius Moreira de Lima</t>
  </si>
  <si>
    <t>Victor Hugo Soares dos Santos</t>
  </si>
  <si>
    <t>Hyoran Kaue Dalmoro</t>
  </si>
  <si>
    <t>Alberto Valentim do Carmo Neto</t>
  </si>
  <si>
    <t>Wanderson Felippe Cardoso dos Santos</t>
  </si>
  <si>
    <t>Fabio Pizarro Sanches</t>
  </si>
  <si>
    <t>Rafael Galhardo de Souza</t>
  </si>
  <si>
    <t>Diego Cavalieri</t>
  </si>
  <si>
    <t>Mauricio Magalhaes Prado</t>
  </si>
  <si>
    <t>Pablo Mari Villar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</si>
  <si>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</si>
  <si>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</si>
  <si>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</si>
  <si>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</si>
  <si>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</si>
  <si>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Heitor Rodrigues da Fonseca</t>
  </si>
  <si>
    <t>Vinicius Farias Locatelli</t>
  </si>
  <si>
    <t>Jose Aldo Soares de Oliveira Filho</t>
  </si>
  <si>
    <t>Argelico Fucks</t>
  </si>
  <si>
    <t>Fabricio Bruno Soares de Faria</t>
  </si>
  <si>
    <t>Bruno de Lara Fuchs</t>
  </si>
  <si>
    <t>Roberto Heuchayer Santos de Araujo</t>
  </si>
  <si>
    <t>Marco Aurelio de Oliveira Breves</t>
  </si>
  <si>
    <t>Tailson Pinto Goncalves</t>
  </si>
  <si>
    <t>Jonathan Luiz Moreira Rosa Junior</t>
  </si>
  <si>
    <t>Edilson Borba de Aquino</t>
  </si>
  <si>
    <t>Eduardo Schroeder Brock</t>
  </si>
  <si>
    <t>Vitor Gabriel Claudino Rego Ferreira</t>
  </si>
  <si>
    <t>Bruno Gomes da Silva Clevelario</t>
  </si>
  <si>
    <t>Marco Antonio Rosa Furtado Junior</t>
  </si>
  <si>
    <t>Luanderson Johnala Marques da Silva</t>
  </si>
  <si>
    <t>Joao Pedro Maturano dos Santos</t>
  </si>
  <si>
    <t>Joao Carlos Heidemann</t>
  </si>
  <si>
    <t>Igor Cassio Vieira dos Santos</t>
  </si>
  <si>
    <t>Jose Marcos Costa Martins</t>
  </si>
  <si>
    <t>Rodrigo Modesto da Silva Moledo</t>
  </si>
  <si>
    <t>Thiago Heleno Henrique Ferreira</t>
  </si>
  <si>
    <t>Andrey Lopes</t>
  </si>
  <si>
    <t>Lucas Vinicius Dias Costa</t>
  </si>
  <si>
    <t>Lucas Piton Crivellaro</t>
  </si>
  <si>
    <t>Tharlis Sartori</t>
  </si>
  <si>
    <t>SCORE</t>
  </si>
  <si>
    <t>MEDIA</t>
  </si>
  <si>
    <t>Gustavo Costa da Silva Machado</t>
  </si>
  <si>
    <t>Wenderson da Silva Costa Ferreira</t>
  </si>
  <si>
    <t>Ricardo Queiroz de Alencastro Graca</t>
  </si>
  <si>
    <t>Maicon Marques Bitencourt</t>
  </si>
  <si>
    <t>Roger Machado Marques</t>
  </si>
  <si>
    <t>Rodrigo Oliveira Lindoso</t>
  </si>
  <si>
    <t>Matheus Ferraz Pereira</t>
  </si>
  <si>
    <t>Gustavo Raol Gomez Portillo</t>
  </si>
  <si>
    <t>Rodrigo Caio Roquette Russo</t>
  </si>
  <si>
    <t>Luiz Felipe Scolari</t>
  </si>
  <si>
    <t>Luan Garcia Teixeira</t>
  </si>
  <si>
    <t>ederson Jose dos Santos Lourenco da Silva</t>
  </si>
  <si>
    <t>Kayke Moreno de Andrade Rodrigues</t>
  </si>
  <si>
    <t>Andrevaldo de Jesus Santos</t>
  </si>
  <si>
    <t>Émerson Cris Hartkopp</t>
  </si>
  <si>
    <t>preco jogadores rodada 2</t>
  </si>
  <si>
    <t>preco jogadores rodada 3</t>
  </si>
  <si>
    <t>preco jogadores rodada 4</t>
  </si>
  <si>
    <t>preco jogadores rodada 10</t>
  </si>
  <si>
    <t>Algoritmo não encontrou solução porque time mais barato na rodada era mais caro que 66,65</t>
  </si>
  <si>
    <t>Filipe Candido da Trindade</t>
  </si>
  <si>
    <t>Bruno Cortes Barbosa</t>
  </si>
  <si>
    <t>Oswaldo Jose Henriquez Bocanegra</t>
  </si>
  <si>
    <t>Marcilio Florencio Mota Filho</t>
  </si>
  <si>
    <t>Ramon dos Santos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</si>
</sst>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37"/>
  <sheetViews>
    <sheetView workbookViewId="0">
      <selection activeCell="G17" sqref="G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 t="s">
        <v>181</v>
      </c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16</v>
      </c>
      <c r="B2" s="9">
        <v>69141</v>
      </c>
      <c r="C2" s="9">
        <v>18.52</v>
      </c>
      <c r="D2" s="9">
        <v>22.7</v>
      </c>
      <c r="E2" s="8">
        <v>22.7</v>
      </c>
      <c r="F2" s="9" t="s">
        <v>15</v>
      </c>
      <c r="G2" s="8" t="s">
        <v>59</v>
      </c>
      <c r="H2" s="8">
        <v>17.84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23" t="s">
        <v>65</v>
      </c>
      <c r="B3" s="23">
        <v>78117</v>
      </c>
      <c r="C3" s="23">
        <v>13.39</v>
      </c>
      <c r="D3" s="23">
        <v>14.3</v>
      </c>
      <c r="E3" s="5">
        <v>14.3</v>
      </c>
      <c r="F3" s="2" t="s">
        <v>15</v>
      </c>
      <c r="H3" s="8">
        <v>15.04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23" t="s">
        <v>14</v>
      </c>
      <c r="B4" s="23">
        <v>98412</v>
      </c>
      <c r="C4" s="23">
        <v>13.18</v>
      </c>
      <c r="D4" s="23">
        <v>17</v>
      </c>
      <c r="E4" s="5">
        <v>17</v>
      </c>
      <c r="F4" s="2" t="s">
        <v>13</v>
      </c>
      <c r="H4" s="5">
        <v>16.190000000000001</v>
      </c>
      <c r="AA4" s="1"/>
      <c r="AB4" s="1"/>
      <c r="AC4" s="1"/>
      <c r="AD4" s="1"/>
    </row>
    <row r="5" spans="1:30" ht="15" customHeight="1" x14ac:dyDescent="0.25">
      <c r="A5" s="23" t="s">
        <v>67</v>
      </c>
      <c r="B5" s="23">
        <v>91888</v>
      </c>
      <c r="C5" s="23">
        <v>6.52</v>
      </c>
      <c r="D5" s="23">
        <v>8.4</v>
      </c>
      <c r="E5" s="5">
        <v>8.4</v>
      </c>
      <c r="F5" s="2" t="s">
        <v>12</v>
      </c>
      <c r="H5" s="5">
        <v>7.49</v>
      </c>
      <c r="AA5" s="1"/>
      <c r="AB5" s="1"/>
      <c r="AC5" s="1"/>
      <c r="AD5" s="1"/>
    </row>
    <row r="6" spans="1:30" ht="15" customHeight="1" x14ac:dyDescent="0.25">
      <c r="A6" s="23" t="s">
        <v>18</v>
      </c>
      <c r="B6" s="23">
        <v>95220</v>
      </c>
      <c r="C6" s="23">
        <v>6.8</v>
      </c>
      <c r="D6" s="23">
        <v>7.8</v>
      </c>
      <c r="E6" s="5">
        <v>7.8</v>
      </c>
      <c r="F6" s="2" t="s">
        <v>12</v>
      </c>
      <c r="H6" s="5">
        <v>9.2200000000000006</v>
      </c>
      <c r="AA6" s="1"/>
      <c r="AB6" s="1"/>
      <c r="AC6" s="1"/>
      <c r="AD6" s="1"/>
    </row>
    <row r="7" spans="1:30" ht="15" customHeight="1" x14ac:dyDescent="0.25">
      <c r="A7" s="23" t="s">
        <v>19</v>
      </c>
      <c r="B7" s="23">
        <v>100084</v>
      </c>
      <c r="C7" s="23">
        <v>1.46</v>
      </c>
      <c r="D7" s="23">
        <v>1.1000000000000001</v>
      </c>
      <c r="E7" s="5">
        <v>1.1000000000000001</v>
      </c>
      <c r="F7" s="2" t="s">
        <v>11</v>
      </c>
      <c r="H7" s="5">
        <v>1.46</v>
      </c>
      <c r="AA7" s="1"/>
      <c r="AB7" s="1"/>
      <c r="AC7" s="1"/>
      <c r="AD7" s="1"/>
    </row>
    <row r="8" spans="1:30" ht="15" customHeight="1" x14ac:dyDescent="0.25">
      <c r="A8" s="23" t="s">
        <v>166</v>
      </c>
      <c r="B8" s="23">
        <v>95798</v>
      </c>
      <c r="C8" s="23">
        <v>8.0500000000000007</v>
      </c>
      <c r="D8" s="23">
        <v>7.6</v>
      </c>
      <c r="E8" s="5">
        <v>7.6</v>
      </c>
      <c r="F8" s="2" t="s">
        <v>11</v>
      </c>
      <c r="H8" s="5">
        <v>7.94</v>
      </c>
      <c r="AA8" s="1"/>
      <c r="AB8" s="1"/>
      <c r="AC8" s="1"/>
      <c r="AD8" s="1"/>
    </row>
    <row r="9" spans="1:30" ht="15" customHeight="1" x14ac:dyDescent="0.25">
      <c r="A9" s="23" t="s">
        <v>167</v>
      </c>
      <c r="B9" s="23">
        <v>99474</v>
      </c>
      <c r="C9" s="23">
        <v>3.4</v>
      </c>
      <c r="D9" s="23">
        <v>2.9</v>
      </c>
      <c r="E9" s="5">
        <v>2.9</v>
      </c>
      <c r="F9" s="2" t="s">
        <v>11</v>
      </c>
      <c r="H9" s="5">
        <v>3.4</v>
      </c>
      <c r="AA9" s="1"/>
      <c r="AB9" s="1"/>
      <c r="AC9" s="1"/>
      <c r="AD9" s="1"/>
    </row>
    <row r="10" spans="1:30" ht="15" customHeight="1" x14ac:dyDescent="0.25">
      <c r="A10" s="23" t="s">
        <v>69</v>
      </c>
      <c r="B10" s="23">
        <v>37246</v>
      </c>
      <c r="C10" s="23">
        <v>6.51</v>
      </c>
      <c r="D10" s="23">
        <v>6.38</v>
      </c>
      <c r="E10" s="5">
        <v>6.38</v>
      </c>
      <c r="F10" s="2" t="s">
        <v>10</v>
      </c>
      <c r="H10" s="5">
        <v>7.81</v>
      </c>
      <c r="AA10" s="1"/>
      <c r="AB10" s="1"/>
      <c r="AC10" s="1"/>
      <c r="AD10" s="1"/>
    </row>
    <row r="11" spans="1:30" ht="15" customHeight="1" x14ac:dyDescent="0.25">
      <c r="A11" s="23" t="s">
        <v>68</v>
      </c>
      <c r="B11" s="23">
        <v>104086</v>
      </c>
      <c r="C11" s="23">
        <v>2.98</v>
      </c>
      <c r="D11" s="23">
        <v>3.3</v>
      </c>
      <c r="E11" s="5">
        <v>3.3</v>
      </c>
      <c r="F11" s="2" t="s">
        <v>9</v>
      </c>
      <c r="H11" s="5">
        <v>2.98</v>
      </c>
      <c r="AA11" s="1"/>
      <c r="AB11" s="1"/>
      <c r="AC11" s="1"/>
      <c r="AD11" s="1"/>
    </row>
    <row r="12" spans="1:30" ht="15" customHeight="1" x14ac:dyDescent="0.25">
      <c r="A12" s="23" t="s">
        <v>17</v>
      </c>
      <c r="B12" s="23">
        <v>73421</v>
      </c>
      <c r="C12" s="23">
        <v>13.18</v>
      </c>
      <c r="D12" s="23">
        <v>13</v>
      </c>
      <c r="E12" s="5">
        <v>13</v>
      </c>
      <c r="F12" s="2" t="s">
        <v>9</v>
      </c>
      <c r="H12" s="5">
        <v>13.18</v>
      </c>
      <c r="AA12" s="1"/>
      <c r="AB12" s="1"/>
      <c r="AC12" s="1"/>
      <c r="AD12" s="1"/>
    </row>
    <row r="13" spans="1:30" ht="15" customHeight="1" x14ac:dyDescent="0.25">
      <c r="A13" s="23" t="s">
        <v>168</v>
      </c>
      <c r="B13" s="23">
        <v>99881</v>
      </c>
      <c r="C13" s="23">
        <v>5.97</v>
      </c>
      <c r="D13" s="23">
        <v>5.6</v>
      </c>
      <c r="E13" s="5">
        <v>5.6</v>
      </c>
      <c r="F13" s="2" t="s">
        <v>9</v>
      </c>
      <c r="H13" s="5">
        <v>6.16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3" t="s">
        <v>70</v>
      </c>
      <c r="C15" s="14">
        <f>SUM(D2:D13,D17)</f>
        <v>132.77999999999997</v>
      </c>
    </row>
    <row r="16" spans="1:30" x14ac:dyDescent="0.25">
      <c r="C16" s="14"/>
    </row>
    <row r="17" spans="1:7" x14ac:dyDescent="0.25">
      <c r="C17" s="14">
        <f>SUM(E2:E13,E17)</f>
        <v>132.77999999999997</v>
      </c>
      <c r="D17" s="2">
        <f>MAX(D2:D13)</f>
        <v>22.7</v>
      </c>
      <c r="E17" s="2">
        <f>MAX(E2:E13)</f>
        <v>22.7</v>
      </c>
      <c r="G17" s="27">
        <f>(B19-SUM(C2:C13))+SUM(H2:H13)</f>
        <v>108.75</v>
      </c>
    </row>
    <row r="19" spans="1:7" x14ac:dyDescent="0.25">
      <c r="A19" s="1" t="s">
        <v>71</v>
      </c>
      <c r="B19" s="15">
        <v>100</v>
      </c>
      <c r="C19" s="1"/>
      <c r="D19" s="1"/>
      <c r="E19" s="1"/>
      <c r="F19" s="1"/>
    </row>
    <row r="20" spans="1:7" x14ac:dyDescent="0.25">
      <c r="A20" s="2" t="s">
        <v>72</v>
      </c>
      <c r="B20" s="4">
        <v>108.75</v>
      </c>
    </row>
    <row r="26" spans="1:7" x14ac:dyDescent="0.25">
      <c r="F26" s="5"/>
    </row>
    <row r="27" spans="1:7" x14ac:dyDescent="0.25">
      <c r="F27" s="5"/>
    </row>
    <row r="28" spans="1:7" x14ac:dyDescent="0.25">
      <c r="F28" s="5"/>
    </row>
    <row r="29" spans="1:7" x14ac:dyDescent="0.25">
      <c r="F29" s="5"/>
    </row>
    <row r="30" spans="1:7" x14ac:dyDescent="0.25">
      <c r="F30" s="5"/>
    </row>
    <row r="31" spans="1:7" x14ac:dyDescent="0.25">
      <c r="F31" s="5"/>
    </row>
    <row r="32" spans="1:7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5"/>
  <sheetViews>
    <sheetView workbookViewId="0">
      <selection activeCell="E12" sqref="E1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92</v>
      </c>
      <c r="B2" s="23">
        <v>104026</v>
      </c>
      <c r="C2" s="23">
        <v>5.34</v>
      </c>
      <c r="D2" s="23">
        <v>3.2</v>
      </c>
      <c r="E2" s="5">
        <v>5.19</v>
      </c>
      <c r="F2" s="2" t="s">
        <v>15</v>
      </c>
      <c r="G2" s="19"/>
      <c r="AA2" s="1"/>
      <c r="AB2" s="1"/>
      <c r="AC2" s="1"/>
      <c r="AD2" s="1"/>
    </row>
    <row r="3" spans="1:30" x14ac:dyDescent="0.25">
      <c r="A3" s="23" t="s">
        <v>63</v>
      </c>
      <c r="B3" s="23">
        <v>92146</v>
      </c>
      <c r="C3" s="23">
        <v>4.3099999999999996</v>
      </c>
      <c r="D3" s="5">
        <v>-0.6</v>
      </c>
      <c r="E3" s="5">
        <v>4.12</v>
      </c>
      <c r="F3" s="2" t="s">
        <v>15</v>
      </c>
      <c r="G3" s="19"/>
      <c r="AA3" s="1"/>
      <c r="AB3" s="1"/>
      <c r="AC3" s="1"/>
      <c r="AD3" s="1"/>
    </row>
    <row r="4" spans="1:30" ht="15" customHeight="1" x14ac:dyDescent="0.25">
      <c r="A4" s="23" t="s">
        <v>36</v>
      </c>
      <c r="B4" s="23">
        <v>38509</v>
      </c>
      <c r="C4" s="23">
        <v>5.43</v>
      </c>
      <c r="D4" s="5">
        <v>-0.5</v>
      </c>
      <c r="E4" s="5">
        <v>4.32</v>
      </c>
      <c r="F4" s="2" t="s">
        <v>13</v>
      </c>
      <c r="G4" s="19"/>
      <c r="AA4" s="1"/>
      <c r="AB4" s="1"/>
      <c r="AC4" s="1"/>
      <c r="AD4" s="1"/>
    </row>
    <row r="5" spans="1:30" ht="15" customHeight="1" x14ac:dyDescent="0.25">
      <c r="A5" s="23" t="s">
        <v>107</v>
      </c>
      <c r="B5" s="23">
        <v>104625</v>
      </c>
      <c r="C5" s="23">
        <v>3.77</v>
      </c>
      <c r="D5" s="5">
        <v>8.1999999999999993</v>
      </c>
      <c r="E5" s="5">
        <v>8.1999999999999993</v>
      </c>
      <c r="F5" s="2" t="s">
        <v>12</v>
      </c>
      <c r="G5" s="19"/>
      <c r="AA5" s="1"/>
      <c r="AB5" s="1"/>
      <c r="AC5" s="1"/>
      <c r="AD5" s="1"/>
    </row>
    <row r="6" spans="1:30" s="9" customFormat="1" ht="15" customHeight="1" x14ac:dyDescent="0.25">
      <c r="A6" s="23" t="s">
        <v>6</v>
      </c>
      <c r="B6" s="23">
        <v>42500</v>
      </c>
      <c r="C6" s="23">
        <v>13.81</v>
      </c>
      <c r="D6" s="5">
        <v>5.6</v>
      </c>
      <c r="E6" s="5">
        <v>9.18</v>
      </c>
      <c r="F6" s="2" t="s">
        <v>12</v>
      </c>
      <c r="G6" s="18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23" t="s">
        <v>106</v>
      </c>
      <c r="B7" s="23">
        <v>73501</v>
      </c>
      <c r="C7" s="23">
        <v>2.27</v>
      </c>
      <c r="D7" s="5">
        <v>2.1</v>
      </c>
      <c r="E7" s="5">
        <v>3.2</v>
      </c>
      <c r="F7" s="2" t="s">
        <v>11</v>
      </c>
      <c r="AA7" s="1"/>
      <c r="AB7" s="1"/>
      <c r="AC7" s="1"/>
      <c r="AD7" s="1"/>
    </row>
    <row r="8" spans="1:30" ht="15" customHeight="1" x14ac:dyDescent="0.25">
      <c r="A8" s="9" t="s">
        <v>7</v>
      </c>
      <c r="B8" s="9">
        <v>87863</v>
      </c>
      <c r="C8" s="9">
        <v>19.329999999999998</v>
      </c>
      <c r="D8" s="8">
        <v>37.700000000000003</v>
      </c>
      <c r="E8" s="8">
        <v>12.62</v>
      </c>
      <c r="F8" s="9" t="s">
        <v>11</v>
      </c>
      <c r="G8" s="8" t="s">
        <v>59</v>
      </c>
      <c r="AA8" s="1"/>
      <c r="AB8" s="1"/>
      <c r="AC8" s="1"/>
      <c r="AD8" s="1"/>
    </row>
    <row r="9" spans="1:30" ht="15" customHeight="1" x14ac:dyDescent="0.25">
      <c r="A9" s="23" t="s">
        <v>34</v>
      </c>
      <c r="B9" s="23">
        <v>94857</v>
      </c>
      <c r="C9" s="23">
        <v>3.04</v>
      </c>
      <c r="D9" s="5">
        <v>-0.3</v>
      </c>
      <c r="E9" s="5">
        <v>3.57</v>
      </c>
      <c r="F9" s="2" t="s">
        <v>11</v>
      </c>
      <c r="G9" s="8"/>
      <c r="AA9" s="1"/>
      <c r="AB9" s="1"/>
      <c r="AC9" s="1"/>
      <c r="AD9" s="1"/>
    </row>
    <row r="10" spans="1:30" ht="15" customHeight="1" x14ac:dyDescent="0.25">
      <c r="A10" s="23" t="s">
        <v>35</v>
      </c>
      <c r="B10" s="23">
        <v>71224</v>
      </c>
      <c r="C10" s="23">
        <v>13.97</v>
      </c>
      <c r="D10" s="5">
        <v>9.75</v>
      </c>
      <c r="E10" s="5">
        <v>9.75</v>
      </c>
      <c r="F10" s="2" t="s">
        <v>10</v>
      </c>
      <c r="G10" s="19"/>
      <c r="AA10" s="1"/>
      <c r="AB10" s="1"/>
      <c r="AC10" s="1"/>
      <c r="AD10" s="1"/>
    </row>
    <row r="11" spans="1:30" ht="15" customHeight="1" x14ac:dyDescent="0.25">
      <c r="A11" s="23" t="s">
        <v>104</v>
      </c>
      <c r="B11" s="23">
        <v>79035</v>
      </c>
      <c r="C11" s="23">
        <v>7.11</v>
      </c>
      <c r="D11" s="5">
        <v>6.5</v>
      </c>
      <c r="E11" s="5">
        <v>6.75</v>
      </c>
      <c r="F11" s="2" t="s">
        <v>9</v>
      </c>
      <c r="G11" s="19"/>
      <c r="AA11" s="1"/>
      <c r="AB11" s="1"/>
      <c r="AC11" s="1"/>
      <c r="AD11" s="1"/>
    </row>
    <row r="12" spans="1:30" ht="15" customHeight="1" x14ac:dyDescent="0.25">
      <c r="A12" s="23" t="s">
        <v>37</v>
      </c>
      <c r="B12" s="23">
        <v>89226</v>
      </c>
      <c r="C12" s="23">
        <v>5.09</v>
      </c>
      <c r="D12" s="5">
        <v>12.9</v>
      </c>
      <c r="E12" s="5">
        <v>5.75</v>
      </c>
      <c r="F12" s="2" t="s">
        <v>9</v>
      </c>
      <c r="G12" s="19"/>
      <c r="AA12" s="1"/>
      <c r="AB12" s="1"/>
      <c r="AC12" s="1"/>
      <c r="AD12" s="1"/>
    </row>
    <row r="13" spans="1:30" ht="15" customHeight="1" x14ac:dyDescent="0.25">
      <c r="A13" s="23" t="s">
        <v>96</v>
      </c>
      <c r="B13" s="23">
        <v>91251</v>
      </c>
      <c r="C13" s="23">
        <v>5.01</v>
      </c>
      <c r="D13" s="5">
        <v>3.5</v>
      </c>
      <c r="E13" s="5">
        <v>6.94</v>
      </c>
      <c r="F13" s="2" t="s">
        <v>9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125.75000000000001</v>
      </c>
    </row>
    <row r="16" spans="1:30" x14ac:dyDescent="0.25">
      <c r="C16" s="4"/>
    </row>
    <row r="17" spans="1:6" x14ac:dyDescent="0.25">
      <c r="C17" s="14">
        <f>SUM(E2:E13,E17)</f>
        <v>92.210000000000008</v>
      </c>
      <c r="D17" s="2">
        <f>MAX(D2:D13)</f>
        <v>37.700000000000003</v>
      </c>
      <c r="E17" s="2">
        <f>MAX(E2:E13)</f>
        <v>12.62</v>
      </c>
    </row>
    <row r="19" spans="1:6" x14ac:dyDescent="0.25">
      <c r="A19" s="1" t="s">
        <v>71</v>
      </c>
      <c r="B19" s="23">
        <v>89.07</v>
      </c>
    </row>
    <row r="20" spans="1:6" x14ac:dyDescent="0.25">
      <c r="A20" s="2" t="s">
        <v>72</v>
      </c>
      <c r="B20" s="2">
        <v>87.26</v>
      </c>
    </row>
    <row r="24" spans="1:6" x14ac:dyDescent="0.25"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20"/>
  <sheetViews>
    <sheetView workbookViewId="0">
      <selection activeCell="C2" sqref="C2:C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62</v>
      </c>
      <c r="B2" s="23">
        <v>101715</v>
      </c>
      <c r="C2" s="23">
        <v>7.05</v>
      </c>
      <c r="D2" s="23">
        <v>4.5</v>
      </c>
      <c r="E2" s="5">
        <v>7.92</v>
      </c>
      <c r="F2" s="23" t="s">
        <v>15</v>
      </c>
      <c r="AA2" s="1"/>
      <c r="AB2" s="1"/>
      <c r="AC2" s="1"/>
      <c r="AD2" s="1"/>
    </row>
    <row r="3" spans="1:30" s="9" customFormat="1" x14ac:dyDescent="0.25">
      <c r="A3" s="23" t="s">
        <v>92</v>
      </c>
      <c r="B3" s="23">
        <v>104026</v>
      </c>
      <c r="C3" s="23">
        <v>4.87</v>
      </c>
      <c r="D3" s="23">
        <v>0.2</v>
      </c>
      <c r="E3" s="5">
        <v>4.57</v>
      </c>
      <c r="F3" s="23" t="s">
        <v>15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23" t="s">
        <v>22</v>
      </c>
      <c r="B4" s="23">
        <v>86776</v>
      </c>
      <c r="C4" s="23">
        <v>9.5299999999999994</v>
      </c>
      <c r="D4" s="23">
        <v>1</v>
      </c>
      <c r="E4" s="5">
        <v>6.68</v>
      </c>
      <c r="F4" s="23" t="s">
        <v>13</v>
      </c>
      <c r="AA4" s="1"/>
      <c r="AB4" s="1"/>
      <c r="AC4" s="1"/>
      <c r="AD4" s="1"/>
    </row>
    <row r="5" spans="1:30" ht="15" customHeight="1" x14ac:dyDescent="0.25">
      <c r="A5" s="23" t="s">
        <v>119</v>
      </c>
      <c r="B5" s="23">
        <v>72097</v>
      </c>
      <c r="C5" s="23">
        <v>5.7</v>
      </c>
      <c r="D5" s="23">
        <v>7.4</v>
      </c>
      <c r="E5" s="5">
        <v>7.4</v>
      </c>
      <c r="F5" s="23" t="s">
        <v>12</v>
      </c>
      <c r="AA5" s="1"/>
      <c r="AB5" s="1"/>
      <c r="AC5" s="1"/>
      <c r="AD5" s="1"/>
    </row>
    <row r="6" spans="1:30" ht="15" customHeight="1" x14ac:dyDescent="0.25">
      <c r="A6" s="9" t="s">
        <v>39</v>
      </c>
      <c r="B6" s="9">
        <v>84860</v>
      </c>
      <c r="C6" s="9">
        <v>6.3</v>
      </c>
      <c r="D6" s="9">
        <v>15.9</v>
      </c>
      <c r="E6" s="8">
        <v>8.4</v>
      </c>
      <c r="F6" s="9" t="s">
        <v>12</v>
      </c>
      <c r="G6" s="8" t="s">
        <v>59</v>
      </c>
      <c r="AA6" s="1"/>
      <c r="AB6" s="1"/>
      <c r="AC6" s="1"/>
      <c r="AD6" s="1"/>
    </row>
    <row r="7" spans="1:30" ht="15" customHeight="1" x14ac:dyDescent="0.25">
      <c r="A7" s="23" t="s">
        <v>177</v>
      </c>
      <c r="B7" s="23">
        <v>103099</v>
      </c>
      <c r="C7" s="23">
        <v>2.76</v>
      </c>
      <c r="D7" s="23">
        <v>5.9</v>
      </c>
      <c r="E7" s="5">
        <v>5.9</v>
      </c>
      <c r="F7" s="23" t="s">
        <v>11</v>
      </c>
      <c r="AA7" s="1"/>
      <c r="AB7" s="1"/>
      <c r="AC7" s="1"/>
      <c r="AD7" s="1"/>
    </row>
    <row r="8" spans="1:30" ht="15" customHeight="1" x14ac:dyDescent="0.25">
      <c r="A8" s="23" t="s">
        <v>109</v>
      </c>
      <c r="B8" s="23">
        <v>42232</v>
      </c>
      <c r="C8" s="23">
        <v>4.32</v>
      </c>
      <c r="D8" s="23">
        <v>8</v>
      </c>
      <c r="E8" s="5">
        <v>4</v>
      </c>
      <c r="F8" s="9" t="s">
        <v>11</v>
      </c>
      <c r="AA8" s="1"/>
      <c r="AB8" s="1"/>
      <c r="AC8" s="1"/>
      <c r="AD8" s="1"/>
    </row>
    <row r="9" spans="1:30" ht="15" customHeight="1" x14ac:dyDescent="0.25">
      <c r="A9" s="23" t="s">
        <v>26</v>
      </c>
      <c r="B9" s="23">
        <v>71844</v>
      </c>
      <c r="C9" s="23">
        <v>9.33</v>
      </c>
      <c r="D9" s="23">
        <v>-1.3</v>
      </c>
      <c r="E9" s="5">
        <v>5.9</v>
      </c>
      <c r="F9" s="23" t="s">
        <v>11</v>
      </c>
      <c r="AA9" s="1"/>
      <c r="AB9" s="1"/>
      <c r="AC9" s="1"/>
      <c r="AD9" s="1"/>
    </row>
    <row r="10" spans="1:30" ht="15" customHeight="1" x14ac:dyDescent="0.25">
      <c r="A10" s="23" t="s">
        <v>35</v>
      </c>
      <c r="B10" s="23">
        <v>71224</v>
      </c>
      <c r="C10" s="23">
        <v>12.71</v>
      </c>
      <c r="D10" s="23">
        <v>1.66</v>
      </c>
      <c r="E10" s="5">
        <v>5.71</v>
      </c>
      <c r="F10" s="23" t="s">
        <v>10</v>
      </c>
      <c r="AA10" s="1"/>
      <c r="AB10" s="1"/>
      <c r="AC10" s="1"/>
      <c r="AD10" s="1"/>
    </row>
    <row r="11" spans="1:30" ht="15" customHeight="1" x14ac:dyDescent="0.25">
      <c r="A11" s="23" t="s">
        <v>110</v>
      </c>
      <c r="B11" s="23">
        <v>102340</v>
      </c>
      <c r="C11" s="23">
        <v>2.61</v>
      </c>
      <c r="D11" s="23">
        <v>5.2</v>
      </c>
      <c r="E11" s="5">
        <v>5.2</v>
      </c>
      <c r="F11" s="23" t="s">
        <v>9</v>
      </c>
      <c r="AA11" s="1"/>
      <c r="AB11" s="1"/>
      <c r="AC11" s="1"/>
      <c r="AD11" s="1"/>
    </row>
    <row r="12" spans="1:30" ht="15" customHeight="1" x14ac:dyDescent="0.25">
      <c r="A12" s="23" t="s">
        <v>40</v>
      </c>
      <c r="B12" s="23">
        <v>38505</v>
      </c>
      <c r="C12" s="23">
        <v>10.63</v>
      </c>
      <c r="D12" s="23">
        <v>10.6</v>
      </c>
      <c r="E12" s="5">
        <v>10.6</v>
      </c>
      <c r="F12" s="23" t="s">
        <v>9</v>
      </c>
      <c r="AA12" s="1"/>
      <c r="AB12" s="1"/>
      <c r="AC12" s="1"/>
      <c r="AD12" s="1"/>
    </row>
    <row r="13" spans="1:30" ht="15" customHeight="1" x14ac:dyDescent="0.25">
      <c r="A13" s="23" t="s">
        <v>176</v>
      </c>
      <c r="B13" s="23">
        <v>80692</v>
      </c>
      <c r="C13" s="23">
        <v>10.79</v>
      </c>
      <c r="D13" s="23">
        <v>9.1999999999999993</v>
      </c>
      <c r="E13" s="5">
        <v>7.1</v>
      </c>
      <c r="F13" s="23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84.160000000000011</v>
      </c>
    </row>
    <row r="16" spans="1:30" x14ac:dyDescent="0.25">
      <c r="C16" s="4"/>
    </row>
    <row r="17" spans="1:5" x14ac:dyDescent="0.25">
      <c r="C17" s="14">
        <f>SUM(E2:E13,E17)</f>
        <v>89.97999999999999</v>
      </c>
      <c r="D17" s="2">
        <f>MAX(D2:D13)</f>
        <v>15.9</v>
      </c>
      <c r="E17" s="2">
        <f>MAX(E2:E13)</f>
        <v>10.6</v>
      </c>
    </row>
    <row r="19" spans="1:5" x14ac:dyDescent="0.25">
      <c r="A19" s="1" t="s">
        <v>71</v>
      </c>
      <c r="B19" s="23">
        <v>87.26</v>
      </c>
    </row>
    <row r="20" spans="1:5" x14ac:dyDescent="0.25">
      <c r="A20" s="2" t="s">
        <v>72</v>
      </c>
      <c r="B20" s="2">
        <v>86.68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24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1" t="s">
        <v>62</v>
      </c>
      <c r="B2" s="21">
        <v>101715</v>
      </c>
      <c r="C2" s="21" t="s">
        <v>117</v>
      </c>
      <c r="D2" s="22">
        <v>3.7</v>
      </c>
      <c r="E2" s="22">
        <v>7.22</v>
      </c>
      <c r="F2" s="21" t="s">
        <v>15</v>
      </c>
      <c r="AA2" s="1"/>
      <c r="AB2" s="1"/>
      <c r="AC2" s="1"/>
      <c r="AD2" s="1"/>
    </row>
    <row r="3" spans="1:30" x14ac:dyDescent="0.25">
      <c r="A3" s="21" t="s">
        <v>8</v>
      </c>
      <c r="B3" s="21">
        <v>83257</v>
      </c>
      <c r="C3" s="21" t="s">
        <v>117</v>
      </c>
      <c r="D3" s="22">
        <v>5.2</v>
      </c>
      <c r="E3" s="22">
        <v>9.8000000000000007</v>
      </c>
      <c r="F3" s="21" t="s">
        <v>15</v>
      </c>
      <c r="AA3" s="1"/>
      <c r="AB3" s="1"/>
      <c r="AC3" s="1"/>
      <c r="AD3" s="1"/>
    </row>
    <row r="4" spans="1:30" s="9" customFormat="1" ht="15" customHeight="1" x14ac:dyDescent="0.25">
      <c r="A4" s="11" t="s">
        <v>41</v>
      </c>
      <c r="B4" s="11">
        <v>84854</v>
      </c>
      <c r="C4" s="11" t="s">
        <v>117</v>
      </c>
      <c r="D4" s="26">
        <v>11.7</v>
      </c>
      <c r="E4" s="26">
        <v>11.7</v>
      </c>
      <c r="F4" s="11" t="s">
        <v>13</v>
      </c>
      <c r="G4" s="8" t="s">
        <v>59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21" t="s">
        <v>107</v>
      </c>
      <c r="B5" s="21">
        <v>104625</v>
      </c>
      <c r="C5" s="21" t="s">
        <v>117</v>
      </c>
      <c r="D5" s="22">
        <v>-0.5</v>
      </c>
      <c r="E5" s="22">
        <v>4.43</v>
      </c>
      <c r="F5" s="21" t="s">
        <v>12</v>
      </c>
      <c r="AA5" s="1"/>
      <c r="AB5" s="1"/>
      <c r="AC5" s="1"/>
      <c r="AD5" s="1"/>
    </row>
    <row r="6" spans="1:30" ht="15" customHeight="1" x14ac:dyDescent="0.25">
      <c r="A6" s="21" t="s">
        <v>25</v>
      </c>
      <c r="B6" s="21">
        <v>88065</v>
      </c>
      <c r="C6" s="21" t="s">
        <v>117</v>
      </c>
      <c r="D6" s="25">
        <v>11.7</v>
      </c>
      <c r="E6" s="22">
        <v>8.69</v>
      </c>
      <c r="F6" s="21" t="s">
        <v>12</v>
      </c>
      <c r="AA6" s="1"/>
      <c r="AB6" s="1"/>
      <c r="AC6" s="1"/>
      <c r="AD6" s="1"/>
    </row>
    <row r="7" spans="1:30" ht="15" customHeight="1" x14ac:dyDescent="0.25">
      <c r="A7" s="21" t="s">
        <v>112</v>
      </c>
      <c r="B7" s="21">
        <v>103099</v>
      </c>
      <c r="C7" s="21" t="s">
        <v>117</v>
      </c>
      <c r="D7" s="22">
        <v>2.5</v>
      </c>
      <c r="E7" s="22">
        <v>4.2</v>
      </c>
      <c r="F7" s="21" t="s">
        <v>11</v>
      </c>
      <c r="AA7" s="1"/>
      <c r="AB7" s="1"/>
      <c r="AC7" s="1"/>
      <c r="AD7" s="1"/>
    </row>
    <row r="8" spans="1:30" ht="15" customHeight="1" x14ac:dyDescent="0.25">
      <c r="A8" s="21" t="s">
        <v>111</v>
      </c>
      <c r="B8" s="21">
        <v>68987</v>
      </c>
      <c r="C8" s="21" t="s">
        <v>117</v>
      </c>
      <c r="D8" s="22">
        <v>7.2</v>
      </c>
      <c r="E8" s="22">
        <v>7.2</v>
      </c>
      <c r="F8" s="21" t="s">
        <v>11</v>
      </c>
      <c r="AA8" s="1"/>
      <c r="AB8" s="1"/>
      <c r="AC8" s="1"/>
      <c r="AD8" s="1"/>
    </row>
    <row r="9" spans="1:30" ht="15" customHeight="1" x14ac:dyDescent="0.25">
      <c r="A9" s="21" t="s">
        <v>113</v>
      </c>
      <c r="B9" s="21">
        <v>99802</v>
      </c>
      <c r="C9" s="21" t="s">
        <v>117</v>
      </c>
      <c r="D9" s="22">
        <v>6.6</v>
      </c>
      <c r="E9" s="22">
        <v>3.75</v>
      </c>
      <c r="F9" s="21" t="s">
        <v>11</v>
      </c>
      <c r="AA9" s="1"/>
      <c r="AB9" s="1"/>
      <c r="AC9" s="1"/>
      <c r="AD9" s="1"/>
    </row>
    <row r="10" spans="1:30" ht="15" customHeight="1" x14ac:dyDescent="0.25">
      <c r="A10" s="21" t="s">
        <v>114</v>
      </c>
      <c r="B10" s="21">
        <v>95830</v>
      </c>
      <c r="C10" s="21" t="s">
        <v>117</v>
      </c>
      <c r="D10" s="22">
        <v>5.61</v>
      </c>
      <c r="E10" s="22">
        <v>5.61</v>
      </c>
      <c r="F10" s="21" t="s">
        <v>10</v>
      </c>
      <c r="AA10" s="1"/>
      <c r="AB10" s="1"/>
      <c r="AC10" s="1"/>
      <c r="AD10" s="1"/>
    </row>
    <row r="11" spans="1:30" ht="15" customHeight="1" x14ac:dyDescent="0.25">
      <c r="A11" s="21" t="s">
        <v>143</v>
      </c>
      <c r="B11" s="21">
        <v>104085</v>
      </c>
      <c r="C11" s="21" t="s">
        <v>117</v>
      </c>
      <c r="D11" s="22">
        <v>4.4000000000000004</v>
      </c>
      <c r="E11" s="22">
        <v>4.4000000000000004</v>
      </c>
      <c r="F11" s="21" t="s">
        <v>9</v>
      </c>
      <c r="AA11" s="1"/>
      <c r="AB11" s="1"/>
      <c r="AC11" s="1"/>
      <c r="AD11" s="1"/>
    </row>
    <row r="12" spans="1:30" ht="15" customHeight="1" x14ac:dyDescent="0.25">
      <c r="A12" s="21" t="s">
        <v>115</v>
      </c>
      <c r="B12" s="21">
        <v>42477</v>
      </c>
      <c r="C12" s="21" t="s">
        <v>117</v>
      </c>
      <c r="D12" s="22">
        <v>7</v>
      </c>
      <c r="E12" s="22">
        <v>7</v>
      </c>
      <c r="F12" s="21" t="s">
        <v>9</v>
      </c>
      <c r="AA12" s="1"/>
      <c r="AB12" s="1"/>
      <c r="AC12" s="1"/>
      <c r="AD12" s="1"/>
    </row>
    <row r="13" spans="1:30" ht="15" customHeight="1" x14ac:dyDescent="0.25">
      <c r="A13" s="21" t="s">
        <v>116</v>
      </c>
      <c r="B13" s="21">
        <v>92182</v>
      </c>
      <c r="C13" s="21" t="s">
        <v>117</v>
      </c>
      <c r="D13" s="22">
        <v>8.6999999999999993</v>
      </c>
      <c r="E13" s="22">
        <v>5.8</v>
      </c>
      <c r="F13" s="2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85.51</v>
      </c>
    </row>
    <row r="16" spans="1:30" x14ac:dyDescent="0.25">
      <c r="C16" s="4"/>
    </row>
    <row r="17" spans="1:7" x14ac:dyDescent="0.25">
      <c r="C17" s="14">
        <f>SUM(E2:E13,E17)</f>
        <v>91.5</v>
      </c>
      <c r="D17" s="2">
        <f>MAX(D2:D13)</f>
        <v>11.7</v>
      </c>
      <c r="E17" s="2">
        <f>MAX(E2:E13)</f>
        <v>11.7</v>
      </c>
    </row>
    <row r="19" spans="1:7" x14ac:dyDescent="0.25">
      <c r="A19" s="1" t="s">
        <v>71</v>
      </c>
      <c r="B19" s="23">
        <v>86.68</v>
      </c>
    </row>
    <row r="20" spans="1:7" x14ac:dyDescent="0.25">
      <c r="A20" s="2" t="s">
        <v>72</v>
      </c>
      <c r="B20" s="17">
        <v>81.72</v>
      </c>
    </row>
    <row r="24" spans="1:7" x14ac:dyDescent="0.25">
      <c r="G2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20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89</v>
      </c>
      <c r="B2" s="18">
        <v>103645</v>
      </c>
      <c r="C2" s="18" t="s">
        <v>117</v>
      </c>
      <c r="D2" s="19">
        <v>3.5</v>
      </c>
      <c r="E2" s="19">
        <v>4.12</v>
      </c>
      <c r="F2" s="21" t="s">
        <v>15</v>
      </c>
      <c r="G2" s="19"/>
      <c r="AA2" s="1"/>
      <c r="AB2" s="1"/>
      <c r="AC2" s="1"/>
      <c r="AD2" s="1"/>
    </row>
    <row r="3" spans="1:30" x14ac:dyDescent="0.25">
      <c r="A3" s="18" t="s">
        <v>178</v>
      </c>
      <c r="B3" s="18">
        <v>50402</v>
      </c>
      <c r="C3" s="18" t="s">
        <v>117</v>
      </c>
      <c r="D3" s="19">
        <v>6</v>
      </c>
      <c r="E3" s="19">
        <v>5.34</v>
      </c>
      <c r="F3" s="21" t="s">
        <v>15</v>
      </c>
      <c r="G3" s="19"/>
      <c r="AA3" s="1"/>
      <c r="AB3" s="1"/>
      <c r="AC3" s="1"/>
      <c r="AD3" s="1"/>
    </row>
    <row r="4" spans="1:30" ht="15" customHeight="1" x14ac:dyDescent="0.25">
      <c r="A4" s="18" t="s">
        <v>42</v>
      </c>
      <c r="B4" s="18">
        <v>93882</v>
      </c>
      <c r="C4" s="18" t="s">
        <v>117</v>
      </c>
      <c r="D4" s="19">
        <v>8</v>
      </c>
      <c r="E4" s="19">
        <v>3.18</v>
      </c>
      <c r="F4" s="21" t="s">
        <v>13</v>
      </c>
      <c r="G4" s="19"/>
      <c r="AA4" s="1"/>
      <c r="AB4" s="1"/>
      <c r="AC4" s="1"/>
      <c r="AD4" s="1"/>
    </row>
    <row r="5" spans="1:30" ht="15" customHeight="1" x14ac:dyDescent="0.25">
      <c r="A5" s="18" t="s">
        <v>118</v>
      </c>
      <c r="B5" s="18">
        <v>69177</v>
      </c>
      <c r="C5" s="18" t="s">
        <v>117</v>
      </c>
      <c r="D5" s="19">
        <v>6.2</v>
      </c>
      <c r="E5" s="19">
        <v>5.22</v>
      </c>
      <c r="F5" s="21" t="s">
        <v>12</v>
      </c>
      <c r="G5" s="19"/>
      <c r="AA5" s="1"/>
      <c r="AB5" s="1"/>
      <c r="AC5" s="1"/>
      <c r="AD5" s="1"/>
    </row>
    <row r="6" spans="1:30" s="9" customFormat="1" ht="15" customHeight="1" x14ac:dyDescent="0.25">
      <c r="A6" s="18" t="s">
        <v>119</v>
      </c>
      <c r="B6" s="18">
        <v>72097</v>
      </c>
      <c r="C6" s="18" t="s">
        <v>117</v>
      </c>
      <c r="D6" s="19">
        <v>4.2</v>
      </c>
      <c r="E6" s="19">
        <v>5.8</v>
      </c>
      <c r="F6" s="21" t="s">
        <v>12</v>
      </c>
      <c r="G6" s="18"/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18" t="s">
        <v>7</v>
      </c>
      <c r="B7" s="18">
        <v>87863</v>
      </c>
      <c r="C7" s="18" t="s">
        <v>117</v>
      </c>
      <c r="D7" s="19">
        <v>2.1</v>
      </c>
      <c r="E7" s="19">
        <v>10.87</v>
      </c>
      <c r="F7" s="21" t="s">
        <v>11</v>
      </c>
      <c r="G7" s="19"/>
      <c r="AA7" s="1"/>
      <c r="AB7" s="1"/>
      <c r="AC7" s="1"/>
      <c r="AD7" s="1"/>
    </row>
    <row r="8" spans="1:30" ht="15" customHeight="1" x14ac:dyDescent="0.25">
      <c r="A8" s="18" t="s">
        <v>53</v>
      </c>
      <c r="B8" s="18">
        <v>89256</v>
      </c>
      <c r="C8" s="18" t="s">
        <v>117</v>
      </c>
      <c r="D8" s="19">
        <v>7.6</v>
      </c>
      <c r="E8" s="19">
        <v>5.77</v>
      </c>
      <c r="F8" s="21" t="s">
        <v>11</v>
      </c>
      <c r="G8" s="19"/>
      <c r="AA8" s="1"/>
      <c r="AB8" s="1"/>
      <c r="AC8" s="1"/>
      <c r="AD8" s="1"/>
    </row>
    <row r="9" spans="1:30" ht="15" customHeight="1" x14ac:dyDescent="0.25">
      <c r="A9" s="18" t="s">
        <v>34</v>
      </c>
      <c r="B9" s="18">
        <v>94857</v>
      </c>
      <c r="C9" s="18" t="s">
        <v>117</v>
      </c>
      <c r="D9" s="19">
        <v>3.3</v>
      </c>
      <c r="E9" s="19">
        <v>3.12</v>
      </c>
      <c r="F9" s="21" t="s">
        <v>11</v>
      </c>
      <c r="G9" s="19"/>
      <c r="AA9" s="1"/>
      <c r="AB9" s="1"/>
      <c r="AC9" s="1"/>
      <c r="AD9" s="1"/>
    </row>
    <row r="10" spans="1:30" ht="15" customHeight="1" x14ac:dyDescent="0.25">
      <c r="A10" s="18" t="s">
        <v>180</v>
      </c>
      <c r="B10" s="18">
        <v>95830</v>
      </c>
      <c r="C10" s="18" t="s">
        <v>117</v>
      </c>
      <c r="D10" s="19">
        <v>4.34</v>
      </c>
      <c r="E10" s="19">
        <v>4.97</v>
      </c>
      <c r="F10" s="21" t="s">
        <v>10</v>
      </c>
      <c r="G10" s="19"/>
      <c r="AA10" s="1"/>
      <c r="AB10" s="1"/>
      <c r="AC10" s="1"/>
      <c r="AD10" s="1"/>
    </row>
    <row r="11" spans="1:30" ht="15" customHeight="1" x14ac:dyDescent="0.25">
      <c r="A11" s="18" t="s">
        <v>179</v>
      </c>
      <c r="B11" s="18">
        <v>84509</v>
      </c>
      <c r="C11" s="18" t="s">
        <v>117</v>
      </c>
      <c r="D11" s="19">
        <v>1.3</v>
      </c>
      <c r="E11" s="19">
        <v>3.72</v>
      </c>
      <c r="F11" s="21" t="s">
        <v>9</v>
      </c>
      <c r="G11" s="19"/>
      <c r="AA11" s="1"/>
      <c r="AB11" s="1"/>
      <c r="AC11" s="1"/>
      <c r="AD11" s="1"/>
    </row>
    <row r="12" spans="1:30" ht="15" customHeight="1" x14ac:dyDescent="0.25">
      <c r="A12" s="18" t="s">
        <v>116</v>
      </c>
      <c r="B12" s="18">
        <v>92182</v>
      </c>
      <c r="C12" s="18" t="s">
        <v>117</v>
      </c>
      <c r="D12" s="19">
        <v>5.9</v>
      </c>
      <c r="E12" s="19">
        <v>5.83</v>
      </c>
      <c r="F12" s="21" t="s">
        <v>9</v>
      </c>
      <c r="G12" s="19"/>
      <c r="AA12" s="1"/>
      <c r="AB12" s="1"/>
      <c r="AC12" s="1"/>
      <c r="AD12" s="1"/>
    </row>
    <row r="13" spans="1:30" ht="15" customHeight="1" x14ac:dyDescent="0.25">
      <c r="A13" s="9" t="s">
        <v>120</v>
      </c>
      <c r="B13" s="9">
        <v>95638</v>
      </c>
      <c r="C13" s="9" t="s">
        <v>117</v>
      </c>
      <c r="D13" s="8">
        <v>12.7</v>
      </c>
      <c r="E13" s="8">
        <v>5.85</v>
      </c>
      <c r="F13" s="11" t="s">
        <v>9</v>
      </c>
      <c r="G13" s="8" t="s">
        <v>59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77.839999999999989</v>
      </c>
    </row>
    <row r="16" spans="1:30" x14ac:dyDescent="0.25">
      <c r="C16" s="4"/>
    </row>
    <row r="17" spans="1:5" x14ac:dyDescent="0.25">
      <c r="C17" s="14">
        <f>SUM(E2:E13,E17)</f>
        <v>74.66</v>
      </c>
      <c r="D17" s="2">
        <f>MAX(D2:D13)</f>
        <v>12.7</v>
      </c>
      <c r="E17" s="2">
        <f>MAX(E2:E13)</f>
        <v>10.87</v>
      </c>
    </row>
    <row r="19" spans="1:5" x14ac:dyDescent="0.25">
      <c r="A19" s="1" t="s">
        <v>71</v>
      </c>
      <c r="B19" s="17">
        <v>81.72</v>
      </c>
    </row>
    <row r="20" spans="1:5" x14ac:dyDescent="0.25">
      <c r="A20" s="2" t="s">
        <v>72</v>
      </c>
      <c r="B20" s="2">
        <v>77.680000000000007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20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62</v>
      </c>
      <c r="B2" s="18">
        <v>101715</v>
      </c>
      <c r="C2" s="18" t="s">
        <v>117</v>
      </c>
      <c r="D2" s="18">
        <v>-0.5</v>
      </c>
      <c r="E2" s="18">
        <v>6.12</v>
      </c>
      <c r="F2" s="21" t="s">
        <v>15</v>
      </c>
      <c r="AA2" s="1"/>
      <c r="AB2" s="1"/>
      <c r="AC2" s="1"/>
      <c r="AD2" s="1"/>
    </row>
    <row r="3" spans="1:30" x14ac:dyDescent="0.25">
      <c r="A3" s="18" t="s">
        <v>121</v>
      </c>
      <c r="B3" s="18">
        <v>101960</v>
      </c>
      <c r="C3" s="18" t="s">
        <v>117</v>
      </c>
      <c r="D3" s="18">
        <v>1.3</v>
      </c>
      <c r="E3" s="18">
        <v>3.53</v>
      </c>
      <c r="F3" s="21" t="s">
        <v>15</v>
      </c>
      <c r="AA3" s="1"/>
      <c r="AB3" s="1"/>
      <c r="AC3" s="1"/>
      <c r="AD3" s="1"/>
    </row>
    <row r="4" spans="1:30" ht="15" customHeight="1" x14ac:dyDescent="0.25">
      <c r="A4" s="18" t="s">
        <v>22</v>
      </c>
      <c r="B4" s="18">
        <v>86776</v>
      </c>
      <c r="C4" s="18" t="s">
        <v>117</v>
      </c>
      <c r="D4" s="18">
        <v>-4</v>
      </c>
      <c r="E4" s="18">
        <v>5.8</v>
      </c>
      <c r="F4" s="21" t="s">
        <v>13</v>
      </c>
      <c r="AA4" s="1"/>
      <c r="AB4" s="1"/>
      <c r="AC4" s="1"/>
      <c r="AD4" s="1"/>
    </row>
    <row r="5" spans="1:30" ht="15" customHeight="1" x14ac:dyDescent="0.25">
      <c r="A5" s="18" t="s">
        <v>122</v>
      </c>
      <c r="B5" s="18">
        <v>82930</v>
      </c>
      <c r="C5" s="18" t="s">
        <v>117</v>
      </c>
      <c r="D5" s="18">
        <v>6.2</v>
      </c>
      <c r="E5" s="18">
        <v>6.2</v>
      </c>
      <c r="F5" s="21" t="s">
        <v>12</v>
      </c>
      <c r="AA5" s="1"/>
      <c r="AB5" s="1"/>
      <c r="AC5" s="1"/>
      <c r="AD5" s="1"/>
    </row>
    <row r="6" spans="1:30" s="9" customFormat="1" ht="15" customHeight="1" x14ac:dyDescent="0.25">
      <c r="A6" s="18" t="s">
        <v>43</v>
      </c>
      <c r="B6" s="18">
        <v>84339</v>
      </c>
      <c r="C6" s="18" t="s">
        <v>117</v>
      </c>
      <c r="D6" s="18">
        <v>16.2</v>
      </c>
      <c r="E6" s="18">
        <v>8.3000000000000007</v>
      </c>
      <c r="F6" s="21" t="s">
        <v>12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9" t="s">
        <v>7</v>
      </c>
      <c r="B7" s="9">
        <v>87863</v>
      </c>
      <c r="C7" s="9" t="s">
        <v>117</v>
      </c>
      <c r="D7" s="9">
        <v>20.5</v>
      </c>
      <c r="E7" s="9">
        <v>12.25</v>
      </c>
      <c r="F7" s="11" t="s">
        <v>11</v>
      </c>
      <c r="G7" s="8" t="s">
        <v>59</v>
      </c>
      <c r="AA7" s="1"/>
      <c r="AB7" s="1"/>
      <c r="AC7" s="1"/>
      <c r="AD7" s="1"/>
    </row>
    <row r="8" spans="1:30" ht="15" customHeight="1" x14ac:dyDescent="0.25">
      <c r="A8" s="18" t="s">
        <v>53</v>
      </c>
      <c r="B8" s="18">
        <v>89256</v>
      </c>
      <c r="C8" s="18" t="s">
        <v>117</v>
      </c>
      <c r="D8" s="18">
        <v>5.4</v>
      </c>
      <c r="E8" s="18">
        <v>5.68</v>
      </c>
      <c r="F8" s="21" t="s">
        <v>11</v>
      </c>
      <c r="AA8" s="1"/>
      <c r="AB8" s="1"/>
      <c r="AC8" s="1"/>
      <c r="AD8" s="1"/>
    </row>
    <row r="9" spans="1:30" ht="15" customHeight="1" x14ac:dyDescent="0.25">
      <c r="A9" s="18" t="s">
        <v>34</v>
      </c>
      <c r="B9" s="18">
        <v>94857</v>
      </c>
      <c r="C9" s="18" t="s">
        <v>117</v>
      </c>
      <c r="D9" s="18">
        <v>1.8</v>
      </c>
      <c r="E9" s="18">
        <v>2.93</v>
      </c>
      <c r="F9" s="21" t="s">
        <v>11</v>
      </c>
      <c r="AA9" s="1"/>
      <c r="AB9" s="1"/>
      <c r="AC9" s="1"/>
      <c r="AD9" s="1"/>
    </row>
    <row r="10" spans="1:30" ht="15" customHeight="1" x14ac:dyDescent="0.25">
      <c r="A10" s="18" t="s">
        <v>126</v>
      </c>
      <c r="B10" s="18">
        <v>84863</v>
      </c>
      <c r="C10" s="18" t="s">
        <v>117</v>
      </c>
      <c r="D10" s="18">
        <v>3.29</v>
      </c>
      <c r="E10" s="18">
        <v>3.07</v>
      </c>
      <c r="F10" s="21" t="s">
        <v>10</v>
      </c>
      <c r="AA10" s="1"/>
      <c r="AB10" s="1"/>
      <c r="AC10" s="1"/>
      <c r="AD10" s="1"/>
    </row>
    <row r="11" spans="1:30" ht="15" customHeight="1" x14ac:dyDescent="0.25">
      <c r="A11" s="18" t="s">
        <v>158</v>
      </c>
      <c r="B11" s="18">
        <v>63354</v>
      </c>
      <c r="C11" s="18" t="s">
        <v>117</v>
      </c>
      <c r="D11" s="18">
        <v>5.7</v>
      </c>
      <c r="E11" s="18">
        <v>4.8499999999999996</v>
      </c>
      <c r="F11" s="21" t="s">
        <v>9</v>
      </c>
      <c r="AA11" s="1"/>
      <c r="AB11" s="1"/>
      <c r="AC11" s="1"/>
      <c r="AD11" s="1"/>
    </row>
    <row r="12" spans="1:30" ht="15" customHeight="1" x14ac:dyDescent="0.25">
      <c r="A12" s="18" t="s">
        <v>120</v>
      </c>
      <c r="B12" s="18">
        <v>95638</v>
      </c>
      <c r="C12" s="18" t="s">
        <v>117</v>
      </c>
      <c r="D12" s="18">
        <v>2.2999999999999998</v>
      </c>
      <c r="E12" s="18">
        <v>4.67</v>
      </c>
      <c r="F12" s="21" t="s">
        <v>9</v>
      </c>
      <c r="AA12" s="1"/>
      <c r="AB12" s="1"/>
      <c r="AC12" s="1"/>
      <c r="AD12" s="1"/>
    </row>
    <row r="13" spans="1:30" ht="15" customHeight="1" x14ac:dyDescent="0.25">
      <c r="A13" s="18" t="s">
        <v>124</v>
      </c>
      <c r="B13" s="18">
        <v>98484</v>
      </c>
      <c r="C13" s="18" t="s">
        <v>117</v>
      </c>
      <c r="D13" s="18">
        <v>2.6</v>
      </c>
      <c r="E13" s="18">
        <v>2.6</v>
      </c>
      <c r="F13" s="2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81.289999999999992</v>
      </c>
    </row>
    <row r="16" spans="1:30" x14ac:dyDescent="0.25">
      <c r="C16" s="4"/>
    </row>
    <row r="17" spans="1:5" x14ac:dyDescent="0.25">
      <c r="C17" s="14">
        <f>SUM(E2:E13,E17)</f>
        <v>78.25</v>
      </c>
      <c r="D17" s="2">
        <f>MAX(D2:D13)</f>
        <v>20.5</v>
      </c>
      <c r="E17" s="2">
        <f>MAX(E2:E13)</f>
        <v>12.25</v>
      </c>
    </row>
    <row r="19" spans="1:5" x14ac:dyDescent="0.25">
      <c r="A19" s="1" t="s">
        <v>71</v>
      </c>
      <c r="B19" s="23">
        <v>77.680000000000007</v>
      </c>
    </row>
    <row r="20" spans="1:5" x14ac:dyDescent="0.25">
      <c r="A20" s="2" t="s">
        <v>72</v>
      </c>
      <c r="B20" s="17">
        <v>76.930000000000007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3" t="s">
        <v>127</v>
      </c>
      <c r="B2" s="23">
        <v>100963</v>
      </c>
      <c r="C2" s="23">
        <v>2.85</v>
      </c>
      <c r="D2" s="23">
        <v>-1.1000000000000001</v>
      </c>
      <c r="E2" s="5">
        <v>2.88</v>
      </c>
      <c r="F2" s="2" t="s">
        <v>15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23" t="s">
        <v>92</v>
      </c>
      <c r="B3" s="23">
        <v>104026</v>
      </c>
      <c r="C3" s="23">
        <v>5.0199999999999996</v>
      </c>
      <c r="D3" s="5">
        <v>0.2</v>
      </c>
      <c r="E3" s="5">
        <v>4.37</v>
      </c>
      <c r="F3" s="2" t="s">
        <v>15</v>
      </c>
      <c r="AA3" s="1"/>
      <c r="AB3" s="1"/>
      <c r="AC3" s="1"/>
      <c r="AD3" s="1"/>
    </row>
    <row r="4" spans="1:30" ht="15" customHeight="1" x14ac:dyDescent="0.25">
      <c r="A4" s="23" t="s">
        <v>33</v>
      </c>
      <c r="B4" s="23">
        <v>51413</v>
      </c>
      <c r="C4" s="23">
        <v>8.01</v>
      </c>
      <c r="D4" s="5">
        <v>7.7</v>
      </c>
      <c r="E4" s="5">
        <v>9.6300000000000008</v>
      </c>
      <c r="F4" s="2" t="s">
        <v>13</v>
      </c>
      <c r="AA4" s="1"/>
      <c r="AB4" s="1"/>
      <c r="AC4" s="1"/>
      <c r="AD4" s="1"/>
    </row>
    <row r="5" spans="1:30" ht="15" customHeight="1" x14ac:dyDescent="0.25">
      <c r="A5" s="9" t="s">
        <v>46</v>
      </c>
      <c r="B5" s="9">
        <v>38939</v>
      </c>
      <c r="C5" s="9">
        <v>17.649999999999999</v>
      </c>
      <c r="D5" s="8">
        <v>14.3</v>
      </c>
      <c r="E5" s="8">
        <v>14.3</v>
      </c>
      <c r="F5" s="9" t="s">
        <v>12</v>
      </c>
      <c r="G5" s="10" t="s">
        <v>59</v>
      </c>
      <c r="AA5" s="1"/>
      <c r="AB5" s="1"/>
      <c r="AC5" s="1"/>
      <c r="AD5" s="1"/>
    </row>
    <row r="6" spans="1:30" ht="15" customHeight="1" x14ac:dyDescent="0.25">
      <c r="A6" s="23" t="s">
        <v>43</v>
      </c>
      <c r="B6" s="23">
        <v>84339</v>
      </c>
      <c r="C6" s="23">
        <v>2.4700000000000002</v>
      </c>
      <c r="D6" s="5">
        <v>-5.5</v>
      </c>
      <c r="E6" s="5">
        <v>3.7</v>
      </c>
      <c r="F6" s="2" t="s">
        <v>12</v>
      </c>
      <c r="AA6" s="1"/>
      <c r="AB6" s="1"/>
      <c r="AC6" s="1"/>
      <c r="AD6" s="1"/>
    </row>
    <row r="7" spans="1:30" ht="15" customHeight="1" x14ac:dyDescent="0.25">
      <c r="A7" s="23" t="s">
        <v>26</v>
      </c>
      <c r="B7" s="23">
        <v>71844</v>
      </c>
      <c r="C7" s="23">
        <v>11.8</v>
      </c>
      <c r="D7" s="5">
        <v>2</v>
      </c>
      <c r="E7" s="5">
        <v>7.77</v>
      </c>
      <c r="F7" s="2" t="s">
        <v>11</v>
      </c>
      <c r="AA7" s="1"/>
      <c r="AB7" s="1"/>
      <c r="AC7" s="1"/>
      <c r="AD7" s="1"/>
    </row>
    <row r="8" spans="1:30" ht="15" customHeight="1" x14ac:dyDescent="0.25">
      <c r="A8" s="23" t="s">
        <v>95</v>
      </c>
      <c r="B8" s="23">
        <v>82474</v>
      </c>
      <c r="C8" s="23">
        <v>3.11</v>
      </c>
      <c r="D8" s="5">
        <v>-0.9</v>
      </c>
      <c r="E8" s="5">
        <v>2.9</v>
      </c>
      <c r="F8" s="2" t="s">
        <v>11</v>
      </c>
      <c r="AA8" s="1"/>
      <c r="AB8" s="1"/>
      <c r="AC8" s="1"/>
      <c r="AD8" s="1"/>
    </row>
    <row r="9" spans="1:30" ht="15" customHeight="1" x14ac:dyDescent="0.25">
      <c r="A9" s="23" t="s">
        <v>125</v>
      </c>
      <c r="B9" s="23">
        <v>85931</v>
      </c>
      <c r="C9" s="23">
        <v>6.59</v>
      </c>
      <c r="D9" s="5">
        <v>10.6</v>
      </c>
      <c r="E9" s="5">
        <v>6.17</v>
      </c>
      <c r="F9" s="2" t="s">
        <v>11</v>
      </c>
      <c r="AA9" s="1"/>
      <c r="AB9" s="1"/>
      <c r="AC9" s="1"/>
      <c r="AD9" s="1"/>
    </row>
    <row r="10" spans="1:30" ht="15" customHeight="1" x14ac:dyDescent="0.25">
      <c r="A10" s="23" t="s">
        <v>141</v>
      </c>
      <c r="B10" s="23">
        <v>73317</v>
      </c>
      <c r="C10" s="23">
        <v>5.86</v>
      </c>
      <c r="D10" s="5">
        <v>5</v>
      </c>
      <c r="E10" s="5">
        <v>2.58</v>
      </c>
      <c r="F10" s="2" t="s">
        <v>10</v>
      </c>
      <c r="AA10" s="1"/>
      <c r="AB10" s="1"/>
      <c r="AC10" s="1"/>
      <c r="AD10" s="1"/>
    </row>
    <row r="11" spans="1:30" ht="15" customHeight="1" x14ac:dyDescent="0.25">
      <c r="A11" s="23" t="s">
        <v>110</v>
      </c>
      <c r="B11" s="23">
        <v>102340</v>
      </c>
      <c r="C11" s="23">
        <v>3.14</v>
      </c>
      <c r="D11" s="5">
        <v>6.2</v>
      </c>
      <c r="E11" s="5">
        <v>4.47</v>
      </c>
      <c r="F11" s="2" t="s">
        <v>9</v>
      </c>
      <c r="AA11" s="1"/>
      <c r="AB11" s="1"/>
      <c r="AC11" s="1"/>
      <c r="AD11" s="1"/>
    </row>
    <row r="12" spans="1:30" ht="15" customHeight="1" x14ac:dyDescent="0.25">
      <c r="A12" s="23" t="s">
        <v>128</v>
      </c>
      <c r="B12" s="23">
        <v>71604</v>
      </c>
      <c r="C12" s="23">
        <v>4.7</v>
      </c>
      <c r="D12" s="5">
        <v>11.7</v>
      </c>
      <c r="E12" s="5">
        <v>6.85</v>
      </c>
      <c r="F12" s="2" t="s">
        <v>9</v>
      </c>
      <c r="AA12" s="1"/>
      <c r="AB12" s="1"/>
      <c r="AC12" s="1"/>
      <c r="AD12" s="1"/>
    </row>
    <row r="13" spans="1:30" ht="15" customHeight="1" x14ac:dyDescent="0.25">
      <c r="A13" s="23" t="s">
        <v>116</v>
      </c>
      <c r="B13" s="23">
        <v>92182</v>
      </c>
      <c r="C13" s="23">
        <v>5.51</v>
      </c>
      <c r="D13" s="5">
        <v>3.2</v>
      </c>
      <c r="E13" s="5">
        <v>5.3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67.7</v>
      </c>
    </row>
    <row r="16" spans="1:30" x14ac:dyDescent="0.25">
      <c r="C16" s="4"/>
    </row>
    <row r="17" spans="1:6" x14ac:dyDescent="0.25">
      <c r="C17" s="14">
        <f>SUM(E2:E13,E17)</f>
        <v>85.22</v>
      </c>
      <c r="D17" s="2">
        <f>MAX(D2:D13)</f>
        <v>14.3</v>
      </c>
      <c r="E17" s="2">
        <f>MAX(E2:E13)</f>
        <v>14.3</v>
      </c>
    </row>
    <row r="19" spans="1:6" x14ac:dyDescent="0.25">
      <c r="A19" s="1" t="s">
        <v>71</v>
      </c>
      <c r="B19" s="17">
        <v>76.930000000000007</v>
      </c>
    </row>
    <row r="20" spans="1:6" x14ac:dyDescent="0.25">
      <c r="A20" s="2" t="s">
        <v>72</v>
      </c>
      <c r="B20" s="17">
        <v>72.63</v>
      </c>
    </row>
    <row r="24" spans="1:6" x14ac:dyDescent="0.25"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6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62</v>
      </c>
      <c r="B2" s="23">
        <v>101715</v>
      </c>
      <c r="C2" s="5">
        <v>7.78</v>
      </c>
      <c r="D2" s="5">
        <v>8.1999999999999993</v>
      </c>
      <c r="E2" s="5">
        <v>6.38</v>
      </c>
      <c r="F2" s="5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3" t="s">
        <v>121</v>
      </c>
      <c r="B3" s="23">
        <v>101960</v>
      </c>
      <c r="C3" s="5">
        <v>3.04</v>
      </c>
      <c r="D3" s="5">
        <v>3.8</v>
      </c>
      <c r="E3" s="5">
        <v>3.57</v>
      </c>
      <c r="F3" s="5" t="s">
        <v>15</v>
      </c>
      <c r="AA3" s="1"/>
      <c r="AB3" s="1"/>
      <c r="AC3" s="1"/>
      <c r="AD3" s="1"/>
    </row>
    <row r="4" spans="1:30" ht="15" customHeight="1" x14ac:dyDescent="0.25">
      <c r="A4" s="23" t="s">
        <v>36</v>
      </c>
      <c r="B4" s="23">
        <v>38509</v>
      </c>
      <c r="C4" s="5">
        <v>7.62</v>
      </c>
      <c r="D4" s="5">
        <v>7.9</v>
      </c>
      <c r="E4" s="5">
        <v>4.57</v>
      </c>
      <c r="F4" s="5" t="s">
        <v>13</v>
      </c>
      <c r="AA4" s="1"/>
      <c r="AB4" s="1"/>
      <c r="AC4" s="1"/>
      <c r="AD4" s="1"/>
    </row>
    <row r="5" spans="1:30" ht="15" customHeight="1" x14ac:dyDescent="0.25">
      <c r="A5" s="23" t="s">
        <v>105</v>
      </c>
      <c r="B5" s="23">
        <v>104257</v>
      </c>
      <c r="C5" s="5">
        <v>3.93</v>
      </c>
      <c r="D5" s="5">
        <v>9.6999999999999993</v>
      </c>
      <c r="E5" s="5">
        <v>7.2</v>
      </c>
      <c r="F5" s="5" t="s">
        <v>12</v>
      </c>
      <c r="AA5" s="1"/>
      <c r="AB5" s="1"/>
      <c r="AC5" s="1"/>
      <c r="AD5" s="1"/>
    </row>
    <row r="6" spans="1:30" ht="15" customHeight="1" x14ac:dyDescent="0.25">
      <c r="A6" s="23" t="s">
        <v>129</v>
      </c>
      <c r="B6" s="23">
        <v>68821</v>
      </c>
      <c r="C6" s="5">
        <v>4.32</v>
      </c>
      <c r="D6" s="5">
        <v>7.7</v>
      </c>
      <c r="E6" s="5">
        <v>4.83</v>
      </c>
      <c r="F6" s="5" t="s">
        <v>12</v>
      </c>
      <c r="AA6" s="1"/>
      <c r="AB6" s="1"/>
      <c r="AC6" s="1"/>
      <c r="AD6" s="1"/>
    </row>
    <row r="7" spans="1:30" ht="15" customHeight="1" x14ac:dyDescent="0.25">
      <c r="A7" s="9" t="s">
        <v>7</v>
      </c>
      <c r="B7" s="9">
        <v>87863</v>
      </c>
      <c r="C7" s="8">
        <v>17.72</v>
      </c>
      <c r="D7" s="8">
        <v>12.8</v>
      </c>
      <c r="E7" s="8">
        <v>12.19</v>
      </c>
      <c r="F7" s="8" t="s">
        <v>11</v>
      </c>
      <c r="G7" s="8" t="s">
        <v>59</v>
      </c>
      <c r="AA7" s="1"/>
      <c r="AB7" s="1"/>
      <c r="AC7" s="1"/>
      <c r="AD7" s="1"/>
    </row>
    <row r="8" spans="1:30" ht="15" customHeight="1" x14ac:dyDescent="0.25">
      <c r="A8" s="23" t="s">
        <v>123</v>
      </c>
      <c r="B8" s="23">
        <v>96340</v>
      </c>
      <c r="C8" s="5">
        <v>5.42</v>
      </c>
      <c r="D8" s="5">
        <v>8.6</v>
      </c>
      <c r="E8" s="5">
        <v>4.55</v>
      </c>
      <c r="F8" s="5" t="s">
        <v>11</v>
      </c>
      <c r="G8" s="10"/>
      <c r="AA8" s="1"/>
      <c r="AB8" s="1"/>
      <c r="AC8" s="1"/>
      <c r="AD8" s="1"/>
    </row>
    <row r="9" spans="1:30" ht="15" customHeight="1" x14ac:dyDescent="0.25">
      <c r="A9" s="23" t="s">
        <v>113</v>
      </c>
      <c r="B9" s="23">
        <v>99802</v>
      </c>
      <c r="C9" s="5">
        <v>6.12</v>
      </c>
      <c r="D9" s="5">
        <v>11.9</v>
      </c>
      <c r="E9" s="5">
        <v>4.43</v>
      </c>
      <c r="F9" s="5" t="s">
        <v>11</v>
      </c>
      <c r="AA9" s="1"/>
      <c r="AB9" s="1"/>
      <c r="AC9" s="1"/>
      <c r="AD9" s="1"/>
    </row>
    <row r="10" spans="1:30" ht="15" customHeight="1" x14ac:dyDescent="0.25">
      <c r="A10" s="23" t="s">
        <v>141</v>
      </c>
      <c r="B10" s="23">
        <v>73317</v>
      </c>
      <c r="C10" s="5">
        <v>5.61</v>
      </c>
      <c r="D10" s="5">
        <v>2.62</v>
      </c>
      <c r="E10" s="5">
        <v>2.59</v>
      </c>
      <c r="F10" s="5" t="s">
        <v>10</v>
      </c>
      <c r="AA10" s="1"/>
      <c r="AB10" s="1"/>
      <c r="AC10" s="1"/>
      <c r="AD10" s="1"/>
    </row>
    <row r="11" spans="1:30" ht="15" customHeight="1" x14ac:dyDescent="0.25">
      <c r="A11" s="23" t="s">
        <v>110</v>
      </c>
      <c r="B11" s="23">
        <v>102340</v>
      </c>
      <c r="C11" s="5">
        <v>2</v>
      </c>
      <c r="D11" s="5">
        <v>-1</v>
      </c>
      <c r="E11" s="5">
        <v>3.1</v>
      </c>
      <c r="F11" s="5" t="s">
        <v>9</v>
      </c>
      <c r="AA11" s="1"/>
      <c r="AB11" s="1"/>
      <c r="AC11" s="1"/>
      <c r="AD11" s="1"/>
    </row>
    <row r="12" spans="1:30" ht="15" customHeight="1" x14ac:dyDescent="0.25">
      <c r="A12" s="23" t="s">
        <v>128</v>
      </c>
      <c r="B12" s="23">
        <v>71604</v>
      </c>
      <c r="C12" s="5">
        <v>2.86</v>
      </c>
      <c r="D12" s="5">
        <v>-0.3</v>
      </c>
      <c r="E12" s="5">
        <v>4.47</v>
      </c>
      <c r="F12" s="5" t="s">
        <v>9</v>
      </c>
      <c r="AA12" s="1"/>
      <c r="AB12" s="1"/>
      <c r="AC12" s="1"/>
      <c r="AD12" s="1"/>
    </row>
    <row r="13" spans="1:30" ht="15" customHeight="1" x14ac:dyDescent="0.25">
      <c r="A13" s="23" t="s">
        <v>116</v>
      </c>
      <c r="B13" s="23">
        <v>92182</v>
      </c>
      <c r="C13" s="5">
        <v>5.83</v>
      </c>
      <c r="D13" s="5">
        <v>4.4000000000000004</v>
      </c>
      <c r="E13" s="5">
        <v>5.15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89.12</v>
      </c>
    </row>
    <row r="16" spans="1:30" x14ac:dyDescent="0.25">
      <c r="C16" s="4"/>
    </row>
    <row r="17" spans="1:6" x14ac:dyDescent="0.25">
      <c r="C17" s="14">
        <f>SUM(E2:E13,E17)</f>
        <v>75.219999999999985</v>
      </c>
      <c r="D17" s="2">
        <f>MAX(D2:D13)</f>
        <v>12.8</v>
      </c>
      <c r="E17" s="2">
        <f>MAX(E2:E13)</f>
        <v>12.19</v>
      </c>
    </row>
    <row r="19" spans="1:6" x14ac:dyDescent="0.25">
      <c r="A19" s="1" t="s">
        <v>71</v>
      </c>
      <c r="B19" s="17">
        <v>72.63</v>
      </c>
    </row>
    <row r="20" spans="1:6" x14ac:dyDescent="0.25">
      <c r="A20" s="2" t="s">
        <v>72</v>
      </c>
      <c r="B20" s="2">
        <v>73.08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89</v>
      </c>
      <c r="B2" s="18">
        <v>103645</v>
      </c>
      <c r="C2" s="18" t="s">
        <v>117</v>
      </c>
      <c r="D2" s="19">
        <v>0.9</v>
      </c>
      <c r="E2" s="19">
        <v>3.83</v>
      </c>
      <c r="F2" s="19" t="s">
        <v>15</v>
      </c>
      <c r="G2" s="19"/>
      <c r="AA2" s="1"/>
      <c r="AB2" s="1"/>
      <c r="AC2" s="1"/>
      <c r="AD2" s="1"/>
    </row>
    <row r="3" spans="1:30" s="9" customFormat="1" x14ac:dyDescent="0.25">
      <c r="A3" s="18" t="s">
        <v>92</v>
      </c>
      <c r="B3" s="18">
        <v>104026</v>
      </c>
      <c r="C3" s="18" t="s">
        <v>117</v>
      </c>
      <c r="D3" s="19">
        <v>6.8</v>
      </c>
      <c r="E3" s="19">
        <v>4.59</v>
      </c>
      <c r="F3" s="19" t="s">
        <v>15</v>
      </c>
      <c r="G3" s="18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8" t="s">
        <v>130</v>
      </c>
      <c r="B4" s="18">
        <v>38431</v>
      </c>
      <c r="C4" s="18" t="s">
        <v>117</v>
      </c>
      <c r="D4" s="19">
        <v>8</v>
      </c>
      <c r="E4" s="19">
        <v>6.33</v>
      </c>
      <c r="F4" s="19" t="s">
        <v>13</v>
      </c>
      <c r="G4" s="19"/>
      <c r="AA4" s="1"/>
      <c r="AB4" s="1"/>
      <c r="AC4" s="1"/>
      <c r="AD4" s="1"/>
    </row>
    <row r="5" spans="1:30" ht="15" customHeight="1" x14ac:dyDescent="0.25">
      <c r="A5" s="18" t="s">
        <v>101</v>
      </c>
      <c r="B5" s="18">
        <v>60852</v>
      </c>
      <c r="C5" s="18" t="s">
        <v>117</v>
      </c>
      <c r="D5" s="19">
        <v>2.4</v>
      </c>
      <c r="E5" s="19">
        <v>4.08</v>
      </c>
      <c r="F5" s="19" t="s">
        <v>12</v>
      </c>
      <c r="G5" s="19"/>
      <c r="AA5" s="1"/>
      <c r="AB5" s="1"/>
      <c r="AC5" s="1"/>
      <c r="AD5" s="1"/>
    </row>
    <row r="6" spans="1:30" ht="15" customHeight="1" x14ac:dyDescent="0.25">
      <c r="A6" s="18" t="s">
        <v>129</v>
      </c>
      <c r="B6" s="18">
        <v>68821</v>
      </c>
      <c r="C6" s="18" t="s">
        <v>117</v>
      </c>
      <c r="D6" s="19">
        <v>8.4</v>
      </c>
      <c r="E6" s="19">
        <v>5.54</v>
      </c>
      <c r="F6" s="19" t="s">
        <v>12</v>
      </c>
      <c r="G6" s="19"/>
      <c r="AA6" s="1"/>
      <c r="AB6" s="1"/>
      <c r="AC6" s="1"/>
      <c r="AD6" s="1"/>
    </row>
    <row r="7" spans="1:30" ht="15" customHeight="1" x14ac:dyDescent="0.25">
      <c r="A7" s="18" t="s">
        <v>108</v>
      </c>
      <c r="B7" s="18">
        <v>103099</v>
      </c>
      <c r="C7" s="18" t="s">
        <v>117</v>
      </c>
      <c r="D7" s="19">
        <v>-1</v>
      </c>
      <c r="E7" s="19">
        <v>2.4700000000000002</v>
      </c>
      <c r="F7" s="19" t="s">
        <v>11</v>
      </c>
      <c r="G7" s="19"/>
      <c r="AA7" s="1"/>
      <c r="AB7" s="1"/>
      <c r="AC7" s="1"/>
      <c r="AD7" s="1"/>
    </row>
    <row r="8" spans="1:30" ht="15" customHeight="1" x14ac:dyDescent="0.25">
      <c r="A8" s="18" t="s">
        <v>131</v>
      </c>
      <c r="B8" s="18">
        <v>105647</v>
      </c>
      <c r="C8" s="18" t="s">
        <v>117</v>
      </c>
      <c r="D8" s="19">
        <v>8</v>
      </c>
      <c r="E8" s="19">
        <v>2.9</v>
      </c>
      <c r="F8" s="19" t="s">
        <v>11</v>
      </c>
      <c r="G8" s="19"/>
      <c r="AA8" s="1"/>
      <c r="AB8" s="1"/>
      <c r="AC8" s="1"/>
      <c r="AD8" s="1"/>
    </row>
    <row r="9" spans="1:30" ht="15" customHeight="1" x14ac:dyDescent="0.25">
      <c r="A9" s="9" t="s">
        <v>7</v>
      </c>
      <c r="B9" s="9">
        <v>87863</v>
      </c>
      <c r="C9" s="9" t="s">
        <v>117</v>
      </c>
      <c r="D9" s="8">
        <v>17.600000000000001</v>
      </c>
      <c r="E9" s="8">
        <v>12.73</v>
      </c>
      <c r="F9" s="8" t="s">
        <v>11</v>
      </c>
      <c r="G9" s="10" t="s">
        <v>59</v>
      </c>
      <c r="AA9" s="1"/>
      <c r="AB9" s="1"/>
      <c r="AC9" s="1"/>
      <c r="AD9" s="1"/>
    </row>
    <row r="10" spans="1:30" ht="15" customHeight="1" x14ac:dyDescent="0.25">
      <c r="A10" s="18" t="s">
        <v>135</v>
      </c>
      <c r="B10" s="18">
        <v>36940</v>
      </c>
      <c r="C10" s="18" t="s">
        <v>117</v>
      </c>
      <c r="D10" s="19">
        <v>2.99</v>
      </c>
      <c r="E10" s="19">
        <v>2.99</v>
      </c>
      <c r="F10" s="19" t="s">
        <v>10</v>
      </c>
      <c r="G10" s="19"/>
      <c r="AA10" s="1"/>
      <c r="AB10" s="1"/>
      <c r="AC10" s="1"/>
      <c r="AD10" s="1"/>
    </row>
    <row r="11" spans="1:30" ht="15" customHeight="1" x14ac:dyDescent="0.25">
      <c r="A11" s="18" t="s">
        <v>158</v>
      </c>
      <c r="B11" s="18">
        <v>63354</v>
      </c>
      <c r="C11" s="18" t="s">
        <v>117</v>
      </c>
      <c r="D11" s="19">
        <v>2.2000000000000002</v>
      </c>
      <c r="E11" s="19">
        <v>4.47</v>
      </c>
      <c r="F11" s="19" t="s">
        <v>9</v>
      </c>
      <c r="G11" s="19"/>
      <c r="AA11" s="1"/>
      <c r="AB11" s="1"/>
      <c r="AC11" s="1"/>
      <c r="AD11" s="1"/>
    </row>
    <row r="12" spans="1:30" ht="15" customHeight="1" x14ac:dyDescent="0.25">
      <c r="A12" s="18" t="s">
        <v>142</v>
      </c>
      <c r="B12" s="18">
        <v>90768</v>
      </c>
      <c r="C12" s="18" t="s">
        <v>117</v>
      </c>
      <c r="D12" s="19">
        <v>7.7</v>
      </c>
      <c r="E12" s="19">
        <v>4.1399999999999997</v>
      </c>
      <c r="F12" s="19" t="s">
        <v>9</v>
      </c>
      <c r="G12" s="19"/>
      <c r="AA12" s="1"/>
      <c r="AB12" s="1"/>
      <c r="AC12" s="1"/>
      <c r="AD12" s="1"/>
    </row>
    <row r="13" spans="1:30" ht="15" customHeight="1" x14ac:dyDescent="0.25">
      <c r="A13" s="18" t="s">
        <v>116</v>
      </c>
      <c r="B13" s="18">
        <v>92182</v>
      </c>
      <c r="C13" s="18" t="s">
        <v>117</v>
      </c>
      <c r="D13" s="19">
        <v>4.4000000000000004</v>
      </c>
      <c r="E13" s="19">
        <v>5.04</v>
      </c>
      <c r="F13" s="18" t="s">
        <v>9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85.990000000000009</v>
      </c>
    </row>
    <row r="16" spans="1:30" x14ac:dyDescent="0.25">
      <c r="C16" s="4"/>
    </row>
    <row r="17" spans="1:5" x14ac:dyDescent="0.25">
      <c r="C17" s="14">
        <f>SUM(E2:E13,E17)</f>
        <v>71.84</v>
      </c>
      <c r="D17" s="2">
        <f>MAX(D2:D13)</f>
        <v>17.600000000000001</v>
      </c>
      <c r="E17" s="2">
        <f>MAX(E2:E13)</f>
        <v>12.73</v>
      </c>
    </row>
    <row r="19" spans="1:5" x14ac:dyDescent="0.25">
      <c r="A19" s="1" t="s">
        <v>71</v>
      </c>
      <c r="B19" s="23">
        <v>73.08</v>
      </c>
    </row>
    <row r="20" spans="1:5" x14ac:dyDescent="0.25">
      <c r="A20" s="2" t="s">
        <v>72</v>
      </c>
      <c r="B20" s="2">
        <v>73.73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6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92</v>
      </c>
      <c r="B2" s="23">
        <v>104026</v>
      </c>
      <c r="C2" s="5">
        <v>6.94</v>
      </c>
      <c r="D2" s="5">
        <v>9.8000000000000007</v>
      </c>
      <c r="E2" s="5">
        <v>5.0199999999999996</v>
      </c>
      <c r="F2" s="19" t="s">
        <v>15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23" t="s">
        <v>133</v>
      </c>
      <c r="B3" s="23">
        <v>93782</v>
      </c>
      <c r="C3" s="5">
        <v>4.51</v>
      </c>
      <c r="D3" s="5">
        <v>4.7</v>
      </c>
      <c r="E3" s="5">
        <v>4.7</v>
      </c>
      <c r="F3" s="19" t="s">
        <v>15</v>
      </c>
      <c r="G3" s="19"/>
      <c r="AA3" s="1"/>
      <c r="AB3" s="1"/>
      <c r="AC3" s="1"/>
      <c r="AD3" s="1"/>
    </row>
    <row r="4" spans="1:30" ht="15" customHeight="1" x14ac:dyDescent="0.25">
      <c r="A4" s="9" t="s">
        <v>134</v>
      </c>
      <c r="B4" s="9">
        <v>71043</v>
      </c>
      <c r="C4" s="8">
        <v>4.92</v>
      </c>
      <c r="D4" s="8">
        <v>13.7</v>
      </c>
      <c r="E4" s="8">
        <v>13.7</v>
      </c>
      <c r="F4" s="8" t="s">
        <v>13</v>
      </c>
      <c r="G4" s="10" t="s">
        <v>59</v>
      </c>
      <c r="AA4" s="1"/>
      <c r="AB4" s="1"/>
      <c r="AC4" s="1"/>
      <c r="AD4" s="1"/>
    </row>
    <row r="5" spans="1:30" ht="15" customHeight="1" x14ac:dyDescent="0.25">
      <c r="A5" s="23" t="s">
        <v>105</v>
      </c>
      <c r="B5" s="23">
        <v>104257</v>
      </c>
      <c r="C5" s="5">
        <v>3.49</v>
      </c>
      <c r="D5" s="5">
        <v>5</v>
      </c>
      <c r="E5" s="5">
        <v>6.47</v>
      </c>
      <c r="F5" s="19" t="s">
        <v>12</v>
      </c>
      <c r="G5" s="19"/>
      <c r="AA5" s="1"/>
      <c r="AB5" s="1"/>
      <c r="AC5" s="1"/>
      <c r="AD5" s="1"/>
    </row>
    <row r="6" spans="1:30" ht="15" customHeight="1" x14ac:dyDescent="0.25">
      <c r="A6" s="23" t="s">
        <v>39</v>
      </c>
      <c r="B6" s="23">
        <v>84860</v>
      </c>
      <c r="C6" s="5">
        <v>4.8099999999999996</v>
      </c>
      <c r="D6" s="5">
        <v>2.5</v>
      </c>
      <c r="E6" s="5">
        <v>6.43</v>
      </c>
      <c r="F6" s="19" t="s">
        <v>12</v>
      </c>
      <c r="G6" s="19"/>
      <c r="AA6" s="1"/>
      <c r="AB6" s="1"/>
      <c r="AC6" s="1"/>
      <c r="AD6" s="1"/>
    </row>
    <row r="7" spans="1:30" ht="15" customHeight="1" x14ac:dyDescent="0.25">
      <c r="A7" s="23" t="s">
        <v>48</v>
      </c>
      <c r="B7" s="23">
        <v>105068</v>
      </c>
      <c r="C7" s="5">
        <v>4.55</v>
      </c>
      <c r="D7" s="5">
        <v>12.6</v>
      </c>
      <c r="E7" s="5">
        <v>6.3</v>
      </c>
      <c r="F7" s="19" t="s">
        <v>11</v>
      </c>
      <c r="G7" s="19"/>
      <c r="AA7" s="1"/>
      <c r="AB7" s="1"/>
      <c r="AC7" s="1"/>
      <c r="AD7" s="1"/>
    </row>
    <row r="8" spans="1:30" ht="15" customHeight="1" x14ac:dyDescent="0.25">
      <c r="A8" s="23" t="s">
        <v>32</v>
      </c>
      <c r="B8" s="23">
        <v>72497</v>
      </c>
      <c r="C8" s="5">
        <v>6.36</v>
      </c>
      <c r="D8" s="5">
        <v>1.3</v>
      </c>
      <c r="E8" s="5">
        <v>4.76</v>
      </c>
      <c r="F8" s="19" t="s">
        <v>11</v>
      </c>
      <c r="G8" s="19"/>
      <c r="AA8" s="1"/>
      <c r="AB8" s="1"/>
      <c r="AC8" s="1"/>
      <c r="AD8" s="1"/>
    </row>
    <row r="9" spans="1:30" ht="15" customHeight="1" x14ac:dyDescent="0.25">
      <c r="A9" s="23" t="s">
        <v>123</v>
      </c>
      <c r="B9" s="23">
        <v>96340</v>
      </c>
      <c r="C9" s="5">
        <v>5.94</v>
      </c>
      <c r="D9" s="5">
        <v>7.9</v>
      </c>
      <c r="E9" s="5">
        <v>5.22</v>
      </c>
      <c r="F9" s="19" t="s">
        <v>11</v>
      </c>
      <c r="G9" s="19"/>
      <c r="AA9" s="1"/>
      <c r="AB9" s="1"/>
      <c r="AC9" s="1"/>
      <c r="AD9" s="1"/>
    </row>
    <row r="10" spans="1:30" ht="15" customHeight="1" x14ac:dyDescent="0.25">
      <c r="A10" s="23" t="s">
        <v>135</v>
      </c>
      <c r="B10" s="23">
        <v>36940</v>
      </c>
      <c r="C10" s="5">
        <v>7.23</v>
      </c>
      <c r="D10" s="5">
        <v>4.99</v>
      </c>
      <c r="E10" s="5">
        <v>3.99</v>
      </c>
      <c r="F10" s="19" t="s">
        <v>10</v>
      </c>
      <c r="G10" s="19"/>
      <c r="AA10" s="1"/>
      <c r="AB10" s="1"/>
      <c r="AC10" s="1"/>
      <c r="AD10" s="1"/>
    </row>
    <row r="11" spans="1:30" ht="15" customHeight="1" x14ac:dyDescent="0.25">
      <c r="A11" s="23" t="s">
        <v>132</v>
      </c>
      <c r="B11" s="23">
        <v>105897</v>
      </c>
      <c r="C11" s="5">
        <v>8.23</v>
      </c>
      <c r="D11" s="5">
        <v>11.2</v>
      </c>
      <c r="E11" s="5">
        <v>5.73</v>
      </c>
      <c r="F11" s="19" t="s">
        <v>9</v>
      </c>
      <c r="G11" s="19"/>
      <c r="AA11" s="1"/>
      <c r="AB11" s="1"/>
      <c r="AC11" s="1"/>
      <c r="AD11" s="1"/>
    </row>
    <row r="12" spans="1:30" ht="15" customHeight="1" x14ac:dyDescent="0.25">
      <c r="A12" s="23" t="s">
        <v>40</v>
      </c>
      <c r="B12" s="23">
        <v>38505</v>
      </c>
      <c r="C12" s="23">
        <v>10.23</v>
      </c>
      <c r="D12" s="5">
        <v>1.3</v>
      </c>
      <c r="E12" s="5">
        <v>6.76</v>
      </c>
      <c r="F12" s="19" t="s">
        <v>9</v>
      </c>
      <c r="G12" s="19"/>
      <c r="AA12" s="1"/>
      <c r="AB12" s="1"/>
      <c r="AC12" s="1"/>
      <c r="AD12" s="1"/>
    </row>
    <row r="13" spans="1:30" ht="15" customHeight="1" x14ac:dyDescent="0.25">
      <c r="A13" s="23" t="s">
        <v>116</v>
      </c>
      <c r="B13" s="23">
        <v>92182</v>
      </c>
      <c r="C13" s="23">
        <v>6.16</v>
      </c>
      <c r="D13" s="5">
        <v>4.4000000000000004</v>
      </c>
      <c r="E13" s="5">
        <v>4.96</v>
      </c>
      <c r="F13" s="18" t="s">
        <v>9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93.09</v>
      </c>
    </row>
    <row r="16" spans="1:30" x14ac:dyDescent="0.25">
      <c r="C16" s="4"/>
    </row>
    <row r="17" spans="1:7" x14ac:dyDescent="0.25">
      <c r="C17" s="14">
        <f>SUM(E2:E13,E17)</f>
        <v>87.74</v>
      </c>
      <c r="D17" s="2">
        <f>MAX(D2:D13)</f>
        <v>13.7</v>
      </c>
      <c r="E17" s="2">
        <f>MAX(E2:E13)</f>
        <v>13.7</v>
      </c>
    </row>
    <row r="19" spans="1:7" x14ac:dyDescent="0.25">
      <c r="A19" s="1" t="s">
        <v>71</v>
      </c>
      <c r="B19" s="23">
        <v>73.73</v>
      </c>
    </row>
    <row r="20" spans="1:7" x14ac:dyDescent="0.25">
      <c r="A20" s="2" t="s">
        <v>72</v>
      </c>
      <c r="B20" s="2">
        <v>68.03</v>
      </c>
    </row>
    <row r="23" spans="1:7" x14ac:dyDescent="0.25">
      <c r="G23" s="2"/>
    </row>
    <row r="24" spans="1:7" x14ac:dyDescent="0.25">
      <c r="F24" s="5"/>
    </row>
    <row r="25" spans="1:7" x14ac:dyDescent="0.25">
      <c r="E25" s="5"/>
      <c r="F25" s="5"/>
    </row>
    <row r="26" spans="1:7" x14ac:dyDescent="0.25">
      <c r="E26" s="5"/>
      <c r="F26" s="5"/>
    </row>
    <row r="27" spans="1:7" x14ac:dyDescent="0.25">
      <c r="E27" s="5"/>
      <c r="F27" s="5"/>
    </row>
    <row r="28" spans="1:7" x14ac:dyDescent="0.25">
      <c r="E28" s="5"/>
      <c r="F28" s="5"/>
    </row>
    <row r="29" spans="1:7" x14ac:dyDescent="0.25">
      <c r="E29" s="5"/>
      <c r="F29" s="5"/>
    </row>
    <row r="30" spans="1:7" x14ac:dyDescent="0.25">
      <c r="E30" s="5"/>
      <c r="F30" s="5"/>
    </row>
    <row r="31" spans="1:7" x14ac:dyDescent="0.25">
      <c r="E31" s="5"/>
      <c r="F31" s="5"/>
    </row>
    <row r="32" spans="1:7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F35" s="5"/>
    </row>
    <row r="36" spans="5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7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92</v>
      </c>
      <c r="B2" s="23">
        <v>104026</v>
      </c>
      <c r="C2" s="23">
        <v>6.08</v>
      </c>
      <c r="D2" s="5">
        <v>3.6</v>
      </c>
      <c r="E2" s="5">
        <v>4.91</v>
      </c>
      <c r="F2" s="19" t="s">
        <v>15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23" t="s">
        <v>136</v>
      </c>
      <c r="B3" s="23">
        <v>94068</v>
      </c>
      <c r="C3" s="23">
        <v>3.9</v>
      </c>
      <c r="D3" s="5">
        <v>9.5</v>
      </c>
      <c r="E3" s="5">
        <v>4.0999999999999996</v>
      </c>
      <c r="F3" s="19" t="s">
        <v>15</v>
      </c>
      <c r="AA3" s="1"/>
      <c r="AB3" s="1"/>
      <c r="AC3" s="1"/>
      <c r="AD3" s="1"/>
    </row>
    <row r="4" spans="1:30" ht="15" customHeight="1" x14ac:dyDescent="0.25">
      <c r="A4" s="9" t="s">
        <v>137</v>
      </c>
      <c r="B4" s="9">
        <v>82730</v>
      </c>
      <c r="C4" s="9">
        <v>5.43</v>
      </c>
      <c r="D4" s="8">
        <v>12.5</v>
      </c>
      <c r="E4" s="8">
        <v>12.5</v>
      </c>
      <c r="F4" s="8" t="s">
        <v>13</v>
      </c>
      <c r="G4" s="8" t="s">
        <v>59</v>
      </c>
      <c r="AA4" s="1"/>
      <c r="AB4" s="1"/>
      <c r="AC4" s="1"/>
      <c r="AD4" s="1"/>
    </row>
    <row r="5" spans="1:30" ht="15" customHeight="1" x14ac:dyDescent="0.25">
      <c r="A5" s="23" t="s">
        <v>138</v>
      </c>
      <c r="B5" s="23">
        <v>104649</v>
      </c>
      <c r="C5" s="23">
        <v>2.08</v>
      </c>
      <c r="D5" s="5">
        <v>4.8</v>
      </c>
      <c r="E5" s="5">
        <v>3.55</v>
      </c>
      <c r="F5" s="19" t="s">
        <v>12</v>
      </c>
      <c r="AA5" s="1"/>
      <c r="AB5" s="1"/>
      <c r="AC5" s="1"/>
      <c r="AD5" s="1"/>
    </row>
    <row r="6" spans="1:30" ht="15" customHeight="1" x14ac:dyDescent="0.25">
      <c r="A6" s="23" t="s">
        <v>129</v>
      </c>
      <c r="B6" s="23">
        <v>68821</v>
      </c>
      <c r="C6" s="23">
        <v>5.49</v>
      </c>
      <c r="D6" s="5">
        <v>9.6</v>
      </c>
      <c r="E6" s="5">
        <v>6.26</v>
      </c>
      <c r="F6" s="19" t="s">
        <v>12</v>
      </c>
      <c r="AA6" s="1"/>
      <c r="AB6" s="1"/>
      <c r="AC6" s="1"/>
      <c r="AD6" s="1"/>
    </row>
    <row r="7" spans="1:30" ht="15" customHeight="1" x14ac:dyDescent="0.25">
      <c r="A7" s="23" t="s">
        <v>139</v>
      </c>
      <c r="B7" s="23">
        <v>102998</v>
      </c>
      <c r="C7" s="23">
        <v>2.12</v>
      </c>
      <c r="D7" s="5">
        <v>7.2</v>
      </c>
      <c r="E7" s="5">
        <v>7.2</v>
      </c>
      <c r="F7" s="19" t="s">
        <v>11</v>
      </c>
      <c r="G7" s="8"/>
      <c r="AA7" s="1"/>
      <c r="AB7" s="1"/>
      <c r="AC7" s="1"/>
      <c r="AD7" s="1"/>
    </row>
    <row r="8" spans="1:30" ht="15" customHeight="1" x14ac:dyDescent="0.25">
      <c r="A8" s="23" t="s">
        <v>140</v>
      </c>
      <c r="B8" s="23">
        <v>105903</v>
      </c>
      <c r="C8" s="23">
        <v>1.53</v>
      </c>
      <c r="D8" s="5">
        <v>3.5</v>
      </c>
      <c r="E8" s="5">
        <v>3.5</v>
      </c>
      <c r="F8" s="19" t="s">
        <v>11</v>
      </c>
      <c r="G8" s="10"/>
      <c r="AA8" s="1"/>
      <c r="AB8" s="1"/>
      <c r="AC8" s="1"/>
      <c r="AD8" s="1"/>
    </row>
    <row r="9" spans="1:30" ht="15" customHeight="1" x14ac:dyDescent="0.25">
      <c r="A9" s="23" t="s">
        <v>7</v>
      </c>
      <c r="B9" s="23">
        <v>87863</v>
      </c>
      <c r="C9" s="23">
        <v>16.23</v>
      </c>
      <c r="D9" s="5">
        <v>0.6</v>
      </c>
      <c r="E9" s="5">
        <v>11.63</v>
      </c>
      <c r="F9" s="19" t="s">
        <v>11</v>
      </c>
      <c r="AA9" s="1"/>
      <c r="AB9" s="1"/>
      <c r="AC9" s="1"/>
      <c r="AD9" s="1"/>
    </row>
    <row r="10" spans="1:30" ht="15" customHeight="1" x14ac:dyDescent="0.25">
      <c r="A10" s="23" t="s">
        <v>135</v>
      </c>
      <c r="B10" s="23">
        <v>36940</v>
      </c>
      <c r="C10" s="23">
        <v>7.52</v>
      </c>
      <c r="D10" s="5">
        <v>4.43</v>
      </c>
      <c r="E10" s="5">
        <v>4.1399999999999997</v>
      </c>
      <c r="F10" s="19" t="s">
        <v>10</v>
      </c>
      <c r="AA10" s="1"/>
      <c r="AB10" s="1"/>
      <c r="AC10" s="1"/>
      <c r="AD10" s="1"/>
    </row>
    <row r="11" spans="1:30" ht="15" customHeight="1" x14ac:dyDescent="0.25">
      <c r="A11" s="23" t="s">
        <v>132</v>
      </c>
      <c r="B11" s="23">
        <v>105897</v>
      </c>
      <c r="C11" s="23">
        <v>7.54</v>
      </c>
      <c r="D11" s="5">
        <v>5</v>
      </c>
      <c r="E11" s="5">
        <v>5.64</v>
      </c>
      <c r="F11" s="19" t="s">
        <v>9</v>
      </c>
      <c r="AA11" s="1"/>
      <c r="AB11" s="1"/>
      <c r="AC11" s="1"/>
      <c r="AD11" s="1"/>
    </row>
    <row r="12" spans="1:30" ht="15" customHeight="1" x14ac:dyDescent="0.25">
      <c r="A12" s="23" t="s">
        <v>128</v>
      </c>
      <c r="B12" s="23">
        <v>71604</v>
      </c>
      <c r="C12" s="23">
        <v>4.0199999999999996</v>
      </c>
      <c r="D12" s="23">
        <v>6.5</v>
      </c>
      <c r="E12" s="5">
        <v>3.35</v>
      </c>
      <c r="F12" s="19" t="s">
        <v>9</v>
      </c>
      <c r="AA12" s="1"/>
      <c r="AB12" s="1"/>
      <c r="AC12" s="1"/>
      <c r="AD12" s="1"/>
    </row>
    <row r="13" spans="1:30" ht="15" customHeight="1" x14ac:dyDescent="0.25">
      <c r="A13" s="23" t="s">
        <v>116</v>
      </c>
      <c r="B13" s="23">
        <v>92182</v>
      </c>
      <c r="C13" s="23">
        <v>5.66</v>
      </c>
      <c r="D13" s="23">
        <v>1.2</v>
      </c>
      <c r="E13" s="5">
        <v>4.54</v>
      </c>
      <c r="F13" s="18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80.930000000000007</v>
      </c>
    </row>
    <row r="16" spans="1:30" x14ac:dyDescent="0.25">
      <c r="C16" s="4"/>
    </row>
    <row r="17" spans="1:6" x14ac:dyDescent="0.25">
      <c r="C17" s="14">
        <f>SUM(E2:E13,E17)</f>
        <v>83.820000000000007</v>
      </c>
      <c r="D17" s="2">
        <f>MAX(D2:D13)</f>
        <v>12.5</v>
      </c>
      <c r="E17" s="2">
        <f>MAX(E2:E13)</f>
        <v>12.5</v>
      </c>
    </row>
    <row r="19" spans="1:6" x14ac:dyDescent="0.25">
      <c r="A19" s="1" t="s">
        <v>71</v>
      </c>
      <c r="B19" s="23">
        <v>68.03</v>
      </c>
    </row>
    <row r="20" spans="1:6" x14ac:dyDescent="0.25">
      <c r="A20" s="2" t="s">
        <v>72</v>
      </c>
      <c r="B20" s="2">
        <v>66.650000000000006</v>
      </c>
    </row>
    <row r="25" spans="1:6" x14ac:dyDescent="0.25"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F36" s="5"/>
    </row>
    <row r="37" spans="5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38"/>
  <sheetViews>
    <sheetView workbookViewId="0">
      <selection activeCell="G17" sqref="G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 t="s">
        <v>182</v>
      </c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21" t="s">
        <v>169</v>
      </c>
      <c r="B2" s="21">
        <v>62968</v>
      </c>
      <c r="C2" s="21">
        <v>8.4499999999999993</v>
      </c>
      <c r="D2" s="22">
        <v>7.8</v>
      </c>
      <c r="E2" s="19">
        <v>7.8</v>
      </c>
      <c r="F2" s="18" t="s">
        <v>15</v>
      </c>
      <c r="G2" s="19"/>
      <c r="H2" s="5">
        <v>7.01</v>
      </c>
      <c r="AA2" s="1"/>
      <c r="AB2" s="1"/>
      <c r="AC2" s="1"/>
      <c r="AD2" s="1"/>
    </row>
    <row r="3" spans="1:30" s="9" customFormat="1" x14ac:dyDescent="0.25">
      <c r="A3" s="21" t="s">
        <v>75</v>
      </c>
      <c r="B3" s="21">
        <v>75295</v>
      </c>
      <c r="C3" s="21">
        <v>14.61</v>
      </c>
      <c r="D3" s="22">
        <v>12</v>
      </c>
      <c r="E3" s="19">
        <v>12</v>
      </c>
      <c r="F3" s="18" t="s">
        <v>15</v>
      </c>
      <c r="H3" s="8">
        <v>11.46</v>
      </c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21" t="s">
        <v>14</v>
      </c>
      <c r="B4" s="21">
        <v>98412</v>
      </c>
      <c r="C4" s="21">
        <v>16.190000000000001</v>
      </c>
      <c r="D4" s="22">
        <v>4</v>
      </c>
      <c r="E4" s="19">
        <v>10.5</v>
      </c>
      <c r="F4" s="18" t="s">
        <v>13</v>
      </c>
      <c r="H4" s="5">
        <v>15.23</v>
      </c>
      <c r="AA4" s="1"/>
      <c r="AB4" s="1"/>
      <c r="AC4" s="1"/>
      <c r="AD4" s="1"/>
    </row>
    <row r="5" spans="1:30" ht="15" customHeight="1" x14ac:dyDescent="0.25">
      <c r="A5" s="21" t="s">
        <v>21</v>
      </c>
      <c r="B5" s="21">
        <v>101803</v>
      </c>
      <c r="C5" s="21">
        <v>7.04</v>
      </c>
      <c r="D5" s="22">
        <v>14.5</v>
      </c>
      <c r="E5" s="19">
        <v>6.45</v>
      </c>
      <c r="F5" s="18" t="s">
        <v>12</v>
      </c>
      <c r="G5" s="19"/>
      <c r="H5" s="5">
        <v>5.59</v>
      </c>
      <c r="AA5" s="1"/>
      <c r="AB5" s="1"/>
      <c r="AC5" s="1"/>
      <c r="AD5" s="1"/>
    </row>
    <row r="6" spans="1:30" ht="15" customHeight="1" x14ac:dyDescent="0.25">
      <c r="A6" s="21" t="s">
        <v>76</v>
      </c>
      <c r="B6" s="21">
        <v>94968</v>
      </c>
      <c r="C6" s="21">
        <v>6.61</v>
      </c>
      <c r="D6" s="22">
        <v>6.9</v>
      </c>
      <c r="E6" s="19">
        <v>6.9</v>
      </c>
      <c r="F6" s="18" t="s">
        <v>12</v>
      </c>
      <c r="G6" s="19"/>
      <c r="H6" s="5">
        <v>6.61</v>
      </c>
      <c r="AA6" s="1"/>
      <c r="AB6" s="1"/>
      <c r="AC6" s="1"/>
      <c r="AD6" s="1"/>
    </row>
    <row r="7" spans="1:30" ht="15" customHeight="1" x14ac:dyDescent="0.25">
      <c r="A7" s="11" t="s">
        <v>77</v>
      </c>
      <c r="B7" s="11">
        <v>37688</v>
      </c>
      <c r="C7" s="11">
        <v>14.2</v>
      </c>
      <c r="D7" s="10">
        <v>19.399999999999999</v>
      </c>
      <c r="E7" s="8">
        <v>10.5</v>
      </c>
      <c r="F7" s="9" t="s">
        <v>11</v>
      </c>
      <c r="G7" s="8" t="s">
        <v>59</v>
      </c>
      <c r="H7" s="5">
        <v>13.54</v>
      </c>
      <c r="AA7" s="1"/>
      <c r="AB7" s="1"/>
      <c r="AC7" s="1"/>
      <c r="AD7" s="1"/>
    </row>
    <row r="8" spans="1:30" ht="15" customHeight="1" x14ac:dyDescent="0.25">
      <c r="A8" s="18" t="s">
        <v>73</v>
      </c>
      <c r="B8" s="18">
        <v>70009</v>
      </c>
      <c r="C8" s="18">
        <v>6.45</v>
      </c>
      <c r="D8" s="18">
        <v>8.1999999999999993</v>
      </c>
      <c r="E8" s="19">
        <v>8.1999999999999993</v>
      </c>
      <c r="F8" s="18" t="s">
        <v>11</v>
      </c>
      <c r="G8" s="19"/>
      <c r="H8" s="5">
        <v>6.45</v>
      </c>
      <c r="AA8" s="1"/>
      <c r="AB8" s="1"/>
      <c r="AC8" s="1"/>
      <c r="AD8" s="1"/>
    </row>
    <row r="9" spans="1:30" ht="15" customHeight="1" x14ac:dyDescent="0.25">
      <c r="A9" s="18" t="s">
        <v>74</v>
      </c>
      <c r="B9" s="18">
        <v>70116</v>
      </c>
      <c r="C9" s="18">
        <v>4.47</v>
      </c>
      <c r="D9" s="18">
        <v>5.3</v>
      </c>
      <c r="E9" s="19">
        <v>5.3</v>
      </c>
      <c r="F9" s="18" t="s">
        <v>11</v>
      </c>
      <c r="G9" s="19"/>
      <c r="H9" s="5">
        <v>4.47</v>
      </c>
      <c r="AA9" s="1"/>
      <c r="AB9" s="1"/>
      <c r="AC9" s="1"/>
      <c r="AD9" s="1"/>
    </row>
    <row r="10" spans="1:30" ht="15" customHeight="1" x14ac:dyDescent="0.25">
      <c r="A10" s="18" t="s">
        <v>85</v>
      </c>
      <c r="B10" s="18">
        <v>37333</v>
      </c>
      <c r="C10" s="18">
        <v>3.04</v>
      </c>
      <c r="D10" s="18">
        <v>2.74</v>
      </c>
      <c r="E10" s="19">
        <v>1.9</v>
      </c>
      <c r="F10" s="18" t="s">
        <v>10</v>
      </c>
      <c r="G10" s="19"/>
      <c r="H10" s="5">
        <v>4.45</v>
      </c>
      <c r="AA10" s="1"/>
      <c r="AB10" s="1"/>
      <c r="AC10" s="1"/>
      <c r="AD10" s="1"/>
    </row>
    <row r="11" spans="1:30" ht="15" customHeight="1" x14ac:dyDescent="0.25">
      <c r="A11" s="18" t="s">
        <v>81</v>
      </c>
      <c r="B11" s="18">
        <v>49651</v>
      </c>
      <c r="C11" s="18">
        <v>9.14</v>
      </c>
      <c r="D11" s="18">
        <v>8</v>
      </c>
      <c r="E11" s="19">
        <v>6</v>
      </c>
      <c r="F11" s="18" t="s">
        <v>9</v>
      </c>
      <c r="G11" s="19"/>
      <c r="H11" s="5">
        <v>9.93</v>
      </c>
      <c r="AA11" s="1"/>
      <c r="AB11" s="1"/>
      <c r="AC11" s="1"/>
      <c r="AD11" s="1"/>
    </row>
    <row r="12" spans="1:30" ht="15" customHeight="1" x14ac:dyDescent="0.25">
      <c r="A12" s="18" t="s">
        <v>78</v>
      </c>
      <c r="B12" s="18">
        <v>50459</v>
      </c>
      <c r="C12" s="18">
        <v>8.39</v>
      </c>
      <c r="D12" s="18">
        <v>6</v>
      </c>
      <c r="E12" s="19">
        <v>6</v>
      </c>
      <c r="F12" s="18" t="s">
        <v>9</v>
      </c>
      <c r="G12" s="19"/>
      <c r="H12" s="5">
        <v>7.28</v>
      </c>
      <c r="AA12" s="1"/>
      <c r="AB12" s="1"/>
      <c r="AC12" s="1"/>
      <c r="AD12" s="1"/>
    </row>
    <row r="13" spans="1:30" ht="15" customHeight="1" x14ac:dyDescent="0.25">
      <c r="A13" s="18" t="s">
        <v>20</v>
      </c>
      <c r="B13" s="18">
        <v>83528</v>
      </c>
      <c r="C13" s="18">
        <v>10</v>
      </c>
      <c r="D13" s="18">
        <v>10.199999999999999</v>
      </c>
      <c r="E13" s="19">
        <v>6.4</v>
      </c>
      <c r="F13" s="18" t="s">
        <v>9</v>
      </c>
      <c r="G13" s="19"/>
      <c r="H13" s="5">
        <v>9.1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124.44</v>
      </c>
    </row>
    <row r="16" spans="1:30" x14ac:dyDescent="0.25">
      <c r="C16" s="4"/>
    </row>
    <row r="17" spans="1:7" x14ac:dyDescent="0.25">
      <c r="C17" s="14">
        <f>SUM(E2:E13,E17)</f>
        <v>99.95</v>
      </c>
      <c r="D17" s="2">
        <f>MAX(D2:D13)</f>
        <v>19.399999999999999</v>
      </c>
      <c r="E17" s="2">
        <f>MAX(E2:E13)</f>
        <v>12</v>
      </c>
      <c r="G17" s="27">
        <f>(B19-SUM(C2:C13))+SUM(H2:H13)</f>
        <v>101.28</v>
      </c>
    </row>
    <row r="19" spans="1:7" x14ac:dyDescent="0.25">
      <c r="A19" s="1" t="s">
        <v>71</v>
      </c>
      <c r="B19" s="4">
        <v>108.75</v>
      </c>
    </row>
    <row r="20" spans="1:7" x14ac:dyDescent="0.25">
      <c r="A20" s="2" t="s">
        <v>72</v>
      </c>
      <c r="B20" s="17">
        <v>101.28</v>
      </c>
    </row>
    <row r="21" spans="1:7" x14ac:dyDescent="0.25">
      <c r="B21" s="14"/>
      <c r="C21" s="14"/>
      <c r="D21" s="14"/>
      <c r="E21" s="14"/>
      <c r="F21" s="16"/>
    </row>
    <row r="22" spans="1:7" x14ac:dyDescent="0.25">
      <c r="B22" s="14"/>
      <c r="C22" s="14"/>
      <c r="D22" s="14"/>
      <c r="E22" s="14"/>
      <c r="F22" s="16"/>
    </row>
    <row r="23" spans="1:7" x14ac:dyDescent="0.25">
      <c r="B23" s="14"/>
      <c r="C23" s="14"/>
      <c r="D23" s="14"/>
      <c r="E23" s="14"/>
      <c r="F23" s="16"/>
    </row>
    <row r="24" spans="1:7" x14ac:dyDescent="0.25">
      <c r="B24" s="14"/>
      <c r="C24" s="14"/>
      <c r="D24" s="14"/>
      <c r="E24" s="14"/>
      <c r="F24" s="16"/>
    </row>
    <row r="25" spans="1:7" x14ac:dyDescent="0.25">
      <c r="B25" s="14"/>
      <c r="C25" s="14"/>
      <c r="D25" s="14"/>
      <c r="E25" s="14"/>
      <c r="F25" s="16"/>
    </row>
    <row r="26" spans="1:7" x14ac:dyDescent="0.25">
      <c r="B26" s="14"/>
      <c r="C26" s="14"/>
      <c r="D26" s="14"/>
      <c r="E26" s="14"/>
      <c r="F26" s="16"/>
    </row>
    <row r="27" spans="1:7" x14ac:dyDescent="0.25">
      <c r="B27" s="14"/>
      <c r="C27" s="14"/>
      <c r="D27" s="14"/>
      <c r="E27" s="16"/>
      <c r="F27" s="5"/>
    </row>
    <row r="28" spans="1:7" x14ac:dyDescent="0.25">
      <c r="B28" s="14"/>
      <c r="C28" s="14"/>
      <c r="D28" s="14"/>
      <c r="E28" s="16"/>
      <c r="F28" s="5"/>
    </row>
    <row r="29" spans="1:7" x14ac:dyDescent="0.25">
      <c r="B29" s="14"/>
      <c r="C29" s="14"/>
      <c r="D29" s="14"/>
      <c r="E29" s="16"/>
      <c r="F29" s="5"/>
    </row>
    <row r="30" spans="1:7" x14ac:dyDescent="0.25">
      <c r="B30" s="14"/>
      <c r="C30" s="14"/>
      <c r="D30" s="14"/>
      <c r="E30" s="16"/>
      <c r="F30" s="5"/>
    </row>
    <row r="31" spans="1:7" x14ac:dyDescent="0.25">
      <c r="B31" s="14"/>
      <c r="C31" s="14"/>
      <c r="D31" s="14"/>
      <c r="E31" s="16"/>
      <c r="F31" s="5"/>
    </row>
    <row r="32" spans="1:7" x14ac:dyDescent="0.25">
      <c r="B32" s="14"/>
      <c r="C32" s="14"/>
      <c r="D32" s="14"/>
      <c r="E32" s="16"/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5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4" t="s">
        <v>92</v>
      </c>
      <c r="B2" s="14">
        <v>104026</v>
      </c>
      <c r="C2" s="1">
        <v>6.51</v>
      </c>
      <c r="D2" s="1">
        <v>5.6</v>
      </c>
      <c r="E2" s="1">
        <v>4.96</v>
      </c>
      <c r="F2" s="22" t="s">
        <v>15</v>
      </c>
      <c r="AA2" s="1"/>
      <c r="AB2" s="1"/>
      <c r="AC2" s="1"/>
      <c r="AD2" s="1"/>
    </row>
    <row r="3" spans="1:30" s="9" customFormat="1" x14ac:dyDescent="0.25">
      <c r="A3" s="14" t="s">
        <v>136</v>
      </c>
      <c r="B3" s="14">
        <v>94068</v>
      </c>
      <c r="C3" s="1">
        <v>2.27</v>
      </c>
      <c r="D3" s="1">
        <v>-1</v>
      </c>
      <c r="E3" s="1">
        <v>2.83</v>
      </c>
      <c r="F3" s="22" t="s">
        <v>15</v>
      </c>
      <c r="G3" s="18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1" t="s">
        <v>137</v>
      </c>
      <c r="B4" s="11">
        <v>82730</v>
      </c>
      <c r="C4" s="1">
        <v>5.43</v>
      </c>
      <c r="D4" s="1">
        <v>0</v>
      </c>
      <c r="E4" s="1">
        <v>12.5</v>
      </c>
      <c r="F4" s="22" t="s">
        <v>13</v>
      </c>
      <c r="AA4" s="1"/>
      <c r="AB4" s="1"/>
      <c r="AC4" s="1"/>
      <c r="AD4" s="1"/>
    </row>
    <row r="5" spans="1:30" ht="15" customHeight="1" x14ac:dyDescent="0.25">
      <c r="A5" s="14" t="s">
        <v>138</v>
      </c>
      <c r="B5" s="14">
        <v>104649</v>
      </c>
      <c r="C5" s="1">
        <v>2.08</v>
      </c>
      <c r="D5" s="1">
        <v>0</v>
      </c>
      <c r="E5" s="1">
        <v>3.55</v>
      </c>
      <c r="F5" s="22" t="s">
        <v>12</v>
      </c>
      <c r="AA5" s="1"/>
      <c r="AB5" s="1"/>
      <c r="AC5" s="1"/>
      <c r="AD5" s="1"/>
    </row>
    <row r="6" spans="1:30" ht="15" customHeight="1" x14ac:dyDescent="0.25">
      <c r="A6" s="14" t="s">
        <v>129</v>
      </c>
      <c r="B6" s="14">
        <v>68821</v>
      </c>
      <c r="C6" s="1">
        <v>5.28</v>
      </c>
      <c r="D6" s="1">
        <v>6.9</v>
      </c>
      <c r="E6" s="1">
        <v>6.34</v>
      </c>
      <c r="F6" s="22" t="s">
        <v>12</v>
      </c>
      <c r="AA6" s="1"/>
      <c r="AB6" s="1"/>
      <c r="AC6" s="1"/>
      <c r="AD6" s="1"/>
    </row>
    <row r="7" spans="1:30" ht="15" customHeight="1" x14ac:dyDescent="0.25">
      <c r="A7" s="14" t="s">
        <v>139</v>
      </c>
      <c r="B7" s="14">
        <v>102998</v>
      </c>
      <c r="C7" s="1">
        <v>2.12</v>
      </c>
      <c r="D7" s="1">
        <v>0</v>
      </c>
      <c r="E7" s="1">
        <v>7.2</v>
      </c>
      <c r="F7" s="22" t="s">
        <v>11</v>
      </c>
      <c r="AA7" s="1"/>
      <c r="AB7" s="1"/>
      <c r="AC7" s="1"/>
      <c r="AD7" s="1"/>
    </row>
    <row r="8" spans="1:30" ht="15" customHeight="1" x14ac:dyDescent="0.25">
      <c r="A8" s="14" t="s">
        <v>140</v>
      </c>
      <c r="B8" s="14">
        <v>105903</v>
      </c>
      <c r="C8" s="1">
        <v>1.53</v>
      </c>
      <c r="D8" s="1">
        <v>0</v>
      </c>
      <c r="E8" s="1">
        <v>3.5</v>
      </c>
      <c r="F8" s="22" t="s">
        <v>11</v>
      </c>
      <c r="AA8" s="1"/>
      <c r="AB8" s="1"/>
      <c r="AC8" s="1"/>
      <c r="AD8" s="1"/>
    </row>
    <row r="9" spans="1:30" ht="15" customHeight="1" x14ac:dyDescent="0.25">
      <c r="A9" s="11" t="s">
        <v>7</v>
      </c>
      <c r="B9" s="11">
        <v>87863</v>
      </c>
      <c r="C9" s="7">
        <v>18.05</v>
      </c>
      <c r="D9" s="7">
        <v>11.6</v>
      </c>
      <c r="E9" s="7">
        <v>11.63</v>
      </c>
      <c r="F9" s="10" t="s">
        <v>11</v>
      </c>
      <c r="G9" s="8" t="s">
        <v>59</v>
      </c>
      <c r="AA9" s="1"/>
      <c r="AB9" s="1"/>
      <c r="AC9" s="1"/>
      <c r="AD9" s="1"/>
    </row>
    <row r="10" spans="1:30" ht="15" customHeight="1" x14ac:dyDescent="0.25">
      <c r="A10" s="14" t="s">
        <v>135</v>
      </c>
      <c r="B10" s="14">
        <v>36940</v>
      </c>
      <c r="C10" s="1">
        <v>6.97</v>
      </c>
      <c r="D10" s="1">
        <v>1.19</v>
      </c>
      <c r="E10" s="1">
        <v>3.4</v>
      </c>
      <c r="F10" s="22" t="s">
        <v>10</v>
      </c>
      <c r="AA10" s="1"/>
      <c r="AB10" s="1"/>
      <c r="AC10" s="1"/>
      <c r="AD10" s="1"/>
    </row>
    <row r="11" spans="1:30" ht="15" customHeight="1" x14ac:dyDescent="0.25">
      <c r="A11" s="14" t="s">
        <v>132</v>
      </c>
      <c r="B11" s="14">
        <v>105897</v>
      </c>
      <c r="C11" s="1">
        <v>7.05</v>
      </c>
      <c r="D11" s="1">
        <v>1.8</v>
      </c>
      <c r="E11" s="1">
        <v>5.21</v>
      </c>
      <c r="F11" s="22" t="s">
        <v>9</v>
      </c>
      <c r="AA11" s="1"/>
      <c r="AB11" s="1"/>
      <c r="AC11" s="1"/>
      <c r="AD11" s="1"/>
    </row>
    <row r="12" spans="1:30" ht="15" customHeight="1" x14ac:dyDescent="0.25">
      <c r="A12" s="14" t="s">
        <v>128</v>
      </c>
      <c r="B12" s="14">
        <v>71604</v>
      </c>
      <c r="C12" s="1">
        <v>3.88</v>
      </c>
      <c r="D12" s="1">
        <v>4.7</v>
      </c>
      <c r="E12" s="1">
        <v>3.54</v>
      </c>
      <c r="F12" s="22" t="s">
        <v>9</v>
      </c>
      <c r="AA12" s="1"/>
      <c r="AB12" s="1"/>
      <c r="AC12" s="1"/>
      <c r="AD12" s="1"/>
    </row>
    <row r="13" spans="1:30" ht="15" customHeight="1" x14ac:dyDescent="0.25">
      <c r="A13" s="14" t="s">
        <v>116</v>
      </c>
      <c r="B13" s="14">
        <v>92182</v>
      </c>
      <c r="C13" s="1">
        <v>5.05</v>
      </c>
      <c r="D13" s="1">
        <v>-1.8</v>
      </c>
      <c r="E13" s="1">
        <v>3.91</v>
      </c>
      <c r="F13" s="2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40.590000000000003</v>
      </c>
    </row>
    <row r="16" spans="1:30" x14ac:dyDescent="0.25">
      <c r="C16" s="4"/>
    </row>
    <row r="17" spans="1:6" x14ac:dyDescent="0.25">
      <c r="C17" s="14">
        <f>SUM(E2:E13,E17)</f>
        <v>81.070000000000007</v>
      </c>
      <c r="D17" s="2">
        <f>MAX(D2:D13)</f>
        <v>11.6</v>
      </c>
      <c r="E17" s="2">
        <f>MAX(E2:E13)</f>
        <v>12.5</v>
      </c>
    </row>
    <row r="19" spans="1:6" x14ac:dyDescent="0.25">
      <c r="A19" s="1" t="s">
        <v>71</v>
      </c>
      <c r="B19" s="23">
        <v>66.650000000000006</v>
      </c>
    </row>
    <row r="20" spans="1:6" x14ac:dyDescent="0.25">
      <c r="A20" s="2" t="s">
        <v>72</v>
      </c>
      <c r="B20" s="23">
        <v>66.650000000000006</v>
      </c>
      <c r="C20" s="29"/>
      <c r="D20" s="29" t="s">
        <v>185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8"/>
  <sheetViews>
    <sheetView zoomScaleNormal="100"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1" t="s">
        <v>92</v>
      </c>
      <c r="B2" s="11">
        <v>104026</v>
      </c>
      <c r="C2" s="10">
        <v>7</v>
      </c>
      <c r="D2" s="10">
        <v>7.3</v>
      </c>
      <c r="E2" s="10">
        <v>5.12</v>
      </c>
      <c r="F2" s="10" t="s">
        <v>15</v>
      </c>
      <c r="G2" s="11" t="s">
        <v>59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14" t="s">
        <v>147</v>
      </c>
      <c r="B3" s="14">
        <v>106161</v>
      </c>
      <c r="C3" s="16">
        <v>4.5599999999999996</v>
      </c>
      <c r="D3" s="16">
        <v>-0.1</v>
      </c>
      <c r="E3" s="16">
        <v>4</v>
      </c>
      <c r="F3" s="22" t="s">
        <v>15</v>
      </c>
      <c r="AA3" s="1"/>
      <c r="AB3" s="1"/>
      <c r="AC3" s="1"/>
      <c r="AD3" s="1"/>
    </row>
    <row r="4" spans="1:30" ht="15" customHeight="1" x14ac:dyDescent="0.25">
      <c r="A4" s="14" t="s">
        <v>22</v>
      </c>
      <c r="B4" s="14">
        <v>86776</v>
      </c>
      <c r="C4" s="16">
        <v>10.36</v>
      </c>
      <c r="D4" s="16">
        <v>-3.5</v>
      </c>
      <c r="E4" s="16">
        <v>6.73</v>
      </c>
      <c r="F4" s="22" t="s">
        <v>13</v>
      </c>
      <c r="AA4" s="1"/>
      <c r="AB4" s="1"/>
      <c r="AC4" s="1"/>
      <c r="AD4" s="1"/>
    </row>
    <row r="5" spans="1:30" ht="15" customHeight="1" x14ac:dyDescent="0.25">
      <c r="A5" s="14" t="s">
        <v>101</v>
      </c>
      <c r="B5" s="14">
        <v>60852</v>
      </c>
      <c r="C5" s="16">
        <v>3.09</v>
      </c>
      <c r="D5" s="16">
        <v>-0.9</v>
      </c>
      <c r="E5" s="16">
        <v>4.04</v>
      </c>
      <c r="F5" s="22" t="s">
        <v>12</v>
      </c>
      <c r="AA5" s="1"/>
      <c r="AB5" s="1"/>
      <c r="AC5" s="1"/>
      <c r="AD5" s="1"/>
    </row>
    <row r="6" spans="1:30" ht="15" customHeight="1" x14ac:dyDescent="0.25">
      <c r="A6" s="14" t="s">
        <v>129</v>
      </c>
      <c r="B6" s="14">
        <v>68821</v>
      </c>
      <c r="C6" s="16">
        <v>4.68</v>
      </c>
      <c r="D6" s="16">
        <v>2.4</v>
      </c>
      <c r="E6" s="16">
        <v>5.9</v>
      </c>
      <c r="F6" s="22" t="s">
        <v>12</v>
      </c>
      <c r="AA6" s="1"/>
      <c r="AB6" s="1"/>
      <c r="AC6" s="1"/>
      <c r="AD6" s="1"/>
    </row>
    <row r="7" spans="1:30" ht="15" customHeight="1" x14ac:dyDescent="0.25">
      <c r="A7" s="14" t="s">
        <v>48</v>
      </c>
      <c r="B7" s="14">
        <v>105068</v>
      </c>
      <c r="C7" s="16">
        <v>2.81</v>
      </c>
      <c r="D7" s="16">
        <v>0.4</v>
      </c>
      <c r="E7" s="16">
        <v>4.33</v>
      </c>
      <c r="F7" s="22" t="s">
        <v>11</v>
      </c>
      <c r="AA7" s="1"/>
      <c r="AB7" s="1"/>
      <c r="AC7" s="1"/>
      <c r="AD7" s="1"/>
    </row>
    <row r="8" spans="1:30" ht="15" customHeight="1" x14ac:dyDescent="0.25">
      <c r="A8" s="14" t="s">
        <v>125</v>
      </c>
      <c r="B8" s="14">
        <v>85931</v>
      </c>
      <c r="C8" s="16">
        <v>5.4</v>
      </c>
      <c r="D8" s="16">
        <v>2</v>
      </c>
      <c r="E8" s="16">
        <v>5.13</v>
      </c>
      <c r="F8" s="22" t="s">
        <v>11</v>
      </c>
      <c r="AA8" s="1"/>
      <c r="AB8" s="1"/>
      <c r="AC8" s="1"/>
      <c r="AD8" s="1"/>
    </row>
    <row r="9" spans="1:30" ht="15" customHeight="1" x14ac:dyDescent="0.25">
      <c r="A9" s="14" t="s">
        <v>34</v>
      </c>
      <c r="B9" s="14">
        <v>94857</v>
      </c>
      <c r="C9" s="16">
        <v>5.22</v>
      </c>
      <c r="D9" s="16">
        <v>4.0999999999999996</v>
      </c>
      <c r="E9" s="16">
        <v>4.08</v>
      </c>
      <c r="F9" s="22" t="s">
        <v>11</v>
      </c>
      <c r="AA9" s="1"/>
      <c r="AB9" s="1"/>
      <c r="AC9" s="1"/>
      <c r="AD9" s="1"/>
    </row>
    <row r="10" spans="1:30" ht="15" customHeight="1" x14ac:dyDescent="0.25">
      <c r="A10" s="14" t="s">
        <v>126</v>
      </c>
      <c r="B10" s="14">
        <v>84863</v>
      </c>
      <c r="C10" s="14">
        <v>6.7</v>
      </c>
      <c r="D10" s="16">
        <v>2.56</v>
      </c>
      <c r="E10" s="16">
        <v>3.24</v>
      </c>
      <c r="F10" s="22" t="s">
        <v>10</v>
      </c>
      <c r="G10" s="10"/>
      <c r="AA10" s="1"/>
      <c r="AB10" s="1"/>
      <c r="AC10" s="1"/>
      <c r="AD10" s="1"/>
    </row>
    <row r="11" spans="1:30" ht="15" customHeight="1" x14ac:dyDescent="0.25">
      <c r="A11" s="14" t="s">
        <v>128</v>
      </c>
      <c r="B11" s="14">
        <v>71604</v>
      </c>
      <c r="C11" s="14">
        <v>4.4400000000000004</v>
      </c>
      <c r="D11" s="16">
        <v>6.9</v>
      </c>
      <c r="E11" s="16">
        <v>3.96</v>
      </c>
      <c r="F11" s="22" t="s">
        <v>9</v>
      </c>
      <c r="AA11" s="1"/>
      <c r="AB11" s="1"/>
      <c r="AC11" s="1"/>
      <c r="AD11" s="1"/>
    </row>
    <row r="12" spans="1:30" ht="15" customHeight="1" x14ac:dyDescent="0.25">
      <c r="A12" s="14" t="s">
        <v>142</v>
      </c>
      <c r="B12" s="14">
        <v>90768</v>
      </c>
      <c r="C12" s="14">
        <v>5.31</v>
      </c>
      <c r="D12" s="16">
        <v>4.2</v>
      </c>
      <c r="E12" s="16">
        <v>3.94</v>
      </c>
      <c r="F12" s="22" t="s">
        <v>9</v>
      </c>
      <c r="AA12" s="1"/>
      <c r="AB12" s="1"/>
      <c r="AC12" s="1"/>
      <c r="AD12" s="1"/>
    </row>
    <row r="13" spans="1:30" ht="15" customHeight="1" x14ac:dyDescent="0.25">
      <c r="A13" s="14" t="s">
        <v>116</v>
      </c>
      <c r="B13" s="14">
        <v>92182</v>
      </c>
      <c r="C13" s="14">
        <v>6.17</v>
      </c>
      <c r="D13" s="16">
        <v>4.7</v>
      </c>
      <c r="E13" s="16">
        <v>3.98</v>
      </c>
      <c r="F13" s="2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37.36</v>
      </c>
    </row>
    <row r="16" spans="1:30" x14ac:dyDescent="0.25">
      <c r="C16" s="4"/>
    </row>
    <row r="17" spans="1:6" x14ac:dyDescent="0.25">
      <c r="C17" s="14">
        <f>SUM(E2:E13,E17)</f>
        <v>61.179999999999993</v>
      </c>
      <c r="D17" s="2">
        <f>MAX(D2:D13)</f>
        <v>7.3</v>
      </c>
      <c r="E17" s="2">
        <f>MAX(E2:E13)</f>
        <v>6.73</v>
      </c>
    </row>
    <row r="19" spans="1:6" x14ac:dyDescent="0.25">
      <c r="A19" s="1" t="s">
        <v>71</v>
      </c>
      <c r="B19" s="23">
        <v>66.650000000000006</v>
      </c>
    </row>
    <row r="20" spans="1:6" x14ac:dyDescent="0.25">
      <c r="A20" s="2" t="s">
        <v>72</v>
      </c>
      <c r="B20" s="4">
        <v>68.849999999999994</v>
      </c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F35" s="5"/>
    </row>
    <row r="36" spans="5:6" x14ac:dyDescent="0.25">
      <c r="F36" s="5"/>
    </row>
    <row r="37" spans="5:6" x14ac:dyDescent="0.25">
      <c r="F37" s="5"/>
    </row>
    <row r="38" spans="5:6" x14ac:dyDescent="0.25">
      <c r="F3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66</v>
      </c>
      <c r="B2" s="18">
        <v>101290</v>
      </c>
      <c r="C2" s="18">
        <v>4.7699999999999996</v>
      </c>
      <c r="D2" s="19">
        <v>8.5</v>
      </c>
      <c r="E2" s="19">
        <v>8.5</v>
      </c>
      <c r="F2" s="22" t="s">
        <v>15</v>
      </c>
      <c r="AA2" s="1"/>
      <c r="AB2" s="1"/>
      <c r="AC2" s="1"/>
      <c r="AD2" s="1"/>
    </row>
    <row r="3" spans="1:30" s="9" customFormat="1" x14ac:dyDescent="0.25">
      <c r="A3" s="18" t="s">
        <v>92</v>
      </c>
      <c r="B3" s="18">
        <v>104026</v>
      </c>
      <c r="C3" s="18">
        <v>6.5</v>
      </c>
      <c r="D3" s="19">
        <v>3.2</v>
      </c>
      <c r="E3" s="19">
        <v>5</v>
      </c>
      <c r="F3" s="22" t="s">
        <v>15</v>
      </c>
      <c r="G3" s="18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18" t="s">
        <v>41</v>
      </c>
      <c r="B4" s="18">
        <v>84854</v>
      </c>
      <c r="C4" s="18">
        <v>3.88</v>
      </c>
      <c r="D4" s="19">
        <v>-4.3</v>
      </c>
      <c r="E4" s="19">
        <v>3.7</v>
      </c>
      <c r="F4" s="22" t="s">
        <v>13</v>
      </c>
      <c r="G4" s="19"/>
      <c r="AA4" s="1"/>
      <c r="AB4" s="1"/>
      <c r="AC4" s="1"/>
      <c r="AD4" s="1"/>
    </row>
    <row r="5" spans="1:30" ht="15" customHeight="1" x14ac:dyDescent="0.25">
      <c r="A5" s="18" t="s">
        <v>138</v>
      </c>
      <c r="B5" s="18">
        <v>104649</v>
      </c>
      <c r="C5" s="19">
        <v>1.68</v>
      </c>
      <c r="D5" s="19">
        <v>1.5</v>
      </c>
      <c r="E5" s="19">
        <v>3.14</v>
      </c>
      <c r="F5" s="22" t="s">
        <v>12</v>
      </c>
      <c r="G5" s="19"/>
      <c r="AA5" s="1"/>
      <c r="AB5" s="1"/>
      <c r="AC5" s="1"/>
      <c r="AD5" s="1"/>
    </row>
    <row r="6" spans="1:30" ht="15" customHeight="1" x14ac:dyDescent="0.25">
      <c r="A6" s="18" t="s">
        <v>144</v>
      </c>
      <c r="B6" s="18">
        <v>71116</v>
      </c>
      <c r="C6" s="19">
        <v>4.16</v>
      </c>
      <c r="D6" s="19">
        <v>5.6</v>
      </c>
      <c r="E6" s="19">
        <v>5.6</v>
      </c>
      <c r="F6" s="22" t="s">
        <v>12</v>
      </c>
      <c r="G6" s="19"/>
      <c r="AA6" s="1"/>
      <c r="AB6" s="1"/>
      <c r="AC6" s="1"/>
      <c r="AD6" s="1"/>
    </row>
    <row r="7" spans="1:30" ht="15" customHeight="1" x14ac:dyDescent="0.25">
      <c r="A7" s="18" t="s">
        <v>95</v>
      </c>
      <c r="B7" s="18">
        <v>82474</v>
      </c>
      <c r="C7" s="19">
        <v>3.69</v>
      </c>
      <c r="D7" s="19">
        <v>2.2000000000000002</v>
      </c>
      <c r="E7" s="19">
        <v>3.39</v>
      </c>
      <c r="F7" s="22" t="s">
        <v>11</v>
      </c>
      <c r="G7" s="19"/>
      <c r="AA7" s="1"/>
      <c r="AB7" s="1"/>
      <c r="AC7" s="1"/>
      <c r="AD7" s="1"/>
    </row>
    <row r="8" spans="1:30" ht="15" customHeight="1" x14ac:dyDescent="0.25">
      <c r="A8" s="18" t="s">
        <v>7</v>
      </c>
      <c r="B8" s="18">
        <v>87863</v>
      </c>
      <c r="C8" s="19">
        <v>18.350000000000001</v>
      </c>
      <c r="D8" s="19">
        <v>8.3000000000000007</v>
      </c>
      <c r="E8" s="19">
        <v>11.75</v>
      </c>
      <c r="F8" s="22" t="s">
        <v>11</v>
      </c>
      <c r="G8" s="19"/>
      <c r="AA8" s="1"/>
      <c r="AB8" s="1"/>
      <c r="AC8" s="1"/>
      <c r="AD8" s="1"/>
    </row>
    <row r="9" spans="1:30" ht="15" customHeight="1" x14ac:dyDescent="0.25">
      <c r="A9" s="18" t="s">
        <v>123</v>
      </c>
      <c r="B9" s="18">
        <v>96340</v>
      </c>
      <c r="C9" s="19">
        <v>6.09</v>
      </c>
      <c r="D9" s="19">
        <v>3.5</v>
      </c>
      <c r="E9" s="19">
        <v>5.15</v>
      </c>
      <c r="F9" s="22" t="s">
        <v>11</v>
      </c>
      <c r="G9" s="19"/>
      <c r="AA9" s="1"/>
      <c r="AB9" s="1"/>
      <c r="AC9" s="1"/>
      <c r="AD9" s="1"/>
    </row>
    <row r="10" spans="1:30" ht="15" customHeight="1" x14ac:dyDescent="0.25">
      <c r="A10" s="18" t="s">
        <v>145</v>
      </c>
      <c r="B10" s="18">
        <v>73476</v>
      </c>
      <c r="C10" s="19">
        <v>6.38</v>
      </c>
      <c r="D10" s="19">
        <v>4.2</v>
      </c>
      <c r="E10" s="19">
        <v>4.2</v>
      </c>
      <c r="F10" s="22" t="s">
        <v>10</v>
      </c>
      <c r="G10" s="19"/>
      <c r="AA10" s="1"/>
      <c r="AB10" s="1"/>
      <c r="AC10" s="1"/>
      <c r="AD10" s="1"/>
    </row>
    <row r="11" spans="1:30" ht="15" customHeight="1" x14ac:dyDescent="0.25">
      <c r="A11" s="18" t="s">
        <v>143</v>
      </c>
      <c r="B11" s="18">
        <v>104085</v>
      </c>
      <c r="C11" s="19">
        <v>2.74</v>
      </c>
      <c r="D11" s="19">
        <v>3.9</v>
      </c>
      <c r="E11" s="19">
        <v>3.32</v>
      </c>
      <c r="F11" s="22" t="s">
        <v>9</v>
      </c>
      <c r="G11" s="19"/>
      <c r="AA11" s="1"/>
      <c r="AB11" s="1"/>
      <c r="AC11" s="1"/>
      <c r="AD11" s="1"/>
    </row>
    <row r="12" spans="1:30" ht="15" customHeight="1" x14ac:dyDescent="0.25">
      <c r="A12" s="9" t="s">
        <v>128</v>
      </c>
      <c r="B12" s="9">
        <v>71604</v>
      </c>
      <c r="C12" s="8">
        <v>5.29</v>
      </c>
      <c r="D12" s="8">
        <v>10.199999999999999</v>
      </c>
      <c r="E12" s="8">
        <v>4.6500000000000004</v>
      </c>
      <c r="F12" s="10" t="s">
        <v>9</v>
      </c>
      <c r="G12" s="10" t="s">
        <v>59</v>
      </c>
      <c r="AA12" s="1"/>
      <c r="AB12" s="1"/>
      <c r="AC12" s="1"/>
      <c r="AD12" s="1"/>
    </row>
    <row r="13" spans="1:30" ht="15" customHeight="1" x14ac:dyDescent="0.25">
      <c r="A13" s="18" t="s">
        <v>96</v>
      </c>
      <c r="B13" s="18">
        <v>91251</v>
      </c>
      <c r="C13" s="19">
        <v>4.6900000000000004</v>
      </c>
      <c r="D13" s="19">
        <v>2.2999999999999998</v>
      </c>
      <c r="E13" s="19">
        <v>6.17</v>
      </c>
      <c r="F13" s="21" t="s">
        <v>9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SUM(D2:D13,D12)</f>
        <v>59.3</v>
      </c>
    </row>
    <row r="16" spans="1:30" x14ac:dyDescent="0.25">
      <c r="C16" s="4"/>
    </row>
    <row r="17" spans="1:6" x14ac:dyDescent="0.25">
      <c r="C17" s="14">
        <f>SUM(E2:E13,E17)</f>
        <v>76.319999999999993</v>
      </c>
      <c r="D17" s="2">
        <f>MAX(D2:D13)</f>
        <v>10.199999999999999</v>
      </c>
      <c r="E17" s="2">
        <f>MAX(E2:E13)</f>
        <v>11.75</v>
      </c>
    </row>
    <row r="19" spans="1:6" x14ac:dyDescent="0.25">
      <c r="A19" s="1" t="s">
        <v>71</v>
      </c>
      <c r="B19" s="4">
        <v>68.849999999999994</v>
      </c>
    </row>
    <row r="20" spans="1:6" x14ac:dyDescent="0.25">
      <c r="A20" s="2" t="s">
        <v>72</v>
      </c>
      <c r="B20" s="2">
        <v>67.27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F36" s="5"/>
    </row>
    <row r="37" spans="5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5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92</v>
      </c>
      <c r="B2" s="23">
        <v>104026</v>
      </c>
      <c r="C2" s="5">
        <v>6.5</v>
      </c>
      <c r="D2" s="5">
        <v>3</v>
      </c>
      <c r="E2" s="5">
        <v>4.88</v>
      </c>
      <c r="F2" s="22" t="s">
        <v>15</v>
      </c>
      <c r="G2" s="22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30" t="s">
        <v>146</v>
      </c>
      <c r="B3" s="30">
        <v>104578</v>
      </c>
      <c r="C3" s="31">
        <v>2.2999999999999998</v>
      </c>
      <c r="D3" s="31">
        <v>8.3000000000000007</v>
      </c>
      <c r="E3" s="31">
        <v>8.3000000000000007</v>
      </c>
      <c r="F3" s="32" t="s">
        <v>15</v>
      </c>
      <c r="G3" s="32" t="s">
        <v>59</v>
      </c>
      <c r="AA3" s="1"/>
      <c r="AB3" s="1"/>
      <c r="AC3" s="1"/>
      <c r="AD3" s="1"/>
    </row>
    <row r="4" spans="1:30" ht="15" customHeight="1" x14ac:dyDescent="0.25">
      <c r="A4" s="23" t="s">
        <v>22</v>
      </c>
      <c r="B4" s="23">
        <v>86776</v>
      </c>
      <c r="C4" s="5">
        <v>11.06</v>
      </c>
      <c r="D4" s="5">
        <v>0.7</v>
      </c>
      <c r="E4" s="5">
        <v>6.38</v>
      </c>
      <c r="F4" s="22" t="s">
        <v>13</v>
      </c>
      <c r="G4" s="16"/>
      <c r="AA4" s="1"/>
      <c r="AB4" s="1"/>
      <c r="AC4" s="1"/>
      <c r="AD4" s="1"/>
    </row>
    <row r="5" spans="1:30" ht="15" customHeight="1" x14ac:dyDescent="0.25">
      <c r="A5" s="23" t="s">
        <v>144</v>
      </c>
      <c r="B5" s="23">
        <v>71116</v>
      </c>
      <c r="C5" s="5">
        <v>3.59</v>
      </c>
      <c r="D5" s="5">
        <v>1.7</v>
      </c>
      <c r="E5" s="5">
        <v>3.65</v>
      </c>
      <c r="F5" s="22" t="s">
        <v>12</v>
      </c>
      <c r="G5" s="16"/>
      <c r="AA5" s="1"/>
      <c r="AB5" s="1"/>
      <c r="AC5" s="1"/>
      <c r="AD5" s="1"/>
    </row>
    <row r="6" spans="1:30" ht="15" customHeight="1" x14ac:dyDescent="0.25">
      <c r="A6" s="23" t="s">
        <v>27</v>
      </c>
      <c r="B6" s="23">
        <v>72142</v>
      </c>
      <c r="C6" s="5">
        <v>9.6300000000000008</v>
      </c>
      <c r="D6" s="5">
        <v>8</v>
      </c>
      <c r="E6" s="5">
        <v>5.82</v>
      </c>
      <c r="F6" s="22" t="s">
        <v>12</v>
      </c>
      <c r="G6" s="16"/>
      <c r="AA6" s="1"/>
      <c r="AB6" s="1"/>
      <c r="AC6" s="1"/>
      <c r="AD6" s="1"/>
    </row>
    <row r="7" spans="1:30" ht="15" customHeight="1" x14ac:dyDescent="0.25">
      <c r="A7" s="23" t="s">
        <v>139</v>
      </c>
      <c r="B7" s="23">
        <v>102998</v>
      </c>
      <c r="C7" s="5">
        <v>1.45</v>
      </c>
      <c r="D7" s="5">
        <v>1.7</v>
      </c>
      <c r="E7" s="5">
        <v>4.45</v>
      </c>
      <c r="F7" s="22" t="s">
        <v>11</v>
      </c>
      <c r="G7" s="16"/>
      <c r="AA7" s="1"/>
      <c r="AB7" s="1"/>
      <c r="AC7" s="1"/>
      <c r="AD7" s="1"/>
    </row>
    <row r="8" spans="1:30" ht="15" customHeight="1" x14ac:dyDescent="0.25">
      <c r="A8" s="23" t="s">
        <v>51</v>
      </c>
      <c r="B8" s="23">
        <v>81845</v>
      </c>
      <c r="C8" s="5">
        <v>8.32</v>
      </c>
      <c r="D8" s="5">
        <v>6.1</v>
      </c>
      <c r="E8" s="5">
        <v>5.79</v>
      </c>
      <c r="F8" s="22" t="s">
        <v>11</v>
      </c>
      <c r="G8" s="16"/>
      <c r="AA8" s="1"/>
      <c r="AB8" s="1"/>
      <c r="AC8" s="1"/>
      <c r="AD8" s="1"/>
    </row>
    <row r="9" spans="1:30" ht="15" customHeight="1" x14ac:dyDescent="0.25">
      <c r="A9" s="23" t="s">
        <v>123</v>
      </c>
      <c r="B9" s="23">
        <v>96340</v>
      </c>
      <c r="C9" s="5">
        <v>5.81</v>
      </c>
      <c r="D9" s="5">
        <v>1.6</v>
      </c>
      <c r="E9" s="5">
        <v>4.76</v>
      </c>
      <c r="F9" s="22" t="s">
        <v>11</v>
      </c>
      <c r="G9" s="16"/>
      <c r="AA9" s="1"/>
      <c r="AB9" s="1"/>
      <c r="AC9" s="1"/>
      <c r="AD9" s="1"/>
    </row>
    <row r="10" spans="1:30" ht="15" customHeight="1" x14ac:dyDescent="0.25">
      <c r="A10" s="23" t="s">
        <v>145</v>
      </c>
      <c r="B10" s="23">
        <v>73476</v>
      </c>
      <c r="C10" s="5">
        <v>6.57</v>
      </c>
      <c r="D10" s="5">
        <v>4.1500000000000004</v>
      </c>
      <c r="E10" s="5">
        <v>4.18</v>
      </c>
      <c r="F10" s="22" t="s">
        <v>10</v>
      </c>
      <c r="G10" s="16"/>
      <c r="AA10" s="1"/>
      <c r="AB10" s="1"/>
      <c r="AC10" s="1"/>
      <c r="AD10" s="1"/>
    </row>
    <row r="11" spans="1:30" ht="15" customHeight="1" x14ac:dyDescent="0.25">
      <c r="A11" s="23" t="s">
        <v>143</v>
      </c>
      <c r="B11" s="23">
        <v>104085</v>
      </c>
      <c r="C11" s="5">
        <v>2.44</v>
      </c>
      <c r="D11" s="5">
        <v>1.7</v>
      </c>
      <c r="E11" s="5">
        <v>3</v>
      </c>
      <c r="F11" s="22" t="s">
        <v>9</v>
      </c>
      <c r="G11" s="16"/>
      <c r="AA11" s="1"/>
      <c r="AB11" s="1"/>
      <c r="AC11" s="1"/>
      <c r="AD11" s="1"/>
    </row>
    <row r="12" spans="1:30" ht="15" customHeight="1" x14ac:dyDescent="0.25">
      <c r="A12" s="23" t="s">
        <v>128</v>
      </c>
      <c r="B12" s="23">
        <v>71604</v>
      </c>
      <c r="C12" s="5">
        <v>4.62</v>
      </c>
      <c r="D12" s="5">
        <v>4.9000000000000004</v>
      </c>
      <c r="E12" s="5">
        <v>4.67</v>
      </c>
      <c r="F12" s="22" t="s">
        <v>9</v>
      </c>
      <c r="G12" s="16"/>
      <c r="AA12" s="1"/>
      <c r="AB12" s="1"/>
      <c r="AC12" s="1"/>
      <c r="AD12" s="1"/>
    </row>
    <row r="13" spans="1:30" ht="15" customHeight="1" x14ac:dyDescent="0.25">
      <c r="A13" s="23" t="s">
        <v>37</v>
      </c>
      <c r="B13" s="23">
        <v>89226</v>
      </c>
      <c r="C13" s="23">
        <v>3.77</v>
      </c>
      <c r="D13" s="5">
        <v>0.5</v>
      </c>
      <c r="E13" s="5">
        <v>4</v>
      </c>
      <c r="F13" s="21" t="s">
        <v>9</v>
      </c>
      <c r="G13" s="16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50.650000000000006</v>
      </c>
    </row>
    <row r="16" spans="1:30" x14ac:dyDescent="0.25">
      <c r="C16" s="4"/>
    </row>
    <row r="17" spans="1:6" x14ac:dyDescent="0.25">
      <c r="C17" s="14">
        <f>SUM(E2:E13,E17)</f>
        <v>68.179999999999993</v>
      </c>
      <c r="D17" s="2">
        <f>MAX(D2:D13)</f>
        <v>8.3000000000000007</v>
      </c>
      <c r="E17" s="2">
        <f>MAX(E2:E13)</f>
        <v>8.3000000000000007</v>
      </c>
    </row>
    <row r="19" spans="1:6" x14ac:dyDescent="0.25">
      <c r="A19" s="1" t="s">
        <v>71</v>
      </c>
      <c r="B19" s="23">
        <v>67.27</v>
      </c>
    </row>
    <row r="20" spans="1:6" x14ac:dyDescent="0.25">
      <c r="A20" s="2" t="s">
        <v>72</v>
      </c>
      <c r="B20" s="2">
        <v>65.22</v>
      </c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5"/>
  <sheetViews>
    <sheetView topLeftCell="A3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146</v>
      </c>
      <c r="B2" s="23">
        <v>104578</v>
      </c>
      <c r="C2" s="23">
        <v>1.02</v>
      </c>
      <c r="D2" s="5">
        <v>-0.1</v>
      </c>
      <c r="E2" s="5">
        <v>4.0999999999999996</v>
      </c>
      <c r="F2" s="22" t="s">
        <v>15</v>
      </c>
      <c r="AA2" s="1"/>
      <c r="AB2" s="1"/>
      <c r="AC2" s="1"/>
      <c r="AD2" s="1"/>
    </row>
    <row r="3" spans="1:30" x14ac:dyDescent="0.25">
      <c r="A3" s="23" t="s">
        <v>147</v>
      </c>
      <c r="B3" s="23">
        <v>106161</v>
      </c>
      <c r="C3" s="23">
        <v>5.68</v>
      </c>
      <c r="D3" s="5">
        <v>2</v>
      </c>
      <c r="E3" s="5">
        <v>4.04</v>
      </c>
      <c r="F3" s="22" t="s">
        <v>15</v>
      </c>
      <c r="AA3" s="1"/>
      <c r="AB3" s="1"/>
      <c r="AC3" s="1"/>
      <c r="AD3" s="1"/>
    </row>
    <row r="4" spans="1:30" ht="15" customHeight="1" x14ac:dyDescent="0.25">
      <c r="A4" s="23" t="s">
        <v>130</v>
      </c>
      <c r="B4" s="23">
        <v>38431</v>
      </c>
      <c r="C4" s="23">
        <v>6.12</v>
      </c>
      <c r="D4" s="5">
        <v>6.5</v>
      </c>
      <c r="E4" s="5">
        <v>5.3</v>
      </c>
      <c r="F4" s="22" t="s">
        <v>13</v>
      </c>
      <c r="AA4" s="1"/>
      <c r="AB4" s="1"/>
      <c r="AC4" s="1"/>
      <c r="AD4" s="1"/>
    </row>
    <row r="5" spans="1:30" ht="15" customHeight="1" x14ac:dyDescent="0.25">
      <c r="A5" s="23" t="s">
        <v>129</v>
      </c>
      <c r="B5" s="23">
        <v>68821</v>
      </c>
      <c r="C5" s="23">
        <v>4.01</v>
      </c>
      <c r="D5" s="5">
        <v>-1.3</v>
      </c>
      <c r="E5" s="5">
        <v>5.18</v>
      </c>
      <c r="F5" s="22" t="s">
        <v>12</v>
      </c>
      <c r="AA5" s="1"/>
      <c r="AB5" s="1"/>
      <c r="AC5" s="1"/>
      <c r="AD5" s="1"/>
    </row>
    <row r="6" spans="1:30" ht="15" customHeight="1" x14ac:dyDescent="0.25">
      <c r="A6" s="23" t="s">
        <v>148</v>
      </c>
      <c r="B6" s="23">
        <v>95542</v>
      </c>
      <c r="C6" s="23">
        <v>3.33</v>
      </c>
      <c r="D6" s="5">
        <v>5.3</v>
      </c>
      <c r="E6" s="5">
        <v>3.75</v>
      </c>
      <c r="F6" s="22" t="s">
        <v>12</v>
      </c>
      <c r="AA6" s="1"/>
      <c r="AB6" s="1"/>
      <c r="AC6" s="1"/>
      <c r="AD6" s="1"/>
    </row>
    <row r="7" spans="1:30" ht="15" customHeight="1" x14ac:dyDescent="0.25">
      <c r="A7" s="23" t="s">
        <v>48</v>
      </c>
      <c r="B7" s="23">
        <v>105068</v>
      </c>
      <c r="C7" s="23">
        <v>4.53</v>
      </c>
      <c r="D7" s="5">
        <v>10</v>
      </c>
      <c r="E7" s="5">
        <v>4.84</v>
      </c>
      <c r="F7" s="22" t="s">
        <v>11</v>
      </c>
      <c r="AA7" s="1"/>
      <c r="AB7" s="1"/>
      <c r="AC7" s="1"/>
      <c r="AD7" s="1"/>
    </row>
    <row r="8" spans="1:30" ht="15" customHeight="1" x14ac:dyDescent="0.25">
      <c r="A8" s="9" t="s">
        <v>23</v>
      </c>
      <c r="B8" s="9">
        <v>70986</v>
      </c>
      <c r="C8" s="9">
        <v>9.1300000000000008</v>
      </c>
      <c r="D8" s="8">
        <v>12.7</v>
      </c>
      <c r="E8" s="8">
        <v>6.26</v>
      </c>
      <c r="F8" s="10" t="s">
        <v>11</v>
      </c>
      <c r="G8" s="8" t="s">
        <v>59</v>
      </c>
      <c r="AA8" s="1"/>
      <c r="AB8" s="1"/>
      <c r="AC8" s="1"/>
      <c r="AD8" s="1"/>
    </row>
    <row r="9" spans="1:30" ht="15" customHeight="1" x14ac:dyDescent="0.25">
      <c r="A9" s="23" t="s">
        <v>34</v>
      </c>
      <c r="B9" s="23">
        <v>94857</v>
      </c>
      <c r="C9" s="23">
        <v>7.04</v>
      </c>
      <c r="D9" s="5">
        <v>10.6</v>
      </c>
      <c r="E9" s="5">
        <v>5.18</v>
      </c>
      <c r="F9" s="22" t="s">
        <v>11</v>
      </c>
      <c r="G9" s="8"/>
      <c r="AA9" s="1"/>
      <c r="AB9" s="1"/>
      <c r="AC9" s="1"/>
      <c r="AD9" s="1"/>
    </row>
    <row r="10" spans="1:30" ht="15" customHeight="1" x14ac:dyDescent="0.25">
      <c r="A10" s="23" t="s">
        <v>145</v>
      </c>
      <c r="B10" s="23">
        <v>73476</v>
      </c>
      <c r="C10" s="23">
        <v>6.65</v>
      </c>
      <c r="D10" s="5">
        <v>3.89</v>
      </c>
      <c r="E10" s="5">
        <v>4.08</v>
      </c>
      <c r="F10" s="22" t="s">
        <v>10</v>
      </c>
      <c r="AA10" s="1"/>
      <c r="AB10" s="1"/>
      <c r="AC10" s="1"/>
      <c r="AD10" s="1"/>
    </row>
    <row r="11" spans="1:30" ht="15" customHeight="1" x14ac:dyDescent="0.25">
      <c r="A11" s="23" t="s">
        <v>132</v>
      </c>
      <c r="B11" s="23">
        <v>105897</v>
      </c>
      <c r="C11" s="23">
        <v>8.3699999999999992</v>
      </c>
      <c r="D11" s="5">
        <v>4.9000000000000004</v>
      </c>
      <c r="E11" s="5">
        <v>5.47</v>
      </c>
      <c r="F11" s="22" t="s">
        <v>9</v>
      </c>
      <c r="AA11" s="1"/>
      <c r="AB11" s="1"/>
      <c r="AC11" s="1"/>
      <c r="AD11" s="1"/>
    </row>
    <row r="12" spans="1:30" s="9" customFormat="1" ht="15" customHeight="1" x14ac:dyDescent="0.25">
      <c r="A12" s="23" t="s">
        <v>56</v>
      </c>
      <c r="B12" s="23">
        <v>63172</v>
      </c>
      <c r="C12" s="23">
        <v>5.25</v>
      </c>
      <c r="D12" s="5">
        <v>6.9</v>
      </c>
      <c r="E12" s="5">
        <v>6.9</v>
      </c>
      <c r="F12" s="22" t="s">
        <v>9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23" t="s">
        <v>37</v>
      </c>
      <c r="B13" s="23">
        <v>89226</v>
      </c>
      <c r="C13" s="23">
        <v>3.9</v>
      </c>
      <c r="D13" s="5">
        <v>1.4</v>
      </c>
      <c r="E13" s="5">
        <v>3.35</v>
      </c>
      <c r="F13" s="21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75.489999999999995</v>
      </c>
    </row>
    <row r="16" spans="1:30" x14ac:dyDescent="0.25">
      <c r="C16" s="4"/>
    </row>
    <row r="17" spans="1:6" x14ac:dyDescent="0.25">
      <c r="C17" s="14">
        <f>SUM(E2:E13,E17)</f>
        <v>65.349999999999994</v>
      </c>
      <c r="D17" s="2">
        <f>MAX(D2:D13)</f>
        <v>12.7</v>
      </c>
      <c r="E17" s="2">
        <f>MAX(E2:E13)</f>
        <v>6.9</v>
      </c>
    </row>
    <row r="19" spans="1:6" x14ac:dyDescent="0.25">
      <c r="A19" s="1" t="s">
        <v>71</v>
      </c>
      <c r="B19" s="23">
        <v>65.22</v>
      </c>
    </row>
    <row r="20" spans="1:6" x14ac:dyDescent="0.25">
      <c r="A20" s="2" t="s">
        <v>72</v>
      </c>
      <c r="B20" s="2">
        <v>67.290000000000006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7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62</v>
      </c>
      <c r="B2" s="23">
        <v>101715</v>
      </c>
      <c r="C2" s="5">
        <v>6.27</v>
      </c>
      <c r="D2" s="5">
        <v>1.2</v>
      </c>
      <c r="E2" s="5">
        <v>5.15</v>
      </c>
      <c r="F2" s="5" t="s">
        <v>15</v>
      </c>
      <c r="AA2" s="1"/>
      <c r="AB2" s="1"/>
      <c r="AC2" s="1"/>
      <c r="AD2" s="1"/>
    </row>
    <row r="3" spans="1:30" x14ac:dyDescent="0.25">
      <c r="A3" s="23" t="s">
        <v>146</v>
      </c>
      <c r="B3" s="23">
        <v>104578</v>
      </c>
      <c r="C3" s="5">
        <v>0.77</v>
      </c>
      <c r="D3" s="5">
        <v>-2</v>
      </c>
      <c r="E3" s="5">
        <v>2.0699999999999998</v>
      </c>
      <c r="F3" s="5" t="s">
        <v>15</v>
      </c>
      <c r="AA3" s="1"/>
      <c r="AB3" s="1"/>
      <c r="AC3" s="1"/>
      <c r="AD3" s="1"/>
    </row>
    <row r="4" spans="1:30" s="9" customFormat="1" ht="15" customHeight="1" x14ac:dyDescent="0.25">
      <c r="A4" s="9" t="s">
        <v>130</v>
      </c>
      <c r="B4" s="9">
        <v>38431</v>
      </c>
      <c r="C4" s="8">
        <v>7.31</v>
      </c>
      <c r="D4" s="8">
        <v>12.7</v>
      </c>
      <c r="E4" s="8">
        <v>6.53</v>
      </c>
      <c r="F4" s="8" t="s">
        <v>13</v>
      </c>
      <c r="G4" s="8" t="s">
        <v>59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23" t="s">
        <v>105</v>
      </c>
      <c r="B5" s="23">
        <v>104257</v>
      </c>
      <c r="C5" s="5">
        <v>3.41</v>
      </c>
      <c r="D5" s="5">
        <v>3.9</v>
      </c>
      <c r="E5" s="5">
        <v>5.83</v>
      </c>
      <c r="F5" s="5" t="s">
        <v>12</v>
      </c>
      <c r="AA5" s="1"/>
      <c r="AB5" s="1"/>
      <c r="AC5" s="1"/>
      <c r="AD5" s="1"/>
    </row>
    <row r="6" spans="1:30" ht="15" customHeight="1" x14ac:dyDescent="0.25">
      <c r="A6" s="23" t="s">
        <v>148</v>
      </c>
      <c r="B6" s="23">
        <v>95542</v>
      </c>
      <c r="C6" s="5">
        <v>4.54</v>
      </c>
      <c r="D6" s="5">
        <v>11.5</v>
      </c>
      <c r="E6" s="5">
        <v>6.33</v>
      </c>
      <c r="F6" s="5" t="s">
        <v>12</v>
      </c>
      <c r="AA6" s="1"/>
      <c r="AB6" s="1"/>
      <c r="AC6" s="1"/>
      <c r="AD6" s="1"/>
    </row>
    <row r="7" spans="1:30" ht="15" customHeight="1" x14ac:dyDescent="0.25">
      <c r="A7" s="23" t="s">
        <v>23</v>
      </c>
      <c r="B7" s="23">
        <v>70986</v>
      </c>
      <c r="C7" s="5">
        <v>7.38</v>
      </c>
      <c r="D7" s="5">
        <v>1.6</v>
      </c>
      <c r="E7" s="5">
        <v>5.95</v>
      </c>
      <c r="F7" s="5" t="s">
        <v>11</v>
      </c>
      <c r="AA7" s="1"/>
      <c r="AB7" s="1"/>
      <c r="AC7" s="1"/>
      <c r="AD7" s="1"/>
    </row>
    <row r="8" spans="1:30" ht="15" customHeight="1" x14ac:dyDescent="0.25">
      <c r="A8" s="23" t="s">
        <v>171</v>
      </c>
      <c r="B8" s="23">
        <v>72362</v>
      </c>
      <c r="C8" s="5">
        <v>10.19</v>
      </c>
      <c r="D8" s="5">
        <v>2</v>
      </c>
      <c r="E8" s="5">
        <v>6.06</v>
      </c>
      <c r="F8" s="5" t="s">
        <v>11</v>
      </c>
      <c r="AA8" s="1"/>
      <c r="AB8" s="1"/>
      <c r="AC8" s="1"/>
      <c r="AD8" s="1"/>
    </row>
    <row r="9" spans="1:30" ht="15" customHeight="1" x14ac:dyDescent="0.25">
      <c r="A9" s="23" t="s">
        <v>34</v>
      </c>
      <c r="B9" s="23">
        <v>94857</v>
      </c>
      <c r="C9" s="5">
        <v>5.72</v>
      </c>
      <c r="D9" s="5">
        <v>2.1</v>
      </c>
      <c r="E9" s="5">
        <v>5</v>
      </c>
      <c r="F9" s="5" t="s">
        <v>11</v>
      </c>
      <c r="AA9" s="1"/>
      <c r="AB9" s="1"/>
      <c r="AC9" s="1"/>
      <c r="AD9" s="1"/>
    </row>
    <row r="10" spans="1:30" ht="15" customHeight="1" x14ac:dyDescent="0.25">
      <c r="A10" s="23" t="s">
        <v>145</v>
      </c>
      <c r="B10" s="23">
        <v>73476</v>
      </c>
      <c r="C10" s="5">
        <v>7.5</v>
      </c>
      <c r="D10" s="5">
        <v>7.59</v>
      </c>
      <c r="E10" s="5">
        <v>4.96</v>
      </c>
      <c r="F10" s="5" t="s">
        <v>10</v>
      </c>
      <c r="AA10" s="1"/>
      <c r="AB10" s="1"/>
      <c r="AC10" s="1"/>
      <c r="AD10" s="1"/>
    </row>
    <row r="11" spans="1:30" ht="15" customHeight="1" x14ac:dyDescent="0.25">
      <c r="A11" s="23" t="s">
        <v>56</v>
      </c>
      <c r="B11" s="23">
        <v>63172</v>
      </c>
      <c r="C11" s="5">
        <v>5.05</v>
      </c>
      <c r="D11" s="5">
        <v>3.2</v>
      </c>
      <c r="E11" s="5">
        <v>5.05</v>
      </c>
      <c r="F11" s="5" t="s">
        <v>9</v>
      </c>
      <c r="AA11" s="1"/>
      <c r="AB11" s="1"/>
      <c r="AC11" s="1"/>
      <c r="AD11" s="1"/>
    </row>
    <row r="12" spans="1:30" ht="15" customHeight="1" x14ac:dyDescent="0.25">
      <c r="A12" s="23" t="s">
        <v>128</v>
      </c>
      <c r="B12" s="23">
        <v>71604</v>
      </c>
      <c r="C12" s="5">
        <v>4.6399999999999997</v>
      </c>
      <c r="D12" s="5">
        <v>5</v>
      </c>
      <c r="E12" s="5">
        <v>4.3099999999999996</v>
      </c>
      <c r="F12" s="2" t="s">
        <v>9</v>
      </c>
      <c r="AA12" s="1"/>
      <c r="AB12" s="1"/>
      <c r="AC12" s="1"/>
      <c r="AD12" s="1"/>
    </row>
    <row r="13" spans="1:30" ht="15" customHeight="1" x14ac:dyDescent="0.25">
      <c r="A13" s="23" t="s">
        <v>149</v>
      </c>
      <c r="B13" s="23">
        <v>78654</v>
      </c>
      <c r="C13" s="5">
        <v>4.5</v>
      </c>
      <c r="D13" s="5">
        <v>8</v>
      </c>
      <c r="E13" s="5">
        <v>8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69.490000000000009</v>
      </c>
    </row>
    <row r="16" spans="1:30" x14ac:dyDescent="0.25">
      <c r="C16" s="4"/>
    </row>
    <row r="17" spans="1:6" x14ac:dyDescent="0.25">
      <c r="C17" s="14">
        <f>SUM(E2:E13,E17)</f>
        <v>73.239999999999995</v>
      </c>
      <c r="D17" s="2">
        <f>MAX(D2:D13)</f>
        <v>12.7</v>
      </c>
      <c r="E17" s="2">
        <f>MAX(E2:E13)</f>
        <v>8</v>
      </c>
    </row>
    <row r="19" spans="1:6" x14ac:dyDescent="0.25">
      <c r="A19" s="1" t="s">
        <v>71</v>
      </c>
      <c r="B19" s="23">
        <v>67.290000000000006</v>
      </c>
    </row>
    <row r="20" spans="1:6" x14ac:dyDescent="0.25">
      <c r="A20" s="2" t="s">
        <v>72</v>
      </c>
      <c r="B20" s="2">
        <v>65.180000000000007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7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150</v>
      </c>
      <c r="B2" s="23">
        <v>101596</v>
      </c>
      <c r="C2" s="5">
        <v>2.86</v>
      </c>
      <c r="D2" s="5">
        <v>7.2</v>
      </c>
      <c r="E2" s="5">
        <v>7.2</v>
      </c>
      <c r="F2" s="5" t="s">
        <v>15</v>
      </c>
      <c r="AA2" s="1"/>
      <c r="AB2" s="1"/>
      <c r="AC2" s="1"/>
      <c r="AD2" s="1"/>
    </row>
    <row r="3" spans="1:30" s="11" customFormat="1" x14ac:dyDescent="0.25">
      <c r="A3" s="23" t="s">
        <v>92</v>
      </c>
      <c r="B3" s="23">
        <v>104026</v>
      </c>
      <c r="C3" s="5">
        <v>6.02</v>
      </c>
      <c r="D3" s="5">
        <v>0.2</v>
      </c>
      <c r="E3" s="5">
        <v>4.33</v>
      </c>
      <c r="F3" s="5" t="s">
        <v>15</v>
      </c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23" t="s">
        <v>130</v>
      </c>
      <c r="B4" s="23">
        <v>38431</v>
      </c>
      <c r="C4" s="5">
        <v>6.35</v>
      </c>
      <c r="D4" s="5">
        <v>5</v>
      </c>
      <c r="E4" s="5">
        <v>6.31</v>
      </c>
      <c r="F4" s="5" t="s">
        <v>13</v>
      </c>
      <c r="AA4" s="1"/>
      <c r="AB4" s="1"/>
      <c r="AC4" s="1"/>
      <c r="AD4" s="1"/>
    </row>
    <row r="5" spans="1:30" ht="15" customHeight="1" x14ac:dyDescent="0.25">
      <c r="A5" s="23" t="s">
        <v>105</v>
      </c>
      <c r="B5" s="23">
        <v>104257</v>
      </c>
      <c r="C5" s="5">
        <v>2.39</v>
      </c>
      <c r="D5" s="5">
        <v>-2.5</v>
      </c>
      <c r="E5" s="5">
        <v>4.16</v>
      </c>
      <c r="F5" s="5" t="s">
        <v>12</v>
      </c>
      <c r="AA5" s="1"/>
      <c r="AB5" s="1"/>
      <c r="AC5" s="1"/>
      <c r="AD5" s="1"/>
    </row>
    <row r="6" spans="1:30" ht="15" customHeight="1" x14ac:dyDescent="0.25">
      <c r="A6" s="23" t="s">
        <v>148</v>
      </c>
      <c r="B6" s="23">
        <v>95542</v>
      </c>
      <c r="C6" s="5">
        <v>2.97</v>
      </c>
      <c r="D6" s="5">
        <v>0.7</v>
      </c>
      <c r="E6" s="5">
        <v>4.92</v>
      </c>
      <c r="F6" s="5" t="s">
        <v>12</v>
      </c>
      <c r="AA6" s="1"/>
      <c r="AB6" s="1"/>
      <c r="AC6" s="1"/>
      <c r="AD6" s="1"/>
    </row>
    <row r="7" spans="1:30" ht="15" customHeight="1" x14ac:dyDescent="0.25">
      <c r="A7" s="23" t="s">
        <v>48</v>
      </c>
      <c r="B7" s="23">
        <v>105068</v>
      </c>
      <c r="C7" s="5">
        <v>4.4800000000000004</v>
      </c>
      <c r="D7" s="5">
        <v>8</v>
      </c>
      <c r="E7" s="5">
        <v>5.37</v>
      </c>
      <c r="F7" s="5" t="s">
        <v>11</v>
      </c>
      <c r="AA7" s="1"/>
      <c r="AB7" s="1"/>
      <c r="AC7" s="1"/>
      <c r="AD7" s="1"/>
    </row>
    <row r="8" spans="1:30" ht="15" customHeight="1" x14ac:dyDescent="0.25">
      <c r="A8" s="9" t="s">
        <v>151</v>
      </c>
      <c r="B8" s="9">
        <v>106202</v>
      </c>
      <c r="C8" s="8">
        <v>3.03</v>
      </c>
      <c r="D8" s="8">
        <v>9.8000000000000007</v>
      </c>
      <c r="E8" s="8">
        <v>5.5</v>
      </c>
      <c r="F8" s="8" t="s">
        <v>11</v>
      </c>
      <c r="G8" s="10" t="s">
        <v>59</v>
      </c>
      <c r="AA8" s="1"/>
      <c r="AB8" s="1"/>
      <c r="AC8" s="1"/>
      <c r="AD8" s="1"/>
    </row>
    <row r="9" spans="1:30" ht="15" customHeight="1" x14ac:dyDescent="0.25">
      <c r="A9" s="23" t="s">
        <v>51</v>
      </c>
      <c r="B9" s="23">
        <v>81845</v>
      </c>
      <c r="C9" s="5">
        <v>8.31</v>
      </c>
      <c r="D9" s="5">
        <v>4.0999999999999996</v>
      </c>
      <c r="E9" s="5">
        <v>5.74</v>
      </c>
      <c r="F9" s="5" t="s">
        <v>11</v>
      </c>
      <c r="AA9" s="1"/>
      <c r="AB9" s="1"/>
      <c r="AC9" s="1"/>
      <c r="AD9" s="1"/>
    </row>
    <row r="10" spans="1:30" ht="15" customHeight="1" x14ac:dyDescent="0.25">
      <c r="A10" s="23" t="s">
        <v>52</v>
      </c>
      <c r="B10" s="23">
        <v>106475</v>
      </c>
      <c r="C10" s="5">
        <v>11.91</v>
      </c>
      <c r="D10" s="5">
        <v>7.85</v>
      </c>
      <c r="E10" s="5">
        <v>6.04</v>
      </c>
      <c r="F10" s="5" t="s">
        <v>10</v>
      </c>
      <c r="AA10" s="1"/>
      <c r="AB10" s="1"/>
      <c r="AC10" s="1"/>
      <c r="AD10" s="1"/>
    </row>
    <row r="11" spans="1:30" ht="15" customHeight="1" x14ac:dyDescent="0.25">
      <c r="A11" s="23" t="s">
        <v>132</v>
      </c>
      <c r="B11" s="23">
        <v>105897</v>
      </c>
      <c r="C11" s="5">
        <v>7.51</v>
      </c>
      <c r="D11" s="5">
        <v>-1.4</v>
      </c>
      <c r="E11" s="5">
        <v>5.0999999999999996</v>
      </c>
      <c r="F11" s="5" t="s">
        <v>9</v>
      </c>
      <c r="AA11" s="1"/>
      <c r="AB11" s="1"/>
      <c r="AC11" s="1"/>
      <c r="AD11" s="1"/>
    </row>
    <row r="12" spans="1:30" ht="15" customHeight="1" x14ac:dyDescent="0.25">
      <c r="A12" s="23" t="s">
        <v>56</v>
      </c>
      <c r="B12" s="23">
        <v>63172</v>
      </c>
      <c r="C12" s="5">
        <v>5.49</v>
      </c>
      <c r="D12" s="5">
        <v>3.7</v>
      </c>
      <c r="E12" s="5">
        <v>4.5999999999999996</v>
      </c>
      <c r="F12" s="2" t="s">
        <v>9</v>
      </c>
      <c r="AA12" s="1"/>
      <c r="AB12" s="1"/>
      <c r="AC12" s="1"/>
      <c r="AD12" s="1"/>
    </row>
    <row r="13" spans="1:30" ht="15" customHeight="1" x14ac:dyDescent="0.25">
      <c r="A13" s="23" t="s">
        <v>128</v>
      </c>
      <c r="B13" s="23">
        <v>71604</v>
      </c>
      <c r="C13" s="5">
        <v>3.74</v>
      </c>
      <c r="D13" s="5">
        <v>-1</v>
      </c>
      <c r="E13" s="5">
        <v>3.9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51.45</v>
      </c>
    </row>
    <row r="16" spans="1:30" x14ac:dyDescent="0.25">
      <c r="C16" s="4"/>
    </row>
    <row r="17" spans="1:6" x14ac:dyDescent="0.25">
      <c r="C17" s="14">
        <f>SUM(E2:E13,E17)</f>
        <v>70.37</v>
      </c>
      <c r="D17" s="2">
        <f>MAX(D2:D13)</f>
        <v>9.8000000000000007</v>
      </c>
      <c r="E17" s="2">
        <f>MAX(E2:E13)</f>
        <v>7.2</v>
      </c>
    </row>
    <row r="19" spans="1:6" x14ac:dyDescent="0.25">
      <c r="A19" s="1" t="s">
        <v>71</v>
      </c>
      <c r="B19" s="23">
        <v>65.180000000000007</v>
      </c>
    </row>
    <row r="20" spans="1:6" x14ac:dyDescent="0.25">
      <c r="A20" s="2" t="s">
        <v>72</v>
      </c>
      <c r="B20" s="2">
        <v>63.5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8"/>
  <sheetViews>
    <sheetView topLeftCell="A3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8</v>
      </c>
      <c r="B2" s="5">
        <v>83257</v>
      </c>
      <c r="C2" s="23">
        <v>19.91</v>
      </c>
      <c r="D2" s="23">
        <v>2.9</v>
      </c>
      <c r="E2" s="23">
        <v>9.4600000000000009</v>
      </c>
      <c r="F2" s="5" t="s">
        <v>15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3" t="s">
        <v>64</v>
      </c>
      <c r="B3" s="5">
        <v>97245</v>
      </c>
      <c r="C3" s="23">
        <v>2.0099999999999998</v>
      </c>
      <c r="D3" s="23">
        <v>3.1</v>
      </c>
      <c r="E3" s="23">
        <v>2.4900000000000002</v>
      </c>
      <c r="F3" s="5" t="s">
        <v>15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3" t="s">
        <v>33</v>
      </c>
      <c r="B4" s="5">
        <v>51413</v>
      </c>
      <c r="C4" s="23">
        <v>6.45</v>
      </c>
      <c r="D4" s="23">
        <v>-1</v>
      </c>
      <c r="E4" s="23">
        <v>6.97</v>
      </c>
      <c r="F4" s="5" t="s">
        <v>13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3" t="s">
        <v>138</v>
      </c>
      <c r="B5" s="5">
        <v>104649</v>
      </c>
      <c r="C5" s="23">
        <v>2.73</v>
      </c>
      <c r="D5" s="23">
        <v>4.7</v>
      </c>
      <c r="E5" s="23">
        <v>3.7</v>
      </c>
      <c r="F5" s="5" t="s">
        <v>12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3" t="s">
        <v>129</v>
      </c>
      <c r="B6" s="5">
        <v>68821</v>
      </c>
      <c r="C6" s="23">
        <v>4.29</v>
      </c>
      <c r="D6" s="23">
        <v>-1.1000000000000001</v>
      </c>
      <c r="E6" s="23">
        <v>5.09</v>
      </c>
      <c r="F6" s="5" t="s">
        <v>12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3" t="s">
        <v>48</v>
      </c>
      <c r="B7" s="5">
        <v>105068</v>
      </c>
      <c r="C7" s="23">
        <v>4.2</v>
      </c>
      <c r="D7" s="23">
        <v>5.2</v>
      </c>
      <c r="E7" s="23">
        <v>5.35</v>
      </c>
      <c r="F7" s="5" t="s">
        <v>11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3" t="s">
        <v>151</v>
      </c>
      <c r="B8" s="5">
        <v>106202</v>
      </c>
      <c r="C8" s="23">
        <v>1.22</v>
      </c>
      <c r="D8" s="23">
        <v>-1.8</v>
      </c>
      <c r="E8" s="23">
        <v>3.07</v>
      </c>
      <c r="F8" s="5" t="s">
        <v>11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152</v>
      </c>
      <c r="B9" s="9">
        <v>94975</v>
      </c>
      <c r="C9" s="9">
        <v>3.86</v>
      </c>
      <c r="D9" s="9">
        <v>8.3000000000000007</v>
      </c>
      <c r="E9" s="9">
        <v>4.6500000000000004</v>
      </c>
      <c r="F9" s="8" t="s">
        <v>11</v>
      </c>
      <c r="G9" s="8" t="s">
        <v>59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3" t="s">
        <v>55</v>
      </c>
      <c r="B10" s="23">
        <v>39850</v>
      </c>
      <c r="C10" s="23">
        <v>7.4</v>
      </c>
      <c r="D10" s="23">
        <v>5.92</v>
      </c>
      <c r="E10" s="23">
        <v>4.82</v>
      </c>
      <c r="F10" s="5" t="s">
        <v>10</v>
      </c>
      <c r="G10" s="8"/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3" t="s">
        <v>143</v>
      </c>
      <c r="B11" s="23">
        <v>104085</v>
      </c>
      <c r="C11" s="23">
        <v>2.4500000000000002</v>
      </c>
      <c r="D11" s="23">
        <v>1.2</v>
      </c>
      <c r="E11" s="23">
        <v>2.81</v>
      </c>
      <c r="F11" s="5" t="s">
        <v>9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3" t="s">
        <v>83</v>
      </c>
      <c r="B12" s="23">
        <v>70666</v>
      </c>
      <c r="C12" s="23">
        <v>4.68</v>
      </c>
      <c r="D12" s="23">
        <v>0.5</v>
      </c>
      <c r="E12" s="23">
        <v>3.53</v>
      </c>
      <c r="F12" s="5" t="s">
        <v>9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3" t="s">
        <v>128</v>
      </c>
      <c r="B13" s="23">
        <v>71604</v>
      </c>
      <c r="C13" s="23">
        <v>4.05</v>
      </c>
      <c r="D13" s="23">
        <v>0.9</v>
      </c>
      <c r="E13" s="23">
        <v>3.69</v>
      </c>
      <c r="F13" s="5" t="s">
        <v>9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37.119999999999997</v>
      </c>
    </row>
    <row r="16" spans="1:30" x14ac:dyDescent="0.25">
      <c r="C16" s="4"/>
    </row>
    <row r="17" spans="1:7" x14ac:dyDescent="0.25">
      <c r="C17" s="14">
        <f>SUM(E2:E13,E17)</f>
        <v>65.09</v>
      </c>
      <c r="D17" s="2">
        <f>MAX(D2:D13)</f>
        <v>8.3000000000000007</v>
      </c>
      <c r="E17" s="2">
        <f>MAX(E2:E13)</f>
        <v>9.4600000000000009</v>
      </c>
    </row>
    <row r="19" spans="1:7" x14ac:dyDescent="0.25">
      <c r="A19" s="1" t="s">
        <v>71</v>
      </c>
      <c r="B19" s="23">
        <v>63.5</v>
      </c>
    </row>
    <row r="20" spans="1:7" x14ac:dyDescent="0.25">
      <c r="A20" s="2" t="s">
        <v>72</v>
      </c>
      <c r="B20" s="2">
        <v>59.13</v>
      </c>
    </row>
    <row r="23" spans="1:7" x14ac:dyDescent="0.25">
      <c r="F23" s="5"/>
    </row>
    <row r="24" spans="1:7" x14ac:dyDescent="0.25">
      <c r="F24" s="5"/>
    </row>
    <row r="25" spans="1:7" x14ac:dyDescent="0.25">
      <c r="F25" s="5"/>
    </row>
    <row r="26" spans="1:7" x14ac:dyDescent="0.25">
      <c r="F26" s="5"/>
    </row>
    <row r="27" spans="1:7" x14ac:dyDescent="0.25">
      <c r="F27" s="5"/>
      <c r="G27" s="2"/>
    </row>
    <row r="28" spans="1:7" x14ac:dyDescent="0.25">
      <c r="F28" s="5"/>
      <c r="G28" s="2"/>
    </row>
    <row r="29" spans="1:7" x14ac:dyDescent="0.25">
      <c r="F29" s="5"/>
      <c r="G29" s="2"/>
    </row>
    <row r="30" spans="1:7" x14ac:dyDescent="0.25">
      <c r="F30" s="5"/>
      <c r="G30" s="2"/>
    </row>
    <row r="31" spans="1:7" x14ac:dyDescent="0.25">
      <c r="F31" s="5"/>
      <c r="G31" s="2"/>
    </row>
    <row r="32" spans="1:7" x14ac:dyDescent="0.25">
      <c r="F32" s="5"/>
      <c r="G32" s="2"/>
    </row>
    <row r="33" spans="6:7" x14ac:dyDescent="0.25">
      <c r="F33" s="5"/>
      <c r="G33" s="2"/>
    </row>
    <row r="34" spans="6:7" x14ac:dyDescent="0.25">
      <c r="G34" s="2"/>
    </row>
    <row r="35" spans="6:7" x14ac:dyDescent="0.25">
      <c r="G35" s="2"/>
    </row>
    <row r="36" spans="6:7" x14ac:dyDescent="0.25">
      <c r="G36" s="2"/>
    </row>
    <row r="37" spans="6:7" x14ac:dyDescent="0.25">
      <c r="G37" s="2"/>
    </row>
    <row r="38" spans="6:7" x14ac:dyDescent="0.25">
      <c r="G3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6"/>
  <sheetViews>
    <sheetView topLeftCell="A6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136</v>
      </c>
      <c r="B2" s="23">
        <v>94068</v>
      </c>
      <c r="C2" s="5">
        <v>2.97</v>
      </c>
      <c r="D2" s="23">
        <v>1.2</v>
      </c>
      <c r="E2" s="23">
        <v>2.73</v>
      </c>
      <c r="F2" s="5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3" t="s">
        <v>64</v>
      </c>
      <c r="B3" s="23">
        <v>97245</v>
      </c>
      <c r="C3" s="5">
        <v>1.68</v>
      </c>
      <c r="D3" s="23">
        <v>1</v>
      </c>
      <c r="E3" s="23">
        <v>2.3199999999999998</v>
      </c>
      <c r="F3" s="5" t="s">
        <v>15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3" t="s">
        <v>47</v>
      </c>
      <c r="B4" s="23">
        <v>69041</v>
      </c>
      <c r="C4" s="5">
        <v>7.67</v>
      </c>
      <c r="D4" s="23">
        <v>7</v>
      </c>
      <c r="E4" s="23">
        <v>5.53</v>
      </c>
      <c r="F4" s="5" t="s">
        <v>13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3" t="s">
        <v>138</v>
      </c>
      <c r="B5" s="23">
        <v>104649</v>
      </c>
      <c r="C5" s="5">
        <v>1.43</v>
      </c>
      <c r="D5" s="23">
        <v>-3.1</v>
      </c>
      <c r="E5" s="23">
        <v>3.08</v>
      </c>
      <c r="F5" s="5" t="s">
        <v>12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3" t="s">
        <v>154</v>
      </c>
      <c r="B6" s="23">
        <v>89273</v>
      </c>
      <c r="C6" s="5">
        <v>4.6100000000000003</v>
      </c>
      <c r="D6" s="23">
        <v>1.4</v>
      </c>
      <c r="E6" s="23">
        <v>3.58</v>
      </c>
      <c r="F6" s="5" t="s">
        <v>12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3" t="s">
        <v>48</v>
      </c>
      <c r="B7" s="23">
        <v>105068</v>
      </c>
      <c r="C7" s="5">
        <v>3.9</v>
      </c>
      <c r="D7" s="23">
        <v>3.2</v>
      </c>
      <c r="E7" s="23">
        <v>5.08</v>
      </c>
      <c r="F7" s="5" t="s">
        <v>11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3" t="s">
        <v>153</v>
      </c>
      <c r="B8" s="23">
        <v>86380</v>
      </c>
      <c r="C8" s="5">
        <v>3.66</v>
      </c>
      <c r="D8" s="23">
        <v>8.1999999999999993</v>
      </c>
      <c r="E8" s="23">
        <v>4.7300000000000004</v>
      </c>
      <c r="F8" s="5" t="s">
        <v>11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7</v>
      </c>
      <c r="B9" s="9">
        <v>87863</v>
      </c>
      <c r="C9" s="8">
        <v>18.309999999999999</v>
      </c>
      <c r="D9" s="9">
        <v>11.1</v>
      </c>
      <c r="E9" s="9">
        <v>11.71</v>
      </c>
      <c r="F9" s="8" t="s">
        <v>11</v>
      </c>
      <c r="G9" s="10" t="s">
        <v>59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3" t="s">
        <v>145</v>
      </c>
      <c r="B10" s="23">
        <v>73476</v>
      </c>
      <c r="C10" s="5">
        <v>7.34</v>
      </c>
      <c r="D10" s="23">
        <v>4.54</v>
      </c>
      <c r="E10" s="23">
        <v>4.2300000000000004</v>
      </c>
      <c r="F10" s="5" t="s">
        <v>10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3" t="s">
        <v>143</v>
      </c>
      <c r="B11" s="23">
        <v>104085</v>
      </c>
      <c r="C11" s="5">
        <v>2.56</v>
      </c>
      <c r="D11" s="23">
        <v>1.9</v>
      </c>
      <c r="E11" s="23">
        <v>2.7</v>
      </c>
      <c r="F11" s="5" t="s">
        <v>9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3" t="s">
        <v>186</v>
      </c>
      <c r="B12" s="23">
        <v>105341</v>
      </c>
      <c r="C12" s="5">
        <v>1.05</v>
      </c>
      <c r="D12" s="23">
        <v>1.5</v>
      </c>
      <c r="E12" s="23">
        <v>1.5</v>
      </c>
      <c r="F12" s="2" t="s">
        <v>9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3" t="s">
        <v>128</v>
      </c>
      <c r="B13" s="23">
        <v>71604</v>
      </c>
      <c r="C13" s="5">
        <v>3.77</v>
      </c>
      <c r="D13" s="23">
        <v>-0.3</v>
      </c>
      <c r="E13" s="23">
        <v>3.42</v>
      </c>
      <c r="F13" s="2" t="s">
        <v>9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48.74</v>
      </c>
    </row>
    <row r="16" spans="1:30" x14ac:dyDescent="0.25">
      <c r="C16" s="4"/>
    </row>
    <row r="17" spans="1:7" x14ac:dyDescent="0.25">
      <c r="C17" s="14">
        <f>SUM(E2:E13,E17)</f>
        <v>62.320000000000014</v>
      </c>
      <c r="D17" s="2">
        <f>MAX(D2:D13)</f>
        <v>11.1</v>
      </c>
      <c r="E17" s="2">
        <f>MAX(E2:E13)</f>
        <v>11.71</v>
      </c>
    </row>
    <row r="19" spans="1:7" x14ac:dyDescent="0.25">
      <c r="A19" s="1" t="s">
        <v>71</v>
      </c>
      <c r="B19" s="23">
        <v>59.13</v>
      </c>
    </row>
    <row r="20" spans="1:7" x14ac:dyDescent="0.25">
      <c r="A20" s="2" t="s">
        <v>72</v>
      </c>
      <c r="B20" s="2">
        <v>55.2</v>
      </c>
    </row>
    <row r="24" spans="1:7" x14ac:dyDescent="0.25">
      <c r="F24" s="5"/>
    </row>
    <row r="25" spans="1:7" x14ac:dyDescent="0.25">
      <c r="F25" s="5"/>
      <c r="G25" s="2"/>
    </row>
    <row r="26" spans="1:7" x14ac:dyDescent="0.25">
      <c r="F26" s="5"/>
      <c r="G26" s="2"/>
    </row>
    <row r="27" spans="1:7" x14ac:dyDescent="0.25">
      <c r="F27" s="5"/>
      <c r="G27" s="2"/>
    </row>
    <row r="28" spans="1:7" x14ac:dyDescent="0.25">
      <c r="F28" s="5"/>
      <c r="G28" s="2"/>
    </row>
    <row r="29" spans="1:7" x14ac:dyDescent="0.25">
      <c r="F29" s="5"/>
      <c r="G29" s="2"/>
    </row>
    <row r="30" spans="1:7" x14ac:dyDescent="0.25">
      <c r="F30" s="5"/>
      <c r="G30" s="2"/>
    </row>
    <row r="31" spans="1:7" x14ac:dyDescent="0.25">
      <c r="F31" s="5"/>
      <c r="G31" s="2"/>
    </row>
    <row r="32" spans="1:7" x14ac:dyDescent="0.25">
      <c r="F32" s="5"/>
      <c r="G32" s="2"/>
    </row>
    <row r="33" spans="6:7" x14ac:dyDescent="0.25">
      <c r="F33" s="5"/>
      <c r="G33" s="2"/>
    </row>
    <row r="34" spans="6:7" x14ac:dyDescent="0.25">
      <c r="F34" s="5"/>
      <c r="G34" s="2"/>
    </row>
    <row r="35" spans="6:7" x14ac:dyDescent="0.25">
      <c r="F35" s="5"/>
      <c r="G35" s="2"/>
    </row>
    <row r="36" spans="6:7" x14ac:dyDescent="0.25">
      <c r="F36" s="5"/>
      <c r="G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7"/>
  <sheetViews>
    <sheetView workbookViewId="0">
      <selection activeCell="G6" sqref="G6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89</v>
      </c>
      <c r="B2" s="23">
        <v>103645</v>
      </c>
      <c r="C2" s="5">
        <v>4.33</v>
      </c>
      <c r="D2" s="5">
        <v>1.5</v>
      </c>
      <c r="E2" s="5">
        <v>3.68</v>
      </c>
      <c r="F2" s="5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3" t="s">
        <v>146</v>
      </c>
      <c r="B3" s="23">
        <v>104578</v>
      </c>
      <c r="C3" s="5">
        <v>1.33</v>
      </c>
      <c r="D3" s="5">
        <v>1.5</v>
      </c>
      <c r="E3" s="5">
        <v>1.74</v>
      </c>
      <c r="F3" s="5" t="s">
        <v>15</v>
      </c>
      <c r="AA3" s="1"/>
      <c r="AB3" s="1"/>
      <c r="AC3" s="1"/>
      <c r="AD3" s="1"/>
    </row>
    <row r="4" spans="1:30" ht="15" customHeight="1" x14ac:dyDescent="0.25">
      <c r="A4" s="23" t="s">
        <v>155</v>
      </c>
      <c r="B4" s="23">
        <v>69010</v>
      </c>
      <c r="C4" s="5">
        <v>0.78</v>
      </c>
      <c r="D4" s="5">
        <v>-2</v>
      </c>
      <c r="E4" s="5">
        <v>1.63</v>
      </c>
      <c r="F4" s="5" t="s">
        <v>13</v>
      </c>
      <c r="AA4" s="1"/>
      <c r="AB4" s="1"/>
      <c r="AC4" s="1"/>
      <c r="AD4" s="1"/>
    </row>
    <row r="5" spans="1:30" ht="15" customHeight="1" x14ac:dyDescent="0.25">
      <c r="A5" s="23" t="s">
        <v>138</v>
      </c>
      <c r="B5" s="23">
        <v>104649</v>
      </c>
      <c r="C5" s="5">
        <v>1.68</v>
      </c>
      <c r="D5" s="5">
        <v>-1.2</v>
      </c>
      <c r="E5" s="5">
        <v>2.72</v>
      </c>
      <c r="F5" s="5" t="s">
        <v>12</v>
      </c>
      <c r="AA5" s="1"/>
      <c r="AB5" s="1"/>
      <c r="AC5" s="1"/>
      <c r="AD5" s="1"/>
    </row>
    <row r="6" spans="1:30" ht="15" customHeight="1" x14ac:dyDescent="0.25">
      <c r="A6" s="9" t="s">
        <v>43</v>
      </c>
      <c r="B6" s="9">
        <v>84339</v>
      </c>
      <c r="C6" s="8">
        <v>4.58</v>
      </c>
      <c r="D6" s="8">
        <v>7.1</v>
      </c>
      <c r="E6" s="8">
        <v>4.46</v>
      </c>
      <c r="F6" s="8" t="s">
        <v>12</v>
      </c>
      <c r="G6" s="8" t="s">
        <v>59</v>
      </c>
      <c r="AA6" s="1"/>
      <c r="AB6" s="1"/>
      <c r="AC6" s="1"/>
      <c r="AD6" s="1"/>
    </row>
    <row r="7" spans="1:30" ht="15" customHeight="1" x14ac:dyDescent="0.25">
      <c r="A7" s="23" t="s">
        <v>153</v>
      </c>
      <c r="B7" s="23">
        <v>86380</v>
      </c>
      <c r="C7" s="5">
        <v>2.54</v>
      </c>
      <c r="D7" s="5">
        <v>0.6</v>
      </c>
      <c r="E7" s="5">
        <v>3.9</v>
      </c>
      <c r="F7" s="5" t="s">
        <v>11</v>
      </c>
      <c r="AA7" s="1"/>
      <c r="AB7" s="1"/>
      <c r="AC7" s="1"/>
      <c r="AD7" s="1"/>
    </row>
    <row r="8" spans="1:30" ht="15" customHeight="1" x14ac:dyDescent="0.25">
      <c r="A8" s="23" t="s">
        <v>7</v>
      </c>
      <c r="B8" s="23">
        <v>87863</v>
      </c>
      <c r="C8" s="5">
        <v>16.59</v>
      </c>
      <c r="D8" s="5">
        <v>-0.5</v>
      </c>
      <c r="E8" s="5">
        <v>10.95</v>
      </c>
      <c r="F8" s="5" t="s">
        <v>11</v>
      </c>
      <c r="AA8" s="1"/>
      <c r="AB8" s="1"/>
      <c r="AC8" s="1"/>
      <c r="AD8" s="1"/>
    </row>
    <row r="9" spans="1:30" ht="15" customHeight="1" x14ac:dyDescent="0.25">
      <c r="A9" s="23" t="s">
        <v>152</v>
      </c>
      <c r="B9" s="23">
        <v>94975</v>
      </c>
      <c r="C9" s="5">
        <v>3.03</v>
      </c>
      <c r="D9" s="5">
        <v>2.5</v>
      </c>
      <c r="E9" s="5">
        <v>3.27</v>
      </c>
      <c r="F9" s="5" t="s">
        <v>11</v>
      </c>
      <c r="AA9" s="1"/>
      <c r="AB9" s="1"/>
      <c r="AC9" s="1"/>
      <c r="AD9" s="1"/>
    </row>
    <row r="10" spans="1:30" ht="15" customHeight="1" x14ac:dyDescent="0.25">
      <c r="A10" s="23" t="s">
        <v>145</v>
      </c>
      <c r="B10" s="23">
        <v>73476</v>
      </c>
      <c r="C10" s="5">
        <v>7.03</v>
      </c>
      <c r="D10" s="5">
        <v>1.94</v>
      </c>
      <c r="E10" s="5">
        <v>3.94</v>
      </c>
      <c r="F10" s="5" t="s">
        <v>10</v>
      </c>
      <c r="AA10" s="1"/>
      <c r="AB10" s="1"/>
      <c r="AC10" s="1"/>
      <c r="AD10" s="1"/>
    </row>
    <row r="11" spans="1:30" ht="15" customHeight="1" x14ac:dyDescent="0.25">
      <c r="A11" s="23" t="s">
        <v>128</v>
      </c>
      <c r="B11" s="23">
        <v>71604</v>
      </c>
      <c r="C11" s="5">
        <v>4.1900000000000004</v>
      </c>
      <c r="D11" s="5">
        <v>2</v>
      </c>
      <c r="E11" s="5">
        <v>3.33</v>
      </c>
      <c r="F11" s="2" t="s">
        <v>9</v>
      </c>
      <c r="AA11" s="1"/>
      <c r="AB11" s="1"/>
      <c r="AC11" s="1"/>
      <c r="AD11" s="1"/>
    </row>
    <row r="12" spans="1:30" ht="15" customHeight="1" x14ac:dyDescent="0.25">
      <c r="A12" s="23" t="s">
        <v>149</v>
      </c>
      <c r="B12" s="23">
        <v>78654</v>
      </c>
      <c r="C12" s="5">
        <v>4.5199999999999996</v>
      </c>
      <c r="D12" s="5">
        <v>6.5</v>
      </c>
      <c r="E12" s="5">
        <v>7.25</v>
      </c>
      <c r="F12" s="2" t="s">
        <v>9</v>
      </c>
      <c r="AA12" s="1"/>
      <c r="AB12" s="1"/>
      <c r="AC12" s="1"/>
      <c r="AD12" s="1"/>
    </row>
    <row r="13" spans="1:30" ht="15" customHeight="1" x14ac:dyDescent="0.25">
      <c r="A13" s="23" t="s">
        <v>96</v>
      </c>
      <c r="B13" s="23">
        <v>91251</v>
      </c>
      <c r="C13" s="5">
        <v>4.45</v>
      </c>
      <c r="D13" s="5">
        <v>1.5</v>
      </c>
      <c r="E13" s="5">
        <v>5.5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20"/>
    </row>
    <row r="15" spans="1:30" ht="15" customHeight="1" x14ac:dyDescent="0.25">
      <c r="B15" s="2" t="s">
        <v>38</v>
      </c>
      <c r="C15" s="2">
        <f>SUM(D2:D13,D17)</f>
        <v>28.54</v>
      </c>
    </row>
    <row r="16" spans="1:30" x14ac:dyDescent="0.25">
      <c r="C16" s="4"/>
    </row>
    <row r="17" spans="1:6" x14ac:dyDescent="0.25">
      <c r="C17" s="14">
        <f>SUM(E2:E13,E17)</f>
        <v>63.319999999999993</v>
      </c>
      <c r="D17" s="2">
        <f>MAX(D2:D13)</f>
        <v>7.1</v>
      </c>
      <c r="E17" s="2">
        <f>MAX(E2:E13)</f>
        <v>10.95</v>
      </c>
    </row>
    <row r="19" spans="1:6" x14ac:dyDescent="0.25">
      <c r="A19" s="1" t="s">
        <v>71</v>
      </c>
      <c r="B19" s="23">
        <v>55.2</v>
      </c>
    </row>
    <row r="20" spans="1:6" x14ac:dyDescent="0.25">
      <c r="A20" s="2" t="s">
        <v>72</v>
      </c>
      <c r="B20" s="2">
        <v>58.56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5"/>
  <sheetViews>
    <sheetView workbookViewId="0">
      <selection activeCell="G17" sqref="G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 t="s">
        <v>183</v>
      </c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11" t="s">
        <v>65</v>
      </c>
      <c r="B2" s="11">
        <v>78117</v>
      </c>
      <c r="C2" s="11">
        <v>17.989999999999998</v>
      </c>
      <c r="D2" s="11">
        <v>12.9</v>
      </c>
      <c r="E2" s="10">
        <v>10</v>
      </c>
      <c r="F2" s="11" t="s">
        <v>15</v>
      </c>
      <c r="G2" s="10" t="s">
        <v>59</v>
      </c>
      <c r="H2" s="28">
        <v>16.43</v>
      </c>
      <c r="I2" s="8"/>
      <c r="J2" s="8"/>
      <c r="K2" s="8"/>
      <c r="AA2" s="7"/>
      <c r="AB2" s="7"/>
      <c r="AC2" s="7"/>
      <c r="AD2" s="7"/>
    </row>
    <row r="3" spans="1:30" x14ac:dyDescent="0.25">
      <c r="A3" s="14" t="s">
        <v>84</v>
      </c>
      <c r="B3" s="14">
        <v>85300</v>
      </c>
      <c r="C3" s="14">
        <v>7.57</v>
      </c>
      <c r="D3" s="14">
        <v>9.5</v>
      </c>
      <c r="E3" s="16">
        <v>9.5</v>
      </c>
      <c r="F3" s="21" t="s">
        <v>15</v>
      </c>
      <c r="G3" s="16"/>
      <c r="H3" s="27">
        <v>7.61</v>
      </c>
      <c r="AA3" s="1"/>
      <c r="AB3" s="1"/>
      <c r="AC3" s="1"/>
      <c r="AD3" s="1"/>
    </row>
    <row r="4" spans="1:30" ht="15" customHeight="1" x14ac:dyDescent="0.25">
      <c r="A4" s="14" t="s">
        <v>22</v>
      </c>
      <c r="B4" s="14">
        <v>86776</v>
      </c>
      <c r="C4" s="14">
        <v>5.52</v>
      </c>
      <c r="D4" s="14">
        <v>11.5</v>
      </c>
      <c r="E4" s="16">
        <v>4.9000000000000004</v>
      </c>
      <c r="F4" s="21" t="s">
        <v>13</v>
      </c>
      <c r="G4" s="16"/>
      <c r="H4" s="27">
        <v>6.43</v>
      </c>
      <c r="AA4" s="1"/>
      <c r="AB4" s="1"/>
      <c r="AC4" s="1"/>
      <c r="AD4" s="1"/>
    </row>
    <row r="5" spans="1:30" ht="15" customHeight="1" x14ac:dyDescent="0.25">
      <c r="A5" s="14" t="s">
        <v>82</v>
      </c>
      <c r="B5" s="14">
        <v>42145</v>
      </c>
      <c r="C5" s="14">
        <v>9.17</v>
      </c>
      <c r="D5" s="14">
        <v>7.8</v>
      </c>
      <c r="E5" s="16">
        <v>7.8</v>
      </c>
      <c r="F5" s="21" t="s">
        <v>12</v>
      </c>
      <c r="G5" s="16"/>
      <c r="H5" s="27">
        <v>9.17</v>
      </c>
      <c r="AA5" s="1"/>
      <c r="AB5" s="1"/>
      <c r="AC5" s="1"/>
      <c r="AD5" s="1"/>
    </row>
    <row r="6" spans="1:30" ht="15" customHeight="1" x14ac:dyDescent="0.25">
      <c r="A6" s="14" t="s">
        <v>79</v>
      </c>
      <c r="B6" s="14">
        <v>99550</v>
      </c>
      <c r="C6" s="14">
        <v>3.16</v>
      </c>
      <c r="D6" s="14">
        <v>7.2</v>
      </c>
      <c r="E6" s="16">
        <v>7.2</v>
      </c>
      <c r="F6" s="21" t="s">
        <v>12</v>
      </c>
      <c r="G6" s="16"/>
      <c r="H6" s="27">
        <v>3.4</v>
      </c>
      <c r="AA6" s="1"/>
      <c r="AB6" s="1"/>
      <c r="AC6" s="1"/>
      <c r="AD6" s="1"/>
    </row>
    <row r="7" spans="1:30" ht="15" customHeight="1" x14ac:dyDescent="0.25">
      <c r="A7" s="14" t="s">
        <v>80</v>
      </c>
      <c r="B7" s="14">
        <v>101594</v>
      </c>
      <c r="C7" s="14">
        <v>4.41</v>
      </c>
      <c r="D7" s="14">
        <v>6.6</v>
      </c>
      <c r="E7" s="16">
        <v>6.6</v>
      </c>
      <c r="F7" s="21" t="s">
        <v>11</v>
      </c>
      <c r="G7" s="16"/>
      <c r="H7" s="27">
        <v>4.41</v>
      </c>
      <c r="AA7" s="1"/>
      <c r="AB7" s="1"/>
      <c r="AC7" s="1"/>
      <c r="AD7" s="1"/>
    </row>
    <row r="8" spans="1:30" ht="15" customHeight="1" x14ac:dyDescent="0.25">
      <c r="A8" s="14" t="s">
        <v>77</v>
      </c>
      <c r="B8" s="14">
        <v>37688</v>
      </c>
      <c r="C8" s="14">
        <v>13.54</v>
      </c>
      <c r="D8" s="14">
        <v>4.9000000000000004</v>
      </c>
      <c r="E8" s="16">
        <v>8.6300000000000008</v>
      </c>
      <c r="F8" s="21" t="s">
        <v>11</v>
      </c>
      <c r="G8" s="16"/>
      <c r="H8" s="27">
        <v>12.62</v>
      </c>
      <c r="AA8" s="1"/>
      <c r="AB8" s="1"/>
      <c r="AC8" s="1"/>
      <c r="AD8" s="1"/>
    </row>
    <row r="9" spans="1:30" ht="15" customHeight="1" x14ac:dyDescent="0.25">
      <c r="A9" s="14" t="s">
        <v>23</v>
      </c>
      <c r="B9" s="14">
        <v>70986</v>
      </c>
      <c r="C9" s="14">
        <v>5.66</v>
      </c>
      <c r="D9" s="14">
        <v>6</v>
      </c>
      <c r="E9" s="16">
        <v>6</v>
      </c>
      <c r="F9" s="21" t="s">
        <v>11</v>
      </c>
      <c r="G9" s="16"/>
      <c r="H9" s="27">
        <v>5.82</v>
      </c>
      <c r="AA9" s="1"/>
      <c r="AB9" s="1"/>
      <c r="AC9" s="1"/>
      <c r="AD9" s="1"/>
    </row>
    <row r="10" spans="1:30" ht="15" customHeight="1" x14ac:dyDescent="0.25">
      <c r="A10" s="14" t="s">
        <v>170</v>
      </c>
      <c r="B10" s="14">
        <v>79437</v>
      </c>
      <c r="C10" s="14">
        <v>9.8000000000000007</v>
      </c>
      <c r="D10" s="14">
        <v>4.93</v>
      </c>
      <c r="E10" s="16">
        <v>4.78</v>
      </c>
      <c r="F10" s="21" t="s">
        <v>10</v>
      </c>
      <c r="G10" s="16"/>
      <c r="H10" s="27">
        <v>9.66</v>
      </c>
      <c r="AA10" s="1"/>
      <c r="AB10" s="1"/>
      <c r="AC10" s="1"/>
      <c r="AD10" s="1"/>
    </row>
    <row r="11" spans="1:30" ht="15" customHeight="1" x14ac:dyDescent="0.25">
      <c r="A11" s="14" t="s">
        <v>81</v>
      </c>
      <c r="B11" s="14">
        <v>49651</v>
      </c>
      <c r="C11" s="14">
        <v>9.93</v>
      </c>
      <c r="D11" s="14">
        <v>6</v>
      </c>
      <c r="E11" s="16">
        <v>6</v>
      </c>
      <c r="F11" s="21" t="s">
        <v>9</v>
      </c>
      <c r="G11" s="16"/>
      <c r="H11" s="27">
        <v>8.82</v>
      </c>
      <c r="AA11" s="1"/>
      <c r="AB11" s="1"/>
      <c r="AC11" s="1"/>
      <c r="AD11" s="1"/>
    </row>
    <row r="12" spans="1:30" ht="15" customHeight="1" x14ac:dyDescent="0.25">
      <c r="A12" s="14" t="s">
        <v>83</v>
      </c>
      <c r="B12" s="14">
        <v>70666</v>
      </c>
      <c r="C12" s="14">
        <v>5.9</v>
      </c>
      <c r="D12" s="14">
        <v>6.7</v>
      </c>
      <c r="E12" s="16">
        <v>6.7</v>
      </c>
      <c r="F12" s="21" t="s">
        <v>9</v>
      </c>
      <c r="G12" s="16"/>
      <c r="H12" s="27">
        <v>5.9</v>
      </c>
      <c r="AA12" s="1"/>
      <c r="AB12" s="1"/>
      <c r="AC12" s="1"/>
      <c r="AD12" s="1"/>
    </row>
    <row r="13" spans="1:30" ht="15" customHeight="1" x14ac:dyDescent="0.25">
      <c r="A13" s="14" t="s">
        <v>88</v>
      </c>
      <c r="B13" s="14">
        <v>87393</v>
      </c>
      <c r="C13" s="14">
        <v>8.57</v>
      </c>
      <c r="D13" s="14">
        <v>12.2</v>
      </c>
      <c r="E13" s="16">
        <v>5.07</v>
      </c>
      <c r="F13" s="21" t="s">
        <v>9</v>
      </c>
      <c r="G13" s="16"/>
      <c r="H13" s="27">
        <v>9.3699999999999992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109.13000000000002</v>
      </c>
    </row>
    <row r="16" spans="1:30" x14ac:dyDescent="0.25">
      <c r="C16" s="4"/>
    </row>
    <row r="17" spans="1:7" x14ac:dyDescent="0.25">
      <c r="C17" s="14">
        <f>SUM(E2:E13,E17)</f>
        <v>93.18</v>
      </c>
      <c r="D17" s="2">
        <f>MAX(D2:D13)</f>
        <v>12.9</v>
      </c>
      <c r="E17" s="2">
        <f>MAX(E2:E13)</f>
        <v>10</v>
      </c>
      <c r="G17" s="27">
        <f>(B19-SUM(C2:C13))+SUM(H2:H13)</f>
        <v>99.700000000000017</v>
      </c>
    </row>
    <row r="19" spans="1:7" x14ac:dyDescent="0.25">
      <c r="A19" s="1" t="s">
        <v>71</v>
      </c>
      <c r="B19" s="17">
        <v>101.28</v>
      </c>
    </row>
    <row r="20" spans="1:7" x14ac:dyDescent="0.25">
      <c r="A20" s="2" t="s">
        <v>72</v>
      </c>
      <c r="B20" s="17">
        <v>100.81</v>
      </c>
    </row>
    <row r="24" spans="1:7" x14ac:dyDescent="0.25">
      <c r="F24" s="5"/>
    </row>
    <row r="25" spans="1:7" x14ac:dyDescent="0.25">
      <c r="F25" s="5"/>
    </row>
    <row r="26" spans="1:7" x14ac:dyDescent="0.25">
      <c r="F26" s="5"/>
    </row>
    <row r="27" spans="1:7" x14ac:dyDescent="0.25">
      <c r="F27" s="5"/>
    </row>
    <row r="28" spans="1:7" x14ac:dyDescent="0.25">
      <c r="F28" s="5"/>
    </row>
    <row r="29" spans="1:7" x14ac:dyDescent="0.25">
      <c r="F29" s="5"/>
    </row>
    <row r="30" spans="1:7" x14ac:dyDescent="0.25">
      <c r="F30" s="5"/>
    </row>
    <row r="31" spans="1:7" x14ac:dyDescent="0.25">
      <c r="F31" s="5"/>
    </row>
    <row r="32" spans="1:7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topLeftCell="A6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4" t="s">
        <v>89</v>
      </c>
      <c r="B2" s="14">
        <v>103645</v>
      </c>
      <c r="C2" s="1">
        <v>5.29</v>
      </c>
      <c r="D2" s="1">
        <v>7.2</v>
      </c>
      <c r="E2" s="1">
        <v>3.91</v>
      </c>
      <c r="F2" s="16" t="s">
        <v>15</v>
      </c>
      <c r="G2" s="22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4" t="s">
        <v>146</v>
      </c>
      <c r="B3" s="14">
        <v>104578</v>
      </c>
      <c r="C3" s="1">
        <v>1.37</v>
      </c>
      <c r="D3" s="1">
        <v>1.6</v>
      </c>
      <c r="E3" s="1">
        <v>1.72</v>
      </c>
      <c r="F3" s="16" t="s">
        <v>15</v>
      </c>
      <c r="G3" s="22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11" t="s">
        <v>155</v>
      </c>
      <c r="B4" s="11">
        <v>69010</v>
      </c>
      <c r="C4" s="7">
        <v>2.77</v>
      </c>
      <c r="D4" s="7">
        <v>10</v>
      </c>
      <c r="E4" s="7">
        <v>2.68</v>
      </c>
      <c r="F4" s="10" t="s">
        <v>13</v>
      </c>
      <c r="G4" s="10" t="s">
        <v>59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4" t="s">
        <v>138</v>
      </c>
      <c r="B5" s="14">
        <v>104649</v>
      </c>
      <c r="C5" s="1">
        <v>1.68</v>
      </c>
      <c r="D5" s="1">
        <v>0</v>
      </c>
      <c r="E5" s="1">
        <v>2.72</v>
      </c>
      <c r="F5" s="16" t="s">
        <v>12</v>
      </c>
      <c r="G5" s="22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4" t="s">
        <v>43</v>
      </c>
      <c r="B6" s="14">
        <v>84339</v>
      </c>
      <c r="C6" s="1">
        <v>4.58</v>
      </c>
      <c r="D6" s="1">
        <v>0</v>
      </c>
      <c r="E6" s="1">
        <v>4.46</v>
      </c>
      <c r="F6" s="10" t="s">
        <v>12</v>
      </c>
      <c r="G6" s="22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4" t="s">
        <v>153</v>
      </c>
      <c r="B7" s="14">
        <v>86380</v>
      </c>
      <c r="C7" s="1">
        <v>3.13</v>
      </c>
      <c r="D7" s="1">
        <v>4.0999999999999996</v>
      </c>
      <c r="E7" s="1">
        <v>3.93</v>
      </c>
      <c r="F7" s="16" t="s">
        <v>11</v>
      </c>
      <c r="G7" s="22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4" t="s">
        <v>7</v>
      </c>
      <c r="B8" s="14">
        <v>87863</v>
      </c>
      <c r="C8" s="1">
        <v>17.36</v>
      </c>
      <c r="D8" s="1">
        <v>5.6</v>
      </c>
      <c r="E8" s="1">
        <v>10.64</v>
      </c>
      <c r="F8" s="16" t="s">
        <v>11</v>
      </c>
      <c r="G8" s="22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4" t="s">
        <v>152</v>
      </c>
      <c r="B9" s="14">
        <v>94975</v>
      </c>
      <c r="C9" s="1">
        <v>2.46</v>
      </c>
      <c r="D9" s="1">
        <v>-0.8</v>
      </c>
      <c r="E9" s="1">
        <v>2.46</v>
      </c>
      <c r="F9" s="16" t="s">
        <v>11</v>
      </c>
      <c r="G9" s="22"/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4" t="s">
        <v>145</v>
      </c>
      <c r="B10" s="14">
        <v>73476</v>
      </c>
      <c r="C10" s="1">
        <v>7.37</v>
      </c>
      <c r="D10" s="1">
        <v>4.0999999999999996</v>
      </c>
      <c r="E10" s="1">
        <v>3.96</v>
      </c>
      <c r="F10" s="16" t="s">
        <v>10</v>
      </c>
      <c r="G10" s="22"/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4" t="s">
        <v>128</v>
      </c>
      <c r="B11" s="14">
        <v>71604</v>
      </c>
      <c r="C11" s="1">
        <v>4.43</v>
      </c>
      <c r="D11" s="1">
        <v>3.5</v>
      </c>
      <c r="E11" s="1">
        <v>3.34</v>
      </c>
      <c r="F11" s="14" t="s">
        <v>9</v>
      </c>
      <c r="G11" s="22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4" t="s">
        <v>149</v>
      </c>
      <c r="B12" s="14">
        <v>78654</v>
      </c>
      <c r="C12" s="1">
        <v>3.52</v>
      </c>
      <c r="D12" s="1">
        <v>0.3</v>
      </c>
      <c r="E12" s="1">
        <v>4.93</v>
      </c>
      <c r="F12" s="14" t="s">
        <v>9</v>
      </c>
      <c r="G12" s="22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4" t="s">
        <v>96</v>
      </c>
      <c r="B13" s="14">
        <v>91251</v>
      </c>
      <c r="C13" s="1">
        <v>4.45</v>
      </c>
      <c r="D13" s="1">
        <v>0</v>
      </c>
      <c r="E13" s="1">
        <v>5.5</v>
      </c>
      <c r="F13" s="14" t="s">
        <v>9</v>
      </c>
      <c r="G13" s="22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G14" s="16"/>
    </row>
    <row r="15" spans="1:30" ht="15" customHeight="1" x14ac:dyDescent="0.25">
      <c r="B15" s="2" t="s">
        <v>38</v>
      </c>
      <c r="C15" s="2">
        <f>SUM(D2:D13,D17)</f>
        <v>45.599999999999994</v>
      </c>
    </row>
    <row r="16" spans="1:30" x14ac:dyDescent="0.25">
      <c r="C16" s="4"/>
    </row>
    <row r="17" spans="1:6" x14ac:dyDescent="0.25">
      <c r="C17" s="14">
        <f>SUM(E2:E13,E17)</f>
        <v>60.890000000000008</v>
      </c>
      <c r="D17" s="2">
        <f>MAX(D2:D13)</f>
        <v>10</v>
      </c>
      <c r="E17" s="2">
        <f>MAX(E2:E13)</f>
        <v>10.64</v>
      </c>
    </row>
    <row r="19" spans="1:6" x14ac:dyDescent="0.25">
      <c r="A19" s="1" t="s">
        <v>71</v>
      </c>
      <c r="B19" s="23">
        <v>58.56</v>
      </c>
    </row>
    <row r="20" spans="1:6" x14ac:dyDescent="0.25">
      <c r="A20" s="2" t="s">
        <v>72</v>
      </c>
      <c r="B20" s="23">
        <v>58.56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topLeftCell="A3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89</v>
      </c>
      <c r="B2" s="5">
        <v>103645</v>
      </c>
      <c r="C2" s="5">
        <v>5.77</v>
      </c>
      <c r="D2" s="5">
        <v>8.6999999999999993</v>
      </c>
      <c r="E2" s="5">
        <v>4.21</v>
      </c>
      <c r="F2" s="5" t="s">
        <v>15</v>
      </c>
      <c r="AA2" s="1"/>
      <c r="AB2" s="1"/>
      <c r="AC2" s="1"/>
      <c r="AD2" s="1"/>
    </row>
    <row r="3" spans="1:30" s="9" customFormat="1" x14ac:dyDescent="0.25">
      <c r="A3" s="23" t="s">
        <v>156</v>
      </c>
      <c r="B3" s="5">
        <v>99661</v>
      </c>
      <c r="C3" s="5">
        <v>2.0499999999999998</v>
      </c>
      <c r="D3" s="5">
        <v>2.7</v>
      </c>
      <c r="E3" s="5">
        <v>2.82</v>
      </c>
      <c r="F3" s="5" t="s">
        <v>15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23" t="s">
        <v>33</v>
      </c>
      <c r="B4" s="5">
        <v>51413</v>
      </c>
      <c r="C4" s="5">
        <v>7.28</v>
      </c>
      <c r="D4" s="5">
        <v>5</v>
      </c>
      <c r="E4" s="5">
        <v>6.58</v>
      </c>
      <c r="F4" s="5" t="s">
        <v>13</v>
      </c>
      <c r="AA4" s="1"/>
      <c r="AB4" s="1"/>
      <c r="AC4" s="1"/>
      <c r="AD4" s="1"/>
    </row>
    <row r="5" spans="1:30" ht="15" customHeight="1" x14ac:dyDescent="0.25">
      <c r="A5" s="23" t="s">
        <v>187</v>
      </c>
      <c r="B5" s="5">
        <v>72079</v>
      </c>
      <c r="C5" s="5">
        <v>6.47</v>
      </c>
      <c r="D5" s="5">
        <v>4.2</v>
      </c>
      <c r="E5" s="5">
        <v>4.3499999999999996</v>
      </c>
      <c r="F5" s="5" t="s">
        <v>12</v>
      </c>
      <c r="AA5" s="1"/>
      <c r="AB5" s="1"/>
      <c r="AC5" s="1"/>
      <c r="AD5" s="1"/>
    </row>
    <row r="6" spans="1:30" ht="15" customHeight="1" x14ac:dyDescent="0.25">
      <c r="A6" s="9" t="s">
        <v>43</v>
      </c>
      <c r="B6" s="8">
        <v>84339</v>
      </c>
      <c r="C6" s="8">
        <v>5.7</v>
      </c>
      <c r="D6" s="8">
        <v>12.5</v>
      </c>
      <c r="E6" s="8">
        <v>5.46</v>
      </c>
      <c r="F6" s="8" t="s">
        <v>12</v>
      </c>
      <c r="G6" s="8" t="s">
        <v>59</v>
      </c>
      <c r="AA6" s="1"/>
      <c r="AB6" s="1"/>
      <c r="AC6" s="1"/>
      <c r="AD6" s="1"/>
    </row>
    <row r="7" spans="1:30" ht="15" customHeight="1" x14ac:dyDescent="0.25">
      <c r="A7" s="23" t="s">
        <v>50</v>
      </c>
      <c r="B7" s="5">
        <v>101716</v>
      </c>
      <c r="C7" s="5">
        <v>3.78</v>
      </c>
      <c r="D7" s="5">
        <v>9.5</v>
      </c>
      <c r="E7" s="5">
        <v>3.95</v>
      </c>
      <c r="F7" s="5" t="s">
        <v>11</v>
      </c>
      <c r="AA7" s="1"/>
      <c r="AB7" s="1"/>
      <c r="AC7" s="1"/>
      <c r="AD7" s="1"/>
    </row>
    <row r="8" spans="1:30" ht="15" customHeight="1" x14ac:dyDescent="0.25">
      <c r="A8" s="23" t="s">
        <v>23</v>
      </c>
      <c r="B8" s="5">
        <v>70986</v>
      </c>
      <c r="C8" s="5">
        <v>7.69</v>
      </c>
      <c r="D8" s="5">
        <v>1.5</v>
      </c>
      <c r="E8" s="5">
        <v>5.55</v>
      </c>
      <c r="F8" s="5" t="s">
        <v>11</v>
      </c>
      <c r="AA8" s="1"/>
      <c r="AB8" s="1"/>
      <c r="AC8" s="1"/>
      <c r="AD8" s="1"/>
    </row>
    <row r="9" spans="1:30" ht="15" customHeight="1" x14ac:dyDescent="0.25">
      <c r="A9" s="23" t="s">
        <v>54</v>
      </c>
      <c r="B9" s="5">
        <v>95222</v>
      </c>
      <c r="C9" s="5">
        <v>2.0299999999999998</v>
      </c>
      <c r="D9" s="5">
        <v>1</v>
      </c>
      <c r="E9" s="5">
        <v>3.5</v>
      </c>
      <c r="F9" s="5" t="s">
        <v>11</v>
      </c>
      <c r="AA9" s="1"/>
      <c r="AB9" s="1"/>
      <c r="AC9" s="1"/>
      <c r="AD9" s="1"/>
    </row>
    <row r="10" spans="1:30" ht="15" customHeight="1" x14ac:dyDescent="0.25">
      <c r="A10" s="23" t="s">
        <v>145</v>
      </c>
      <c r="B10" s="5">
        <v>73476</v>
      </c>
      <c r="C10" s="5">
        <v>7.87</v>
      </c>
      <c r="D10" s="5">
        <v>5.72</v>
      </c>
      <c r="E10" s="5">
        <v>4.1399999999999997</v>
      </c>
      <c r="F10" s="5" t="s">
        <v>10</v>
      </c>
      <c r="AA10" s="1"/>
      <c r="AB10" s="1"/>
      <c r="AC10" s="1"/>
      <c r="AD10" s="1"/>
    </row>
    <row r="11" spans="1:30" ht="15" customHeight="1" x14ac:dyDescent="0.25">
      <c r="A11" s="23" t="s">
        <v>110</v>
      </c>
      <c r="B11" s="5">
        <v>102340</v>
      </c>
      <c r="C11" s="5">
        <v>3.26</v>
      </c>
      <c r="D11" s="5">
        <v>4.7</v>
      </c>
      <c r="E11" s="5">
        <v>2.88</v>
      </c>
      <c r="F11" s="5" t="s">
        <v>9</v>
      </c>
      <c r="AA11" s="1"/>
      <c r="AB11" s="1"/>
      <c r="AC11" s="1"/>
      <c r="AD11" s="1"/>
    </row>
    <row r="12" spans="1:30" ht="15" customHeight="1" x14ac:dyDescent="0.25">
      <c r="A12" s="23" t="s">
        <v>143</v>
      </c>
      <c r="B12" s="5">
        <v>104085</v>
      </c>
      <c r="C12" s="5">
        <v>2.2000000000000002</v>
      </c>
      <c r="D12" s="5">
        <v>-0.4</v>
      </c>
      <c r="E12" s="5">
        <v>2.36</v>
      </c>
      <c r="F12" s="5" t="s">
        <v>9</v>
      </c>
      <c r="AA12" s="1"/>
      <c r="AB12" s="1"/>
      <c r="AC12" s="1"/>
      <c r="AD12" s="1"/>
    </row>
    <row r="13" spans="1:30" ht="15" customHeight="1" x14ac:dyDescent="0.25">
      <c r="A13" s="23" t="s">
        <v>149</v>
      </c>
      <c r="B13" s="23">
        <v>78654</v>
      </c>
      <c r="C13" s="5">
        <v>4.32</v>
      </c>
      <c r="D13" s="5">
        <v>4.7</v>
      </c>
      <c r="E13" s="5">
        <v>4.87</v>
      </c>
      <c r="F13" s="5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72.319999999999993</v>
      </c>
    </row>
    <row r="16" spans="1:30" x14ac:dyDescent="0.25">
      <c r="C16" s="4"/>
    </row>
    <row r="17" spans="1:6" x14ac:dyDescent="0.25">
      <c r="C17" s="14">
        <f>SUM(E2:E13,E17)</f>
        <v>57.25</v>
      </c>
      <c r="D17" s="2">
        <f>MAX(D2:D13)</f>
        <v>12.5</v>
      </c>
      <c r="E17" s="2">
        <f>MAX(E2:E13)</f>
        <v>6.58</v>
      </c>
    </row>
    <row r="19" spans="1:6" x14ac:dyDescent="0.25">
      <c r="A19" s="1" t="s">
        <v>71</v>
      </c>
      <c r="B19" s="23">
        <v>58.56</v>
      </c>
    </row>
    <row r="20" spans="1:6" x14ac:dyDescent="0.25">
      <c r="A20" s="2" t="s">
        <v>72</v>
      </c>
      <c r="B20" s="2">
        <v>54.79</v>
      </c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89</v>
      </c>
      <c r="B2" s="5">
        <v>103645</v>
      </c>
      <c r="C2" s="5">
        <v>4.47</v>
      </c>
      <c r="D2" s="5">
        <v>0.2</v>
      </c>
      <c r="E2" s="5">
        <v>3.97</v>
      </c>
      <c r="F2" s="5" t="s">
        <v>15</v>
      </c>
      <c r="AA2" s="1"/>
      <c r="AB2" s="1"/>
      <c r="AC2" s="1"/>
      <c r="AD2" s="1"/>
    </row>
    <row r="3" spans="1:30" x14ac:dyDescent="0.25">
      <c r="A3" s="23" t="s">
        <v>156</v>
      </c>
      <c r="B3" s="5">
        <v>99661</v>
      </c>
      <c r="C3" s="5">
        <v>1.58</v>
      </c>
      <c r="D3" s="5">
        <v>-0.3</v>
      </c>
      <c r="E3" s="5">
        <v>2.4700000000000002</v>
      </c>
      <c r="F3" s="5" t="s">
        <v>15</v>
      </c>
      <c r="AA3" s="1"/>
      <c r="AB3" s="1"/>
      <c r="AC3" s="1"/>
      <c r="AD3" s="1"/>
    </row>
    <row r="4" spans="1:30" ht="15" customHeight="1" x14ac:dyDescent="0.25">
      <c r="A4" s="9" t="s">
        <v>33</v>
      </c>
      <c r="B4" s="8">
        <v>51413</v>
      </c>
      <c r="C4" s="8">
        <v>8.36</v>
      </c>
      <c r="D4" s="8">
        <v>10.4</v>
      </c>
      <c r="E4" s="8">
        <v>7.22</v>
      </c>
      <c r="F4" s="8" t="s">
        <v>13</v>
      </c>
      <c r="G4" s="8" t="s">
        <v>59</v>
      </c>
      <c r="AA4" s="1"/>
      <c r="AB4" s="1"/>
      <c r="AC4" s="1"/>
      <c r="AD4" s="1"/>
    </row>
    <row r="5" spans="1:30" ht="15" customHeight="1" x14ac:dyDescent="0.25">
      <c r="A5" s="23" t="s">
        <v>129</v>
      </c>
      <c r="B5" s="5">
        <v>68821</v>
      </c>
      <c r="C5" s="5">
        <v>5.13</v>
      </c>
      <c r="D5" s="5">
        <v>3.6</v>
      </c>
      <c r="E5" s="5">
        <v>5.04</v>
      </c>
      <c r="F5" s="5" t="s">
        <v>12</v>
      </c>
      <c r="AA5" s="1"/>
      <c r="AB5" s="1"/>
      <c r="AC5" s="1"/>
      <c r="AD5" s="1"/>
    </row>
    <row r="6" spans="1:30" s="9" customFormat="1" ht="15" customHeight="1" x14ac:dyDescent="0.25">
      <c r="A6" s="23" t="s">
        <v>43</v>
      </c>
      <c r="B6" s="5">
        <v>84339</v>
      </c>
      <c r="C6" s="5">
        <v>4.58</v>
      </c>
      <c r="D6" s="5">
        <v>4.5</v>
      </c>
      <c r="E6" s="5">
        <v>5.35</v>
      </c>
      <c r="F6" s="5" t="s">
        <v>12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23" t="s">
        <v>48</v>
      </c>
      <c r="B7" s="5">
        <v>105068</v>
      </c>
      <c r="C7" s="5">
        <v>4.8600000000000003</v>
      </c>
      <c r="D7" s="5">
        <v>8.3000000000000007</v>
      </c>
      <c r="E7" s="5">
        <v>4.8600000000000003</v>
      </c>
      <c r="F7" s="5" t="s">
        <v>11</v>
      </c>
      <c r="G7" s="8"/>
      <c r="AA7" s="1"/>
      <c r="AB7" s="1"/>
      <c r="AC7" s="1"/>
      <c r="AD7" s="1"/>
    </row>
    <row r="8" spans="1:30" ht="15" customHeight="1" x14ac:dyDescent="0.25">
      <c r="A8" s="23" t="s">
        <v>34</v>
      </c>
      <c r="B8" s="5">
        <v>94857</v>
      </c>
      <c r="C8" s="5">
        <v>5.52</v>
      </c>
      <c r="D8" s="5">
        <v>-1.5</v>
      </c>
      <c r="E8" s="5">
        <v>4.46</v>
      </c>
      <c r="F8" s="5" t="s">
        <v>11</v>
      </c>
      <c r="AA8" s="1"/>
      <c r="AB8" s="1"/>
      <c r="AC8" s="1"/>
      <c r="AD8" s="1"/>
    </row>
    <row r="9" spans="1:30" ht="15" customHeight="1" x14ac:dyDescent="0.25">
      <c r="A9" s="23" t="s">
        <v>54</v>
      </c>
      <c r="B9" s="5">
        <v>95222</v>
      </c>
      <c r="C9" s="5">
        <v>1.71</v>
      </c>
      <c r="D9" s="5">
        <v>-0.9</v>
      </c>
      <c r="E9" s="5">
        <v>2.62</v>
      </c>
      <c r="F9" s="5" t="s">
        <v>11</v>
      </c>
      <c r="AA9" s="1"/>
      <c r="AB9" s="1"/>
      <c r="AC9" s="1"/>
      <c r="AD9" s="1"/>
    </row>
    <row r="10" spans="1:30" ht="15" customHeight="1" x14ac:dyDescent="0.25">
      <c r="A10" s="23" t="s">
        <v>145</v>
      </c>
      <c r="B10" s="5">
        <v>73476</v>
      </c>
      <c r="C10" s="5">
        <v>7.45</v>
      </c>
      <c r="D10" s="5">
        <v>2.4500000000000002</v>
      </c>
      <c r="E10" s="5">
        <v>3.99</v>
      </c>
      <c r="F10" s="5" t="s">
        <v>10</v>
      </c>
      <c r="AA10" s="1"/>
      <c r="AB10" s="1"/>
      <c r="AC10" s="1"/>
      <c r="AD10" s="1"/>
    </row>
    <row r="11" spans="1:30" ht="15" customHeight="1" x14ac:dyDescent="0.25">
      <c r="A11" s="23" t="s">
        <v>110</v>
      </c>
      <c r="B11" s="5">
        <v>102340</v>
      </c>
      <c r="C11" s="5">
        <v>3.61</v>
      </c>
      <c r="D11" s="5">
        <v>6</v>
      </c>
      <c r="E11" s="5">
        <v>3.1</v>
      </c>
      <c r="F11" s="5" t="s">
        <v>9</v>
      </c>
      <c r="AA11" s="1"/>
      <c r="AB11" s="1"/>
      <c r="AC11" s="1"/>
      <c r="AD11" s="1"/>
    </row>
    <row r="12" spans="1:30" ht="15" customHeight="1" x14ac:dyDescent="0.25">
      <c r="A12" s="23" t="s">
        <v>128</v>
      </c>
      <c r="B12" s="23">
        <v>71604</v>
      </c>
      <c r="C12" s="5">
        <v>4.7</v>
      </c>
      <c r="D12" s="5">
        <v>4.3</v>
      </c>
      <c r="E12" s="5">
        <v>3.39</v>
      </c>
      <c r="F12" s="5" t="s">
        <v>9</v>
      </c>
      <c r="AA12" s="1"/>
      <c r="AB12" s="1"/>
      <c r="AC12" s="1"/>
      <c r="AD12" s="1"/>
    </row>
    <row r="13" spans="1:30" ht="15" customHeight="1" x14ac:dyDescent="0.25">
      <c r="A13" s="23" t="s">
        <v>149</v>
      </c>
      <c r="B13" s="23">
        <v>78654</v>
      </c>
      <c r="C13" s="5">
        <v>2.75</v>
      </c>
      <c r="D13" s="5">
        <v>-4.8</v>
      </c>
      <c r="E13" s="5">
        <v>2.94</v>
      </c>
      <c r="F13" s="5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42.65</v>
      </c>
    </row>
    <row r="16" spans="1:30" x14ac:dyDescent="0.25">
      <c r="C16" s="4"/>
    </row>
    <row r="17" spans="1:6" x14ac:dyDescent="0.25">
      <c r="C17" s="14">
        <f>SUM(E2:E13,E17)</f>
        <v>56.629999999999995</v>
      </c>
      <c r="D17" s="2">
        <f>MAX(D2:D13)</f>
        <v>10.4</v>
      </c>
      <c r="E17" s="2">
        <f>MAX(E2:E13)</f>
        <v>7.22</v>
      </c>
    </row>
    <row r="19" spans="1:6" x14ac:dyDescent="0.25">
      <c r="A19" s="1" t="s">
        <v>71</v>
      </c>
      <c r="B19" s="23">
        <v>54.79</v>
      </c>
    </row>
    <row r="20" spans="1:6" x14ac:dyDescent="0.25">
      <c r="A20" s="2" t="s">
        <v>72</v>
      </c>
      <c r="B20" s="2">
        <v>53.93</v>
      </c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topLeftCell="A3" workbookViewId="0">
      <selection activeCell="D2" sqref="D2:D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89</v>
      </c>
      <c r="B2" s="23">
        <v>103645</v>
      </c>
      <c r="C2" s="5">
        <v>4.26</v>
      </c>
      <c r="D2" s="5">
        <v>-0.7</v>
      </c>
      <c r="E2" s="5">
        <v>3.71</v>
      </c>
      <c r="F2" s="19" t="s">
        <v>15</v>
      </c>
      <c r="AA2" s="1"/>
      <c r="AB2" s="1"/>
      <c r="AC2" s="1"/>
      <c r="AD2" s="1"/>
    </row>
    <row r="3" spans="1:30" x14ac:dyDescent="0.25">
      <c r="A3" s="23" t="s">
        <v>49</v>
      </c>
      <c r="B3" s="23">
        <v>77809</v>
      </c>
      <c r="C3" s="5">
        <v>7.25</v>
      </c>
      <c r="D3" s="5">
        <v>1.5</v>
      </c>
      <c r="E3" s="5">
        <v>4.96</v>
      </c>
      <c r="F3" s="19" t="s">
        <v>15</v>
      </c>
      <c r="AA3" s="1"/>
      <c r="AB3" s="1"/>
      <c r="AC3" s="1"/>
      <c r="AD3" s="1"/>
    </row>
    <row r="4" spans="1:30" s="9" customFormat="1" ht="15" customHeight="1" x14ac:dyDescent="0.25">
      <c r="A4" s="23" t="s">
        <v>130</v>
      </c>
      <c r="B4" s="23">
        <v>38431</v>
      </c>
      <c r="C4" s="5">
        <v>6.16</v>
      </c>
      <c r="D4" s="5">
        <v>4</v>
      </c>
      <c r="E4" s="5">
        <v>6.02</v>
      </c>
      <c r="F4" s="19" t="s">
        <v>13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23" t="s">
        <v>187</v>
      </c>
      <c r="B5" s="23">
        <v>72079</v>
      </c>
      <c r="C5" s="5">
        <v>5.86</v>
      </c>
      <c r="D5" s="5">
        <v>0.6</v>
      </c>
      <c r="E5" s="5">
        <v>4.13</v>
      </c>
      <c r="F5" s="19" t="s">
        <v>12</v>
      </c>
      <c r="AA5" s="1"/>
      <c r="AB5" s="1"/>
      <c r="AC5" s="1"/>
      <c r="AD5" s="1"/>
    </row>
    <row r="6" spans="1:30" ht="15" customHeight="1" x14ac:dyDescent="0.25">
      <c r="A6" s="23" t="s">
        <v>148</v>
      </c>
      <c r="B6" s="23">
        <v>95542</v>
      </c>
      <c r="C6" s="5">
        <v>2.7</v>
      </c>
      <c r="D6" s="5">
        <v>-0.3</v>
      </c>
      <c r="E6" s="5">
        <v>3.88</v>
      </c>
      <c r="F6" s="19" t="s">
        <v>12</v>
      </c>
      <c r="AA6" s="1"/>
      <c r="AB6" s="1"/>
      <c r="AC6" s="1"/>
      <c r="AD6" s="1"/>
    </row>
    <row r="7" spans="1:30" ht="15" customHeight="1" x14ac:dyDescent="0.25">
      <c r="A7" s="23" t="s">
        <v>50</v>
      </c>
      <c r="B7" s="5">
        <v>101716</v>
      </c>
      <c r="C7" s="5">
        <v>2.52</v>
      </c>
      <c r="D7" s="5">
        <v>1.3</v>
      </c>
      <c r="E7" s="5">
        <v>3.35</v>
      </c>
      <c r="F7" s="19" t="s">
        <v>11</v>
      </c>
      <c r="AA7" s="1"/>
      <c r="AB7" s="1"/>
      <c r="AC7" s="1"/>
      <c r="AD7" s="1"/>
    </row>
    <row r="8" spans="1:30" ht="15" customHeight="1" x14ac:dyDescent="0.25">
      <c r="A8" s="23" t="s">
        <v>48</v>
      </c>
      <c r="B8" s="5">
        <v>105068</v>
      </c>
      <c r="C8" s="5">
        <v>4.45</v>
      </c>
      <c r="D8" s="5">
        <v>5.2</v>
      </c>
      <c r="E8" s="5">
        <v>4.8899999999999997</v>
      </c>
      <c r="F8" s="19" t="s">
        <v>11</v>
      </c>
      <c r="AA8" s="1"/>
      <c r="AB8" s="1"/>
      <c r="AC8" s="1"/>
      <c r="AD8" s="1"/>
    </row>
    <row r="9" spans="1:30" ht="15" customHeight="1" x14ac:dyDescent="0.25">
      <c r="A9" s="23" t="s">
        <v>157</v>
      </c>
      <c r="B9" s="5">
        <v>98765</v>
      </c>
      <c r="C9" s="5">
        <v>2.04</v>
      </c>
      <c r="D9" s="5">
        <v>4.9000000000000004</v>
      </c>
      <c r="E9" s="5">
        <v>2.9</v>
      </c>
      <c r="F9" s="19" t="s">
        <v>11</v>
      </c>
      <c r="AA9" s="1"/>
      <c r="AB9" s="1"/>
      <c r="AC9" s="1"/>
      <c r="AD9" s="1"/>
    </row>
    <row r="10" spans="1:30" ht="15" customHeight="1" x14ac:dyDescent="0.25">
      <c r="A10" s="23" t="s">
        <v>145</v>
      </c>
      <c r="B10" s="5">
        <v>73476</v>
      </c>
      <c r="C10" s="5">
        <v>7.23</v>
      </c>
      <c r="D10" s="5">
        <v>1.52</v>
      </c>
      <c r="E10" s="5">
        <v>3.78</v>
      </c>
      <c r="F10" s="19" t="s">
        <v>10</v>
      </c>
      <c r="AA10" s="1"/>
      <c r="AB10" s="1"/>
      <c r="AC10" s="1"/>
      <c r="AD10" s="1"/>
    </row>
    <row r="11" spans="1:30" ht="15" customHeight="1" x14ac:dyDescent="0.25">
      <c r="A11" s="9" t="s">
        <v>110</v>
      </c>
      <c r="B11" s="8">
        <v>102340</v>
      </c>
      <c r="C11" s="8">
        <v>3.67</v>
      </c>
      <c r="D11" s="8">
        <v>5.8</v>
      </c>
      <c r="E11" s="8">
        <v>3.28</v>
      </c>
      <c r="F11" s="8" t="s">
        <v>9</v>
      </c>
      <c r="G11" s="8" t="s">
        <v>59</v>
      </c>
      <c r="AA11" s="1"/>
      <c r="AB11" s="1"/>
      <c r="AC11" s="1"/>
      <c r="AD11" s="1"/>
    </row>
    <row r="12" spans="1:30" ht="15" customHeight="1" x14ac:dyDescent="0.25">
      <c r="A12" s="23" t="s">
        <v>128</v>
      </c>
      <c r="B12" s="5">
        <v>71604</v>
      </c>
      <c r="C12" s="5">
        <v>4.1900000000000004</v>
      </c>
      <c r="D12" s="5">
        <v>1.2</v>
      </c>
      <c r="E12" s="5">
        <v>3.27</v>
      </c>
      <c r="F12" s="19" t="s">
        <v>9</v>
      </c>
      <c r="G12" s="8"/>
      <c r="AA12" s="1"/>
      <c r="AB12" s="1"/>
      <c r="AC12" s="1"/>
      <c r="AD12" s="1"/>
    </row>
    <row r="13" spans="1:30" ht="15" customHeight="1" x14ac:dyDescent="0.25">
      <c r="A13" s="23" t="s">
        <v>188</v>
      </c>
      <c r="B13" s="5">
        <v>81241</v>
      </c>
      <c r="C13" s="5">
        <v>3.15</v>
      </c>
      <c r="D13" s="5">
        <v>-5.8</v>
      </c>
      <c r="E13" s="5">
        <v>2.7</v>
      </c>
      <c r="F13" s="19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25.02</v>
      </c>
    </row>
    <row r="16" spans="1:30" x14ac:dyDescent="0.25">
      <c r="C16" s="4"/>
    </row>
    <row r="17" spans="1:6" x14ac:dyDescent="0.25">
      <c r="C17" s="14">
        <f>SUM(E2:E13,E17)</f>
        <v>52.890000000000015</v>
      </c>
      <c r="D17" s="2">
        <f>MAX(D2:D13)</f>
        <v>5.8</v>
      </c>
      <c r="E17" s="2">
        <f>MAX(E2:E13)</f>
        <v>6.02</v>
      </c>
    </row>
    <row r="19" spans="1:6" x14ac:dyDescent="0.25">
      <c r="A19" s="1" t="s">
        <v>71</v>
      </c>
      <c r="B19" s="23">
        <v>53.93</v>
      </c>
    </row>
    <row r="20" spans="1:6" x14ac:dyDescent="0.25">
      <c r="A20" s="2" t="s">
        <v>72</v>
      </c>
      <c r="B20" s="2">
        <v>53.86</v>
      </c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topLeftCell="A3" zoomScaleNormal="100" workbookViewId="0">
      <selection activeCell="F2" sqref="F2:F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89</v>
      </c>
      <c r="B2" s="5">
        <v>103645</v>
      </c>
      <c r="C2" s="5">
        <v>5.5</v>
      </c>
      <c r="D2" s="5">
        <v>6.9</v>
      </c>
      <c r="E2" s="5">
        <v>3.88</v>
      </c>
      <c r="F2" s="5" t="s">
        <v>15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49</v>
      </c>
      <c r="B3" s="5">
        <v>77809</v>
      </c>
      <c r="C3" s="5">
        <v>7.22</v>
      </c>
      <c r="D3" s="5">
        <v>1.7</v>
      </c>
      <c r="E3" s="5">
        <v>4.63</v>
      </c>
      <c r="F3" s="5" t="s">
        <v>15</v>
      </c>
      <c r="AA3" s="1"/>
      <c r="AB3" s="1"/>
      <c r="AC3" s="1"/>
      <c r="AD3" s="1"/>
    </row>
    <row r="4" spans="1:30" ht="15" customHeight="1" x14ac:dyDescent="0.25">
      <c r="A4" s="8" t="s">
        <v>57</v>
      </c>
      <c r="B4" s="8">
        <v>85004</v>
      </c>
      <c r="C4" s="8">
        <v>4.2300000000000004</v>
      </c>
      <c r="D4" s="8">
        <v>16</v>
      </c>
      <c r="E4" s="8">
        <v>5.85</v>
      </c>
      <c r="F4" s="8" t="s">
        <v>13</v>
      </c>
      <c r="G4" s="10" t="s">
        <v>59</v>
      </c>
      <c r="AA4" s="1"/>
      <c r="AB4" s="1"/>
      <c r="AC4" s="1"/>
      <c r="AD4" s="1"/>
    </row>
    <row r="5" spans="1:30" ht="15" customHeight="1" x14ac:dyDescent="0.25">
      <c r="A5" s="5" t="s">
        <v>138</v>
      </c>
      <c r="B5" s="5">
        <v>104649</v>
      </c>
      <c r="C5" s="5">
        <v>2.2999999999999998</v>
      </c>
      <c r="D5" s="5">
        <v>1.7</v>
      </c>
      <c r="E5" s="5">
        <v>2.72</v>
      </c>
      <c r="F5" s="5" t="s">
        <v>12</v>
      </c>
      <c r="AA5" s="1"/>
      <c r="AB5" s="1"/>
      <c r="AC5" s="1"/>
      <c r="AD5" s="1"/>
    </row>
    <row r="6" spans="1:30" ht="15" customHeight="1" x14ac:dyDescent="0.25">
      <c r="A6" s="5" t="s">
        <v>43</v>
      </c>
      <c r="B6" s="5">
        <v>84339</v>
      </c>
      <c r="C6" s="5">
        <v>3.06</v>
      </c>
      <c r="D6" s="5">
        <v>-4.3</v>
      </c>
      <c r="E6" s="5">
        <v>4.38</v>
      </c>
      <c r="F6" s="5" t="s">
        <v>12</v>
      </c>
      <c r="AA6" s="1"/>
      <c r="AB6" s="1"/>
      <c r="AC6" s="1"/>
      <c r="AD6" s="1"/>
    </row>
    <row r="7" spans="1:30" ht="15" customHeight="1" x14ac:dyDescent="0.25">
      <c r="A7" s="5" t="s">
        <v>50</v>
      </c>
      <c r="B7" s="5">
        <v>101716</v>
      </c>
      <c r="C7" s="5">
        <v>2.34</v>
      </c>
      <c r="D7" s="5">
        <v>0.3</v>
      </c>
      <c r="E7" s="5">
        <v>3.1</v>
      </c>
      <c r="F7" s="5" t="s">
        <v>11</v>
      </c>
      <c r="AA7" s="1"/>
      <c r="AB7" s="1"/>
      <c r="AC7" s="1"/>
      <c r="AD7" s="1"/>
    </row>
    <row r="8" spans="1:30" ht="15" customHeight="1" x14ac:dyDescent="0.25">
      <c r="A8" s="5" t="s">
        <v>34</v>
      </c>
      <c r="B8" s="5">
        <v>94857</v>
      </c>
      <c r="C8" s="5">
        <v>6.69</v>
      </c>
      <c r="D8" s="5">
        <v>6.3</v>
      </c>
      <c r="E8" s="5">
        <v>4.54</v>
      </c>
      <c r="F8" s="5" t="s">
        <v>11</v>
      </c>
      <c r="AA8" s="1"/>
      <c r="AB8" s="1"/>
      <c r="AC8" s="1"/>
      <c r="AD8" s="1"/>
    </row>
    <row r="9" spans="1:30" ht="15" customHeight="1" x14ac:dyDescent="0.25">
      <c r="A9" s="5" t="s">
        <v>157</v>
      </c>
      <c r="B9" s="5">
        <v>98765</v>
      </c>
      <c r="C9" s="5">
        <v>1.55</v>
      </c>
      <c r="D9" s="5">
        <v>1.6</v>
      </c>
      <c r="E9" s="5">
        <v>2.76</v>
      </c>
      <c r="F9" s="5" t="s">
        <v>11</v>
      </c>
      <c r="AA9" s="1"/>
      <c r="AB9" s="1"/>
      <c r="AC9" s="1"/>
      <c r="AD9" s="1"/>
    </row>
    <row r="10" spans="1:30" ht="15" customHeight="1" x14ac:dyDescent="0.25">
      <c r="A10" s="5" t="s">
        <v>145</v>
      </c>
      <c r="B10" s="5">
        <v>73476</v>
      </c>
      <c r="C10" s="5">
        <v>7.97</v>
      </c>
      <c r="D10" s="5">
        <v>5.86</v>
      </c>
      <c r="E10" s="5">
        <v>3.94</v>
      </c>
      <c r="F10" s="5" t="s">
        <v>10</v>
      </c>
      <c r="AA10" s="1"/>
      <c r="AB10" s="1"/>
      <c r="AC10" s="1"/>
      <c r="AD10" s="1"/>
    </row>
    <row r="11" spans="1:30" ht="15" customHeight="1" x14ac:dyDescent="0.25">
      <c r="A11" s="5" t="s">
        <v>110</v>
      </c>
      <c r="B11" s="5">
        <v>102340</v>
      </c>
      <c r="C11" s="5">
        <v>2.52</v>
      </c>
      <c r="D11" s="5">
        <v>-1.3</v>
      </c>
      <c r="E11" s="5">
        <v>2.99</v>
      </c>
      <c r="F11" s="5" t="s">
        <v>9</v>
      </c>
      <c r="AA11" s="1"/>
      <c r="AB11" s="1"/>
      <c r="AC11" s="1"/>
      <c r="AD11" s="1"/>
    </row>
    <row r="12" spans="1:30" ht="15" customHeight="1" x14ac:dyDescent="0.25">
      <c r="A12" s="5" t="s">
        <v>158</v>
      </c>
      <c r="B12" s="5">
        <v>63354</v>
      </c>
      <c r="C12" s="5">
        <v>5.95</v>
      </c>
      <c r="D12" s="5">
        <v>-0.8</v>
      </c>
      <c r="E12" s="5">
        <v>3.88</v>
      </c>
      <c r="F12" s="5" t="s">
        <v>9</v>
      </c>
      <c r="AA12" s="1"/>
      <c r="AB12" s="1"/>
      <c r="AC12" s="1"/>
      <c r="AD12" s="1"/>
    </row>
    <row r="13" spans="1:30" ht="15" customHeight="1" x14ac:dyDescent="0.25">
      <c r="A13" s="23" t="s">
        <v>128</v>
      </c>
      <c r="B13" s="5">
        <v>71604</v>
      </c>
      <c r="C13" s="5">
        <v>4.47</v>
      </c>
      <c r="D13" s="5">
        <v>3</v>
      </c>
      <c r="E13" s="5">
        <v>3.26</v>
      </c>
      <c r="F13" s="5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52.960000000000008</v>
      </c>
    </row>
    <row r="16" spans="1:30" x14ac:dyDescent="0.25">
      <c r="C16" s="4"/>
    </row>
    <row r="17" spans="1:7" x14ac:dyDescent="0.25">
      <c r="C17" s="14">
        <f>SUM(E2:E13,E17)</f>
        <v>51.78</v>
      </c>
      <c r="D17" s="2">
        <f>MAX(D2:D13)</f>
        <v>16</v>
      </c>
      <c r="E17" s="2">
        <f>MAX(E2:E13)</f>
        <v>5.85</v>
      </c>
    </row>
    <row r="19" spans="1:7" x14ac:dyDescent="0.25">
      <c r="A19" s="1" t="s">
        <v>71</v>
      </c>
      <c r="B19" s="23">
        <v>53.86</v>
      </c>
    </row>
    <row r="20" spans="1:7" x14ac:dyDescent="0.25">
      <c r="A20" s="2" t="s">
        <v>72</v>
      </c>
      <c r="B20" s="2">
        <v>55.5</v>
      </c>
    </row>
    <row r="24" spans="1:7" x14ac:dyDescent="0.25">
      <c r="F24" s="5"/>
      <c r="G24" s="2"/>
    </row>
    <row r="25" spans="1:7" x14ac:dyDescent="0.25">
      <c r="F25" s="5"/>
    </row>
    <row r="26" spans="1:7" x14ac:dyDescent="0.25">
      <c r="F26" s="5"/>
    </row>
    <row r="27" spans="1:7" x14ac:dyDescent="0.25">
      <c r="F27" s="5"/>
    </row>
    <row r="28" spans="1:7" x14ac:dyDescent="0.25">
      <c r="F28" s="5"/>
    </row>
    <row r="29" spans="1:7" x14ac:dyDescent="0.25">
      <c r="F29" s="5"/>
    </row>
    <row r="30" spans="1:7" x14ac:dyDescent="0.25">
      <c r="F30" s="5"/>
    </row>
    <row r="31" spans="1:7" x14ac:dyDescent="0.25">
      <c r="F31" s="5"/>
    </row>
    <row r="32" spans="1:7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7"/>
  <sheetViews>
    <sheetView topLeftCell="A3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0" t="s">
        <v>89</v>
      </c>
      <c r="B2" s="10">
        <v>103645</v>
      </c>
      <c r="C2" s="7">
        <v>6.96</v>
      </c>
      <c r="D2" s="7">
        <v>14.5</v>
      </c>
      <c r="E2" s="7">
        <v>4.41</v>
      </c>
      <c r="F2" s="10" t="s">
        <v>15</v>
      </c>
      <c r="G2" s="10" t="s">
        <v>59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2" t="s">
        <v>49</v>
      </c>
      <c r="B3" s="22">
        <v>77809</v>
      </c>
      <c r="C3" s="20">
        <v>7.22</v>
      </c>
      <c r="D3" s="20">
        <v>0</v>
      </c>
      <c r="E3" s="20">
        <v>4.63</v>
      </c>
      <c r="F3" s="22" t="s">
        <v>15</v>
      </c>
      <c r="G3" s="19"/>
      <c r="H3" s="1"/>
      <c r="AA3" s="1"/>
      <c r="AB3" s="1"/>
      <c r="AC3" s="1"/>
      <c r="AD3" s="1"/>
    </row>
    <row r="4" spans="1:30" ht="15" customHeight="1" x14ac:dyDescent="0.25">
      <c r="A4" s="22" t="s">
        <v>57</v>
      </c>
      <c r="B4" s="22">
        <v>85004</v>
      </c>
      <c r="C4" s="20">
        <v>3.65</v>
      </c>
      <c r="D4" s="20">
        <v>10.7</v>
      </c>
      <c r="E4" s="20">
        <v>7.47</v>
      </c>
      <c r="F4" s="22" t="s">
        <v>13</v>
      </c>
      <c r="G4" s="19"/>
      <c r="H4" s="1"/>
      <c r="AA4" s="1"/>
      <c r="AB4" s="1"/>
      <c r="AC4" s="1"/>
      <c r="AD4" s="1"/>
    </row>
    <row r="5" spans="1:30" ht="15" customHeight="1" x14ac:dyDescent="0.25">
      <c r="A5" s="22" t="s">
        <v>138</v>
      </c>
      <c r="B5" s="22">
        <v>104649</v>
      </c>
      <c r="C5" s="20">
        <v>2.54</v>
      </c>
      <c r="D5" s="20">
        <v>2.9</v>
      </c>
      <c r="E5" s="20">
        <v>2.73</v>
      </c>
      <c r="F5" s="22" t="s">
        <v>12</v>
      </c>
      <c r="G5" s="19"/>
      <c r="H5" s="1"/>
      <c r="AA5" s="1"/>
      <c r="AB5" s="1"/>
      <c r="AC5" s="1"/>
      <c r="AD5" s="1"/>
    </row>
    <row r="6" spans="1:30" ht="15" customHeight="1" x14ac:dyDescent="0.25">
      <c r="A6" s="22" t="s">
        <v>43</v>
      </c>
      <c r="B6" s="22">
        <v>84339</v>
      </c>
      <c r="C6" s="20">
        <v>3.83</v>
      </c>
      <c r="D6" s="20">
        <v>0.8</v>
      </c>
      <c r="E6" s="20">
        <v>4.05</v>
      </c>
      <c r="F6" s="22" t="s">
        <v>12</v>
      </c>
      <c r="G6" s="19"/>
      <c r="H6" s="1"/>
      <c r="AA6" s="1"/>
      <c r="AB6" s="1"/>
      <c r="AC6" s="1"/>
      <c r="AD6" s="1"/>
    </row>
    <row r="7" spans="1:30" ht="15" customHeight="1" x14ac:dyDescent="0.25">
      <c r="A7" s="22" t="s">
        <v>50</v>
      </c>
      <c r="B7" s="22">
        <v>101716</v>
      </c>
      <c r="C7" s="20">
        <v>2.34</v>
      </c>
      <c r="D7" s="20">
        <v>0</v>
      </c>
      <c r="E7" s="20">
        <v>3.1</v>
      </c>
      <c r="F7" s="22" t="s">
        <v>11</v>
      </c>
      <c r="G7" s="19"/>
      <c r="H7" s="1"/>
      <c r="AA7" s="1"/>
      <c r="AB7" s="1"/>
      <c r="AC7" s="1"/>
      <c r="AD7" s="1"/>
    </row>
    <row r="8" spans="1:30" ht="15" customHeight="1" x14ac:dyDescent="0.25">
      <c r="A8" s="22" t="s">
        <v>34</v>
      </c>
      <c r="B8" s="22">
        <v>94857</v>
      </c>
      <c r="C8" s="20">
        <v>6.09</v>
      </c>
      <c r="D8" s="20">
        <v>2.2000000000000002</v>
      </c>
      <c r="E8" s="20">
        <v>4.45</v>
      </c>
      <c r="F8" s="22" t="s">
        <v>11</v>
      </c>
      <c r="G8" s="19"/>
      <c r="H8" s="1"/>
      <c r="AA8" s="1"/>
      <c r="AB8" s="1"/>
      <c r="AC8" s="1"/>
      <c r="AD8" s="1"/>
    </row>
    <row r="9" spans="1:30" ht="15" customHeight="1" x14ac:dyDescent="0.25">
      <c r="A9" s="22" t="s">
        <v>157</v>
      </c>
      <c r="B9" s="22">
        <v>98765</v>
      </c>
      <c r="C9" s="20">
        <v>1.41</v>
      </c>
      <c r="D9" s="20">
        <v>0.6</v>
      </c>
      <c r="E9" s="20">
        <v>2.54</v>
      </c>
      <c r="F9" s="22" t="s">
        <v>11</v>
      </c>
      <c r="G9" s="19"/>
      <c r="H9" s="1"/>
      <c r="AA9" s="1"/>
      <c r="AB9" s="1"/>
      <c r="AC9" s="1"/>
      <c r="AD9" s="1"/>
    </row>
    <row r="10" spans="1:30" ht="15" customHeight="1" x14ac:dyDescent="0.25">
      <c r="A10" s="22" t="s">
        <v>145</v>
      </c>
      <c r="B10" s="22">
        <v>73476</v>
      </c>
      <c r="C10" s="20">
        <v>7.89</v>
      </c>
      <c r="D10" s="20">
        <v>4.5599999999999996</v>
      </c>
      <c r="E10" s="20">
        <v>3.98</v>
      </c>
      <c r="F10" s="22" t="s">
        <v>10</v>
      </c>
      <c r="G10" s="19"/>
      <c r="H10" s="1"/>
      <c r="AA10" s="1"/>
      <c r="AB10" s="1"/>
      <c r="AC10" s="1"/>
      <c r="AD10" s="1"/>
    </row>
    <row r="11" spans="1:30" ht="15" customHeight="1" x14ac:dyDescent="0.25">
      <c r="A11" s="22" t="s">
        <v>110</v>
      </c>
      <c r="B11" s="22">
        <v>102340</v>
      </c>
      <c r="C11" s="20">
        <v>3.1</v>
      </c>
      <c r="D11" s="20">
        <v>2.2999999999999998</v>
      </c>
      <c r="E11" s="20">
        <v>2.95</v>
      </c>
      <c r="F11" s="22" t="s">
        <v>9</v>
      </c>
      <c r="G11" s="19"/>
      <c r="H11" s="1"/>
      <c r="AA11" s="1"/>
      <c r="AB11" s="1"/>
      <c r="AC11" s="1"/>
      <c r="AD11" s="1"/>
    </row>
    <row r="12" spans="1:30" ht="15" customHeight="1" x14ac:dyDescent="0.25">
      <c r="A12" s="22" t="s">
        <v>158</v>
      </c>
      <c r="B12" s="22">
        <v>63354</v>
      </c>
      <c r="C12" s="20">
        <v>6.67</v>
      </c>
      <c r="D12" s="20">
        <v>3.6</v>
      </c>
      <c r="E12" s="20">
        <v>3.86</v>
      </c>
      <c r="F12" s="22" t="s">
        <v>9</v>
      </c>
      <c r="G12" s="19"/>
      <c r="H12" s="1"/>
      <c r="AA12" s="1"/>
      <c r="AB12" s="1"/>
      <c r="AC12" s="1"/>
      <c r="AD12" s="1"/>
    </row>
    <row r="13" spans="1:30" ht="15" customHeight="1" x14ac:dyDescent="0.25">
      <c r="A13" s="21" t="s">
        <v>128</v>
      </c>
      <c r="B13" s="22">
        <v>71604</v>
      </c>
      <c r="C13" s="20">
        <v>3.74</v>
      </c>
      <c r="D13" s="20">
        <v>-1.5</v>
      </c>
      <c r="E13" s="20">
        <v>3.03</v>
      </c>
      <c r="F13" s="22" t="s">
        <v>9</v>
      </c>
      <c r="G13" s="19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38</v>
      </c>
      <c r="C15" s="2">
        <f>SUM(D2:D13,D17)</f>
        <v>55.16</v>
      </c>
    </row>
    <row r="16" spans="1:30" x14ac:dyDescent="0.25">
      <c r="C16" s="4"/>
    </row>
    <row r="17" spans="1:11" x14ac:dyDescent="0.25">
      <c r="C17" s="14">
        <f>SUM(E2:E13,E17)</f>
        <v>54.67</v>
      </c>
      <c r="D17" s="2">
        <f>MAX(D2:D13)</f>
        <v>14.5</v>
      </c>
      <c r="E17" s="2">
        <f>MAX(E2:E13)</f>
        <v>7.47</v>
      </c>
    </row>
    <row r="19" spans="1:11" x14ac:dyDescent="0.25">
      <c r="A19" s="1" t="s">
        <v>71</v>
      </c>
      <c r="B19" s="23">
        <v>55.5</v>
      </c>
    </row>
    <row r="20" spans="1:11" x14ac:dyDescent="0.25">
      <c r="A20" s="2" t="s">
        <v>72</v>
      </c>
      <c r="B20" s="2">
        <v>55.5</v>
      </c>
    </row>
    <row r="22" spans="1:11" x14ac:dyDescent="0.25">
      <c r="A22" s="24"/>
      <c r="B22" s="24"/>
      <c r="C22" s="24"/>
      <c r="G22" s="24"/>
      <c r="H22" s="24"/>
      <c r="I22" s="24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</row>
    <row r="37" spans="1:11" x14ac:dyDescent="0.25">
      <c r="I37" s="2"/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7"/>
  <sheetViews>
    <sheetView workbookViewId="0">
      <selection activeCell="G10" sqref="G1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66</v>
      </c>
      <c r="B2" s="23">
        <v>101290</v>
      </c>
      <c r="C2" s="5">
        <v>4.0999999999999996</v>
      </c>
      <c r="D2" s="5">
        <v>1</v>
      </c>
      <c r="E2" s="5">
        <v>4.75</v>
      </c>
      <c r="F2" s="2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3" t="s">
        <v>121</v>
      </c>
      <c r="B3" s="23">
        <v>101960</v>
      </c>
      <c r="C3" s="5">
        <v>1.87</v>
      </c>
      <c r="D3" s="5">
        <v>-5.8</v>
      </c>
      <c r="E3" s="5">
        <v>3.16</v>
      </c>
      <c r="F3" s="2" t="s">
        <v>15</v>
      </c>
      <c r="G3" s="19"/>
      <c r="AA3" s="1"/>
      <c r="AB3" s="1"/>
      <c r="AC3" s="1"/>
      <c r="AD3" s="1"/>
    </row>
    <row r="4" spans="1:30" ht="15" customHeight="1" x14ac:dyDescent="0.25">
      <c r="A4" s="23" t="s">
        <v>57</v>
      </c>
      <c r="B4" s="23">
        <v>85004</v>
      </c>
      <c r="C4" s="5">
        <v>1.95</v>
      </c>
      <c r="D4" s="5">
        <v>-0.5</v>
      </c>
      <c r="E4" s="5">
        <v>5.48</v>
      </c>
      <c r="F4" s="2" t="s">
        <v>13</v>
      </c>
      <c r="G4" s="19"/>
      <c r="AA4" s="1"/>
      <c r="AB4" s="1"/>
      <c r="AC4" s="1"/>
      <c r="AD4" s="1"/>
    </row>
    <row r="5" spans="1:30" ht="15" customHeight="1" x14ac:dyDescent="0.25">
      <c r="A5" s="23" t="s">
        <v>144</v>
      </c>
      <c r="B5" s="23">
        <v>71116</v>
      </c>
      <c r="C5" s="5">
        <v>4.75</v>
      </c>
      <c r="D5" s="5">
        <v>2.6</v>
      </c>
      <c r="E5" s="5">
        <v>4.0999999999999996</v>
      </c>
      <c r="F5" s="2" t="s">
        <v>12</v>
      </c>
      <c r="G5" s="19"/>
      <c r="AA5" s="1"/>
      <c r="AB5" s="1"/>
      <c r="AC5" s="1"/>
      <c r="AD5" s="1"/>
    </row>
    <row r="6" spans="1:30" ht="15" customHeight="1" x14ac:dyDescent="0.25">
      <c r="A6" s="23" t="s">
        <v>43</v>
      </c>
      <c r="B6" s="23">
        <v>84339</v>
      </c>
      <c r="C6" s="5">
        <v>5.13</v>
      </c>
      <c r="D6" s="5">
        <v>7.9</v>
      </c>
      <c r="E6" s="5">
        <v>4.37</v>
      </c>
      <c r="F6" s="2" t="s">
        <v>12</v>
      </c>
      <c r="G6" s="19"/>
      <c r="AA6" s="1"/>
      <c r="AB6" s="1"/>
      <c r="AC6" s="1"/>
      <c r="AD6" s="1"/>
    </row>
    <row r="7" spans="1:30" ht="15" customHeight="1" x14ac:dyDescent="0.25">
      <c r="A7" s="23" t="s">
        <v>23</v>
      </c>
      <c r="B7" s="23">
        <v>70986</v>
      </c>
      <c r="C7" s="5">
        <v>7.46</v>
      </c>
      <c r="D7" s="5">
        <v>0.8</v>
      </c>
      <c r="E7" s="5">
        <v>5.09</v>
      </c>
      <c r="F7" s="2" t="s">
        <v>11</v>
      </c>
      <c r="G7" s="19"/>
      <c r="AA7" s="1"/>
      <c r="AB7" s="1"/>
      <c r="AC7" s="1"/>
      <c r="AD7" s="1"/>
    </row>
    <row r="8" spans="1:30" ht="15" customHeight="1" x14ac:dyDescent="0.25">
      <c r="A8" s="23" t="s">
        <v>51</v>
      </c>
      <c r="B8" s="23">
        <v>81845</v>
      </c>
      <c r="C8" s="5">
        <v>9.0500000000000007</v>
      </c>
      <c r="D8" s="5">
        <v>7.4</v>
      </c>
      <c r="E8" s="5">
        <v>4.91</v>
      </c>
      <c r="F8" s="2" t="s">
        <v>11</v>
      </c>
      <c r="G8" s="19"/>
      <c r="AA8" s="1"/>
      <c r="AB8" s="1"/>
      <c r="AC8" s="1"/>
      <c r="AD8" s="1"/>
    </row>
    <row r="9" spans="1:30" ht="15" customHeight="1" x14ac:dyDescent="0.25">
      <c r="A9" s="9" t="s">
        <v>157</v>
      </c>
      <c r="B9" s="9">
        <v>98765</v>
      </c>
      <c r="C9" s="8">
        <v>3.31</v>
      </c>
      <c r="D9" s="8">
        <v>11.3</v>
      </c>
      <c r="E9" s="8">
        <v>3.34</v>
      </c>
      <c r="F9" s="9" t="s">
        <v>11</v>
      </c>
      <c r="G9" s="10" t="s">
        <v>59</v>
      </c>
      <c r="AA9" s="1"/>
      <c r="AB9" s="1"/>
      <c r="AC9" s="1"/>
      <c r="AD9" s="1"/>
    </row>
    <row r="10" spans="1:30" ht="15" customHeight="1" x14ac:dyDescent="0.25">
      <c r="A10" s="23" t="s">
        <v>145</v>
      </c>
      <c r="B10" s="23">
        <v>73476</v>
      </c>
      <c r="C10" s="5">
        <v>7.57</v>
      </c>
      <c r="D10" s="5">
        <v>1.85</v>
      </c>
      <c r="E10" s="5">
        <v>3.84</v>
      </c>
      <c r="F10" s="2" t="s">
        <v>10</v>
      </c>
      <c r="G10" s="19"/>
      <c r="AA10" s="1"/>
      <c r="AB10" s="1"/>
      <c r="AC10" s="1"/>
      <c r="AD10" s="1"/>
    </row>
    <row r="11" spans="1:30" ht="15" customHeight="1" x14ac:dyDescent="0.25">
      <c r="A11" s="23" t="s">
        <v>110</v>
      </c>
      <c r="B11" s="23">
        <v>102340</v>
      </c>
      <c r="C11" s="5">
        <v>2.93</v>
      </c>
      <c r="D11" s="5">
        <v>0.9</v>
      </c>
      <c r="E11" s="5">
        <v>2.84</v>
      </c>
      <c r="F11" s="2" t="s">
        <v>9</v>
      </c>
      <c r="G11" s="19"/>
      <c r="AA11" s="1"/>
      <c r="AB11" s="1"/>
      <c r="AC11" s="1"/>
      <c r="AD11" s="1"/>
    </row>
    <row r="12" spans="1:30" ht="15" customHeight="1" x14ac:dyDescent="0.25">
      <c r="A12" s="23" t="s">
        <v>159</v>
      </c>
      <c r="B12" s="23">
        <v>38394</v>
      </c>
      <c r="C12" s="5">
        <v>2.44</v>
      </c>
      <c r="D12" s="5">
        <v>4</v>
      </c>
      <c r="E12" s="5">
        <v>2.54</v>
      </c>
      <c r="F12" s="2" t="s">
        <v>9</v>
      </c>
      <c r="G12" s="19"/>
      <c r="AA12" s="1"/>
      <c r="AB12" s="1"/>
      <c r="AC12" s="1"/>
      <c r="AD12" s="1"/>
    </row>
    <row r="13" spans="1:30" ht="15" customHeight="1" x14ac:dyDescent="0.25">
      <c r="A13" s="23" t="s">
        <v>189</v>
      </c>
      <c r="B13" s="23">
        <v>91708</v>
      </c>
      <c r="C13" s="5">
        <v>4.84</v>
      </c>
      <c r="D13" s="5">
        <v>0.7</v>
      </c>
      <c r="E13" s="5">
        <v>3.26</v>
      </c>
      <c r="F13" s="2" t="s">
        <v>9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43.45</v>
      </c>
    </row>
    <row r="16" spans="1:30" x14ac:dyDescent="0.25">
      <c r="C16" s="4"/>
    </row>
    <row r="17" spans="1:6" x14ac:dyDescent="0.25">
      <c r="C17" s="14">
        <f>SUM(E2:E13,E17)</f>
        <v>53.160000000000011</v>
      </c>
      <c r="D17" s="2">
        <f>MAX(D2:D13)</f>
        <v>11.3</v>
      </c>
      <c r="E17" s="2">
        <f>MAX(E2:E13)</f>
        <v>5.48</v>
      </c>
    </row>
    <row r="21" spans="1:6" x14ac:dyDescent="0.25">
      <c r="A21" s="1" t="s">
        <v>71</v>
      </c>
      <c r="B21" s="23">
        <v>55.5</v>
      </c>
    </row>
    <row r="22" spans="1:6" x14ac:dyDescent="0.25">
      <c r="A22" s="2" t="s">
        <v>72</v>
      </c>
      <c r="B22" s="2">
        <v>58.81</v>
      </c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topLeftCell="A3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66</v>
      </c>
      <c r="B2" s="23">
        <v>101290</v>
      </c>
      <c r="C2" s="23">
        <v>5.54</v>
      </c>
      <c r="D2" s="5">
        <v>8.9</v>
      </c>
      <c r="E2" s="5">
        <v>6.13</v>
      </c>
      <c r="F2" s="2" t="s">
        <v>15</v>
      </c>
      <c r="AA2" s="1"/>
      <c r="AB2" s="1"/>
      <c r="AC2" s="1"/>
      <c r="AD2" s="1"/>
    </row>
    <row r="3" spans="1:30" x14ac:dyDescent="0.25">
      <c r="A3" s="9" t="s">
        <v>58</v>
      </c>
      <c r="B3" s="9">
        <v>103764</v>
      </c>
      <c r="C3" s="8">
        <v>4.76</v>
      </c>
      <c r="D3" s="8">
        <v>22.2</v>
      </c>
      <c r="E3" s="8">
        <v>12.25</v>
      </c>
      <c r="F3" s="9" t="s">
        <v>15</v>
      </c>
      <c r="G3" s="8" t="s">
        <v>59</v>
      </c>
      <c r="AA3" s="1"/>
      <c r="AB3" s="1"/>
      <c r="AC3" s="1"/>
      <c r="AD3" s="1"/>
    </row>
    <row r="4" spans="1:30" ht="15" customHeight="1" x14ac:dyDescent="0.25">
      <c r="A4" s="23" t="s">
        <v>57</v>
      </c>
      <c r="B4" s="23">
        <v>85004</v>
      </c>
      <c r="C4" s="5">
        <v>2.78</v>
      </c>
      <c r="D4" s="5">
        <v>4.7</v>
      </c>
      <c r="E4" s="5">
        <v>5.32</v>
      </c>
      <c r="F4" s="2" t="s">
        <v>13</v>
      </c>
      <c r="AA4" s="1"/>
      <c r="AB4" s="1"/>
      <c r="AC4" s="1"/>
      <c r="AD4" s="1"/>
    </row>
    <row r="5" spans="1:30" ht="15" customHeight="1" x14ac:dyDescent="0.25">
      <c r="A5" s="23" t="s">
        <v>190</v>
      </c>
      <c r="B5" s="23">
        <v>106669</v>
      </c>
      <c r="C5" s="5">
        <v>3.53</v>
      </c>
      <c r="D5" s="5">
        <v>6</v>
      </c>
      <c r="E5" s="5">
        <v>3.85</v>
      </c>
      <c r="F5" s="2" t="s">
        <v>12</v>
      </c>
      <c r="AA5" s="1"/>
      <c r="AB5" s="1"/>
      <c r="AC5" s="1"/>
      <c r="AD5" s="1"/>
    </row>
    <row r="6" spans="1:30" s="9" customFormat="1" ht="15" customHeight="1" x14ac:dyDescent="0.25">
      <c r="A6" s="23" t="s">
        <v>129</v>
      </c>
      <c r="B6" s="23">
        <v>68821</v>
      </c>
      <c r="C6" s="5">
        <v>5.23</v>
      </c>
      <c r="D6" s="5">
        <v>4.0999999999999996</v>
      </c>
      <c r="E6" s="5">
        <v>5.0199999999999996</v>
      </c>
      <c r="F6" s="2" t="s">
        <v>12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23" t="s">
        <v>48</v>
      </c>
      <c r="B7" s="23">
        <v>105068</v>
      </c>
      <c r="C7" s="5">
        <v>6.62</v>
      </c>
      <c r="D7" s="5">
        <v>17.5</v>
      </c>
      <c r="E7" s="5">
        <v>5.67</v>
      </c>
      <c r="F7" s="2" t="s">
        <v>11</v>
      </c>
      <c r="AA7" s="1"/>
      <c r="AB7" s="1"/>
      <c r="AC7" s="1"/>
      <c r="AD7" s="1"/>
    </row>
    <row r="8" spans="1:30" ht="15" customHeight="1" x14ac:dyDescent="0.25">
      <c r="A8" s="23" t="s">
        <v>34</v>
      </c>
      <c r="B8" s="23">
        <v>94857</v>
      </c>
      <c r="C8" s="5">
        <v>6.27</v>
      </c>
      <c r="D8" s="5">
        <v>3.5</v>
      </c>
      <c r="E8" s="5">
        <v>4.41</v>
      </c>
      <c r="F8" s="2" t="s">
        <v>11</v>
      </c>
      <c r="G8" s="8"/>
      <c r="AA8" s="1"/>
      <c r="AB8" s="1"/>
      <c r="AC8" s="1"/>
      <c r="AD8" s="1"/>
    </row>
    <row r="9" spans="1:30" ht="15" customHeight="1" x14ac:dyDescent="0.25">
      <c r="A9" s="23" t="s">
        <v>157</v>
      </c>
      <c r="B9" s="23">
        <v>98765</v>
      </c>
      <c r="C9" s="5">
        <v>2.2799999999999998</v>
      </c>
      <c r="D9" s="5">
        <v>4.4000000000000004</v>
      </c>
      <c r="E9" s="5">
        <v>3.43</v>
      </c>
      <c r="F9" s="2" t="s">
        <v>11</v>
      </c>
      <c r="AA9" s="1"/>
      <c r="AB9" s="1"/>
      <c r="AC9" s="1"/>
      <c r="AD9" s="1"/>
    </row>
    <row r="10" spans="1:30" ht="15" customHeight="1" x14ac:dyDescent="0.25">
      <c r="A10" s="23" t="s">
        <v>160</v>
      </c>
      <c r="B10" s="23">
        <v>106736</v>
      </c>
      <c r="C10" s="5">
        <v>10.98</v>
      </c>
      <c r="D10" s="5">
        <v>6.26</v>
      </c>
      <c r="E10" s="5">
        <v>6.26</v>
      </c>
      <c r="F10" s="2" t="s">
        <v>10</v>
      </c>
      <c r="AA10" s="1"/>
      <c r="AB10" s="1"/>
      <c r="AC10" s="1"/>
      <c r="AD10" s="1"/>
    </row>
    <row r="11" spans="1:30" ht="15" customHeight="1" x14ac:dyDescent="0.25">
      <c r="A11" s="23" t="s">
        <v>161</v>
      </c>
      <c r="B11" s="23">
        <v>104356</v>
      </c>
      <c r="C11" s="5">
        <v>2.02</v>
      </c>
      <c r="D11" s="5">
        <v>2.7</v>
      </c>
      <c r="E11" s="5">
        <v>2.7</v>
      </c>
      <c r="F11" s="2" t="s">
        <v>9</v>
      </c>
      <c r="AA11" s="1"/>
      <c r="AB11" s="1"/>
      <c r="AC11" s="1"/>
      <c r="AD11" s="1"/>
    </row>
    <row r="12" spans="1:30" ht="15" customHeight="1" x14ac:dyDescent="0.25">
      <c r="A12" s="23" t="s">
        <v>103</v>
      </c>
      <c r="B12" s="23">
        <v>37657</v>
      </c>
      <c r="C12" s="5">
        <v>5.61</v>
      </c>
      <c r="D12" s="5">
        <v>-0.3</v>
      </c>
      <c r="E12" s="5">
        <v>3.7</v>
      </c>
      <c r="F12" s="2" t="s">
        <v>9</v>
      </c>
      <c r="AA12" s="1"/>
      <c r="AB12" s="1"/>
      <c r="AC12" s="1"/>
      <c r="AD12" s="1"/>
    </row>
    <row r="13" spans="1:30" ht="15" customHeight="1" x14ac:dyDescent="0.25">
      <c r="A13" s="23" t="s">
        <v>159</v>
      </c>
      <c r="B13" s="23">
        <v>38394</v>
      </c>
      <c r="C13" s="5">
        <v>2.88</v>
      </c>
      <c r="D13" s="5">
        <v>6.4</v>
      </c>
      <c r="E13" s="5">
        <v>2.8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SUM(D2:D13,D3)</f>
        <v>108.56000000000003</v>
      </c>
    </row>
    <row r="16" spans="1:30" x14ac:dyDescent="0.25">
      <c r="C16" s="4"/>
    </row>
    <row r="17" spans="1:6" x14ac:dyDescent="0.25">
      <c r="C17" s="14">
        <f>SUM(E2:E13,E17)</f>
        <v>73.790000000000006</v>
      </c>
      <c r="D17" s="2">
        <f>MAX(D2:D13)</f>
        <v>22.2</v>
      </c>
      <c r="E17" s="2">
        <f>MAX(E2:E13)</f>
        <v>12.25</v>
      </c>
    </row>
    <row r="19" spans="1:6" x14ac:dyDescent="0.25">
      <c r="A19" s="1" t="s">
        <v>71</v>
      </c>
      <c r="B19" s="23">
        <v>58.81</v>
      </c>
    </row>
    <row r="20" spans="1:6" x14ac:dyDescent="0.25">
      <c r="A20" s="2" t="s">
        <v>72</v>
      </c>
      <c r="B20" s="2">
        <v>58.82</v>
      </c>
    </row>
    <row r="24" spans="1:6" x14ac:dyDescent="0.25"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workbookViewId="0">
      <selection activeCell="F21" sqref="F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11" t="s">
        <v>66</v>
      </c>
      <c r="B2" s="11">
        <v>101290</v>
      </c>
      <c r="C2" s="10">
        <v>7.19</v>
      </c>
      <c r="D2" s="10">
        <v>16</v>
      </c>
      <c r="E2" s="10">
        <v>8.6</v>
      </c>
      <c r="F2" s="10" t="s">
        <v>15</v>
      </c>
      <c r="G2" s="10" t="s">
        <v>59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4" t="s">
        <v>58</v>
      </c>
      <c r="B3" s="14">
        <v>103764</v>
      </c>
      <c r="C3" s="16">
        <v>1.34</v>
      </c>
      <c r="D3" s="16">
        <v>-0.3</v>
      </c>
      <c r="E3" s="16">
        <v>8.07</v>
      </c>
      <c r="F3" s="16" t="s">
        <v>15</v>
      </c>
      <c r="G3" s="22"/>
      <c r="AA3" s="1"/>
      <c r="AB3" s="1"/>
      <c r="AC3" s="1"/>
      <c r="AD3" s="1"/>
    </row>
    <row r="4" spans="1:30" ht="15" customHeight="1" x14ac:dyDescent="0.25">
      <c r="A4" s="14" t="s">
        <v>57</v>
      </c>
      <c r="B4" s="14">
        <v>85004</v>
      </c>
      <c r="C4" s="16">
        <v>2.16</v>
      </c>
      <c r="D4" s="16">
        <v>0.6</v>
      </c>
      <c r="E4" s="16">
        <v>4.53</v>
      </c>
      <c r="F4" s="16" t="s">
        <v>13</v>
      </c>
      <c r="G4" s="22"/>
      <c r="AA4" s="1"/>
      <c r="AB4" s="1"/>
      <c r="AC4" s="1"/>
      <c r="AD4" s="1"/>
    </row>
    <row r="5" spans="1:30" ht="15" customHeight="1" x14ac:dyDescent="0.25">
      <c r="A5" s="14" t="s">
        <v>162</v>
      </c>
      <c r="B5" s="14">
        <v>105584</v>
      </c>
      <c r="C5" s="16">
        <v>1.84</v>
      </c>
      <c r="D5" s="16">
        <v>6.2</v>
      </c>
      <c r="E5" s="16">
        <v>6.2</v>
      </c>
      <c r="F5" s="16" t="s">
        <v>12</v>
      </c>
      <c r="G5" s="22"/>
      <c r="AA5" s="1"/>
      <c r="AB5" s="1"/>
      <c r="AC5" s="1"/>
      <c r="AD5" s="1"/>
    </row>
    <row r="6" spans="1:30" ht="15" customHeight="1" x14ac:dyDescent="0.25">
      <c r="A6" s="14" t="s">
        <v>39</v>
      </c>
      <c r="B6" s="14">
        <v>84860</v>
      </c>
      <c r="C6" s="16">
        <v>5.09</v>
      </c>
      <c r="D6" s="16">
        <v>6</v>
      </c>
      <c r="E6" s="16">
        <v>6.32</v>
      </c>
      <c r="F6" s="16" t="s">
        <v>12</v>
      </c>
      <c r="G6" s="22"/>
      <c r="AA6" s="1"/>
      <c r="AB6" s="1"/>
      <c r="AC6" s="1"/>
      <c r="AD6" s="1"/>
    </row>
    <row r="7" spans="1:30" ht="15" customHeight="1" x14ac:dyDescent="0.25">
      <c r="A7" s="14" t="s">
        <v>163</v>
      </c>
      <c r="B7" s="14">
        <v>102997</v>
      </c>
      <c r="C7" s="16">
        <v>3.1</v>
      </c>
      <c r="D7" s="16">
        <v>3.7</v>
      </c>
      <c r="E7" s="16">
        <v>2.82</v>
      </c>
      <c r="F7" s="16" t="s">
        <v>11</v>
      </c>
      <c r="G7" s="22"/>
      <c r="AA7" s="1"/>
      <c r="AB7" s="1"/>
      <c r="AC7" s="1"/>
      <c r="AD7" s="1"/>
    </row>
    <row r="8" spans="1:30" ht="15" customHeight="1" x14ac:dyDescent="0.25">
      <c r="A8" s="14" t="s">
        <v>139</v>
      </c>
      <c r="B8" s="14">
        <v>102998</v>
      </c>
      <c r="C8" s="16">
        <v>2.88</v>
      </c>
      <c r="D8" s="16">
        <v>8.5</v>
      </c>
      <c r="E8" s="16">
        <v>2.89</v>
      </c>
      <c r="F8" s="16" t="s">
        <v>11</v>
      </c>
      <c r="G8" s="22"/>
      <c r="AA8" s="1"/>
      <c r="AB8" s="1"/>
      <c r="AC8" s="1"/>
      <c r="AD8" s="1"/>
    </row>
    <row r="9" spans="1:30" ht="15" customHeight="1" x14ac:dyDescent="0.25">
      <c r="A9" s="14" t="s">
        <v>7</v>
      </c>
      <c r="B9" s="14">
        <v>87863</v>
      </c>
      <c r="C9" s="16">
        <v>17</v>
      </c>
      <c r="D9" s="16">
        <v>1.8</v>
      </c>
      <c r="E9" s="16">
        <v>10.43</v>
      </c>
      <c r="F9" s="16" t="s">
        <v>11</v>
      </c>
      <c r="G9" s="22"/>
      <c r="AA9" s="1"/>
      <c r="AB9" s="1"/>
      <c r="AC9" s="1"/>
      <c r="AD9" s="1"/>
    </row>
    <row r="10" spans="1:30" ht="15" customHeight="1" x14ac:dyDescent="0.25">
      <c r="A10" s="14" t="s">
        <v>55</v>
      </c>
      <c r="B10" s="14">
        <v>39850</v>
      </c>
      <c r="C10" s="16">
        <v>7.16</v>
      </c>
      <c r="D10" s="16">
        <v>2.77</v>
      </c>
      <c r="E10" s="16">
        <v>3.55</v>
      </c>
      <c r="F10" s="16" t="s">
        <v>10</v>
      </c>
      <c r="G10" s="22"/>
      <c r="AA10" s="1"/>
      <c r="AB10" s="1"/>
      <c r="AC10" s="1"/>
      <c r="AD10" s="1"/>
    </row>
    <row r="11" spans="1:30" ht="15" customHeight="1" x14ac:dyDescent="0.25">
      <c r="A11" s="14" t="s">
        <v>91</v>
      </c>
      <c r="B11" s="14">
        <v>104074</v>
      </c>
      <c r="C11" s="16">
        <v>3.17</v>
      </c>
      <c r="D11" s="16">
        <v>1.7</v>
      </c>
      <c r="E11" s="16">
        <v>3.1</v>
      </c>
      <c r="F11" s="16" t="s">
        <v>9</v>
      </c>
      <c r="G11" s="22"/>
      <c r="AA11" s="1"/>
      <c r="AB11" s="1"/>
      <c r="AC11" s="1"/>
      <c r="AD11" s="1"/>
    </row>
    <row r="12" spans="1:30" ht="15" customHeight="1" x14ac:dyDescent="0.25">
      <c r="A12" s="14" t="s">
        <v>159</v>
      </c>
      <c r="B12" s="14">
        <v>38394</v>
      </c>
      <c r="C12" s="16">
        <v>2.4900000000000002</v>
      </c>
      <c r="D12" s="16">
        <v>3.5</v>
      </c>
      <c r="E12" s="16">
        <v>2.84</v>
      </c>
      <c r="F12" s="16" t="s">
        <v>9</v>
      </c>
      <c r="G12" s="22"/>
      <c r="AA12" s="1"/>
      <c r="AB12" s="1"/>
      <c r="AC12" s="1"/>
      <c r="AD12" s="1"/>
    </row>
    <row r="13" spans="1:30" ht="15" customHeight="1" x14ac:dyDescent="0.25">
      <c r="A13" s="14" t="s">
        <v>96</v>
      </c>
      <c r="B13" s="14">
        <v>91251</v>
      </c>
      <c r="C13" s="16">
        <v>4.9800000000000004</v>
      </c>
      <c r="D13" s="16">
        <v>5.7</v>
      </c>
      <c r="E13" s="16">
        <v>5.53</v>
      </c>
      <c r="F13" s="16" t="s">
        <v>9</v>
      </c>
      <c r="G13" s="2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72.170000000000016</v>
      </c>
    </row>
    <row r="16" spans="1:30" x14ac:dyDescent="0.25">
      <c r="C16" s="4"/>
    </row>
    <row r="17" spans="1:6" x14ac:dyDescent="0.25">
      <c r="C17" s="14">
        <f>SUM(E2:E13,E17)</f>
        <v>75.31</v>
      </c>
      <c r="D17" s="2">
        <f>MAX(D2:D13)</f>
        <v>16</v>
      </c>
      <c r="E17" s="2">
        <f>MAX(E2:E13)</f>
        <v>10.43</v>
      </c>
    </row>
    <row r="19" spans="1:6" x14ac:dyDescent="0.25">
      <c r="A19" s="1" t="s">
        <v>71</v>
      </c>
      <c r="B19" s="23">
        <v>58.82</v>
      </c>
    </row>
    <row r="20" spans="1:6" x14ac:dyDescent="0.25">
      <c r="A20" s="2" t="s">
        <v>72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workbookViewId="0">
      <selection activeCell="B5" sqref="B5:AM5"/>
    </sheetView>
  </sheetViews>
  <sheetFormatPr defaultRowHeight="15" x14ac:dyDescent="0.25"/>
  <sheetData>
    <row r="3" spans="1:39" x14ac:dyDescent="0.25">
      <c r="B3" t="s">
        <v>61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164</v>
      </c>
      <c r="B5">
        <f>'rodada 01'!$C15</f>
        <v>132.77999999999997</v>
      </c>
      <c r="C5">
        <f>'rodada 02'!$C15</f>
        <v>124.44</v>
      </c>
      <c r="D5">
        <f>'rodada 03'!$C15</f>
        <v>109.13000000000002</v>
      </c>
      <c r="E5">
        <f>'rodada 04'!$C15</f>
        <v>128.43</v>
      </c>
      <c r="F5">
        <f>'rodada 05'!$C15</f>
        <v>113.92999999999999</v>
      </c>
      <c r="G5">
        <f>'rodada 06'!$C15</f>
        <v>130.73000000000002</v>
      </c>
      <c r="H5">
        <f>'rodada 07'!$C15</f>
        <v>97.039999999999992</v>
      </c>
      <c r="I5">
        <f>'rodada 08'!$C15</f>
        <v>115.78000000000002</v>
      </c>
      <c r="J5">
        <f>'rodada 09'!$C15</f>
        <v>85.1</v>
      </c>
      <c r="K5">
        <f>'rodada 10'!$C15</f>
        <v>125.75000000000001</v>
      </c>
      <c r="L5">
        <f>'rodada 11'!$C15</f>
        <v>84.160000000000011</v>
      </c>
      <c r="M5">
        <f>'rodada 12'!$C15</f>
        <v>85.51</v>
      </c>
      <c r="N5">
        <f>'rodada 13'!$C15</f>
        <v>77.839999999999989</v>
      </c>
      <c r="O5">
        <f>'rodada 14'!$C15</f>
        <v>81.289999999999992</v>
      </c>
      <c r="P5">
        <f>'rodada 15'!$C15</f>
        <v>67.7</v>
      </c>
      <c r="Q5">
        <f>'rodada 16'!$C15</f>
        <v>89.12</v>
      </c>
      <c r="R5">
        <f>'rodada 17'!$C15</f>
        <v>85.990000000000009</v>
      </c>
      <c r="S5">
        <f>'rodada 18'!$C15</f>
        <v>93.09</v>
      </c>
      <c r="T5">
        <f>'rodada 19'!$C15</f>
        <v>80.930000000000007</v>
      </c>
      <c r="U5">
        <f>'rodada 20'!$C15</f>
        <v>40.590000000000003</v>
      </c>
      <c r="V5">
        <f>'rodada 21'!$C15</f>
        <v>37.36</v>
      </c>
      <c r="W5">
        <f>'rodada 22'!$C15</f>
        <v>59.3</v>
      </c>
      <c r="X5">
        <f>'rodada 23'!$C15</f>
        <v>50.650000000000006</v>
      </c>
      <c r="Y5">
        <f>'rodada 24'!$C15</f>
        <v>75.489999999999995</v>
      </c>
      <c r="Z5">
        <f>'rodada 25'!$C15</f>
        <v>69.490000000000009</v>
      </c>
      <c r="AA5">
        <f>'rodada 26'!$C15</f>
        <v>51.45</v>
      </c>
      <c r="AB5">
        <f>'rodada 27'!$C15</f>
        <v>37.119999999999997</v>
      </c>
      <c r="AC5">
        <f>'rodada 28'!$C15</f>
        <v>48.74</v>
      </c>
      <c r="AD5">
        <f>'rodada 29'!$C15</f>
        <v>28.54</v>
      </c>
      <c r="AE5">
        <f>'rodada 30'!$C15</f>
        <v>45.599999999999994</v>
      </c>
      <c r="AF5">
        <f>'rodada 31'!$C15</f>
        <v>72.319999999999993</v>
      </c>
      <c r="AG5">
        <f>'rodada 32'!$C15</f>
        <v>42.65</v>
      </c>
      <c r="AH5">
        <f>'rodada 33'!$C15</f>
        <v>25.02</v>
      </c>
      <c r="AI5">
        <f>'rodada 34'!$C15</f>
        <v>52.960000000000008</v>
      </c>
      <c r="AJ5">
        <f>'rodada 35'!$C15</f>
        <v>55.16</v>
      </c>
      <c r="AK5">
        <f>'rodada 36'!$C15</f>
        <v>43.45</v>
      </c>
      <c r="AL5">
        <f>'rodada 37'!$C15</f>
        <v>108.56000000000003</v>
      </c>
      <c r="AM5">
        <f>'rodada 38'!$C15</f>
        <v>72.170000000000016</v>
      </c>
    </row>
    <row r="7" spans="1:39" x14ac:dyDescent="0.25">
      <c r="A7" t="s">
        <v>165</v>
      </c>
      <c r="B7">
        <f>'rodada 01'!$C17</f>
        <v>132.77999999999997</v>
      </c>
      <c r="C7">
        <f>'rodada 02'!$C17</f>
        <v>99.95</v>
      </c>
      <c r="D7">
        <f>'rodada 03'!$C17</f>
        <v>93.18</v>
      </c>
      <c r="E7">
        <f>'rodada 04'!$C17</f>
        <v>94.84</v>
      </c>
      <c r="F7">
        <f>'rodada 05'!$C17</f>
        <v>110.68</v>
      </c>
      <c r="G7">
        <f>'rodada 06'!$C17</f>
        <v>110.43000000000002</v>
      </c>
      <c r="H7">
        <f>'rodada 07'!$C17</f>
        <v>97.01</v>
      </c>
      <c r="I7">
        <f>'rodada 08'!$C17</f>
        <v>125.49</v>
      </c>
      <c r="J7">
        <f>'rodada 09'!$C17</f>
        <v>97.509999999999991</v>
      </c>
      <c r="K7">
        <f>'rodada 10'!$C17</f>
        <v>92.210000000000008</v>
      </c>
      <c r="L7">
        <f>'rodada 11'!$C17</f>
        <v>89.97999999999999</v>
      </c>
      <c r="M7">
        <f>'rodada 12'!$C17</f>
        <v>91.5</v>
      </c>
      <c r="N7">
        <f>'rodada 13'!$C17</f>
        <v>74.66</v>
      </c>
      <c r="O7">
        <f>'rodada 14'!$C17</f>
        <v>78.25</v>
      </c>
      <c r="P7">
        <f>'rodada 15'!$C17</f>
        <v>85.22</v>
      </c>
      <c r="Q7">
        <f>'rodada 16'!$C17</f>
        <v>75.219999999999985</v>
      </c>
      <c r="R7">
        <f>'rodada 17'!$C17</f>
        <v>71.84</v>
      </c>
      <c r="S7">
        <f>'rodada 18'!$C17</f>
        <v>87.74</v>
      </c>
      <c r="T7">
        <f>'rodada 19'!$C17</f>
        <v>83.820000000000007</v>
      </c>
      <c r="U7">
        <f>'rodada 20'!$C17</f>
        <v>81.070000000000007</v>
      </c>
      <c r="V7">
        <f>'rodada 21'!$C17</f>
        <v>61.179999999999993</v>
      </c>
      <c r="W7">
        <f>'rodada 22'!$C17</f>
        <v>76.319999999999993</v>
      </c>
      <c r="X7">
        <f>'rodada 23'!$C17</f>
        <v>68.179999999999993</v>
      </c>
      <c r="Y7">
        <f>'rodada 24'!$C17</f>
        <v>65.349999999999994</v>
      </c>
      <c r="Z7">
        <f>'rodada 25'!$C17</f>
        <v>73.239999999999995</v>
      </c>
      <c r="AA7">
        <f>'rodada 26'!$C17</f>
        <v>70.37</v>
      </c>
      <c r="AB7">
        <f>'rodada 27'!$C17</f>
        <v>65.09</v>
      </c>
      <c r="AC7">
        <f>'rodada 28'!$C17</f>
        <v>62.320000000000014</v>
      </c>
      <c r="AD7">
        <f>'rodada 29'!$C17</f>
        <v>63.319999999999993</v>
      </c>
      <c r="AE7">
        <f>'rodada 30'!$C17</f>
        <v>60.890000000000008</v>
      </c>
      <c r="AF7">
        <f>'rodada 31'!$C17</f>
        <v>57.25</v>
      </c>
      <c r="AG7">
        <f>'rodada 32'!$C17</f>
        <v>56.629999999999995</v>
      </c>
      <c r="AH7">
        <f>'rodada 33'!$C17</f>
        <v>52.890000000000015</v>
      </c>
      <c r="AI7">
        <f>'rodada 34'!$C17</f>
        <v>51.78</v>
      </c>
      <c r="AJ7">
        <f>'rodada 35'!$C17</f>
        <v>54.67</v>
      </c>
      <c r="AK7">
        <f>'rodada 36'!$C17</f>
        <v>53.160000000000011</v>
      </c>
      <c r="AL7">
        <f>'rodada 37'!$C17</f>
        <v>73.790000000000006</v>
      </c>
      <c r="AM7">
        <f>'rodada 38'!$C17</f>
        <v>75.31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7"/>
  <sheetViews>
    <sheetView topLeftCell="A3" workbookViewId="0">
      <selection activeCell="B20" sqref="B20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9" t="s">
        <v>24</v>
      </c>
      <c r="B2" s="9">
        <v>100651</v>
      </c>
      <c r="C2" s="9">
        <v>16.899999999999999</v>
      </c>
      <c r="D2" s="9">
        <v>22.1</v>
      </c>
      <c r="E2" s="8">
        <v>12.97</v>
      </c>
      <c r="F2" s="11" t="s">
        <v>15</v>
      </c>
      <c r="G2" s="10" t="s">
        <v>59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23" t="s">
        <v>87</v>
      </c>
      <c r="B3" s="23">
        <v>78435</v>
      </c>
      <c r="C3" s="23">
        <v>9.5500000000000007</v>
      </c>
      <c r="D3" s="23">
        <v>10.1</v>
      </c>
      <c r="E3" s="5">
        <v>10.1</v>
      </c>
      <c r="F3" s="21" t="s">
        <v>15</v>
      </c>
      <c r="G3" s="22"/>
      <c r="AA3" s="1"/>
      <c r="AB3" s="1"/>
      <c r="AC3" s="1"/>
      <c r="AD3" s="1"/>
    </row>
    <row r="4" spans="1:30" ht="15" customHeight="1" x14ac:dyDescent="0.25">
      <c r="A4" s="23" t="s">
        <v>22</v>
      </c>
      <c r="B4" s="23">
        <v>86776</v>
      </c>
      <c r="C4" s="23">
        <v>6.43</v>
      </c>
      <c r="D4" s="23">
        <v>7.7</v>
      </c>
      <c r="E4" s="5">
        <v>5.6</v>
      </c>
      <c r="F4" s="21" t="s">
        <v>13</v>
      </c>
      <c r="G4" s="22"/>
      <c r="AA4" s="1"/>
      <c r="AB4" s="1"/>
      <c r="AC4" s="1"/>
      <c r="AD4" s="1"/>
    </row>
    <row r="5" spans="1:30" ht="15" customHeight="1" x14ac:dyDescent="0.25">
      <c r="A5" s="23" t="s">
        <v>27</v>
      </c>
      <c r="B5" s="23">
        <v>72142</v>
      </c>
      <c r="C5" s="23">
        <v>6.5</v>
      </c>
      <c r="D5" s="23">
        <v>7.2</v>
      </c>
      <c r="E5" s="5">
        <v>7.2</v>
      </c>
      <c r="F5" s="21" t="s">
        <v>12</v>
      </c>
      <c r="G5" s="22"/>
      <c r="AA5" s="1"/>
      <c r="AB5" s="1"/>
      <c r="AC5" s="1"/>
      <c r="AD5" s="1"/>
    </row>
    <row r="6" spans="1:30" ht="15" customHeight="1" x14ac:dyDescent="0.25">
      <c r="A6" s="23" t="s">
        <v>25</v>
      </c>
      <c r="B6" s="23">
        <v>88065</v>
      </c>
      <c r="C6" s="23">
        <v>14.28</v>
      </c>
      <c r="D6" s="23">
        <v>17.399999999999999</v>
      </c>
      <c r="E6" s="5">
        <v>9.8000000000000007</v>
      </c>
      <c r="F6" s="21" t="s">
        <v>12</v>
      </c>
      <c r="G6" s="22"/>
      <c r="AA6" s="1"/>
      <c r="AB6" s="1"/>
      <c r="AC6" s="1"/>
      <c r="AD6" s="1"/>
    </row>
    <row r="7" spans="1:30" ht="15" customHeight="1" x14ac:dyDescent="0.25">
      <c r="A7" s="23" t="s">
        <v>23</v>
      </c>
      <c r="B7" s="23">
        <v>70986</v>
      </c>
      <c r="C7" s="23">
        <v>5.82</v>
      </c>
      <c r="D7" s="23">
        <v>3.8</v>
      </c>
      <c r="E7" s="5">
        <v>4.9000000000000004</v>
      </c>
      <c r="F7" s="21" t="s">
        <v>11</v>
      </c>
      <c r="G7" s="22"/>
      <c r="AA7" s="1"/>
      <c r="AB7" s="1"/>
      <c r="AC7" s="1"/>
      <c r="AD7" s="1"/>
    </row>
    <row r="8" spans="1:30" ht="15" customHeight="1" x14ac:dyDescent="0.25">
      <c r="A8" s="23" t="s">
        <v>26</v>
      </c>
      <c r="B8" s="23">
        <v>71844</v>
      </c>
      <c r="C8" s="23">
        <v>7.71</v>
      </c>
      <c r="D8" s="23">
        <v>8.8000000000000007</v>
      </c>
      <c r="E8" s="5">
        <v>8.8000000000000007</v>
      </c>
      <c r="F8" s="21" t="s">
        <v>11</v>
      </c>
      <c r="G8" s="22"/>
      <c r="AA8" s="1"/>
      <c r="AB8" s="1"/>
      <c r="AC8" s="1"/>
      <c r="AD8" s="1"/>
    </row>
    <row r="9" spans="1:30" ht="15" customHeight="1" x14ac:dyDescent="0.25">
      <c r="A9" s="23" t="s">
        <v>171</v>
      </c>
      <c r="B9" s="23">
        <v>72362</v>
      </c>
      <c r="C9" s="23">
        <v>9.17</v>
      </c>
      <c r="D9" s="23">
        <v>11.2</v>
      </c>
      <c r="E9" s="5">
        <v>5.8</v>
      </c>
      <c r="F9" s="21" t="s">
        <v>11</v>
      </c>
      <c r="G9" s="22"/>
      <c r="AA9" s="1"/>
      <c r="AB9" s="1"/>
      <c r="AC9" s="1"/>
      <c r="AD9" s="1"/>
    </row>
    <row r="10" spans="1:30" ht="15" customHeight="1" x14ac:dyDescent="0.25">
      <c r="A10" s="23" t="s">
        <v>85</v>
      </c>
      <c r="B10" s="23">
        <v>37333</v>
      </c>
      <c r="C10" s="23">
        <v>4.53</v>
      </c>
      <c r="D10" s="23">
        <v>2.83</v>
      </c>
      <c r="E10" s="5">
        <v>3.02</v>
      </c>
      <c r="F10" s="21" t="s">
        <v>10</v>
      </c>
      <c r="G10" s="22"/>
      <c r="AA10" s="1"/>
      <c r="AB10" s="1"/>
      <c r="AC10" s="1"/>
      <c r="AD10" s="1"/>
    </row>
    <row r="11" spans="1:30" ht="15" customHeight="1" x14ac:dyDescent="0.25">
      <c r="A11" s="23" t="s">
        <v>86</v>
      </c>
      <c r="B11" s="23">
        <v>101491</v>
      </c>
      <c r="C11" s="23">
        <v>4.04</v>
      </c>
      <c r="D11" s="23">
        <v>3.8</v>
      </c>
      <c r="E11" s="5">
        <v>3.8</v>
      </c>
      <c r="F11" s="21" t="s">
        <v>9</v>
      </c>
      <c r="G11" s="22"/>
      <c r="AA11" s="1"/>
      <c r="AB11" s="1"/>
      <c r="AC11" s="1"/>
      <c r="AD11" s="1"/>
    </row>
    <row r="12" spans="1:30" ht="15" customHeight="1" x14ac:dyDescent="0.25">
      <c r="A12" s="23" t="s">
        <v>172</v>
      </c>
      <c r="B12" s="23">
        <v>38632</v>
      </c>
      <c r="C12" s="23">
        <v>5.8</v>
      </c>
      <c r="D12" s="23">
        <v>3</v>
      </c>
      <c r="E12" s="5">
        <v>3.98</v>
      </c>
      <c r="F12" s="21" t="s">
        <v>9</v>
      </c>
      <c r="G12" s="22"/>
      <c r="AA12" s="1"/>
      <c r="AB12" s="1"/>
      <c r="AC12" s="1"/>
      <c r="AD12" s="1"/>
    </row>
    <row r="13" spans="1:30" ht="15" customHeight="1" x14ac:dyDescent="0.25">
      <c r="A13" s="23" t="s">
        <v>88</v>
      </c>
      <c r="B13" s="23">
        <v>87393</v>
      </c>
      <c r="C13" s="23">
        <v>9.3699999999999992</v>
      </c>
      <c r="D13" s="23">
        <v>8.4</v>
      </c>
      <c r="E13" s="5">
        <v>5.9</v>
      </c>
      <c r="F13" s="21" t="s">
        <v>9</v>
      </c>
      <c r="G13" s="2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128.43</v>
      </c>
    </row>
    <row r="16" spans="1:30" x14ac:dyDescent="0.25">
      <c r="C16" s="4"/>
    </row>
    <row r="17" spans="1:6" x14ac:dyDescent="0.25">
      <c r="C17" s="14">
        <f>SUM(E2:E13,E17)</f>
        <v>94.84</v>
      </c>
      <c r="D17" s="2">
        <f>MAX(D2:D13)</f>
        <v>22.1</v>
      </c>
      <c r="E17" s="2">
        <f>MAX(E2:E13)</f>
        <v>12.97</v>
      </c>
    </row>
    <row r="19" spans="1:6" x14ac:dyDescent="0.25">
      <c r="A19" s="1" t="s">
        <v>71</v>
      </c>
      <c r="B19" s="17">
        <v>100.81</v>
      </c>
    </row>
    <row r="20" spans="1:6" x14ac:dyDescent="0.25">
      <c r="A20" s="2" t="s">
        <v>72</v>
      </c>
      <c r="B20" s="17">
        <v>99.639999999999901</v>
      </c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36"/>
  <sheetViews>
    <sheetView topLeftCell="A9" workbookViewId="0">
      <selection activeCell="B20" sqref="B20"/>
    </sheetView>
  </sheetViews>
  <sheetFormatPr defaultColWidth="9.140625" defaultRowHeight="15" x14ac:dyDescent="0.25"/>
  <cols>
    <col min="1" max="1" width="30.7109375" style="2" customWidth="1"/>
    <col min="2" max="2" width="23.855468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>
        <v>0</v>
      </c>
      <c r="B2" s="23" t="s">
        <v>89</v>
      </c>
      <c r="C2" s="23">
        <v>103645</v>
      </c>
      <c r="D2" s="23">
        <v>4.12</v>
      </c>
      <c r="E2" s="5">
        <v>10</v>
      </c>
      <c r="F2" s="5">
        <v>10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23">
        <v>1</v>
      </c>
      <c r="B3" s="23" t="s">
        <v>92</v>
      </c>
      <c r="C3" s="23">
        <v>104026</v>
      </c>
      <c r="D3" s="23">
        <v>5.26</v>
      </c>
      <c r="E3" s="5">
        <v>16</v>
      </c>
      <c r="F3" s="5">
        <v>8</v>
      </c>
      <c r="G3" s="10"/>
      <c r="AA3" s="1"/>
      <c r="AB3" s="1"/>
      <c r="AC3" s="1"/>
      <c r="AD3" s="1"/>
    </row>
    <row r="4" spans="1:30" ht="15" customHeight="1" x14ac:dyDescent="0.25">
      <c r="A4" s="23">
        <v>2</v>
      </c>
      <c r="B4" s="23" t="s">
        <v>29</v>
      </c>
      <c r="C4" s="23">
        <v>78584</v>
      </c>
      <c r="D4" s="23">
        <v>10.119999999999999</v>
      </c>
      <c r="E4" s="5">
        <v>8.5</v>
      </c>
      <c r="F4" s="5">
        <v>6.62</v>
      </c>
      <c r="AA4" s="1"/>
      <c r="AB4" s="1"/>
      <c r="AC4" s="1"/>
      <c r="AD4" s="1"/>
    </row>
    <row r="5" spans="1:30" ht="15" customHeight="1" x14ac:dyDescent="0.25">
      <c r="A5" s="23">
        <v>3</v>
      </c>
      <c r="B5" s="23" t="s">
        <v>6</v>
      </c>
      <c r="C5" s="23">
        <v>42500</v>
      </c>
      <c r="D5" s="23">
        <v>12.78</v>
      </c>
      <c r="E5" s="5">
        <v>10.199999999999999</v>
      </c>
      <c r="F5" s="5">
        <v>8.42</v>
      </c>
      <c r="G5" s="22"/>
      <c r="AA5" s="1"/>
      <c r="AB5" s="1"/>
      <c r="AC5" s="1"/>
      <c r="AD5" s="1"/>
    </row>
    <row r="6" spans="1:30" ht="15" customHeight="1" x14ac:dyDescent="0.25">
      <c r="A6" s="23">
        <v>4</v>
      </c>
      <c r="B6" s="23" t="s">
        <v>27</v>
      </c>
      <c r="C6" s="23">
        <v>72142</v>
      </c>
      <c r="D6" s="23">
        <v>6.92</v>
      </c>
      <c r="E6" s="5">
        <v>5.9</v>
      </c>
      <c r="F6" s="5">
        <v>6.55</v>
      </c>
      <c r="G6" s="22"/>
      <c r="AA6" s="1"/>
      <c r="AB6" s="1"/>
      <c r="AC6" s="1"/>
      <c r="AD6" s="1"/>
    </row>
    <row r="7" spans="1:30" ht="15" customHeight="1" x14ac:dyDescent="0.25">
      <c r="A7" s="23">
        <v>5</v>
      </c>
      <c r="B7" s="23" t="s">
        <v>26</v>
      </c>
      <c r="C7" s="23">
        <v>71844</v>
      </c>
      <c r="D7" s="23">
        <v>8.25</v>
      </c>
      <c r="E7" s="5">
        <v>7.3</v>
      </c>
      <c r="F7" s="5">
        <v>8.0500000000000007</v>
      </c>
      <c r="G7" s="22"/>
      <c r="AA7" s="1"/>
      <c r="AB7" s="1"/>
      <c r="AC7" s="1"/>
      <c r="AD7" s="1"/>
    </row>
    <row r="8" spans="1:30" ht="15" customHeight="1" x14ac:dyDescent="0.25">
      <c r="A8" s="9">
        <v>6</v>
      </c>
      <c r="B8" s="9" t="s">
        <v>93</v>
      </c>
      <c r="C8" s="9">
        <v>78478</v>
      </c>
      <c r="D8" s="9">
        <v>14.89</v>
      </c>
      <c r="E8" s="8">
        <v>11.5</v>
      </c>
      <c r="F8" s="8">
        <v>9.17</v>
      </c>
      <c r="G8" s="10" t="s">
        <v>59</v>
      </c>
      <c r="AA8" s="1"/>
      <c r="AB8" s="1"/>
      <c r="AC8" s="1"/>
      <c r="AD8" s="1"/>
    </row>
    <row r="9" spans="1:30" ht="15" customHeight="1" x14ac:dyDescent="0.25">
      <c r="A9" s="23">
        <v>7</v>
      </c>
      <c r="B9" s="23" t="s">
        <v>94</v>
      </c>
      <c r="C9" s="23">
        <v>81682</v>
      </c>
      <c r="D9" s="23">
        <v>10.32</v>
      </c>
      <c r="E9" s="5">
        <v>8.4</v>
      </c>
      <c r="F9" s="5">
        <v>8.4</v>
      </c>
      <c r="G9" s="22"/>
      <c r="AA9" s="1"/>
      <c r="AB9" s="1"/>
      <c r="AC9" s="1"/>
      <c r="AD9" s="1"/>
    </row>
    <row r="10" spans="1:30" ht="15" customHeight="1" x14ac:dyDescent="0.25">
      <c r="A10" s="23">
        <v>8</v>
      </c>
      <c r="B10" s="23" t="s">
        <v>90</v>
      </c>
      <c r="C10" s="23">
        <v>41327</v>
      </c>
      <c r="D10" s="23">
        <v>7.27</v>
      </c>
      <c r="E10" s="5">
        <v>4.38</v>
      </c>
      <c r="F10" s="5">
        <v>4.38</v>
      </c>
      <c r="G10" s="22"/>
      <c r="AA10" s="1"/>
      <c r="AB10" s="1"/>
      <c r="AC10" s="1"/>
      <c r="AD10" s="1"/>
    </row>
    <row r="11" spans="1:30" ht="15" customHeight="1" x14ac:dyDescent="0.25">
      <c r="A11" s="23">
        <v>9</v>
      </c>
      <c r="B11" s="23" t="s">
        <v>91</v>
      </c>
      <c r="C11" s="23">
        <v>104074</v>
      </c>
      <c r="D11" s="23">
        <v>3.67</v>
      </c>
      <c r="E11" s="5">
        <v>6.3</v>
      </c>
      <c r="F11" s="5">
        <v>3.57</v>
      </c>
      <c r="G11" s="22"/>
      <c r="AA11" s="1"/>
      <c r="AB11" s="1"/>
      <c r="AC11" s="1"/>
      <c r="AD11" s="1"/>
    </row>
    <row r="12" spans="1:30" ht="15" customHeight="1" x14ac:dyDescent="0.25">
      <c r="A12" s="23">
        <v>10</v>
      </c>
      <c r="B12" s="23" t="s">
        <v>158</v>
      </c>
      <c r="C12" s="23">
        <v>63354</v>
      </c>
      <c r="D12" s="23">
        <v>7.09</v>
      </c>
      <c r="E12" s="5">
        <v>5</v>
      </c>
      <c r="F12" s="5">
        <v>4.68</v>
      </c>
      <c r="G12" s="22"/>
      <c r="AA12" s="1"/>
      <c r="AB12" s="1"/>
      <c r="AC12" s="1"/>
      <c r="AD12" s="1"/>
    </row>
    <row r="13" spans="1:30" ht="15" customHeight="1" x14ac:dyDescent="0.25">
      <c r="A13" s="23">
        <v>11</v>
      </c>
      <c r="B13" s="23" t="s">
        <v>88</v>
      </c>
      <c r="C13" s="23">
        <v>87393</v>
      </c>
      <c r="D13" s="23">
        <v>8.35</v>
      </c>
      <c r="E13" s="5">
        <v>1.2</v>
      </c>
      <c r="F13" s="5">
        <v>4.96</v>
      </c>
      <c r="G13" s="2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113.92999999999999</v>
      </c>
    </row>
    <row r="16" spans="1:30" x14ac:dyDescent="0.25">
      <c r="C16" s="4"/>
    </row>
    <row r="17" spans="1:6" x14ac:dyDescent="0.25">
      <c r="C17" s="14">
        <f>SUM(E2:E13,E17)</f>
        <v>110.68</v>
      </c>
      <c r="D17" s="2">
        <f>MAX(D2:D13)</f>
        <v>14.89</v>
      </c>
      <c r="E17" s="2">
        <f>MAX(E2:E13)</f>
        <v>16</v>
      </c>
    </row>
    <row r="19" spans="1:6" x14ac:dyDescent="0.25">
      <c r="A19" s="1" t="s">
        <v>71</v>
      </c>
      <c r="B19" s="17">
        <v>99.639999999999901</v>
      </c>
    </row>
    <row r="20" spans="1:6" x14ac:dyDescent="0.25">
      <c r="A20" s="2" t="s">
        <v>72</v>
      </c>
      <c r="B20" s="17">
        <v>101.33999999999899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4"/>
  <sheetViews>
    <sheetView topLeftCell="A3" workbookViewId="0">
      <selection activeCell="E17" sqref="E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4" t="s">
        <v>89</v>
      </c>
      <c r="B2" s="14">
        <v>103645</v>
      </c>
      <c r="C2" s="14">
        <v>3.09</v>
      </c>
      <c r="D2" s="16">
        <v>1</v>
      </c>
      <c r="E2" s="5">
        <v>5.5</v>
      </c>
      <c r="F2" s="14" t="s">
        <v>15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4" t="s">
        <v>92</v>
      </c>
      <c r="B3" s="14">
        <v>104026</v>
      </c>
      <c r="C3" s="14">
        <v>5.46</v>
      </c>
      <c r="D3" s="16">
        <v>8.8000000000000007</v>
      </c>
      <c r="E3" s="5">
        <v>8.27</v>
      </c>
      <c r="F3" s="14" t="s">
        <v>15</v>
      </c>
      <c r="AA3" s="1"/>
      <c r="AB3" s="1"/>
      <c r="AC3" s="1"/>
      <c r="AD3" s="1"/>
    </row>
    <row r="4" spans="1:30" ht="15" customHeight="1" x14ac:dyDescent="0.25">
      <c r="A4" s="14" t="s">
        <v>22</v>
      </c>
      <c r="B4" s="14">
        <v>86776</v>
      </c>
      <c r="C4" s="14">
        <v>9.9</v>
      </c>
      <c r="D4" s="16">
        <v>15</v>
      </c>
      <c r="E4" s="5">
        <v>7.23</v>
      </c>
      <c r="F4" s="14" t="s">
        <v>13</v>
      </c>
      <c r="AA4" s="1"/>
      <c r="AB4" s="1"/>
      <c r="AC4" s="1"/>
      <c r="AD4" s="1"/>
    </row>
    <row r="5" spans="1:30" ht="15" customHeight="1" x14ac:dyDescent="0.25">
      <c r="A5" s="14" t="s">
        <v>30</v>
      </c>
      <c r="B5" s="14">
        <v>63013</v>
      </c>
      <c r="C5" s="14">
        <v>14.58</v>
      </c>
      <c r="D5" s="16">
        <v>12.2</v>
      </c>
      <c r="E5" s="5">
        <v>12.2</v>
      </c>
      <c r="F5" s="14" t="s">
        <v>12</v>
      </c>
      <c r="AA5" s="1"/>
      <c r="AB5" s="1"/>
      <c r="AC5" s="1"/>
      <c r="AD5" s="1"/>
    </row>
    <row r="6" spans="1:30" ht="15" customHeight="1" x14ac:dyDescent="0.25">
      <c r="A6" s="14" t="s">
        <v>31</v>
      </c>
      <c r="B6" s="14">
        <v>70916</v>
      </c>
      <c r="C6" s="14">
        <v>11.41</v>
      </c>
      <c r="D6" s="16">
        <v>10.199999999999999</v>
      </c>
      <c r="E6" s="5">
        <v>10.199999999999999</v>
      </c>
      <c r="F6" s="14" t="s">
        <v>12</v>
      </c>
      <c r="AA6" s="1"/>
      <c r="AB6" s="1"/>
      <c r="AC6" s="1"/>
      <c r="AD6" s="1"/>
    </row>
    <row r="7" spans="1:30" ht="15" customHeight="1" x14ac:dyDescent="0.25">
      <c r="A7" s="14" t="s">
        <v>28</v>
      </c>
      <c r="B7" s="14">
        <v>100987</v>
      </c>
      <c r="C7" s="14">
        <v>8.39</v>
      </c>
      <c r="D7" s="16">
        <v>3</v>
      </c>
      <c r="E7" s="5">
        <v>6.7</v>
      </c>
      <c r="F7" s="14" t="s">
        <v>11</v>
      </c>
      <c r="AA7" s="1"/>
      <c r="AB7" s="1"/>
      <c r="AC7" s="1"/>
      <c r="AD7" s="1"/>
    </row>
    <row r="8" spans="1:30" ht="15" customHeight="1" x14ac:dyDescent="0.25">
      <c r="A8" s="11" t="s">
        <v>26</v>
      </c>
      <c r="B8" s="11">
        <v>71844</v>
      </c>
      <c r="C8" s="11">
        <v>12</v>
      </c>
      <c r="D8" s="10">
        <v>19.100000000000001</v>
      </c>
      <c r="E8" s="8">
        <v>11.73</v>
      </c>
      <c r="F8" s="11" t="s">
        <v>11</v>
      </c>
      <c r="G8" s="10" t="s">
        <v>59</v>
      </c>
      <c r="AA8" s="1"/>
      <c r="AB8" s="1"/>
      <c r="AC8" s="1"/>
      <c r="AD8" s="1"/>
    </row>
    <row r="9" spans="1:30" ht="15" customHeight="1" x14ac:dyDescent="0.25">
      <c r="A9" s="14" t="s">
        <v>95</v>
      </c>
      <c r="B9" s="14">
        <v>82474</v>
      </c>
      <c r="C9" s="14">
        <v>3.59</v>
      </c>
      <c r="D9" s="16">
        <v>6.4</v>
      </c>
      <c r="E9" s="5">
        <v>3.63</v>
      </c>
      <c r="F9" s="14" t="s">
        <v>11</v>
      </c>
      <c r="AA9" s="1"/>
      <c r="AB9" s="1"/>
      <c r="AC9" s="1"/>
      <c r="AD9" s="1"/>
    </row>
    <row r="10" spans="1:30" ht="15" customHeight="1" x14ac:dyDescent="0.25">
      <c r="A10" s="14" t="s">
        <v>85</v>
      </c>
      <c r="B10" s="14">
        <v>37333</v>
      </c>
      <c r="C10" s="14">
        <v>5.63</v>
      </c>
      <c r="D10" s="16">
        <v>5.53</v>
      </c>
      <c r="E10" s="5">
        <v>3.27</v>
      </c>
      <c r="F10" s="14" t="s">
        <v>10</v>
      </c>
      <c r="AA10" s="1"/>
      <c r="AB10" s="1"/>
      <c r="AC10" s="1"/>
      <c r="AD10" s="1"/>
    </row>
    <row r="11" spans="1:30" ht="15" customHeight="1" x14ac:dyDescent="0.25">
      <c r="A11" s="14" t="s">
        <v>173</v>
      </c>
      <c r="B11" s="14">
        <v>71684</v>
      </c>
      <c r="C11" s="14">
        <v>18.37</v>
      </c>
      <c r="D11" s="16">
        <v>13.9</v>
      </c>
      <c r="E11" s="5">
        <v>13.9</v>
      </c>
      <c r="F11" s="14" t="s">
        <v>9</v>
      </c>
      <c r="AA11" s="1"/>
      <c r="AB11" s="1"/>
      <c r="AC11" s="1"/>
      <c r="AD11" s="1"/>
    </row>
    <row r="12" spans="1:30" ht="15" customHeight="1" x14ac:dyDescent="0.25">
      <c r="A12" s="14" t="s">
        <v>99</v>
      </c>
      <c r="B12" s="14">
        <v>86972</v>
      </c>
      <c r="C12" s="14">
        <v>4.38</v>
      </c>
      <c r="D12" s="16">
        <v>6.5</v>
      </c>
      <c r="E12" s="5">
        <v>3.9</v>
      </c>
      <c r="F12" s="14" t="s">
        <v>9</v>
      </c>
      <c r="AA12" s="1"/>
      <c r="AB12" s="1"/>
      <c r="AC12" s="1"/>
      <c r="AD12" s="1"/>
    </row>
    <row r="13" spans="1:30" ht="15" customHeight="1" x14ac:dyDescent="0.25">
      <c r="A13" s="23" t="s">
        <v>96</v>
      </c>
      <c r="B13" s="23">
        <v>91251</v>
      </c>
      <c r="C13" s="23">
        <v>4.03</v>
      </c>
      <c r="D13" s="23">
        <v>10</v>
      </c>
      <c r="E13" s="5">
        <v>10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130.73000000000002</v>
      </c>
    </row>
    <row r="16" spans="1:30" x14ac:dyDescent="0.25">
      <c r="C16" s="4"/>
    </row>
    <row r="17" spans="1:6" x14ac:dyDescent="0.25">
      <c r="C17" s="14">
        <f>SUM(E2:E13,E17)</f>
        <v>110.43000000000002</v>
      </c>
      <c r="D17" s="2">
        <f>MAX(D2:D13)</f>
        <v>19.100000000000001</v>
      </c>
      <c r="E17" s="2">
        <f>MAX(E2:E13)</f>
        <v>13.9</v>
      </c>
    </row>
    <row r="19" spans="1:6" x14ac:dyDescent="0.25">
      <c r="A19" s="1" t="s">
        <v>71</v>
      </c>
      <c r="B19" s="17">
        <v>101.33999999999899</v>
      </c>
    </row>
    <row r="20" spans="1:6" x14ac:dyDescent="0.25">
      <c r="A20" s="2" t="s">
        <v>72</v>
      </c>
      <c r="B20" s="2">
        <v>95.059999999999903</v>
      </c>
    </row>
    <row r="22" spans="1:6" x14ac:dyDescent="0.25">
      <c r="B22" s="14"/>
      <c r="C22" s="14"/>
      <c r="D22" s="14"/>
      <c r="E22" s="14"/>
      <c r="F22" s="16"/>
    </row>
    <row r="23" spans="1:6" x14ac:dyDescent="0.25">
      <c r="B23" s="14"/>
      <c r="C23" s="14"/>
      <c r="D23" s="14"/>
      <c r="E23" s="16"/>
      <c r="F23" s="5"/>
    </row>
    <row r="24" spans="1:6" x14ac:dyDescent="0.25">
      <c r="B24" s="14"/>
      <c r="C24" s="14"/>
      <c r="D24" s="14"/>
      <c r="E24" s="16"/>
      <c r="F24" s="5"/>
    </row>
    <row r="25" spans="1:6" x14ac:dyDescent="0.25">
      <c r="B25" s="14"/>
      <c r="C25" s="14"/>
      <c r="D25" s="14"/>
      <c r="E25" s="16"/>
      <c r="F25" s="5"/>
    </row>
    <row r="26" spans="1:6" x14ac:dyDescent="0.25">
      <c r="B26" s="14"/>
      <c r="C26" s="14"/>
      <c r="D26" s="14"/>
      <c r="E26" s="16"/>
      <c r="F26" s="5"/>
    </row>
    <row r="27" spans="1:6" x14ac:dyDescent="0.25">
      <c r="B27" s="14"/>
      <c r="C27" s="14"/>
      <c r="D27" s="14"/>
      <c r="E27" s="16"/>
      <c r="F27" s="5"/>
    </row>
    <row r="28" spans="1:6" x14ac:dyDescent="0.25">
      <c r="B28" s="14"/>
      <c r="C28" s="14"/>
      <c r="D28" s="14"/>
      <c r="E28" s="16"/>
      <c r="F28" s="5"/>
    </row>
    <row r="29" spans="1:6" x14ac:dyDescent="0.25">
      <c r="B29" s="14"/>
      <c r="C29" s="14"/>
      <c r="D29" s="14"/>
      <c r="E29" s="16"/>
      <c r="F29" s="5"/>
    </row>
    <row r="30" spans="1:6" x14ac:dyDescent="0.25">
      <c r="B30" s="14"/>
      <c r="C30" s="14"/>
      <c r="D30" s="14"/>
      <c r="E30" s="16"/>
      <c r="F30" s="5"/>
    </row>
    <row r="31" spans="1:6" x14ac:dyDescent="0.25">
      <c r="B31" s="14"/>
      <c r="C31" s="14"/>
      <c r="D31" s="14"/>
      <c r="E31" s="16"/>
      <c r="F31" s="5"/>
    </row>
    <row r="32" spans="1:6" x14ac:dyDescent="0.25">
      <c r="B32" s="14"/>
      <c r="C32" s="14"/>
      <c r="D32" s="14"/>
      <c r="E32" s="16"/>
      <c r="F32" s="5"/>
    </row>
    <row r="33" spans="2:6" x14ac:dyDescent="0.25">
      <c r="B33" s="14"/>
      <c r="C33" s="14"/>
      <c r="D33" s="14"/>
      <c r="E33" s="16"/>
      <c r="F33" s="5"/>
    </row>
    <row r="34" spans="2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7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30.7109375" style="2" customWidth="1"/>
    <col min="2" max="2" width="22.855468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3" t="s">
        <v>92</v>
      </c>
      <c r="B2" s="23">
        <v>104026</v>
      </c>
      <c r="C2" s="23">
        <v>5.0199999999999996</v>
      </c>
      <c r="D2" s="5">
        <v>3.7</v>
      </c>
      <c r="E2" s="5">
        <v>7.13</v>
      </c>
      <c r="F2" s="2" t="s">
        <v>15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3" t="s">
        <v>97</v>
      </c>
      <c r="B3" s="23">
        <v>73635</v>
      </c>
      <c r="C3" s="23">
        <v>8.2100000000000009</v>
      </c>
      <c r="D3" s="5">
        <v>4</v>
      </c>
      <c r="E3" s="5">
        <v>7.7</v>
      </c>
      <c r="F3" s="2" t="s">
        <v>15</v>
      </c>
      <c r="AA3" s="1"/>
      <c r="AB3" s="1"/>
      <c r="AC3" s="1"/>
      <c r="AD3" s="1"/>
    </row>
    <row r="4" spans="1:30" ht="15" customHeight="1" x14ac:dyDescent="0.25">
      <c r="A4" s="23" t="s">
        <v>100</v>
      </c>
      <c r="B4" s="23">
        <v>72294</v>
      </c>
      <c r="C4" s="23">
        <v>7.99</v>
      </c>
      <c r="D4" s="5">
        <v>8.5</v>
      </c>
      <c r="E4" s="5">
        <v>8.5</v>
      </c>
      <c r="F4" s="2" t="s">
        <v>13</v>
      </c>
      <c r="AA4" s="1"/>
      <c r="AB4" s="1"/>
      <c r="AC4" s="1"/>
      <c r="AD4" s="1"/>
    </row>
    <row r="5" spans="1:30" ht="15" customHeight="1" x14ac:dyDescent="0.25">
      <c r="A5" s="23" t="s">
        <v>101</v>
      </c>
      <c r="B5" s="23">
        <v>60852</v>
      </c>
      <c r="C5" s="5">
        <v>3.77</v>
      </c>
      <c r="D5" s="5">
        <v>10.8</v>
      </c>
      <c r="E5" s="5">
        <v>4.7</v>
      </c>
      <c r="F5" s="2" t="s">
        <v>12</v>
      </c>
      <c r="AA5" s="1"/>
      <c r="AB5" s="1"/>
      <c r="AC5" s="1"/>
      <c r="AD5" s="1"/>
    </row>
    <row r="6" spans="1:30" ht="15" customHeight="1" x14ac:dyDescent="0.25">
      <c r="A6" s="9" t="s">
        <v>30</v>
      </c>
      <c r="B6" s="9">
        <v>63013</v>
      </c>
      <c r="C6" s="8">
        <v>16.190000000000001</v>
      </c>
      <c r="D6" s="8">
        <v>10.9</v>
      </c>
      <c r="E6" s="8">
        <v>11.55</v>
      </c>
      <c r="F6" s="9" t="s">
        <v>12</v>
      </c>
      <c r="G6" s="10" t="s">
        <v>59</v>
      </c>
      <c r="AA6" s="1"/>
      <c r="AB6" s="1"/>
      <c r="AC6" s="1"/>
      <c r="AD6" s="1"/>
    </row>
    <row r="7" spans="1:30" ht="15" customHeight="1" x14ac:dyDescent="0.25">
      <c r="A7" s="23" t="s">
        <v>28</v>
      </c>
      <c r="B7" s="23">
        <v>100987</v>
      </c>
      <c r="C7" s="5">
        <v>8.61</v>
      </c>
      <c r="D7" s="5">
        <v>3.9</v>
      </c>
      <c r="E7" s="5">
        <v>6.23</v>
      </c>
      <c r="F7" s="2" t="s">
        <v>11</v>
      </c>
      <c r="AA7" s="1"/>
      <c r="AB7" s="1"/>
      <c r="AC7" s="1"/>
      <c r="AD7" s="1"/>
    </row>
    <row r="8" spans="1:30" ht="15" customHeight="1" x14ac:dyDescent="0.25">
      <c r="A8" s="23" t="s">
        <v>26</v>
      </c>
      <c r="B8" s="23">
        <v>71844</v>
      </c>
      <c r="C8" s="5">
        <v>11.14</v>
      </c>
      <c r="D8" s="5">
        <v>8.6</v>
      </c>
      <c r="E8" s="5">
        <v>10.95</v>
      </c>
      <c r="F8" s="2" t="s">
        <v>11</v>
      </c>
      <c r="AA8" s="1"/>
      <c r="AB8" s="1"/>
      <c r="AC8" s="1"/>
      <c r="AD8" s="1"/>
    </row>
    <row r="9" spans="1:30" ht="15" customHeight="1" x14ac:dyDescent="0.25">
      <c r="A9" s="23" t="s">
        <v>95</v>
      </c>
      <c r="B9" s="23">
        <v>82474</v>
      </c>
      <c r="C9" s="5">
        <v>4.3099999999999996</v>
      </c>
      <c r="D9" s="5">
        <v>7.1</v>
      </c>
      <c r="E9" s="5">
        <v>4.5</v>
      </c>
      <c r="F9" s="2" t="s">
        <v>11</v>
      </c>
      <c r="AA9" s="1"/>
      <c r="AB9" s="1"/>
      <c r="AC9" s="1"/>
      <c r="AD9" s="1"/>
    </row>
    <row r="10" spans="1:30" ht="15" customHeight="1" x14ac:dyDescent="0.25">
      <c r="A10" s="23" t="s">
        <v>98</v>
      </c>
      <c r="B10" s="23">
        <v>84071</v>
      </c>
      <c r="C10" s="5">
        <v>11.48</v>
      </c>
      <c r="D10" s="5">
        <v>7.44</v>
      </c>
      <c r="E10" s="5">
        <v>7.44</v>
      </c>
      <c r="F10" s="2" t="s">
        <v>10</v>
      </c>
      <c r="AA10" s="1"/>
      <c r="AB10" s="1"/>
      <c r="AC10" s="1"/>
      <c r="AD10" s="1"/>
    </row>
    <row r="11" spans="1:30" ht="15" customHeight="1" x14ac:dyDescent="0.25">
      <c r="A11" s="23" t="s">
        <v>174</v>
      </c>
      <c r="B11" s="23">
        <v>73800</v>
      </c>
      <c r="C11" s="5">
        <v>9.51</v>
      </c>
      <c r="D11" s="5">
        <v>10.3</v>
      </c>
      <c r="E11" s="5">
        <v>5.16</v>
      </c>
      <c r="F11" s="2" t="s">
        <v>9</v>
      </c>
      <c r="AA11" s="1"/>
      <c r="AB11" s="1"/>
      <c r="AC11" s="1"/>
      <c r="AD11" s="1"/>
    </row>
    <row r="12" spans="1:30" ht="15" customHeight="1" x14ac:dyDescent="0.25">
      <c r="A12" s="23" t="s">
        <v>99</v>
      </c>
      <c r="B12" s="23">
        <v>86972</v>
      </c>
      <c r="C12" s="5">
        <v>5.05</v>
      </c>
      <c r="D12" s="5">
        <v>7.1</v>
      </c>
      <c r="E12" s="5">
        <v>4.7</v>
      </c>
      <c r="F12" s="2" t="s">
        <v>9</v>
      </c>
      <c r="AA12" s="1"/>
      <c r="AB12" s="1"/>
      <c r="AC12" s="1"/>
      <c r="AD12" s="1"/>
    </row>
    <row r="13" spans="1:30" ht="15" customHeight="1" x14ac:dyDescent="0.25">
      <c r="A13" s="23" t="s">
        <v>96</v>
      </c>
      <c r="B13" s="23">
        <v>91251</v>
      </c>
      <c r="C13" s="5">
        <v>3.5</v>
      </c>
      <c r="D13" s="5">
        <v>3.8</v>
      </c>
      <c r="E13" s="5">
        <v>6.9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97.039999999999992</v>
      </c>
    </row>
    <row r="16" spans="1:30" x14ac:dyDescent="0.25">
      <c r="C16" s="4"/>
    </row>
    <row r="17" spans="1:6" x14ac:dyDescent="0.25">
      <c r="C17" s="14">
        <f>SUM(E2:E13,E17)</f>
        <v>97.01</v>
      </c>
      <c r="D17" s="2">
        <f>MAX(D2:D13)</f>
        <v>10.9</v>
      </c>
      <c r="E17" s="2">
        <f>MAX(E2:E13)</f>
        <v>11.55</v>
      </c>
    </row>
    <row r="19" spans="1:6" x14ac:dyDescent="0.25">
      <c r="A19" s="1" t="s">
        <v>71</v>
      </c>
      <c r="B19" s="23">
        <v>95.059999999999903</v>
      </c>
    </row>
    <row r="20" spans="1:6" x14ac:dyDescent="0.25">
      <c r="A20" s="2" t="s">
        <v>72</v>
      </c>
      <c r="B20" s="17">
        <v>95.509999999999906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F36" s="5"/>
    </row>
    <row r="37" spans="5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7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62</v>
      </c>
      <c r="B2" s="23">
        <v>101715</v>
      </c>
      <c r="C2" s="23">
        <v>6.66</v>
      </c>
      <c r="D2" s="5">
        <v>10.8</v>
      </c>
      <c r="E2" s="5">
        <v>7.2</v>
      </c>
      <c r="F2" s="2" t="s">
        <v>15</v>
      </c>
      <c r="AA2" s="1"/>
      <c r="AB2" s="1"/>
      <c r="AC2" s="1"/>
      <c r="AD2" s="1"/>
    </row>
    <row r="3" spans="1:30" x14ac:dyDescent="0.25">
      <c r="A3" s="23" t="s">
        <v>92</v>
      </c>
      <c r="B3" s="23">
        <v>104026</v>
      </c>
      <c r="C3" s="23">
        <v>5.09</v>
      </c>
      <c r="D3" s="5">
        <v>2.9</v>
      </c>
      <c r="E3" s="5">
        <v>6.28</v>
      </c>
      <c r="F3" s="2" t="s">
        <v>15</v>
      </c>
      <c r="AA3" s="1"/>
      <c r="AB3" s="1"/>
      <c r="AC3" s="1"/>
      <c r="AD3" s="1"/>
    </row>
    <row r="4" spans="1:30" ht="15" customHeight="1" x14ac:dyDescent="0.25">
      <c r="A4" s="9" t="s">
        <v>33</v>
      </c>
      <c r="B4" s="9">
        <v>51413</v>
      </c>
      <c r="C4" s="9">
        <v>9.89</v>
      </c>
      <c r="D4" s="8">
        <v>20.5</v>
      </c>
      <c r="E4" s="8">
        <v>20.5</v>
      </c>
      <c r="F4" s="9" t="s">
        <v>13</v>
      </c>
      <c r="G4" s="8" t="s">
        <v>59</v>
      </c>
      <c r="AA4" s="1"/>
      <c r="AB4" s="1"/>
      <c r="AC4" s="1"/>
      <c r="AD4" s="1"/>
    </row>
    <row r="5" spans="1:30" ht="15" customHeight="1" x14ac:dyDescent="0.25">
      <c r="A5" s="23" t="s">
        <v>101</v>
      </c>
      <c r="B5" s="23">
        <v>60852</v>
      </c>
      <c r="C5" s="23">
        <v>3.65</v>
      </c>
      <c r="D5" s="5">
        <v>6.1</v>
      </c>
      <c r="E5" s="5">
        <v>5.17</v>
      </c>
      <c r="F5" s="2" t="s">
        <v>12</v>
      </c>
      <c r="AA5" s="1"/>
      <c r="AB5" s="1"/>
      <c r="AC5" s="1"/>
      <c r="AD5" s="1"/>
    </row>
    <row r="6" spans="1:30" s="9" customFormat="1" ht="15" customHeight="1" x14ac:dyDescent="0.25">
      <c r="A6" s="23" t="s">
        <v>30</v>
      </c>
      <c r="B6" s="23">
        <v>63013</v>
      </c>
      <c r="C6" s="23">
        <v>16.510000000000002</v>
      </c>
      <c r="D6" s="5">
        <v>7.7</v>
      </c>
      <c r="E6" s="5">
        <v>10.27</v>
      </c>
      <c r="F6" s="2" t="s">
        <v>12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23" t="s">
        <v>26</v>
      </c>
      <c r="B7" s="23">
        <v>71844</v>
      </c>
      <c r="C7" s="23">
        <v>10.31</v>
      </c>
      <c r="D7" s="5">
        <v>2.5</v>
      </c>
      <c r="E7" s="5">
        <v>9.26</v>
      </c>
      <c r="F7" s="2" t="s">
        <v>11</v>
      </c>
      <c r="AA7" s="1"/>
      <c r="AB7" s="1"/>
      <c r="AC7" s="1"/>
      <c r="AD7" s="1"/>
    </row>
    <row r="8" spans="1:30" ht="15" customHeight="1" x14ac:dyDescent="0.25">
      <c r="A8" s="23" t="s">
        <v>102</v>
      </c>
      <c r="B8" s="23">
        <v>94509</v>
      </c>
      <c r="C8" s="23">
        <v>8.8699999999999992</v>
      </c>
      <c r="D8" s="5">
        <v>9.5</v>
      </c>
      <c r="E8" s="5">
        <v>9.5</v>
      </c>
      <c r="F8" s="2" t="s">
        <v>11</v>
      </c>
      <c r="AA8" s="1"/>
      <c r="AB8" s="1"/>
      <c r="AC8" s="1"/>
      <c r="AD8" s="1"/>
    </row>
    <row r="9" spans="1:30" ht="15" customHeight="1" x14ac:dyDescent="0.25">
      <c r="A9" s="23" t="s">
        <v>34</v>
      </c>
      <c r="B9" s="23">
        <v>94857</v>
      </c>
      <c r="C9" s="23">
        <v>4.47</v>
      </c>
      <c r="D9" s="23">
        <v>9.8000000000000007</v>
      </c>
      <c r="E9" s="5">
        <v>9.8000000000000007</v>
      </c>
      <c r="F9" s="2" t="s">
        <v>11</v>
      </c>
      <c r="AA9" s="1"/>
      <c r="AB9" s="1"/>
      <c r="AC9" s="1"/>
      <c r="AD9" s="1"/>
    </row>
    <row r="10" spans="1:30" ht="15" customHeight="1" x14ac:dyDescent="0.25">
      <c r="A10" s="23" t="s">
        <v>85</v>
      </c>
      <c r="B10" s="23">
        <v>37333</v>
      </c>
      <c r="C10" s="23">
        <v>5.33</v>
      </c>
      <c r="D10" s="23">
        <v>3.28</v>
      </c>
      <c r="E10" s="5">
        <v>2.86</v>
      </c>
      <c r="F10" s="2" t="s">
        <v>10</v>
      </c>
      <c r="AA10" s="1"/>
      <c r="AB10" s="1"/>
      <c r="AC10" s="1"/>
      <c r="AD10" s="1"/>
    </row>
    <row r="11" spans="1:30" ht="15" customHeight="1" x14ac:dyDescent="0.25">
      <c r="A11" s="23" t="s">
        <v>103</v>
      </c>
      <c r="B11" s="23">
        <v>37657</v>
      </c>
      <c r="C11" s="23">
        <v>6.71</v>
      </c>
      <c r="D11" s="23">
        <v>7.3</v>
      </c>
      <c r="E11" s="5">
        <v>7.3</v>
      </c>
      <c r="F11" s="2" t="s">
        <v>9</v>
      </c>
      <c r="AA11" s="1"/>
      <c r="AB11" s="1"/>
      <c r="AC11" s="1"/>
      <c r="AD11" s="1"/>
    </row>
    <row r="12" spans="1:30" ht="15" customHeight="1" x14ac:dyDescent="0.25">
      <c r="A12" s="23" t="s">
        <v>17</v>
      </c>
      <c r="B12" s="23">
        <v>73421</v>
      </c>
      <c r="C12" s="23">
        <v>11.95</v>
      </c>
      <c r="D12" s="23">
        <v>4.7</v>
      </c>
      <c r="E12" s="5">
        <v>8.85</v>
      </c>
      <c r="F12" s="2" t="s">
        <v>9</v>
      </c>
      <c r="AA12" s="1"/>
      <c r="AB12" s="1"/>
      <c r="AC12" s="1"/>
      <c r="AD12" s="1"/>
    </row>
    <row r="13" spans="1:30" ht="15" customHeight="1" x14ac:dyDescent="0.25">
      <c r="A13" s="23" t="s">
        <v>96</v>
      </c>
      <c r="B13" s="23">
        <v>91251</v>
      </c>
      <c r="C13" s="23">
        <v>5.22</v>
      </c>
      <c r="D13" s="23">
        <v>10.199999999999999</v>
      </c>
      <c r="E13" s="5">
        <v>8</v>
      </c>
      <c r="F13" s="2" t="s">
        <v>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2">
        <f>SUM(D2:D13,D17)</f>
        <v>115.78000000000002</v>
      </c>
    </row>
    <row r="16" spans="1:30" x14ac:dyDescent="0.25">
      <c r="C16" s="4"/>
    </row>
    <row r="17" spans="1:6" x14ac:dyDescent="0.25">
      <c r="C17" s="14">
        <f>SUM(E2:E13,E17)</f>
        <v>125.49</v>
      </c>
      <c r="D17" s="2">
        <f>MAX(D2:D13)</f>
        <v>20.5</v>
      </c>
      <c r="E17" s="2">
        <f>MAX(E2:E13)</f>
        <v>20.5</v>
      </c>
    </row>
    <row r="19" spans="1:6" x14ac:dyDescent="0.25">
      <c r="A19" s="1" t="s">
        <v>71</v>
      </c>
      <c r="B19" s="17">
        <v>95.509999999999906</v>
      </c>
    </row>
    <row r="20" spans="1:6" x14ac:dyDescent="0.25">
      <c r="A20" s="2" t="s">
        <v>72</v>
      </c>
      <c r="B20" s="2">
        <v>91.889999999999901</v>
      </c>
    </row>
    <row r="21" spans="1:6" x14ac:dyDescent="0.25">
      <c r="F21" s="5"/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  <row r="29" spans="1:6" x14ac:dyDescent="0.25">
      <c r="E29" s="5"/>
      <c r="F29" s="5"/>
    </row>
    <row r="30" spans="1:6" x14ac:dyDescent="0.25">
      <c r="E30" s="5"/>
      <c r="F30" s="5"/>
    </row>
    <row r="31" spans="1:6" x14ac:dyDescent="0.25">
      <c r="E31" s="5"/>
      <c r="F31" s="5"/>
    </row>
    <row r="32" spans="1:6" x14ac:dyDescent="0.25">
      <c r="E32" s="5"/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7"/>
  <sheetViews>
    <sheetView workbookViewId="0">
      <selection activeCell="G17" sqref="G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44</v>
      </c>
      <c r="D1" s="3" t="s">
        <v>45</v>
      </c>
      <c r="E1" s="3" t="s">
        <v>2</v>
      </c>
      <c r="F1" s="3" t="s">
        <v>3</v>
      </c>
      <c r="G1" s="3" t="s">
        <v>60</v>
      </c>
      <c r="H1" s="5" t="s">
        <v>184</v>
      </c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3" t="s">
        <v>62</v>
      </c>
      <c r="B2" s="23">
        <v>101715</v>
      </c>
      <c r="C2" s="23">
        <v>7.98</v>
      </c>
      <c r="D2" s="5">
        <v>13.5</v>
      </c>
      <c r="E2" s="5">
        <v>8.7799999999999994</v>
      </c>
      <c r="F2" s="2" t="s">
        <v>15</v>
      </c>
      <c r="H2" s="10">
        <v>7.98</v>
      </c>
      <c r="I2" s="10"/>
      <c r="J2" s="10"/>
      <c r="K2" s="10"/>
      <c r="AA2" s="7"/>
      <c r="AB2" s="7"/>
      <c r="AC2" s="7"/>
      <c r="AD2" s="7"/>
    </row>
    <row r="3" spans="1:30" x14ac:dyDescent="0.25">
      <c r="A3" s="23" t="s">
        <v>92</v>
      </c>
      <c r="B3" s="23">
        <v>104026</v>
      </c>
      <c r="C3" s="23">
        <v>4.9400000000000004</v>
      </c>
      <c r="D3" s="5">
        <v>1.7</v>
      </c>
      <c r="E3" s="5">
        <v>5.52</v>
      </c>
      <c r="F3" s="2" t="s">
        <v>15</v>
      </c>
      <c r="G3" s="19"/>
      <c r="H3" s="5">
        <v>5.34</v>
      </c>
      <c r="AA3" s="1"/>
      <c r="AB3" s="1"/>
      <c r="AC3" s="1"/>
      <c r="AD3" s="1"/>
    </row>
    <row r="4" spans="1:30" ht="15" customHeight="1" x14ac:dyDescent="0.25">
      <c r="A4" s="23" t="s">
        <v>33</v>
      </c>
      <c r="B4" s="23">
        <v>51413</v>
      </c>
      <c r="C4" s="23">
        <v>7.05</v>
      </c>
      <c r="D4" s="5">
        <v>0.7</v>
      </c>
      <c r="E4" s="5">
        <v>10.6</v>
      </c>
      <c r="F4" s="2" t="s">
        <v>13</v>
      </c>
      <c r="G4" s="19"/>
      <c r="H4" s="5">
        <v>7.05</v>
      </c>
      <c r="AA4" s="1"/>
      <c r="AB4" s="1"/>
      <c r="AC4" s="1"/>
      <c r="AD4" s="1"/>
    </row>
    <row r="5" spans="1:30" ht="15" customHeight="1" x14ac:dyDescent="0.25">
      <c r="A5" s="23" t="s">
        <v>105</v>
      </c>
      <c r="B5" s="23">
        <v>104257</v>
      </c>
      <c r="C5" s="23">
        <v>2.61</v>
      </c>
      <c r="D5" s="5">
        <v>4.7</v>
      </c>
      <c r="E5" s="5">
        <v>4.7</v>
      </c>
      <c r="F5" s="2" t="s">
        <v>12</v>
      </c>
      <c r="G5" s="19"/>
      <c r="H5" s="5">
        <v>2.61</v>
      </c>
      <c r="AA5" s="1"/>
      <c r="AB5" s="1"/>
      <c r="AC5" s="1"/>
      <c r="AD5" s="1"/>
    </row>
    <row r="6" spans="1:30" ht="15" customHeight="1" x14ac:dyDescent="0.25">
      <c r="A6" s="9" t="s">
        <v>30</v>
      </c>
      <c r="B6" s="9">
        <v>63013</v>
      </c>
      <c r="C6" s="9">
        <v>18.989999999999998</v>
      </c>
      <c r="D6" s="8">
        <v>15.4</v>
      </c>
      <c r="E6" s="8">
        <v>11.55</v>
      </c>
      <c r="F6" s="9" t="s">
        <v>12</v>
      </c>
      <c r="G6" s="10" t="s">
        <v>59</v>
      </c>
      <c r="H6" s="5">
        <v>16.920000000000002</v>
      </c>
      <c r="AA6" s="1"/>
      <c r="AB6" s="1"/>
      <c r="AC6" s="1"/>
      <c r="AD6" s="1"/>
    </row>
    <row r="7" spans="1:30" ht="15" customHeight="1" x14ac:dyDescent="0.25">
      <c r="A7" s="23" t="s">
        <v>26</v>
      </c>
      <c r="B7" s="23">
        <v>71844</v>
      </c>
      <c r="C7" s="23">
        <v>9.7899999999999991</v>
      </c>
      <c r="D7" s="5">
        <v>0.4</v>
      </c>
      <c r="E7" s="5">
        <v>7.78</v>
      </c>
      <c r="F7" s="2" t="s">
        <v>11</v>
      </c>
      <c r="G7" s="19"/>
      <c r="H7" s="5">
        <v>10</v>
      </c>
      <c r="AA7" s="1"/>
      <c r="AB7" s="1"/>
      <c r="AC7" s="1"/>
      <c r="AD7" s="1"/>
    </row>
    <row r="8" spans="1:30" ht="15" customHeight="1" x14ac:dyDescent="0.25">
      <c r="A8" s="23" t="s">
        <v>106</v>
      </c>
      <c r="B8" s="23">
        <v>73501</v>
      </c>
      <c r="C8" s="23">
        <v>2.4300000000000002</v>
      </c>
      <c r="D8" s="5">
        <v>4.3</v>
      </c>
      <c r="E8" s="5">
        <v>4.3</v>
      </c>
      <c r="F8" s="2" t="s">
        <v>11</v>
      </c>
      <c r="G8" s="19"/>
      <c r="H8" s="5">
        <v>2.27</v>
      </c>
      <c r="AA8" s="1"/>
      <c r="AB8" s="1"/>
      <c r="AC8" s="1"/>
      <c r="AD8" s="1"/>
    </row>
    <row r="9" spans="1:30" ht="15" customHeight="1" x14ac:dyDescent="0.25">
      <c r="A9" s="23" t="s">
        <v>34</v>
      </c>
      <c r="B9" s="23">
        <v>94857</v>
      </c>
      <c r="C9" s="23">
        <v>3.3</v>
      </c>
      <c r="D9" s="5">
        <v>1.2</v>
      </c>
      <c r="E9" s="5">
        <v>5.5</v>
      </c>
      <c r="F9" s="2" t="s">
        <v>11</v>
      </c>
      <c r="G9" s="19"/>
      <c r="H9" s="5">
        <v>3.04</v>
      </c>
      <c r="AA9" s="1"/>
      <c r="AB9" s="1"/>
      <c r="AC9" s="1"/>
      <c r="AD9" s="1"/>
    </row>
    <row r="10" spans="1:30" ht="15" customHeight="1" x14ac:dyDescent="0.25">
      <c r="A10" s="23" t="s">
        <v>175</v>
      </c>
      <c r="B10" s="23">
        <v>43618</v>
      </c>
      <c r="C10" s="23">
        <v>12.61</v>
      </c>
      <c r="D10" s="5">
        <v>7.3</v>
      </c>
      <c r="E10" s="5">
        <v>5.63</v>
      </c>
      <c r="F10" s="2" t="s">
        <v>10</v>
      </c>
      <c r="G10" s="19"/>
      <c r="H10" s="5">
        <v>12.43</v>
      </c>
      <c r="AA10" s="1"/>
      <c r="AB10" s="1"/>
      <c r="AC10" s="1"/>
      <c r="AD10" s="1"/>
    </row>
    <row r="11" spans="1:30" ht="15" customHeight="1" x14ac:dyDescent="0.25">
      <c r="A11" s="23" t="s">
        <v>103</v>
      </c>
      <c r="B11" s="23">
        <v>37657</v>
      </c>
      <c r="C11" s="23">
        <v>7.22</v>
      </c>
      <c r="D11" s="5">
        <v>6.3</v>
      </c>
      <c r="E11" s="5">
        <v>6.8</v>
      </c>
      <c r="F11" s="2" t="s">
        <v>9</v>
      </c>
      <c r="G11" s="19"/>
      <c r="H11" s="5">
        <v>6.41</v>
      </c>
      <c r="AA11" s="1"/>
      <c r="AB11" s="1"/>
      <c r="AC11" s="1"/>
      <c r="AD11" s="1"/>
    </row>
    <row r="12" spans="1:30" ht="15" customHeight="1" x14ac:dyDescent="0.25">
      <c r="A12" s="23" t="s">
        <v>104</v>
      </c>
      <c r="B12" s="23">
        <v>79035</v>
      </c>
      <c r="C12" s="23">
        <v>6.77</v>
      </c>
      <c r="D12" s="5">
        <v>7</v>
      </c>
      <c r="E12" s="5">
        <v>7</v>
      </c>
      <c r="F12" s="2" t="s">
        <v>9</v>
      </c>
      <c r="G12" s="19"/>
      <c r="H12" s="5">
        <v>7.11</v>
      </c>
      <c r="AA12" s="1"/>
      <c r="AB12" s="1"/>
      <c r="AC12" s="1"/>
      <c r="AD12" s="1"/>
    </row>
    <row r="13" spans="1:30" ht="15" customHeight="1" x14ac:dyDescent="0.25">
      <c r="A13" s="23" t="s">
        <v>96</v>
      </c>
      <c r="B13" s="23">
        <v>91251</v>
      </c>
      <c r="C13" s="23">
        <v>5.3</v>
      </c>
      <c r="D13" s="23">
        <v>7.2</v>
      </c>
      <c r="E13" s="5">
        <v>7.8</v>
      </c>
      <c r="F13" s="2" t="s">
        <v>9</v>
      </c>
      <c r="G13" s="19"/>
      <c r="H13" s="5">
        <v>5.01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38</v>
      </c>
      <c r="C15" s="12">
        <f>SUM(D2:D13,D17)</f>
        <v>85.1</v>
      </c>
    </row>
    <row r="16" spans="1:30" x14ac:dyDescent="0.25">
      <c r="C16" s="4"/>
    </row>
    <row r="17" spans="1:7" x14ac:dyDescent="0.25">
      <c r="C17" s="14">
        <f>SUM(E2:E13,E17)</f>
        <v>97.509999999999991</v>
      </c>
      <c r="D17" s="2">
        <f>MAX(D2:D13)</f>
        <v>15.4</v>
      </c>
      <c r="E17" s="2">
        <f>MAX(E2:E13)</f>
        <v>11.55</v>
      </c>
      <c r="G17" s="27">
        <f>(B19-SUM(C2:C13))+SUM(H2:H13)</f>
        <v>89.069999999999936</v>
      </c>
    </row>
    <row r="19" spans="1:7" x14ac:dyDescent="0.25">
      <c r="A19" s="1" t="s">
        <v>71</v>
      </c>
      <c r="B19" s="23">
        <v>91.889999999999901</v>
      </c>
    </row>
    <row r="20" spans="1:7" x14ac:dyDescent="0.25">
      <c r="A20" s="2" t="s">
        <v>72</v>
      </c>
      <c r="B20" s="2">
        <v>89.07</v>
      </c>
    </row>
    <row r="25" spans="1:7" x14ac:dyDescent="0.25">
      <c r="F25" s="5"/>
    </row>
    <row r="26" spans="1:7" x14ac:dyDescent="0.25">
      <c r="E26" s="5"/>
      <c r="F26" s="5"/>
    </row>
    <row r="27" spans="1:7" x14ac:dyDescent="0.25">
      <c r="E27" s="5"/>
      <c r="F27" s="5"/>
    </row>
    <row r="28" spans="1:7" x14ac:dyDescent="0.25">
      <c r="E28" s="5"/>
      <c r="F28" s="5"/>
    </row>
    <row r="29" spans="1:7" x14ac:dyDescent="0.25">
      <c r="E29" s="5"/>
      <c r="F29" s="5"/>
    </row>
    <row r="30" spans="1:7" x14ac:dyDescent="0.25">
      <c r="E30" s="5"/>
      <c r="F30" s="5"/>
    </row>
    <row r="31" spans="1:7" x14ac:dyDescent="0.25">
      <c r="E31" s="5"/>
      <c r="F31" s="5"/>
    </row>
    <row r="32" spans="1:7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E36" s="5"/>
      <c r="F36" s="5"/>
    </row>
    <row r="37" spans="5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2022-02-16T13:00:56Z</dcterms:modified>
</cp:coreProperties>
</file>