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E7EA6A42-508D-49DF-B60C-D42FDE4EF5B0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0" l="1"/>
  <c r="D17" i="104"/>
  <c r="C15" i="104" s="1"/>
  <c r="D17" i="103"/>
  <c r="C15" i="103" s="1"/>
  <c r="D17" i="102"/>
  <c r="C15" i="102" s="1"/>
  <c r="D17" i="101"/>
  <c r="C15" i="101" s="1"/>
  <c r="D17" i="100"/>
  <c r="C15" i="100" s="1"/>
  <c r="D17" i="99"/>
  <c r="C15" i="99" s="1"/>
  <c r="D17" i="98"/>
  <c r="C15" i="98" s="1"/>
  <c r="D17" i="97"/>
  <c r="C15" i="97" s="1"/>
  <c r="D17" i="96"/>
  <c r="C15" i="96" s="1"/>
  <c r="D17" i="95"/>
  <c r="C15" i="95" s="1"/>
  <c r="D17" i="94"/>
  <c r="C15" i="94" s="1"/>
  <c r="D17" i="93"/>
  <c r="C15" i="93" s="1"/>
  <c r="D17" i="92"/>
  <c r="C15" i="92" s="1"/>
  <c r="D17" i="91"/>
  <c r="C15" i="91" s="1"/>
  <c r="D17" i="90"/>
  <c r="C15" i="90" s="1"/>
  <c r="D17" i="89"/>
  <c r="C15" i="89" s="1"/>
  <c r="D17" i="88"/>
  <c r="C15" i="88" s="1"/>
  <c r="D17" i="87"/>
  <c r="C15" i="87" s="1"/>
  <c r="D17" i="86"/>
  <c r="C15" i="86" s="1"/>
  <c r="D17" i="85"/>
  <c r="C15" i="85" s="1"/>
  <c r="D17" i="84"/>
  <c r="C15" i="84" s="1"/>
  <c r="D17" i="83"/>
  <c r="C15" i="83" s="1"/>
  <c r="D17" i="82"/>
  <c r="C15" i="82" s="1"/>
  <c r="D17" i="81"/>
  <c r="C15" i="81" s="1"/>
  <c r="D17" i="80"/>
  <c r="C15" i="80" s="1"/>
  <c r="D17" i="79"/>
  <c r="C15" i="79" s="1"/>
  <c r="D17" i="78"/>
  <c r="D17" i="77"/>
  <c r="D17" i="76"/>
  <c r="D17" i="75"/>
  <c r="D17" i="74"/>
  <c r="D17" i="73"/>
  <c r="D17" i="72"/>
  <c r="D17" i="71"/>
  <c r="D17" i="70"/>
  <c r="D17" i="69"/>
  <c r="D17" i="68"/>
  <c r="C15" i="68" s="1"/>
  <c r="D17" i="40"/>
  <c r="B19" i="104" l="1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U5" i="105" l="1"/>
  <c r="O5" i="105"/>
  <c r="C15" i="75"/>
  <c r="J5" i="105" s="1"/>
  <c r="C15" i="74"/>
  <c r="I5" i="105" s="1"/>
  <c r="C15" i="71"/>
  <c r="F5" i="105" s="1"/>
  <c r="C15" i="70"/>
  <c r="E5" i="105" s="1"/>
  <c r="C5" i="105"/>
  <c r="AM5" i="105"/>
  <c r="AL5" i="105"/>
  <c r="AJ5" i="105"/>
  <c r="AG5" i="105"/>
  <c r="AD5" i="105"/>
  <c r="AC5" i="105"/>
  <c r="AB5" i="105"/>
  <c r="AA5" i="105"/>
  <c r="X5" i="105"/>
  <c r="W5" i="105"/>
  <c r="V5" i="105"/>
  <c r="S5" i="105"/>
  <c r="Q5" i="105"/>
  <c r="P5" i="105"/>
  <c r="C15" i="78"/>
  <c r="M5" i="105" s="1"/>
  <c r="C15" i="77"/>
  <c r="L5" i="105" s="1"/>
  <c r="C15" i="73"/>
  <c r="H5" i="105" s="1"/>
  <c r="C15" i="72"/>
  <c r="G5" i="105" s="1"/>
  <c r="AI5" i="105"/>
  <c r="AH5" i="105" l="1"/>
  <c r="AE5" i="105"/>
  <c r="Z5" i="105"/>
  <c r="C15" i="76"/>
  <c r="K5" i="105" s="1"/>
  <c r="C15" i="69"/>
  <c r="D5" i="105" s="1"/>
  <c r="N5" i="105"/>
  <c r="AK5" i="105"/>
  <c r="AF5" i="105"/>
  <c r="Y5" i="105"/>
  <c r="R5" i="105"/>
  <c r="T5" i="105"/>
  <c r="B5" i="105"/>
</calcChain>
</file>

<file path=xl/sharedStrings.xml><?xml version="1.0" encoding="utf-8"?>
<sst xmlns="http://schemas.openxmlformats.org/spreadsheetml/2006/main" count="2649" uniqueCount="179">
  <si>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</si>
  <si>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</si>
  <si>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</si>
  <si>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</si>
  <si>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</si>
  <si>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</si>
  <si>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</si>
  <si>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</si>
  <si>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</si>
  <si>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</si>
  <si>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</si>
  <si>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</si>
  <si>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</si>
  <si>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Score Time pelo Banco</t>
  </si>
  <si>
    <t>preco</t>
  </si>
  <si>
    <t>pontos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</si>
  <si>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</si>
  <si>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</si>
  <si>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</si>
  <si>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</si>
  <si>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</si>
  <si>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</si>
  <si>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</si>
  <si>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</si>
  <si>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</si>
  <si>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</si>
  <si>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Alberto Valentim do Carmo Neto</t>
  </si>
  <si>
    <t>Vinicius Farias Locatelli</t>
  </si>
  <si>
    <t>SCORE</t>
  </si>
  <si>
    <t>MEDIA</t>
  </si>
  <si>
    <t>Rafael Lucas Cardoso Santos</t>
  </si>
  <si>
    <t>Marco Aur�lio de Oliveira Breves</t>
  </si>
  <si>
    <t>Tailson Pinto Gon�alves</t>
  </si>
  <si>
    <t>Bruno Gomes da Silva Clevel�rio</t>
  </si>
  <si>
    <t>Jos� Marcos Costa Martins</t>
  </si>
  <si>
    <t>Erick Luis Conrado de Carvalho</t>
  </si>
  <si>
    <t>Khellven Douglas Silva Oliveira</t>
  </si>
  <si>
    <t>Arg�lico Fucks</t>
  </si>
  <si>
    <t>Mauricio Magalh�es Prado</t>
  </si>
  <si>
    <t>Johnatan Lucas da Silva Vital</t>
  </si>
  <si>
    <t>Victor Hugo Soares dos Santos</t>
  </si>
  <si>
    <t>Wesley Frazan Bernardo</t>
  </si>
  <si>
    <t>Kaio Jorge Pinto Ramos</t>
  </si>
  <si>
    <t>Marcus Vinicius Aredes Duarte</t>
  </si>
  <si>
    <t>Guilherme de Jesus da Silva</t>
  </si>
  <si>
    <t>Marc�lio Flor�ncio Mota Filho</t>
  </si>
  <si>
    <t>Eduardo Kunde</t>
  </si>
  <si>
    <t>Gerson Jos� Laurentino J�nior</t>
  </si>
  <si>
    <t>Patrick Machado Ferreira</t>
  </si>
  <si>
    <t>Lucas da Silva Ribeiro Campos</t>
  </si>
  <si>
    <t>Cl�udio Vitor Morais de Lima Cruz</t>
  </si>
  <si>
    <t>Jo�o Pedro Soares Borges</t>
  </si>
  <si>
    <t>Darlan Pereira Mendes</t>
  </si>
  <si>
    <t>Heitor Rodrigues da Fonseca</t>
  </si>
  <si>
    <t>Jaderson Flores dos Reis</t>
  </si>
  <si>
    <t>Jadsom Meemyas de Oliveira da Silva</t>
  </si>
  <si>
    <t>Caio Alan Tem Catem Gon�alves</t>
  </si>
  <si>
    <t>Lucas Kal Schenfeld Progioli</t>
  </si>
  <si>
    <t>Rondinelli da Silva Vieira</t>
  </si>
  <si>
    <t>Jos� Marcos Alves Luis</t>
  </si>
  <si>
    <t>Gabriel Davi Gomes Sara</t>
  </si>
  <si>
    <t>Pedro Gabriel Pereira Lopes</t>
  </si>
  <si>
    <t>Ricardo Bueno da Silva</t>
  </si>
  <si>
    <t>Eduardo Colcenti Antunes</t>
  </si>
  <si>
    <t>Giovanni Silva Tiepo</t>
  </si>
  <si>
    <t>Kevin Peterson dos Santos Silva</t>
  </si>
  <si>
    <t>Jefferson Junio Antonio da Silva</t>
  </si>
  <si>
    <t>R�gis Tosatti Giacomin</t>
  </si>
  <si>
    <t>Matheus Barbosa Teixeira</t>
  </si>
  <si>
    <t>Ney Franco da Silveira J�nior</t>
  </si>
  <si>
    <t>Roberto Pinheiro da Rosa</t>
  </si>
  <si>
    <t>Rafael Vaz dos Santos</t>
  </si>
  <si>
    <t>Ricardo Queiroz de Alencastro Gra�a</t>
  </si>
  <si>
    <t>Jordi Almeida</t>
  </si>
  <si>
    <t>Jo�o Lucas Cardoso</t>
  </si>
  <si>
    <t>Luis Ant�nio da Rocha J�nior</t>
  </si>
  <si>
    <t>Romulo Borges Monteiro</t>
  </si>
  <si>
    <t>Fellipe Ramos Ignez Bastos</t>
  </si>
  <si>
    <t>Rodrygo Silva de Goes</t>
  </si>
  <si>
    <t>Orlando Enrique Berr�o Mel�ndez</t>
  </si>
  <si>
    <t>Fernando Peixoto Costanza</t>
  </si>
  <si>
    <t>Hugo Moura Arruda da Silva</t>
  </si>
  <si>
    <t>Leonardo Cittadini</t>
  </si>
  <si>
    <t>Rodrigo Marques de Santana</t>
  </si>
  <si>
    <t>Ernando Rodrigues Lopes</t>
  </si>
  <si>
    <t>Marllon Gon�alves Jer�nimo Borges</t>
  </si>
  <si>
    <t>Victor Vin�cius Coelho dos Santos</t>
  </si>
  <si>
    <t>Felipe Jonatan Rocha Andrade</t>
  </si>
  <si>
    <t>Danilo Fernando Avelar</t>
  </si>
  <si>
    <t>Thiago Galhardo do Nascimento Rocha</t>
  </si>
  <si>
    <t>Gabriel Costa Fran�a</t>
  </si>
  <si>
    <t>Marcos Paulo Costa do Nascimento</t>
  </si>
  <si>
    <t>Jo�o Pedro Junqueira de Jesus</t>
  </si>
  <si>
    <t>J�lio C�sar Jacobi</t>
  </si>
  <si>
    <t>Jorge Marco de Oliveira Moraes</t>
  </si>
  <si>
    <t>Gustavo Nonato Santana</t>
  </si>
  <si>
    <t>Juan Ram�n Cazares Sevillano</t>
  </si>
  <si>
    <t>Vanderlei Luxemburgo da Silva</t>
  </si>
  <si>
    <t>Walce da Silva Costa Filho</t>
  </si>
  <si>
    <t>Marcos Luis Rocha Aquino</t>
  </si>
  <si>
    <t>Diogo Barbosa Mendanha</t>
  </si>
  <si>
    <t>Diego Fabi�n Torres</t>
  </si>
  <si>
    <t>Ant�nio Josenildo Rodrigues de Oliveira</t>
  </si>
  <si>
    <t>,,,</t>
  </si>
  <si>
    <t>Jaques Bonfim Nazar� Neto</t>
  </si>
  <si>
    <t>Ant�nio</t>
  </si>
  <si>
    <t>Luanderson Johnala Marques da Silva</t>
  </si>
  <si>
    <t>Antonio Josenildo Rodrigues de Oliveira</t>
  </si>
  <si>
    <t>Walter Leandro Capeloza Artune</t>
  </si>
  <si>
    <t>Uendel Pereira Gon�alves</t>
  </si>
  <si>
    <t>Geirton Marques Aires</t>
  </si>
  <si>
    <t>Jonatan David Gomez Ospina</t>
  </si>
  <si>
    <t>Alerran</t>
  </si>
  <si>
    <t>Jo�o Lucas de Almeida Carvalho</t>
  </si>
  <si>
    <t>Fagner Conserva Lemos</t>
  </si>
  <si>
    <t>J�lio C�sar Godinho Catole</t>
  </si>
  <si>
    <t>Raphael Cavalcante Veiga</t>
  </si>
  <si>
    <t>Claudinei dos Santos Oliveira</t>
  </si>
  <si>
    <t>Eduardo Lu�s Abonizio de Souza</t>
  </si>
  <si>
    <t>Luiz</t>
  </si>
  <si>
    <t>Alerrandro Barra Mansa Realino de Souza</t>
  </si>
  <si>
    <t>Luiz Felipe do Nascimento dos Santos</t>
  </si>
  <si>
    <t>Weverton Guilherme da Silva Souza</t>
  </si>
  <si>
    <t>Oswaldo Jos� Henr�quez Bocanegra</t>
  </si>
  <si>
    <t>Iago Justen Maidana Martins</t>
  </si>
  <si>
    <t>�derson Jos� dos Santos Louren�o da Silva</t>
  </si>
  <si>
    <t>Carlos de Menezes J�nior</t>
  </si>
  <si>
    <t>Welligton Alexandre da Rocha</t>
  </si>
  <si>
    <t>Bruno de Lara Fuchs</t>
  </si>
  <si>
    <t>Pablo Felipe Teixeira</t>
  </si>
  <si>
    <t>Lucas Henrique Frigeri</t>
  </si>
  <si>
    <t>Abner Felipe Souza de Almeida</t>
  </si>
  <si>
    <t>Giorgian Daniel de Arrascaeta Benedetti</t>
  </si>
  <si>
    <t>Gerson Santos da Silva</t>
  </si>
  <si>
    <t>�merson Cris Hartkopp</t>
  </si>
  <si>
    <t>Jos� Carlos Ferreira J�nior</t>
  </si>
  <si>
    <t>Welinton Macedo dos Santos</t>
  </si>
  <si>
    <t>Daniel Alves da Silva</t>
  </si>
  <si>
    <t>Hyoran Kaue Dalmoro</t>
  </si>
  <si>
    <t>F�bio Pizarro Sanches</t>
  </si>
  <si>
    <t>Braian Ezequiel Romero</t>
  </si>
  <si>
    <t>Talles Magno Bacelar Martins</t>
  </si>
  <si>
    <t>Leonardo da Silva Vieira</t>
  </si>
  <si>
    <t>�derson</t>
  </si>
  <si>
    <t>J</t>
  </si>
  <si>
    <t>Reinier Jesus Carvalho</t>
  </si>
  <si>
    <t>Ant�n</t>
  </si>
  <si>
    <t>io</t>
  </si>
  <si>
    <t>Anderson Jose dos Santos Louren�o da Silva</t>
  </si>
  <si>
    <t>Marcelo Rangel da Rosa</t>
  </si>
  <si>
    <t>Jo</t>
  </si>
  <si>
    <t>Oswaldo de Oliveira</t>
  </si>
  <si>
    <t>Jose Aldo Soares de Oliveira Filho</t>
  </si>
  <si>
    <t>Gabriel Barbosa Almeida</t>
  </si>
  <si>
    <t>Jorge Sampaoli</t>
  </si>
  <si>
    <t>Lucas Ribamar Lopes dos Santos Bibiano</t>
  </si>
  <si>
    <t>Janderson Santos de Souza</t>
  </si>
  <si>
    <t>Bruno Roberto Pereira da Silva</t>
  </si>
  <si>
    <t>Jos� Aldo Soares de Oliveira Filho</t>
  </si>
  <si>
    <t>Aldemir dos Santos Ferreira</t>
  </si>
  <si>
    <t>Rodrigo Oliveira Lindoso</t>
  </si>
  <si>
    <t>Pedro Tonon Geromel</t>
  </si>
  <si>
    <t>Paulo Marcos de Jesus Ribeiro</t>
  </si>
  <si>
    <t>Eduardo Schroeder Brock</t>
  </si>
  <si>
    <t>Vitor Gabriel Claudino Rego Ferreira</t>
  </si>
  <si>
    <t>Rafael Galhardo de Souza</t>
  </si>
  <si>
    <t>Ricardo Colbachini</t>
  </si>
  <si>
    <t>Edilson Borba de Aquino</t>
  </si>
  <si>
    <t>Jorge Fernando Pinheiro de Jesus</t>
  </si>
  <si>
    <t>Thalles Gabriel Morais dos Reis</t>
  </si>
  <si>
    <t>Bruno Ferreira Melo</t>
  </si>
  <si>
    <t>Vitor</t>
  </si>
  <si>
    <t>Giorgian</t>
  </si>
  <si>
    <t>David Braz de Oliveira Filho</t>
  </si>
  <si>
    <t>Jean Pyerre Casagrande Silveira Correa</t>
  </si>
  <si>
    <t>Andrey Lopes</t>
  </si>
  <si>
    <t>V�ctor Leandro Cuesta</t>
  </si>
  <si>
    <t>Lucas Piton Crivellaro</t>
  </si>
  <si>
    <t>Pablo Mar� Villar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</si>
</sst>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48"/>
  <sheetViews>
    <sheetView topLeftCell="A4"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8" t="s">
        <v>62</v>
      </c>
      <c r="B2" s="8">
        <v>69141</v>
      </c>
      <c r="C2" s="8">
        <v>18.52</v>
      </c>
      <c r="D2" s="8">
        <v>22.7</v>
      </c>
      <c r="E2" s="8">
        <v>22.7</v>
      </c>
      <c r="F2" s="8" t="s">
        <v>11</v>
      </c>
      <c r="G2" s="8" t="s">
        <v>18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5" t="s">
        <v>63</v>
      </c>
      <c r="B3" s="5">
        <v>70360</v>
      </c>
      <c r="C3" s="5">
        <v>12.77</v>
      </c>
      <c r="D3" s="5">
        <v>13.4</v>
      </c>
      <c r="E3" s="5">
        <v>13.4</v>
      </c>
      <c r="F3" s="18" t="s">
        <v>11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64</v>
      </c>
      <c r="B4" s="5">
        <v>98412</v>
      </c>
      <c r="C4" s="5">
        <v>13.18</v>
      </c>
      <c r="D4" s="5">
        <v>17</v>
      </c>
      <c r="E4" s="5">
        <v>17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65</v>
      </c>
      <c r="B5" s="5">
        <v>91888</v>
      </c>
      <c r="C5" s="5">
        <v>6.52</v>
      </c>
      <c r="D5" s="5">
        <v>8.4</v>
      </c>
      <c r="E5" s="5">
        <v>8.4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66</v>
      </c>
      <c r="B6" s="5">
        <v>95220</v>
      </c>
      <c r="C6" s="5">
        <v>6.8</v>
      </c>
      <c r="D6" s="5">
        <v>7.8</v>
      </c>
      <c r="E6" s="5">
        <v>7.8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5">
        <v>1.46</v>
      </c>
      <c r="D7" s="5">
        <v>1.1000000000000001</v>
      </c>
      <c r="E7" s="5">
        <v>1.1000000000000001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102999</v>
      </c>
      <c r="C8" s="5">
        <v>3.47</v>
      </c>
      <c r="D8" s="5">
        <v>3</v>
      </c>
      <c r="E8" s="5">
        <v>3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68</v>
      </c>
      <c r="B9" s="5">
        <v>74069</v>
      </c>
      <c r="C9" s="5">
        <v>2.64</v>
      </c>
      <c r="D9" s="5">
        <v>1.8</v>
      </c>
      <c r="E9" s="5">
        <v>1.8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69</v>
      </c>
      <c r="B10" s="5">
        <v>37246</v>
      </c>
      <c r="C10" s="5">
        <v>6.51</v>
      </c>
      <c r="D10" s="5">
        <v>6.38</v>
      </c>
      <c r="E10" s="5">
        <v>6.38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70</v>
      </c>
      <c r="B11" s="5">
        <v>104086</v>
      </c>
      <c r="C11" s="5">
        <v>2.98</v>
      </c>
      <c r="D11" s="5">
        <v>3.3</v>
      </c>
      <c r="E11" s="5">
        <v>3.3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71</v>
      </c>
      <c r="B12" s="5">
        <v>73421</v>
      </c>
      <c r="C12" s="5">
        <v>13.18</v>
      </c>
      <c r="D12" s="5">
        <v>13</v>
      </c>
      <c r="E12" s="5">
        <v>13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72</v>
      </c>
      <c r="B13" s="5">
        <v>99881</v>
      </c>
      <c r="C13" s="5">
        <v>5.97</v>
      </c>
      <c r="D13" s="5">
        <v>5.6</v>
      </c>
      <c r="E13" s="5">
        <v>5.6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21</v>
      </c>
      <c r="C15" s="13">
        <f>SUM(D2:D13,D17)</f>
        <v>126.17999999999998</v>
      </c>
    </row>
    <row r="16" spans="1:30" x14ac:dyDescent="0.25">
      <c r="C16" s="13"/>
    </row>
    <row r="17" spans="1:13" x14ac:dyDescent="0.25">
      <c r="C17" s="13">
        <f>SUM(E2:E13,E17)</f>
        <v>126.17999999999998</v>
      </c>
      <c r="D17" s="2">
        <f>MAX(D2:D9,D11:D13)</f>
        <v>22.7</v>
      </c>
      <c r="E17" s="2">
        <f>MAX(E2:E13)</f>
        <v>22.7</v>
      </c>
    </row>
    <row r="19" spans="1:13" x14ac:dyDescent="0.25">
      <c r="A19" s="1" t="s">
        <v>22</v>
      </c>
      <c r="B19" s="14">
        <v>100</v>
      </c>
      <c r="C19" s="1"/>
      <c r="D19" s="1"/>
      <c r="E19" s="1"/>
      <c r="F19" s="1"/>
    </row>
    <row r="20" spans="1:13" x14ac:dyDescent="0.25">
      <c r="A20" s="2" t="s">
        <v>23</v>
      </c>
      <c r="B20" s="4">
        <v>115.88999999999901</v>
      </c>
    </row>
    <row r="23" spans="1:13" x14ac:dyDescent="0.25">
      <c r="K23" s="2"/>
      <c r="L23" s="2"/>
      <c r="M23" s="2"/>
    </row>
    <row r="24" spans="1:13" x14ac:dyDescent="0.25">
      <c r="K24" s="2"/>
      <c r="L24" s="2"/>
      <c r="M24" s="2"/>
    </row>
    <row r="25" spans="1:13" x14ac:dyDescent="0.25">
      <c r="K25" s="2"/>
      <c r="L25" s="2"/>
      <c r="M25" s="2"/>
    </row>
    <row r="26" spans="1:13" x14ac:dyDescent="0.25">
      <c r="K26" s="2"/>
      <c r="L26" s="2"/>
      <c r="M26" s="2"/>
    </row>
    <row r="27" spans="1:13" x14ac:dyDescent="0.25">
      <c r="K27" s="2"/>
      <c r="L27" s="2"/>
      <c r="M27" s="2"/>
    </row>
    <row r="28" spans="1:13" x14ac:dyDescent="0.25">
      <c r="K28" s="2"/>
      <c r="L28" s="2"/>
      <c r="M28" s="2"/>
    </row>
    <row r="29" spans="1:13" x14ac:dyDescent="0.25">
      <c r="K29" s="2"/>
      <c r="L29" s="2"/>
      <c r="M29" s="2"/>
    </row>
    <row r="30" spans="1:13" x14ac:dyDescent="0.25">
      <c r="K30" s="2"/>
      <c r="L30" s="2"/>
      <c r="M30" s="2"/>
    </row>
    <row r="31" spans="1:13" x14ac:dyDescent="0.25">
      <c r="K31" s="2"/>
      <c r="L31" s="2"/>
      <c r="M31" s="2"/>
    </row>
    <row r="32" spans="1:13" x14ac:dyDescent="0.25">
      <c r="K32" s="2"/>
      <c r="L32" s="2"/>
      <c r="M32" s="2"/>
    </row>
    <row r="33" spans="7:13" x14ac:dyDescent="0.25">
      <c r="K33" s="2"/>
      <c r="L33" s="2"/>
      <c r="M33" s="2"/>
    </row>
    <row r="34" spans="7:13" x14ac:dyDescent="0.25">
      <c r="K34" s="2"/>
      <c r="L34" s="2"/>
      <c r="M34" s="2"/>
    </row>
    <row r="37" spans="7:13" x14ac:dyDescent="0.25">
      <c r="G37" s="5">
        <v>0</v>
      </c>
      <c r="H37" s="5" t="s">
        <v>62</v>
      </c>
      <c r="I37" s="5">
        <v>69141</v>
      </c>
      <c r="J37" s="5">
        <v>18.52</v>
      </c>
      <c r="K37" s="5">
        <v>22.7</v>
      </c>
      <c r="L37" s="5">
        <v>22.7</v>
      </c>
    </row>
    <row r="38" spans="7:13" x14ac:dyDescent="0.25">
      <c r="G38" s="5">
        <v>1</v>
      </c>
      <c r="H38" s="5" t="s">
        <v>63</v>
      </c>
      <c r="I38" s="5">
        <v>70360</v>
      </c>
      <c r="J38" s="5">
        <v>12.77</v>
      </c>
      <c r="K38" s="5">
        <v>13.4</v>
      </c>
      <c r="L38" s="5">
        <v>13.4</v>
      </c>
    </row>
    <row r="39" spans="7:13" x14ac:dyDescent="0.25">
      <c r="G39" s="5">
        <v>2</v>
      </c>
      <c r="H39" s="5" t="s">
        <v>64</v>
      </c>
      <c r="I39" s="5">
        <v>98412</v>
      </c>
      <c r="J39" s="5">
        <v>13.18</v>
      </c>
      <c r="K39" s="5">
        <v>17</v>
      </c>
      <c r="L39" s="5">
        <v>17</v>
      </c>
    </row>
    <row r="40" spans="7:13" x14ac:dyDescent="0.25">
      <c r="G40" s="5">
        <v>3</v>
      </c>
      <c r="H40" s="5" t="s">
        <v>65</v>
      </c>
      <c r="I40" s="5">
        <v>91888</v>
      </c>
      <c r="J40" s="5">
        <v>6.52</v>
      </c>
      <c r="K40" s="5">
        <v>8.4</v>
      </c>
      <c r="L40" s="5">
        <v>8.4</v>
      </c>
    </row>
    <row r="41" spans="7:13" x14ac:dyDescent="0.25">
      <c r="G41" s="5">
        <v>4</v>
      </c>
      <c r="H41" s="5" t="s">
        <v>66</v>
      </c>
      <c r="I41" s="5">
        <v>95220</v>
      </c>
      <c r="J41" s="5">
        <v>6.8</v>
      </c>
      <c r="K41" s="5">
        <v>7.8</v>
      </c>
      <c r="L41" s="5">
        <v>7.8</v>
      </c>
    </row>
    <row r="42" spans="7:13" x14ac:dyDescent="0.25">
      <c r="G42" s="5">
        <v>5</v>
      </c>
      <c r="H42" s="5" t="s">
        <v>12</v>
      </c>
      <c r="I42" s="5">
        <v>100084</v>
      </c>
      <c r="J42" s="5">
        <v>1.46</v>
      </c>
      <c r="K42" s="5">
        <v>1.1000000000000001</v>
      </c>
      <c r="L42" s="5">
        <v>1.1000000000000001</v>
      </c>
    </row>
    <row r="43" spans="7:13" x14ac:dyDescent="0.25">
      <c r="G43" s="5">
        <v>6</v>
      </c>
      <c r="H43" s="5" t="s">
        <v>67</v>
      </c>
      <c r="I43" s="5">
        <v>102999</v>
      </c>
      <c r="J43" s="5">
        <v>3.47</v>
      </c>
      <c r="K43" s="5">
        <v>3</v>
      </c>
      <c r="L43" s="5">
        <v>3</v>
      </c>
    </row>
    <row r="44" spans="7:13" x14ac:dyDescent="0.25">
      <c r="G44" s="5">
        <v>7</v>
      </c>
      <c r="H44" s="5" t="s">
        <v>68</v>
      </c>
      <c r="I44" s="5">
        <v>74069</v>
      </c>
      <c r="J44" s="5">
        <v>2.64</v>
      </c>
      <c r="K44" s="5">
        <v>1.8</v>
      </c>
      <c r="L44" s="5">
        <v>1.8</v>
      </c>
    </row>
    <row r="45" spans="7:13" x14ac:dyDescent="0.25">
      <c r="G45" s="5">
        <v>8</v>
      </c>
      <c r="H45" s="5" t="s">
        <v>69</v>
      </c>
      <c r="I45" s="5">
        <v>37246</v>
      </c>
      <c r="J45" s="5">
        <v>6.51</v>
      </c>
      <c r="K45" s="5">
        <v>6.38</v>
      </c>
      <c r="L45" s="5">
        <v>6.38</v>
      </c>
    </row>
    <row r="46" spans="7:13" x14ac:dyDescent="0.25">
      <c r="G46" s="5">
        <v>9</v>
      </c>
      <c r="H46" s="5" t="s">
        <v>70</v>
      </c>
      <c r="I46" s="5">
        <v>104086</v>
      </c>
      <c r="J46" s="5">
        <v>2.98</v>
      </c>
      <c r="K46" s="5">
        <v>3.3</v>
      </c>
      <c r="L46" s="5">
        <v>3.3</v>
      </c>
    </row>
    <row r="47" spans="7:13" x14ac:dyDescent="0.25">
      <c r="G47" s="5">
        <v>10</v>
      </c>
      <c r="H47" s="5" t="s">
        <v>71</v>
      </c>
      <c r="I47" s="5">
        <v>73421</v>
      </c>
      <c r="J47" s="5">
        <v>13.18</v>
      </c>
      <c r="K47" s="5">
        <v>13</v>
      </c>
      <c r="L47" s="5">
        <v>13</v>
      </c>
    </row>
    <row r="48" spans="7:13" x14ac:dyDescent="0.25">
      <c r="G48" s="5">
        <v>11</v>
      </c>
      <c r="H48" s="5" t="s">
        <v>72</v>
      </c>
      <c r="I48" s="5">
        <v>99881</v>
      </c>
      <c r="J48" s="5">
        <v>5.97</v>
      </c>
      <c r="K48" s="5">
        <v>5.6</v>
      </c>
      <c r="L48" s="5">
        <v>5.6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120</v>
      </c>
      <c r="B2" s="5">
        <v>101715</v>
      </c>
      <c r="C2" s="26" t="s">
        <v>103</v>
      </c>
      <c r="D2" s="26">
        <v>0</v>
      </c>
      <c r="E2" s="26">
        <v>8.7799999999999994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91</v>
      </c>
      <c r="B3" s="5">
        <v>103645</v>
      </c>
      <c r="C3" s="26" t="s">
        <v>103</v>
      </c>
      <c r="D3" s="26">
        <v>3.2</v>
      </c>
      <c r="E3" s="26">
        <v>3.82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108</v>
      </c>
      <c r="B4" s="5">
        <v>51413</v>
      </c>
      <c r="C4" s="26" t="s">
        <v>103</v>
      </c>
      <c r="D4" s="26">
        <v>0</v>
      </c>
      <c r="E4" s="26">
        <v>10.6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 t="s">
        <v>103</v>
      </c>
      <c r="D5" s="26">
        <v>0</v>
      </c>
      <c r="E5" s="26">
        <v>4.7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122</v>
      </c>
      <c r="B6" s="5">
        <v>104625</v>
      </c>
      <c r="C6" s="26" t="s">
        <v>103</v>
      </c>
      <c r="D6" s="26">
        <v>8.1999999999999993</v>
      </c>
      <c r="E6" s="26">
        <v>8.1999999999999993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115</v>
      </c>
      <c r="B7" s="5">
        <v>73501</v>
      </c>
      <c r="C7" s="26" t="s">
        <v>103</v>
      </c>
      <c r="D7" s="26">
        <v>2.1</v>
      </c>
      <c r="E7" s="26">
        <v>3.2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106</v>
      </c>
      <c r="B8" s="5">
        <v>86380</v>
      </c>
      <c r="C8" s="26" t="s">
        <v>103</v>
      </c>
      <c r="D8" s="26">
        <v>3</v>
      </c>
      <c r="E8" s="26">
        <v>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111</v>
      </c>
      <c r="B9" s="5">
        <v>94857</v>
      </c>
      <c r="C9" s="26" t="s">
        <v>103</v>
      </c>
      <c r="D9" s="26">
        <v>-0.3</v>
      </c>
      <c r="E9" s="26">
        <v>3.57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26</v>
      </c>
      <c r="B10" s="5">
        <v>84863</v>
      </c>
      <c r="C10" s="26" t="s">
        <v>103</v>
      </c>
      <c r="D10" s="26">
        <v>2.1</v>
      </c>
      <c r="E10" s="26">
        <v>2.1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123</v>
      </c>
      <c r="B11" s="5">
        <v>81241</v>
      </c>
      <c r="C11" s="26" t="s">
        <v>103</v>
      </c>
      <c r="D11" s="26">
        <v>-2.1</v>
      </c>
      <c r="E11" s="26">
        <v>2.57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124</v>
      </c>
      <c r="B12" s="8">
        <v>89226</v>
      </c>
      <c r="C12" s="9" t="s">
        <v>103</v>
      </c>
      <c r="D12" s="9">
        <v>12.9</v>
      </c>
      <c r="E12" s="9">
        <v>5.75</v>
      </c>
      <c r="F12" s="7" t="s">
        <v>6</v>
      </c>
      <c r="G12" s="8" t="s">
        <v>18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3.5</v>
      </c>
      <c r="E13" s="26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13</v>
      </c>
      <c r="C15" s="22">
        <f>SUM(D2:D13,D17)</f>
        <v>45.5</v>
      </c>
    </row>
    <row r="16" spans="1:30" x14ac:dyDescent="0.25">
      <c r="C16" s="4"/>
    </row>
    <row r="17" spans="1:13" x14ac:dyDescent="0.25">
      <c r="C17" s="13">
        <f>SUM(E2:E13,E17)</f>
        <v>73.83</v>
      </c>
      <c r="D17" s="25">
        <f>MAX(D2:D9,D11:D13)</f>
        <v>12.9</v>
      </c>
      <c r="E17" s="2">
        <f>MAX(E2:E13)</f>
        <v>10.6</v>
      </c>
    </row>
    <row r="19" spans="1:13" x14ac:dyDescent="0.25">
      <c r="A19" s="1" t="s">
        <v>22</v>
      </c>
      <c r="B19" s="2">
        <f>'rodada 09'!B20</f>
        <v>110.129999999999</v>
      </c>
    </row>
    <row r="20" spans="1:13" x14ac:dyDescent="0.25">
      <c r="A20" s="2" t="s">
        <v>23</v>
      </c>
      <c r="B20" s="2">
        <v>110.509999999999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120</v>
      </c>
      <c r="J26" s="5">
        <v>101715</v>
      </c>
      <c r="K26" s="2" t="s">
        <v>103</v>
      </c>
      <c r="L26" s="2">
        <v>0</v>
      </c>
      <c r="M26" s="2">
        <v>8.7799999999999994</v>
      </c>
    </row>
    <row r="27" spans="1:13" x14ac:dyDescent="0.25">
      <c r="F27" s="5"/>
      <c r="H27" s="5">
        <v>1</v>
      </c>
      <c r="I27" s="5" t="s">
        <v>91</v>
      </c>
      <c r="J27" s="5">
        <v>103645</v>
      </c>
      <c r="K27" s="2" t="s">
        <v>103</v>
      </c>
      <c r="L27" s="2">
        <v>3.2</v>
      </c>
      <c r="M27" s="2">
        <v>3.82</v>
      </c>
    </row>
    <row r="28" spans="1:13" x14ac:dyDescent="0.25">
      <c r="F28" s="5"/>
      <c r="H28" s="5">
        <v>2</v>
      </c>
      <c r="I28" s="5" t="s">
        <v>108</v>
      </c>
      <c r="J28" s="5">
        <v>51413</v>
      </c>
      <c r="K28" s="2" t="s">
        <v>103</v>
      </c>
      <c r="L28" s="2">
        <v>0</v>
      </c>
      <c r="M28" s="2">
        <v>10.6</v>
      </c>
    </row>
    <row r="29" spans="1:13" x14ac:dyDescent="0.25">
      <c r="F29" s="5"/>
      <c r="H29" s="5">
        <v>3</v>
      </c>
      <c r="I29" s="5" t="s">
        <v>113</v>
      </c>
      <c r="J29" s="5">
        <v>104257</v>
      </c>
      <c r="K29" s="2" t="s">
        <v>103</v>
      </c>
      <c r="L29" s="2">
        <v>0</v>
      </c>
      <c r="M29" s="2">
        <v>4.7</v>
      </c>
    </row>
    <row r="30" spans="1:13" x14ac:dyDescent="0.25">
      <c r="F30" s="5"/>
      <c r="H30" s="5">
        <v>4</v>
      </c>
      <c r="I30" s="5" t="s">
        <v>122</v>
      </c>
      <c r="J30" s="5">
        <v>104625</v>
      </c>
      <c r="K30" s="2" t="s">
        <v>103</v>
      </c>
      <c r="L30" s="2">
        <v>8.1999999999999993</v>
      </c>
      <c r="M30" s="2">
        <v>8.1999999999999993</v>
      </c>
    </row>
    <row r="31" spans="1:13" x14ac:dyDescent="0.25">
      <c r="F31" s="5"/>
      <c r="H31" s="5">
        <v>5</v>
      </c>
      <c r="I31" s="5" t="s">
        <v>115</v>
      </c>
      <c r="J31" s="5">
        <v>73501</v>
      </c>
      <c r="K31" s="2" t="s">
        <v>103</v>
      </c>
      <c r="L31" s="2">
        <v>2.1</v>
      </c>
      <c r="M31" s="2">
        <v>3.2</v>
      </c>
    </row>
    <row r="32" spans="1:13" x14ac:dyDescent="0.25">
      <c r="F32" s="5"/>
      <c r="H32" s="5">
        <v>6</v>
      </c>
      <c r="I32" s="5" t="s">
        <v>106</v>
      </c>
      <c r="J32" s="5">
        <v>86380</v>
      </c>
      <c r="K32" s="2" t="s">
        <v>103</v>
      </c>
      <c r="L32" s="2">
        <v>3</v>
      </c>
      <c r="M32" s="2">
        <v>3</v>
      </c>
    </row>
    <row r="33" spans="6:13" x14ac:dyDescent="0.25">
      <c r="F33" s="5"/>
      <c r="H33" s="5">
        <v>7</v>
      </c>
      <c r="I33" s="5" t="s">
        <v>111</v>
      </c>
      <c r="J33" s="5">
        <v>94857</v>
      </c>
      <c r="K33" s="2" t="s">
        <v>103</v>
      </c>
      <c r="L33" s="2">
        <v>-0.3</v>
      </c>
      <c r="M33" s="2">
        <v>3.57</v>
      </c>
    </row>
    <row r="34" spans="6:13" x14ac:dyDescent="0.25">
      <c r="F34" s="5"/>
      <c r="H34" s="5">
        <v>8</v>
      </c>
      <c r="I34" s="5" t="s">
        <v>26</v>
      </c>
      <c r="J34" s="5">
        <v>84863</v>
      </c>
      <c r="K34" s="2" t="s">
        <v>103</v>
      </c>
      <c r="L34" s="2">
        <v>2.1</v>
      </c>
      <c r="M34" s="2">
        <v>2.1</v>
      </c>
    </row>
    <row r="35" spans="6:13" x14ac:dyDescent="0.25">
      <c r="F35" s="5"/>
      <c r="H35" s="5">
        <v>9</v>
      </c>
      <c r="I35" s="5" t="s">
        <v>123</v>
      </c>
      <c r="J35" s="5">
        <v>81241</v>
      </c>
      <c r="K35" s="2" t="s">
        <v>103</v>
      </c>
      <c r="L35" s="2">
        <v>-2.1</v>
      </c>
      <c r="M35" s="2">
        <v>2.57</v>
      </c>
    </row>
    <row r="36" spans="6:13" x14ac:dyDescent="0.25">
      <c r="H36" s="5">
        <v>10</v>
      </c>
      <c r="I36" s="5" t="s">
        <v>124</v>
      </c>
      <c r="J36" s="5">
        <v>89226</v>
      </c>
      <c r="K36" s="2" t="s">
        <v>103</v>
      </c>
      <c r="L36" s="2">
        <v>12.9</v>
      </c>
      <c r="M36" s="2">
        <v>5.75</v>
      </c>
    </row>
    <row r="37" spans="6:13" x14ac:dyDescent="0.25">
      <c r="H37" s="5">
        <v>11</v>
      </c>
      <c r="I37" s="5" t="s">
        <v>102</v>
      </c>
      <c r="J37" s="5">
        <v>91251</v>
      </c>
      <c r="K37" s="2" t="s">
        <v>103</v>
      </c>
      <c r="L37" s="2">
        <v>3.5</v>
      </c>
      <c r="M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4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42</v>
      </c>
      <c r="B2" s="5">
        <v>103445</v>
      </c>
      <c r="C2" s="5" t="s">
        <v>103</v>
      </c>
      <c r="D2" s="5">
        <v>0</v>
      </c>
      <c r="E2" s="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49</v>
      </c>
      <c r="B3" s="5">
        <v>99903</v>
      </c>
      <c r="C3" s="5" t="s">
        <v>103</v>
      </c>
      <c r="D3" s="5">
        <v>0</v>
      </c>
      <c r="E3" s="5">
        <v>0.75</v>
      </c>
      <c r="F3" s="19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108</v>
      </c>
      <c r="B4" s="5">
        <v>51413</v>
      </c>
      <c r="C4" s="5" t="s">
        <v>103</v>
      </c>
      <c r="D4" s="5">
        <v>0</v>
      </c>
      <c r="E4" s="5">
        <v>10.6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105175</v>
      </c>
      <c r="C5" s="5" t="s">
        <v>103</v>
      </c>
      <c r="D5" s="5">
        <v>0</v>
      </c>
      <c r="E5" s="5">
        <v>3.4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30</v>
      </c>
      <c r="B6" s="5">
        <v>97907</v>
      </c>
      <c r="C6" s="5" t="s">
        <v>103</v>
      </c>
      <c r="D6" s="5">
        <v>5</v>
      </c>
      <c r="E6" s="5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125</v>
      </c>
      <c r="B7" s="8">
        <v>103099</v>
      </c>
      <c r="C7" s="8" t="s">
        <v>103</v>
      </c>
      <c r="D7" s="8">
        <v>5.9</v>
      </c>
      <c r="E7" s="8">
        <v>5.9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38</v>
      </c>
      <c r="B8" s="5">
        <v>105647</v>
      </c>
      <c r="C8" s="5" t="s">
        <v>103</v>
      </c>
      <c r="D8" s="5">
        <v>3.6</v>
      </c>
      <c r="E8" s="5">
        <v>2.25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35</v>
      </c>
      <c r="B9" s="5">
        <v>98022</v>
      </c>
      <c r="C9" s="5" t="s">
        <v>103</v>
      </c>
      <c r="D9" s="5">
        <v>0</v>
      </c>
      <c r="E9" s="5">
        <v>0.83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5" t="s">
        <v>103</v>
      </c>
      <c r="D10" s="5">
        <v>1.61</v>
      </c>
      <c r="E10" s="5">
        <v>0.96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126</v>
      </c>
      <c r="B11" s="5">
        <v>102340</v>
      </c>
      <c r="C11" s="5" t="s">
        <v>103</v>
      </c>
      <c r="D11" s="5">
        <v>5.2</v>
      </c>
      <c r="E11" s="5">
        <v>5.2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127</v>
      </c>
      <c r="B12" s="5">
        <v>105846</v>
      </c>
      <c r="C12" s="5" t="s">
        <v>103</v>
      </c>
      <c r="D12" s="5">
        <v>0</v>
      </c>
      <c r="E12" s="5">
        <v>0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95476</v>
      </c>
      <c r="C13" s="5" t="s">
        <v>103</v>
      </c>
      <c r="D13" s="5">
        <v>0</v>
      </c>
      <c r="E13" s="5">
        <v>0.1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27.21</v>
      </c>
    </row>
    <row r="16" spans="1:30" x14ac:dyDescent="0.25">
      <c r="C16" s="4"/>
    </row>
    <row r="17" spans="1:13" x14ac:dyDescent="0.25">
      <c r="C17" s="13">
        <f>SUM(E2:E13,E17)</f>
        <v>45.59</v>
      </c>
      <c r="D17" s="25">
        <f>MAX(D2:D9,D11:D13)</f>
        <v>5.9</v>
      </c>
      <c r="E17" s="2">
        <f>MAX(E2:E13)</f>
        <v>10.6</v>
      </c>
    </row>
    <row r="19" spans="1:13" x14ac:dyDescent="0.25">
      <c r="A19" s="1" t="s">
        <v>22</v>
      </c>
      <c r="B19" s="2">
        <f>'rodada 10'!B20</f>
        <v>110.509999999999</v>
      </c>
    </row>
    <row r="20" spans="1:13" x14ac:dyDescent="0.25">
      <c r="A20" s="2" t="s">
        <v>23</v>
      </c>
      <c r="B20" s="2">
        <v>110.319999999999</v>
      </c>
    </row>
    <row r="23" spans="1:13" x14ac:dyDescent="0.25">
      <c r="H23" s="5">
        <v>0</v>
      </c>
      <c r="I23" s="5" t="s">
        <v>42</v>
      </c>
      <c r="J23" s="5">
        <v>103445</v>
      </c>
      <c r="K23" s="5" t="s">
        <v>103</v>
      </c>
      <c r="L23" s="5">
        <v>0</v>
      </c>
      <c r="M23" s="5">
        <v>0</v>
      </c>
    </row>
    <row r="24" spans="1:13" x14ac:dyDescent="0.25">
      <c r="H24" s="5">
        <v>1</v>
      </c>
      <c r="I24" s="5" t="s">
        <v>49</v>
      </c>
      <c r="J24" s="5">
        <v>99903</v>
      </c>
      <c r="K24" s="5" t="s">
        <v>103</v>
      </c>
      <c r="L24" s="5">
        <v>0</v>
      </c>
      <c r="M24" s="5">
        <v>0.75</v>
      </c>
    </row>
    <row r="25" spans="1:13" x14ac:dyDescent="0.25">
      <c r="H25" s="5">
        <v>2</v>
      </c>
      <c r="I25" s="5" t="s">
        <v>108</v>
      </c>
      <c r="J25" s="5">
        <v>51413</v>
      </c>
      <c r="K25" s="5" t="s">
        <v>103</v>
      </c>
      <c r="L25" s="5">
        <v>0</v>
      </c>
      <c r="M25" s="5">
        <v>10.6</v>
      </c>
    </row>
    <row r="26" spans="1:13" x14ac:dyDescent="0.25">
      <c r="H26" s="5">
        <v>3</v>
      </c>
      <c r="I26" s="5" t="s">
        <v>36</v>
      </c>
      <c r="J26" s="5">
        <v>105175</v>
      </c>
      <c r="K26" s="5" t="s">
        <v>103</v>
      </c>
      <c r="L26" s="5">
        <v>0</v>
      </c>
      <c r="M26" s="5">
        <v>3.4</v>
      </c>
    </row>
    <row r="27" spans="1:13" x14ac:dyDescent="0.25">
      <c r="H27" s="5">
        <v>4</v>
      </c>
      <c r="I27" s="5" t="s">
        <v>30</v>
      </c>
      <c r="J27" s="5">
        <v>97907</v>
      </c>
      <c r="K27" s="5" t="s">
        <v>103</v>
      </c>
      <c r="L27" s="5">
        <v>5</v>
      </c>
      <c r="M27" s="5">
        <v>5</v>
      </c>
    </row>
    <row r="28" spans="1:13" x14ac:dyDescent="0.25">
      <c r="H28" s="5">
        <v>5</v>
      </c>
      <c r="I28" s="5" t="s">
        <v>125</v>
      </c>
      <c r="J28" s="5">
        <v>103099</v>
      </c>
      <c r="K28" s="5" t="s">
        <v>103</v>
      </c>
      <c r="L28" s="5">
        <v>5.9</v>
      </c>
      <c r="M28" s="5">
        <v>5.9</v>
      </c>
    </row>
    <row r="29" spans="1:13" x14ac:dyDescent="0.25">
      <c r="H29" s="5">
        <v>6</v>
      </c>
      <c r="I29" s="5" t="s">
        <v>38</v>
      </c>
      <c r="J29" s="5">
        <v>105647</v>
      </c>
      <c r="K29" s="5" t="s">
        <v>103</v>
      </c>
      <c r="L29" s="5">
        <v>3.6</v>
      </c>
      <c r="M29" s="5">
        <v>2.25</v>
      </c>
    </row>
    <row r="30" spans="1:13" x14ac:dyDescent="0.25">
      <c r="H30" s="5">
        <v>7</v>
      </c>
      <c r="I30" s="5" t="s">
        <v>35</v>
      </c>
      <c r="J30" s="5">
        <v>98022</v>
      </c>
      <c r="K30" s="5" t="s">
        <v>103</v>
      </c>
      <c r="L30" s="5">
        <v>0</v>
      </c>
      <c r="M30" s="5">
        <v>0.83</v>
      </c>
    </row>
    <row r="31" spans="1:13" x14ac:dyDescent="0.25">
      <c r="H31" s="5">
        <v>8</v>
      </c>
      <c r="I31" s="5" t="s">
        <v>37</v>
      </c>
      <c r="J31" s="5">
        <v>73317</v>
      </c>
      <c r="K31" s="5" t="s">
        <v>103</v>
      </c>
      <c r="L31" s="5">
        <v>1.61</v>
      </c>
      <c r="M31" s="5">
        <v>0.96</v>
      </c>
    </row>
    <row r="32" spans="1:13" x14ac:dyDescent="0.25">
      <c r="H32" s="5">
        <v>9</v>
      </c>
      <c r="I32" s="5" t="s">
        <v>126</v>
      </c>
      <c r="J32" s="5">
        <v>102340</v>
      </c>
      <c r="K32" s="5" t="s">
        <v>103</v>
      </c>
      <c r="L32" s="5">
        <v>5.2</v>
      </c>
      <c r="M32" s="5">
        <v>5.2</v>
      </c>
    </row>
    <row r="33" spans="8:13" x14ac:dyDescent="0.25">
      <c r="H33" s="5">
        <v>10</v>
      </c>
      <c r="I33" s="5" t="s">
        <v>127</v>
      </c>
      <c r="J33" s="5">
        <v>105846</v>
      </c>
      <c r="K33" s="5" t="s">
        <v>103</v>
      </c>
      <c r="L33" s="5">
        <v>0</v>
      </c>
      <c r="M33" s="5">
        <v>0</v>
      </c>
    </row>
    <row r="34" spans="8:13" x14ac:dyDescent="0.25">
      <c r="H34" s="5">
        <v>11</v>
      </c>
      <c r="I34" s="5" t="s">
        <v>46</v>
      </c>
      <c r="J34" s="5">
        <v>95476</v>
      </c>
      <c r="K34" s="5" t="s">
        <v>103</v>
      </c>
      <c r="L34" s="5">
        <v>0</v>
      </c>
      <c r="M34" s="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4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42</v>
      </c>
      <c r="B2" s="5">
        <v>103445</v>
      </c>
      <c r="C2" s="5">
        <v>0.75</v>
      </c>
      <c r="D2" s="26">
        <v>0</v>
      </c>
      <c r="E2" s="26">
        <v>0</v>
      </c>
      <c r="F2" s="19" t="s">
        <v>11</v>
      </c>
      <c r="AA2" s="1"/>
      <c r="AB2" s="1"/>
      <c r="AC2" s="1"/>
      <c r="AD2" s="1"/>
    </row>
    <row r="3" spans="1:30" x14ac:dyDescent="0.25">
      <c r="A3" s="5" t="s">
        <v>47</v>
      </c>
      <c r="B3" s="5">
        <v>104824</v>
      </c>
      <c r="C3" s="5">
        <v>0.75</v>
      </c>
      <c r="D3" s="26">
        <v>0</v>
      </c>
      <c r="E3" s="26">
        <v>0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50</v>
      </c>
      <c r="B4" s="5">
        <v>98888</v>
      </c>
      <c r="C4" s="26">
        <v>1</v>
      </c>
      <c r="D4" s="26">
        <v>0</v>
      </c>
      <c r="E4" s="26">
        <v>0</v>
      </c>
      <c r="F4" s="19" t="s">
        <v>10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36</v>
      </c>
      <c r="B5" s="5">
        <v>105175</v>
      </c>
      <c r="C5" s="26">
        <v>1.64</v>
      </c>
      <c r="D5" s="26">
        <v>0</v>
      </c>
      <c r="E5" s="26">
        <v>3.4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30</v>
      </c>
      <c r="B6" s="5">
        <v>97907</v>
      </c>
      <c r="C6" s="26">
        <v>1.81</v>
      </c>
      <c r="D6" s="26">
        <v>0</v>
      </c>
      <c r="E6" s="26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55</v>
      </c>
      <c r="B7" s="5">
        <v>103695</v>
      </c>
      <c r="C7" s="26">
        <v>0.76</v>
      </c>
      <c r="D7" s="26">
        <v>0</v>
      </c>
      <c r="E7" s="26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38</v>
      </c>
      <c r="B8" s="5">
        <v>105647</v>
      </c>
      <c r="C8" s="26">
        <v>0.97</v>
      </c>
      <c r="D8" s="26">
        <v>-0.9</v>
      </c>
      <c r="E8" s="26">
        <v>1.2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54</v>
      </c>
      <c r="B9" s="5">
        <v>98224</v>
      </c>
      <c r="C9" s="26">
        <v>0.76</v>
      </c>
      <c r="D9" s="26">
        <v>0</v>
      </c>
      <c r="E9" s="26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26">
        <v>4.97</v>
      </c>
      <c r="D10" s="26">
        <v>4.13</v>
      </c>
      <c r="E10" s="26">
        <v>2.02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126</v>
      </c>
      <c r="B11" s="5">
        <v>102340</v>
      </c>
      <c r="C11" s="26">
        <v>2.23</v>
      </c>
      <c r="D11" s="26">
        <v>2</v>
      </c>
      <c r="E11" s="26">
        <v>3.6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8" t="s">
        <v>128</v>
      </c>
      <c r="B12" s="8">
        <v>104085</v>
      </c>
      <c r="C12" s="9">
        <v>2.41</v>
      </c>
      <c r="D12" s="9">
        <v>4.4000000000000004</v>
      </c>
      <c r="E12" s="9">
        <v>4.4000000000000004</v>
      </c>
      <c r="F12" s="7" t="s">
        <v>6</v>
      </c>
      <c r="G12" s="8" t="s">
        <v>18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95476</v>
      </c>
      <c r="C13" s="26">
        <v>0.75</v>
      </c>
      <c r="D13" s="26">
        <v>0</v>
      </c>
      <c r="E13" s="26">
        <v>0.1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14.030000000000001</v>
      </c>
    </row>
    <row r="16" spans="1:30" x14ac:dyDescent="0.25">
      <c r="C16" s="4"/>
    </row>
    <row r="17" spans="1:13" x14ac:dyDescent="0.25">
      <c r="C17" s="13">
        <f>SUM(E2:E13,E17)</f>
        <v>24.72</v>
      </c>
      <c r="D17" s="25">
        <f>MAX(D2:D9,D11:D13)</f>
        <v>4.4000000000000004</v>
      </c>
      <c r="E17" s="2">
        <f>MAX(E2:E13)</f>
        <v>5</v>
      </c>
    </row>
    <row r="19" spans="1:13" x14ac:dyDescent="0.25">
      <c r="A19" s="1" t="s">
        <v>22</v>
      </c>
      <c r="B19" s="2">
        <f>'rodada 11'!B20</f>
        <v>110.319999999999</v>
      </c>
    </row>
    <row r="20" spans="1:13" x14ac:dyDescent="0.25">
      <c r="A20" s="2" t="s">
        <v>23</v>
      </c>
      <c r="B20" s="16">
        <v>109.959999999999</v>
      </c>
    </row>
    <row r="21" spans="1:13" x14ac:dyDescent="0.25">
      <c r="H21" s="5">
        <v>0</v>
      </c>
      <c r="I21" s="5" t="s">
        <v>42</v>
      </c>
      <c r="J21" s="5">
        <v>103445</v>
      </c>
      <c r="K21" s="5">
        <v>0.75</v>
      </c>
      <c r="L21" s="2">
        <v>0</v>
      </c>
      <c r="M21" s="2">
        <v>0</v>
      </c>
    </row>
    <row r="22" spans="1:13" x14ac:dyDescent="0.25">
      <c r="H22" s="5">
        <v>1</v>
      </c>
      <c r="I22" s="5" t="s">
        <v>47</v>
      </c>
      <c r="J22" s="5">
        <v>104824</v>
      </c>
      <c r="K22" s="5">
        <v>0.75</v>
      </c>
      <c r="L22" s="2">
        <v>0</v>
      </c>
      <c r="M22" s="2">
        <v>0</v>
      </c>
    </row>
    <row r="23" spans="1:13" x14ac:dyDescent="0.25">
      <c r="H23" s="5">
        <v>2</v>
      </c>
      <c r="I23" s="5" t="s">
        <v>50</v>
      </c>
      <c r="J23" s="5">
        <v>98888</v>
      </c>
      <c r="K23" s="2">
        <v>1</v>
      </c>
      <c r="L23" s="2">
        <v>0</v>
      </c>
      <c r="M23" s="2">
        <v>0</v>
      </c>
    </row>
    <row r="24" spans="1:13" x14ac:dyDescent="0.25">
      <c r="G24" s="2"/>
      <c r="H24" s="5">
        <v>3</v>
      </c>
      <c r="I24" s="5" t="s">
        <v>36</v>
      </c>
      <c r="J24" s="5">
        <v>105175</v>
      </c>
      <c r="K24" s="2">
        <v>1.64</v>
      </c>
      <c r="L24" s="2">
        <v>0</v>
      </c>
      <c r="M24" s="2">
        <v>3.4</v>
      </c>
    </row>
    <row r="25" spans="1:13" x14ac:dyDescent="0.25">
      <c r="H25" s="5">
        <v>4</v>
      </c>
      <c r="I25" s="5" t="s">
        <v>30</v>
      </c>
      <c r="J25" s="5">
        <v>97907</v>
      </c>
      <c r="K25" s="2">
        <v>1.81</v>
      </c>
      <c r="L25" s="2">
        <v>0</v>
      </c>
      <c r="M25" s="2">
        <v>5</v>
      </c>
    </row>
    <row r="26" spans="1:13" x14ac:dyDescent="0.25">
      <c r="H26" s="5">
        <v>5</v>
      </c>
      <c r="I26" s="5" t="s">
        <v>55</v>
      </c>
      <c r="J26" s="5">
        <v>103695</v>
      </c>
      <c r="K26" s="2">
        <v>0.76</v>
      </c>
      <c r="L26" s="2">
        <v>0</v>
      </c>
      <c r="M26" s="2">
        <v>0</v>
      </c>
    </row>
    <row r="27" spans="1:13" x14ac:dyDescent="0.25">
      <c r="H27" s="5">
        <v>6</v>
      </c>
      <c r="I27" s="5" t="s">
        <v>38</v>
      </c>
      <c r="J27" s="5">
        <v>105647</v>
      </c>
      <c r="K27" s="2">
        <v>0.97</v>
      </c>
      <c r="L27" s="2">
        <v>-0.9</v>
      </c>
      <c r="M27" s="2">
        <v>1.2</v>
      </c>
    </row>
    <row r="28" spans="1:13" x14ac:dyDescent="0.25">
      <c r="H28" s="5">
        <v>7</v>
      </c>
      <c r="I28" s="5" t="s">
        <v>54</v>
      </c>
      <c r="J28" s="5">
        <v>98224</v>
      </c>
      <c r="K28" s="2">
        <v>0.76</v>
      </c>
      <c r="L28" s="2">
        <v>0</v>
      </c>
      <c r="M28" s="2">
        <v>0</v>
      </c>
    </row>
    <row r="29" spans="1:13" x14ac:dyDescent="0.25">
      <c r="H29" s="5">
        <v>8</v>
      </c>
      <c r="I29" s="5" t="s">
        <v>37</v>
      </c>
      <c r="J29" s="5">
        <v>73317</v>
      </c>
      <c r="K29" s="2">
        <v>4.97</v>
      </c>
      <c r="L29" s="2">
        <v>4.13</v>
      </c>
      <c r="M29" s="2">
        <v>2.02</v>
      </c>
    </row>
    <row r="30" spans="1:13" x14ac:dyDescent="0.25">
      <c r="H30" s="5">
        <v>9</v>
      </c>
      <c r="I30" s="5" t="s">
        <v>126</v>
      </c>
      <c r="J30" s="5">
        <v>102340</v>
      </c>
      <c r="K30" s="2">
        <v>2.23</v>
      </c>
      <c r="L30" s="2">
        <v>2</v>
      </c>
      <c r="M30" s="2">
        <v>3.6</v>
      </c>
    </row>
    <row r="31" spans="1:13" x14ac:dyDescent="0.25">
      <c r="H31" s="5">
        <v>10</v>
      </c>
      <c r="I31" s="5" t="s">
        <v>128</v>
      </c>
      <c r="J31" s="5">
        <v>104085</v>
      </c>
      <c r="K31" s="2">
        <v>2.41</v>
      </c>
      <c r="L31" s="2">
        <v>4.4000000000000004</v>
      </c>
      <c r="M31" s="2">
        <v>4.4000000000000004</v>
      </c>
    </row>
    <row r="32" spans="1:13" x14ac:dyDescent="0.25">
      <c r="H32" s="5">
        <v>11</v>
      </c>
      <c r="I32" s="5" t="s">
        <v>46</v>
      </c>
      <c r="J32" s="5">
        <v>95476</v>
      </c>
      <c r="K32" s="2">
        <v>0.75</v>
      </c>
      <c r="L32" s="2">
        <v>0</v>
      </c>
      <c r="M32" s="2">
        <v>0.1</v>
      </c>
    </row>
    <row r="33" spans="12:12" x14ac:dyDescent="0.25">
      <c r="L33" s="2"/>
    </row>
    <row r="34" spans="12:12" x14ac:dyDescent="0.25">
      <c r="L3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120</v>
      </c>
      <c r="B2" s="5">
        <v>101715</v>
      </c>
      <c r="C2" s="26" t="s">
        <v>103</v>
      </c>
      <c r="D2" s="26">
        <v>0</v>
      </c>
      <c r="E2" s="26">
        <v>7.22</v>
      </c>
      <c r="F2" s="19" t="s">
        <v>11</v>
      </c>
      <c r="AA2" s="1"/>
      <c r="AB2" s="1"/>
      <c r="AC2" s="1"/>
      <c r="AD2" s="1"/>
    </row>
    <row r="3" spans="1:30" x14ac:dyDescent="0.25">
      <c r="A3" s="5" t="s">
        <v>129</v>
      </c>
      <c r="B3" s="5">
        <v>69138</v>
      </c>
      <c r="C3" s="26" t="s">
        <v>103</v>
      </c>
      <c r="D3" s="26">
        <v>0</v>
      </c>
      <c r="E3" s="26">
        <v>10.199999999999999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130</v>
      </c>
      <c r="B4" s="5">
        <v>84854</v>
      </c>
      <c r="C4" s="26" t="s">
        <v>103</v>
      </c>
      <c r="D4" s="26">
        <v>0</v>
      </c>
      <c r="E4" s="26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131</v>
      </c>
      <c r="B5" s="5">
        <v>84860</v>
      </c>
      <c r="C5" s="26" t="s">
        <v>103</v>
      </c>
      <c r="D5" s="26">
        <v>0</v>
      </c>
      <c r="E5" s="26">
        <v>8.4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30</v>
      </c>
      <c r="B6" s="5">
        <v>97907</v>
      </c>
      <c r="C6" s="26" t="s">
        <v>103</v>
      </c>
      <c r="D6" s="26">
        <v>0</v>
      </c>
      <c r="E6" s="26">
        <v>5</v>
      </c>
      <c r="F6" s="19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125</v>
      </c>
      <c r="B7" s="5">
        <v>103099</v>
      </c>
      <c r="C7" s="26" t="s">
        <v>103</v>
      </c>
      <c r="D7" s="26">
        <v>0</v>
      </c>
      <c r="E7" s="26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132</v>
      </c>
      <c r="B8" s="5">
        <v>87863</v>
      </c>
      <c r="C8" s="26" t="s">
        <v>103</v>
      </c>
      <c r="D8" s="26">
        <v>2.1</v>
      </c>
      <c r="E8" s="26">
        <v>10.87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133</v>
      </c>
      <c r="B9" s="8">
        <v>89256</v>
      </c>
      <c r="C9" s="9" t="s">
        <v>103</v>
      </c>
      <c r="D9" s="9">
        <v>7.6</v>
      </c>
      <c r="E9" s="9">
        <v>5.77</v>
      </c>
      <c r="F9" s="7" t="s">
        <v>8</v>
      </c>
      <c r="G9" s="8" t="s">
        <v>18</v>
      </c>
      <c r="AA9" s="1"/>
      <c r="AB9" s="1"/>
      <c r="AC9" s="1"/>
      <c r="AD9" s="1"/>
    </row>
    <row r="10" spans="1:30" ht="15" customHeight="1" x14ac:dyDescent="0.25">
      <c r="A10" s="5" t="s">
        <v>134</v>
      </c>
      <c r="B10" s="5">
        <v>95830</v>
      </c>
      <c r="C10" s="26" t="s">
        <v>103</v>
      </c>
      <c r="D10" s="26">
        <v>4.34</v>
      </c>
      <c r="E10" s="26">
        <v>4.97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89226</v>
      </c>
      <c r="C11" s="26" t="s">
        <v>103</v>
      </c>
      <c r="D11" s="26">
        <v>0</v>
      </c>
      <c r="E11" s="26">
        <v>5.75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102</v>
      </c>
      <c r="B12" s="5">
        <v>91251</v>
      </c>
      <c r="C12" s="26" t="s">
        <v>103</v>
      </c>
      <c r="D12" s="26">
        <v>0</v>
      </c>
      <c r="E12" s="26">
        <v>6.94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135</v>
      </c>
      <c r="B13" s="5">
        <v>92182</v>
      </c>
      <c r="C13" s="26" t="s">
        <v>103</v>
      </c>
      <c r="D13" s="26">
        <v>5.9</v>
      </c>
      <c r="E13" s="26">
        <v>5.83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27.54</v>
      </c>
    </row>
    <row r="16" spans="1:30" x14ac:dyDescent="0.25">
      <c r="C16" s="4"/>
    </row>
    <row r="17" spans="1:14" x14ac:dyDescent="0.25">
      <c r="C17" s="13">
        <f>SUM(E2:E13,E17)</f>
        <v>98.55</v>
      </c>
      <c r="D17" s="25">
        <f>MAX(D2:D9,D11:D13)</f>
        <v>7.6</v>
      </c>
      <c r="E17" s="2">
        <f>MAX(E2:E13)</f>
        <v>11.7</v>
      </c>
    </row>
    <row r="19" spans="1:14" x14ac:dyDescent="0.25">
      <c r="A19" s="1" t="s">
        <v>22</v>
      </c>
      <c r="B19" s="16">
        <f>'rodada 12'!B20</f>
        <v>109.959999999999</v>
      </c>
    </row>
    <row r="20" spans="1:14" x14ac:dyDescent="0.25">
      <c r="A20" s="2" t="s">
        <v>23</v>
      </c>
      <c r="B20" s="2">
        <v>113.30999999999899</v>
      </c>
    </row>
    <row r="22" spans="1:14" x14ac:dyDescent="0.25">
      <c r="I22" s="5">
        <v>0</v>
      </c>
      <c r="J22" s="5" t="s">
        <v>120</v>
      </c>
      <c r="K22" s="5">
        <v>101715</v>
      </c>
      <c r="L22" s="2" t="s">
        <v>103</v>
      </c>
      <c r="M22" s="2">
        <v>0</v>
      </c>
      <c r="N22" s="2">
        <v>7.22</v>
      </c>
    </row>
    <row r="23" spans="1:14" x14ac:dyDescent="0.25">
      <c r="I23" s="5">
        <v>1</v>
      </c>
      <c r="J23" s="5" t="s">
        <v>129</v>
      </c>
      <c r="K23" s="5">
        <v>69138</v>
      </c>
      <c r="L23" s="2" t="s">
        <v>103</v>
      </c>
      <c r="M23" s="2">
        <v>0</v>
      </c>
      <c r="N23" s="2">
        <v>10.199999999999999</v>
      </c>
    </row>
    <row r="24" spans="1:14" x14ac:dyDescent="0.25">
      <c r="I24" s="5">
        <v>2</v>
      </c>
      <c r="J24" s="5" t="s">
        <v>130</v>
      </c>
      <c r="K24" s="5">
        <v>84854</v>
      </c>
      <c r="L24" s="2" t="s">
        <v>103</v>
      </c>
      <c r="M24" s="2">
        <v>0</v>
      </c>
      <c r="N24" s="2">
        <v>11.7</v>
      </c>
    </row>
    <row r="25" spans="1:14" x14ac:dyDescent="0.25">
      <c r="I25" s="5">
        <v>3</v>
      </c>
      <c r="J25" s="5" t="s">
        <v>131</v>
      </c>
      <c r="K25" s="5">
        <v>84860</v>
      </c>
      <c r="L25" s="2" t="s">
        <v>103</v>
      </c>
      <c r="M25" s="2">
        <v>0</v>
      </c>
      <c r="N25" s="2">
        <v>8.4</v>
      </c>
    </row>
    <row r="26" spans="1:14" x14ac:dyDescent="0.25">
      <c r="I26" s="5">
        <v>4</v>
      </c>
      <c r="J26" s="5" t="s">
        <v>30</v>
      </c>
      <c r="K26" s="5">
        <v>97907</v>
      </c>
      <c r="L26" s="2" t="s">
        <v>103</v>
      </c>
      <c r="M26" s="2">
        <v>0</v>
      </c>
      <c r="N26" s="2">
        <v>5</v>
      </c>
    </row>
    <row r="27" spans="1:14" x14ac:dyDescent="0.25">
      <c r="I27" s="5">
        <v>5</v>
      </c>
      <c r="J27" s="5" t="s">
        <v>125</v>
      </c>
      <c r="K27" s="5">
        <v>103099</v>
      </c>
      <c r="L27" s="2" t="s">
        <v>103</v>
      </c>
      <c r="M27" s="2">
        <v>0</v>
      </c>
      <c r="N27" s="2">
        <v>4.2</v>
      </c>
    </row>
    <row r="28" spans="1:14" x14ac:dyDescent="0.25">
      <c r="I28" s="5">
        <v>6</v>
      </c>
      <c r="J28" s="5" t="s">
        <v>132</v>
      </c>
      <c r="K28" s="5">
        <v>87863</v>
      </c>
      <c r="L28" s="2" t="s">
        <v>103</v>
      </c>
      <c r="M28" s="2">
        <v>2.1</v>
      </c>
      <c r="N28" s="2">
        <v>10.87</v>
      </c>
    </row>
    <row r="29" spans="1:14" x14ac:dyDescent="0.25">
      <c r="I29" s="5">
        <v>7</v>
      </c>
      <c r="J29" s="5" t="s">
        <v>133</v>
      </c>
      <c r="K29" s="5">
        <v>89256</v>
      </c>
      <c r="L29" s="2" t="s">
        <v>103</v>
      </c>
      <c r="M29" s="2">
        <v>7.6</v>
      </c>
      <c r="N29" s="2">
        <v>5.77</v>
      </c>
    </row>
    <row r="30" spans="1:14" x14ac:dyDescent="0.25">
      <c r="I30" s="5">
        <v>8</v>
      </c>
      <c r="J30" s="5" t="s">
        <v>134</v>
      </c>
      <c r="K30" s="5">
        <v>95830</v>
      </c>
      <c r="L30" s="2" t="s">
        <v>103</v>
      </c>
      <c r="M30" s="2">
        <v>4.34</v>
      </c>
      <c r="N30" s="2">
        <v>4.97</v>
      </c>
    </row>
    <row r="31" spans="1:14" x14ac:dyDescent="0.25">
      <c r="I31" s="5">
        <v>9</v>
      </c>
      <c r="J31" s="5" t="s">
        <v>124</v>
      </c>
      <c r="K31" s="5">
        <v>89226</v>
      </c>
      <c r="L31" s="2" t="s">
        <v>103</v>
      </c>
      <c r="M31" s="2">
        <v>0</v>
      </c>
      <c r="N31" s="2">
        <v>5.75</v>
      </c>
    </row>
    <row r="32" spans="1:14" x14ac:dyDescent="0.25">
      <c r="I32" s="5">
        <v>10</v>
      </c>
      <c r="J32" s="5" t="s">
        <v>102</v>
      </c>
      <c r="K32" s="5">
        <v>91251</v>
      </c>
      <c r="L32" s="2" t="s">
        <v>103</v>
      </c>
      <c r="M32" s="2">
        <v>0</v>
      </c>
      <c r="N32" s="2">
        <v>6.94</v>
      </c>
    </row>
    <row r="33" spans="9:14" x14ac:dyDescent="0.25">
      <c r="I33" s="5">
        <v>11</v>
      </c>
      <c r="J33" s="5" t="s">
        <v>135</v>
      </c>
      <c r="K33" s="5">
        <v>92182</v>
      </c>
      <c r="L33" s="2" t="s">
        <v>103</v>
      </c>
      <c r="M33" s="2">
        <v>5.9</v>
      </c>
      <c r="N33" s="2">
        <v>5.83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2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25</v>
      </c>
      <c r="B2" s="5">
        <v>101960</v>
      </c>
      <c r="C2" s="26" t="s">
        <v>103</v>
      </c>
      <c r="D2" s="26">
        <v>1.3</v>
      </c>
      <c r="E2" s="26">
        <v>3.53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136</v>
      </c>
      <c r="B3" s="5">
        <v>105913</v>
      </c>
      <c r="C3" s="26" t="s">
        <v>103</v>
      </c>
      <c r="D3" s="26">
        <v>0</v>
      </c>
      <c r="E3" s="26">
        <v>1.5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130</v>
      </c>
      <c r="B4" s="5">
        <v>84854</v>
      </c>
      <c r="C4" s="26" t="s">
        <v>103</v>
      </c>
      <c r="D4" s="26">
        <v>0</v>
      </c>
      <c r="E4" s="26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 t="s">
        <v>103</v>
      </c>
      <c r="D5" s="26">
        <v>0</v>
      </c>
      <c r="E5" s="26">
        <v>4.7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30</v>
      </c>
      <c r="B6" s="5">
        <v>97907</v>
      </c>
      <c r="C6" s="26" t="s">
        <v>103</v>
      </c>
      <c r="D6" s="26">
        <v>0</v>
      </c>
      <c r="E6" s="26">
        <v>5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125</v>
      </c>
      <c r="B7" s="5">
        <v>103099</v>
      </c>
      <c r="C7" s="26" t="s">
        <v>103</v>
      </c>
      <c r="D7" s="26">
        <v>0</v>
      </c>
      <c r="E7" s="26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52</v>
      </c>
      <c r="B8" s="5">
        <v>104593</v>
      </c>
      <c r="C8" s="26" t="s">
        <v>103</v>
      </c>
      <c r="D8" s="26">
        <v>-0.4</v>
      </c>
      <c r="E8" s="26">
        <v>0.88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38</v>
      </c>
      <c r="B9" s="5">
        <v>105647</v>
      </c>
      <c r="C9" s="26" t="s">
        <v>103</v>
      </c>
      <c r="D9" s="26">
        <v>0</v>
      </c>
      <c r="E9" s="26">
        <v>1.2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26" t="s">
        <v>103</v>
      </c>
      <c r="D10" s="26">
        <v>0.97</v>
      </c>
      <c r="E10" s="26">
        <v>2.1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126</v>
      </c>
      <c r="B11" s="5">
        <v>102340</v>
      </c>
      <c r="C11" s="26" t="s">
        <v>103</v>
      </c>
      <c r="D11" s="26">
        <v>0</v>
      </c>
      <c r="E11" s="26">
        <v>3.6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128</v>
      </c>
      <c r="B12" s="5">
        <v>104085</v>
      </c>
      <c r="C12" s="26" t="s">
        <v>103</v>
      </c>
      <c r="D12" s="26">
        <v>0</v>
      </c>
      <c r="E12" s="26">
        <v>2.2000000000000002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8" t="s">
        <v>40</v>
      </c>
      <c r="B13" s="8">
        <v>98484</v>
      </c>
      <c r="C13" s="9" t="s">
        <v>103</v>
      </c>
      <c r="D13" s="9">
        <v>2.6</v>
      </c>
      <c r="E13" s="9">
        <v>2.6</v>
      </c>
      <c r="F13" s="7" t="s">
        <v>6</v>
      </c>
      <c r="G13" s="8" t="s">
        <v>18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13</v>
      </c>
      <c r="C15" s="25">
        <f>SUM(D2:D13,D17)</f>
        <v>7.07</v>
      </c>
    </row>
    <row r="16" spans="1:30" x14ac:dyDescent="0.25">
      <c r="C16" s="4"/>
    </row>
    <row r="17" spans="1:14" x14ac:dyDescent="0.25">
      <c r="C17" s="13">
        <f>SUM(E2:E13,E17)</f>
        <v>54.91</v>
      </c>
      <c r="D17" s="25">
        <f>MAX(D2:D9,D11:D13)</f>
        <v>2.6</v>
      </c>
      <c r="E17" s="2">
        <f>MAX(E2:E13)</f>
        <v>11.7</v>
      </c>
    </row>
    <row r="18" spans="1:14" x14ac:dyDescent="0.25">
      <c r="I18" s="5">
        <v>0</v>
      </c>
      <c r="J18" s="5" t="s">
        <v>25</v>
      </c>
      <c r="K18" s="5">
        <v>101960</v>
      </c>
      <c r="L18" s="2" t="s">
        <v>103</v>
      </c>
      <c r="M18" s="2">
        <v>1.3</v>
      </c>
      <c r="N18" s="2">
        <v>3.53</v>
      </c>
    </row>
    <row r="19" spans="1:14" x14ac:dyDescent="0.25">
      <c r="A19" s="1" t="s">
        <v>22</v>
      </c>
      <c r="B19" s="2">
        <f>'rodada 13'!B20</f>
        <v>113.30999999999899</v>
      </c>
      <c r="I19" s="5">
        <v>1</v>
      </c>
      <c r="J19" s="5" t="s">
        <v>136</v>
      </c>
      <c r="K19" s="5">
        <v>105913</v>
      </c>
      <c r="L19" s="2" t="s">
        <v>103</v>
      </c>
      <c r="M19" s="2">
        <v>0</v>
      </c>
      <c r="N19" s="2">
        <v>1.5</v>
      </c>
    </row>
    <row r="20" spans="1:14" x14ac:dyDescent="0.25">
      <c r="A20" s="2" t="s">
        <v>23</v>
      </c>
      <c r="B20" s="16">
        <v>116.299999999999</v>
      </c>
      <c r="I20" s="5">
        <v>2</v>
      </c>
      <c r="J20" s="5" t="s">
        <v>130</v>
      </c>
      <c r="K20" s="5">
        <v>84854</v>
      </c>
      <c r="L20" s="2" t="s">
        <v>103</v>
      </c>
      <c r="M20" s="2">
        <v>0</v>
      </c>
      <c r="N20" s="2">
        <v>11.7</v>
      </c>
    </row>
    <row r="21" spans="1:14" x14ac:dyDescent="0.25">
      <c r="I21" s="5">
        <v>3</v>
      </c>
      <c r="J21" s="5" t="s">
        <v>113</v>
      </c>
      <c r="K21" s="5">
        <v>104257</v>
      </c>
      <c r="L21" s="2" t="s">
        <v>103</v>
      </c>
      <c r="M21" s="2">
        <v>0</v>
      </c>
      <c r="N21" s="2">
        <v>4.7</v>
      </c>
    </row>
    <row r="22" spans="1:14" x14ac:dyDescent="0.25">
      <c r="I22" s="5">
        <v>4</v>
      </c>
      <c r="J22" s="5" t="s">
        <v>30</v>
      </c>
      <c r="K22" s="5">
        <v>97907</v>
      </c>
      <c r="L22" s="2" t="s">
        <v>103</v>
      </c>
      <c r="M22" s="2">
        <v>0</v>
      </c>
      <c r="N22" s="2">
        <v>5</v>
      </c>
    </row>
    <row r="23" spans="1:14" x14ac:dyDescent="0.25">
      <c r="I23" s="5">
        <v>5</v>
      </c>
      <c r="J23" s="5" t="s">
        <v>125</v>
      </c>
      <c r="K23" s="5">
        <v>103099</v>
      </c>
      <c r="L23" s="2" t="s">
        <v>103</v>
      </c>
      <c r="M23" s="2">
        <v>0</v>
      </c>
      <c r="N23" s="2">
        <v>4.2</v>
      </c>
    </row>
    <row r="24" spans="1:14" x14ac:dyDescent="0.25">
      <c r="I24" s="5">
        <v>6</v>
      </c>
      <c r="J24" s="5" t="s">
        <v>52</v>
      </c>
      <c r="K24" s="5">
        <v>104593</v>
      </c>
      <c r="L24" s="2" t="s">
        <v>103</v>
      </c>
      <c r="M24" s="2">
        <v>-0.4</v>
      </c>
      <c r="N24" s="2">
        <v>0.88</v>
      </c>
    </row>
    <row r="25" spans="1:14" x14ac:dyDescent="0.25">
      <c r="I25" s="5">
        <v>7</v>
      </c>
      <c r="J25" s="5" t="s">
        <v>38</v>
      </c>
      <c r="K25" s="5">
        <v>105647</v>
      </c>
      <c r="L25" s="2" t="s">
        <v>103</v>
      </c>
      <c r="M25" s="2">
        <v>0</v>
      </c>
      <c r="N25" s="2">
        <v>1.2</v>
      </c>
    </row>
    <row r="26" spans="1:14" x14ac:dyDescent="0.25">
      <c r="I26" s="5">
        <v>8</v>
      </c>
      <c r="J26" s="5" t="s">
        <v>37</v>
      </c>
      <c r="K26" s="5">
        <v>73317</v>
      </c>
      <c r="L26" s="2" t="s">
        <v>103</v>
      </c>
      <c r="M26" s="2">
        <v>0.97</v>
      </c>
      <c r="N26" s="2">
        <v>2.1</v>
      </c>
    </row>
    <row r="27" spans="1:14" x14ac:dyDescent="0.25">
      <c r="I27" s="5">
        <v>9</v>
      </c>
      <c r="J27" s="5" t="s">
        <v>126</v>
      </c>
      <c r="K27" s="5">
        <v>102340</v>
      </c>
      <c r="L27" s="2" t="s">
        <v>103</v>
      </c>
      <c r="M27" s="2">
        <v>0</v>
      </c>
      <c r="N27" s="2">
        <v>3.6</v>
      </c>
    </row>
    <row r="28" spans="1:14" x14ac:dyDescent="0.25">
      <c r="I28" s="5">
        <v>10</v>
      </c>
      <c r="J28" s="5" t="s">
        <v>128</v>
      </c>
      <c r="K28" s="5">
        <v>104085</v>
      </c>
      <c r="L28" s="2" t="s">
        <v>103</v>
      </c>
      <c r="M28" s="2">
        <v>0</v>
      </c>
      <c r="N28" s="2">
        <v>2.2000000000000002</v>
      </c>
    </row>
    <row r="29" spans="1:14" x14ac:dyDescent="0.25">
      <c r="I29" s="5">
        <v>11</v>
      </c>
      <c r="J29" s="5" t="s">
        <v>40</v>
      </c>
      <c r="K29" s="5">
        <v>98484</v>
      </c>
      <c r="L29" s="2" t="s">
        <v>103</v>
      </c>
      <c r="M29" s="2">
        <v>2.6</v>
      </c>
      <c r="N29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7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120</v>
      </c>
      <c r="B2" s="5">
        <v>101715</v>
      </c>
      <c r="C2" s="5" t="s">
        <v>103</v>
      </c>
      <c r="D2" s="5">
        <v>0</v>
      </c>
      <c r="E2" s="5">
        <v>6.12</v>
      </c>
      <c r="F2" s="19" t="s">
        <v>11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25</v>
      </c>
      <c r="B3" s="5">
        <v>101960</v>
      </c>
      <c r="C3" s="5" t="s">
        <v>103</v>
      </c>
      <c r="D3" s="5">
        <v>0</v>
      </c>
      <c r="E3" s="5">
        <v>3.53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130</v>
      </c>
      <c r="B4" s="5">
        <v>84854</v>
      </c>
      <c r="C4" s="5" t="s">
        <v>103</v>
      </c>
      <c r="D4" s="5">
        <v>0</v>
      </c>
      <c r="E4" s="5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137</v>
      </c>
      <c r="B5" s="8">
        <v>38939</v>
      </c>
      <c r="C5" s="8" t="s">
        <v>103</v>
      </c>
      <c r="D5" s="8">
        <v>14.3</v>
      </c>
      <c r="E5" s="8">
        <v>14.3</v>
      </c>
      <c r="F5" s="7" t="s">
        <v>9</v>
      </c>
      <c r="G5" s="10" t="s">
        <v>18</v>
      </c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5" t="s">
        <v>103</v>
      </c>
      <c r="D6" s="5">
        <v>0</v>
      </c>
      <c r="E6" s="5">
        <v>8.4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125</v>
      </c>
      <c r="B7" s="5">
        <v>103099</v>
      </c>
      <c r="C7" s="5" t="s">
        <v>103</v>
      </c>
      <c r="D7" s="5">
        <v>0</v>
      </c>
      <c r="E7" s="5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138</v>
      </c>
      <c r="B8" s="5">
        <v>85931</v>
      </c>
      <c r="C8" s="5" t="s">
        <v>103</v>
      </c>
      <c r="D8" s="5">
        <v>10.6</v>
      </c>
      <c r="E8" s="5">
        <v>6.17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5">
        <v>11.1</v>
      </c>
      <c r="E9" s="5">
        <v>12.11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5" t="s">
        <v>103</v>
      </c>
      <c r="D10" s="5">
        <v>5</v>
      </c>
      <c r="E10" s="5">
        <v>2.58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139</v>
      </c>
      <c r="B11" s="5">
        <v>71604</v>
      </c>
      <c r="C11" s="5" t="s">
        <v>103</v>
      </c>
      <c r="D11" s="5">
        <v>11.7</v>
      </c>
      <c r="E11" s="5">
        <v>6.85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124</v>
      </c>
      <c r="B12" s="5">
        <v>89226</v>
      </c>
      <c r="C12" s="5" t="s">
        <v>103</v>
      </c>
      <c r="D12" s="5">
        <v>0</v>
      </c>
      <c r="E12" s="5">
        <v>5.75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5">
        <v>0</v>
      </c>
      <c r="E13" s="5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67</v>
      </c>
    </row>
    <row r="16" spans="1:30" x14ac:dyDescent="0.25">
      <c r="C16" s="4"/>
    </row>
    <row r="17" spans="1:13" x14ac:dyDescent="0.25">
      <c r="C17" s="13">
        <f>SUM(E2:E13,E17)</f>
        <v>102.94999999999999</v>
      </c>
      <c r="D17" s="25">
        <f>MAX(D2:D9,D11:D13)</f>
        <v>14.3</v>
      </c>
      <c r="E17" s="2">
        <f>MAX(E2:E13)</f>
        <v>14.3</v>
      </c>
    </row>
    <row r="19" spans="1:13" x14ac:dyDescent="0.25">
      <c r="A19" s="1" t="s">
        <v>22</v>
      </c>
      <c r="B19" s="16">
        <f>'rodada 14'!B20</f>
        <v>116.299999999999</v>
      </c>
    </row>
    <row r="20" spans="1:13" x14ac:dyDescent="0.25">
      <c r="A20" s="2" t="s">
        <v>23</v>
      </c>
      <c r="B20" s="16">
        <v>114.409999999999</v>
      </c>
    </row>
    <row r="24" spans="1:13" x14ac:dyDescent="0.25">
      <c r="G24" s="15"/>
    </row>
    <row r="25" spans="1:13" x14ac:dyDescent="0.25">
      <c r="F25" s="5"/>
      <c r="G25" s="15"/>
    </row>
    <row r="26" spans="1:13" x14ac:dyDescent="0.25">
      <c r="F26" s="5"/>
      <c r="G26" s="15"/>
      <c r="H26" s="5">
        <v>0</v>
      </c>
      <c r="I26" s="5" t="s">
        <v>120</v>
      </c>
      <c r="J26" s="5">
        <v>101715</v>
      </c>
      <c r="K26" s="5" t="s">
        <v>103</v>
      </c>
      <c r="L26" s="5">
        <v>0</v>
      </c>
      <c r="M26" s="5">
        <v>6.12</v>
      </c>
    </row>
    <row r="27" spans="1:13" x14ac:dyDescent="0.25">
      <c r="F27" s="5"/>
      <c r="G27" s="15"/>
      <c r="H27" s="5">
        <v>1</v>
      </c>
      <c r="I27" s="5" t="s">
        <v>25</v>
      </c>
      <c r="J27" s="5">
        <v>101960</v>
      </c>
      <c r="K27" s="5" t="s">
        <v>103</v>
      </c>
      <c r="L27" s="5">
        <v>0</v>
      </c>
      <c r="M27" s="5">
        <v>3.53</v>
      </c>
    </row>
    <row r="28" spans="1:13" x14ac:dyDescent="0.25">
      <c r="F28" s="5"/>
      <c r="G28" s="15"/>
      <c r="H28" s="5">
        <v>2</v>
      </c>
      <c r="I28" s="5" t="s">
        <v>130</v>
      </c>
      <c r="J28" s="5">
        <v>84854</v>
      </c>
      <c r="K28" s="5" t="s">
        <v>103</v>
      </c>
      <c r="L28" s="5">
        <v>0</v>
      </c>
      <c r="M28" s="5">
        <v>11.7</v>
      </c>
    </row>
    <row r="29" spans="1:13" x14ac:dyDescent="0.25">
      <c r="F29" s="5"/>
      <c r="G29" s="15"/>
      <c r="H29" s="5">
        <v>3</v>
      </c>
      <c r="I29" s="5" t="s">
        <v>137</v>
      </c>
      <c r="J29" s="5">
        <v>38939</v>
      </c>
      <c r="K29" s="5" t="s">
        <v>103</v>
      </c>
      <c r="L29" s="5">
        <v>14.3</v>
      </c>
      <c r="M29" s="5">
        <v>14.3</v>
      </c>
    </row>
    <row r="30" spans="1:13" x14ac:dyDescent="0.25">
      <c r="F30" s="5"/>
      <c r="G30" s="15"/>
      <c r="H30" s="5">
        <v>4</v>
      </c>
      <c r="I30" s="5" t="s">
        <v>131</v>
      </c>
      <c r="J30" s="5">
        <v>84860</v>
      </c>
      <c r="K30" s="5" t="s">
        <v>103</v>
      </c>
      <c r="L30" s="5">
        <v>0</v>
      </c>
      <c r="M30" s="5">
        <v>8.4</v>
      </c>
    </row>
    <row r="31" spans="1:13" x14ac:dyDescent="0.25">
      <c r="F31" s="5"/>
      <c r="G31" s="15"/>
      <c r="H31" s="5">
        <v>5</v>
      </c>
      <c r="I31" s="5" t="s">
        <v>125</v>
      </c>
      <c r="J31" s="5">
        <v>103099</v>
      </c>
      <c r="K31" s="5" t="s">
        <v>103</v>
      </c>
      <c r="L31" s="5">
        <v>0</v>
      </c>
      <c r="M31" s="5">
        <v>4.2</v>
      </c>
    </row>
    <row r="32" spans="1:13" x14ac:dyDescent="0.25">
      <c r="F32" s="5"/>
      <c r="G32" s="15"/>
      <c r="H32" s="5">
        <v>6</v>
      </c>
      <c r="I32" s="5" t="s">
        <v>138</v>
      </c>
      <c r="J32" s="5">
        <v>85931</v>
      </c>
      <c r="K32" s="5" t="s">
        <v>103</v>
      </c>
      <c r="L32" s="5">
        <v>10.6</v>
      </c>
      <c r="M32" s="5">
        <v>6.17</v>
      </c>
    </row>
    <row r="33" spans="6:13" x14ac:dyDescent="0.25">
      <c r="F33" s="5"/>
      <c r="G33" s="15"/>
      <c r="H33" s="5">
        <v>7</v>
      </c>
      <c r="I33" s="5" t="s">
        <v>132</v>
      </c>
      <c r="J33" s="5">
        <v>87863</v>
      </c>
      <c r="K33" s="5" t="s">
        <v>103</v>
      </c>
      <c r="L33" s="5">
        <v>11.1</v>
      </c>
      <c r="M33" s="5">
        <v>12.11</v>
      </c>
    </row>
    <row r="34" spans="6:13" x14ac:dyDescent="0.25">
      <c r="F34" s="5"/>
      <c r="G34" s="15"/>
      <c r="H34" s="5">
        <v>8</v>
      </c>
      <c r="I34" s="5" t="s">
        <v>37</v>
      </c>
      <c r="J34" s="5">
        <v>73317</v>
      </c>
      <c r="K34" s="5" t="s">
        <v>103</v>
      </c>
      <c r="L34" s="5">
        <v>5</v>
      </c>
      <c r="M34" s="5">
        <v>2.58</v>
      </c>
    </row>
    <row r="35" spans="6:13" x14ac:dyDescent="0.25">
      <c r="F35" s="5"/>
      <c r="G35" s="15"/>
      <c r="H35" s="5">
        <v>9</v>
      </c>
      <c r="I35" s="5" t="s">
        <v>139</v>
      </c>
      <c r="J35" s="5">
        <v>71604</v>
      </c>
      <c r="K35" s="5" t="s">
        <v>103</v>
      </c>
      <c r="L35" s="5">
        <v>11.7</v>
      </c>
      <c r="M35" s="5">
        <v>6.85</v>
      </c>
    </row>
    <row r="36" spans="6:13" x14ac:dyDescent="0.25">
      <c r="F36" s="5"/>
      <c r="H36" s="5">
        <v>10</v>
      </c>
      <c r="I36" s="5" t="s">
        <v>124</v>
      </c>
      <c r="J36" s="5">
        <v>89226</v>
      </c>
      <c r="K36" s="5" t="s">
        <v>103</v>
      </c>
      <c r="L36" s="5">
        <v>0</v>
      </c>
      <c r="M36" s="5">
        <v>5.75</v>
      </c>
    </row>
    <row r="37" spans="6:13" x14ac:dyDescent="0.25">
      <c r="H37" s="5">
        <v>11</v>
      </c>
      <c r="I37" s="5" t="s">
        <v>102</v>
      </c>
      <c r="J37" s="5">
        <v>91251</v>
      </c>
      <c r="K37" s="5" t="s">
        <v>103</v>
      </c>
      <c r="L37" s="5">
        <v>0</v>
      </c>
      <c r="M37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25</v>
      </c>
      <c r="B2" s="5">
        <v>101960</v>
      </c>
      <c r="C2" s="5" t="s">
        <v>103</v>
      </c>
      <c r="D2" s="26">
        <v>3.8</v>
      </c>
      <c r="E2" s="26">
        <v>3.57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140</v>
      </c>
      <c r="B3" s="5">
        <v>101997</v>
      </c>
      <c r="C3" s="5" t="s">
        <v>103</v>
      </c>
      <c r="D3" s="26">
        <v>1.5</v>
      </c>
      <c r="E3" s="26">
        <v>4.05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130</v>
      </c>
      <c r="B4" s="5">
        <v>84854</v>
      </c>
      <c r="C4" s="5" t="s">
        <v>103</v>
      </c>
      <c r="D4" s="26">
        <v>0</v>
      </c>
      <c r="E4" s="26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113</v>
      </c>
      <c r="B5" s="8">
        <v>104257</v>
      </c>
      <c r="C5" s="8" t="s">
        <v>103</v>
      </c>
      <c r="D5" s="9">
        <v>9.6999999999999993</v>
      </c>
      <c r="E5" s="9">
        <v>7.2</v>
      </c>
      <c r="F5" s="7" t="s">
        <v>9</v>
      </c>
      <c r="G5" s="10" t="s">
        <v>18</v>
      </c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5" t="s">
        <v>103</v>
      </c>
      <c r="D6" s="26">
        <v>0</v>
      </c>
      <c r="E6" s="26">
        <v>8.4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125</v>
      </c>
      <c r="B7" s="5">
        <v>103099</v>
      </c>
      <c r="C7" s="5" t="s">
        <v>103</v>
      </c>
      <c r="D7" s="26">
        <v>0</v>
      </c>
      <c r="E7" s="26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138</v>
      </c>
      <c r="B8" s="5">
        <v>85931</v>
      </c>
      <c r="C8" s="5" t="s">
        <v>103</v>
      </c>
      <c r="D8" s="26">
        <v>0</v>
      </c>
      <c r="E8" s="26">
        <v>6.17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106</v>
      </c>
      <c r="B9" s="5">
        <v>86380</v>
      </c>
      <c r="C9" s="5" t="s">
        <v>103</v>
      </c>
      <c r="D9" s="26">
        <v>0</v>
      </c>
      <c r="E9" s="26">
        <v>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5" t="s">
        <v>103</v>
      </c>
      <c r="D10" s="26">
        <v>2.62</v>
      </c>
      <c r="E10" s="26">
        <v>2.59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139</v>
      </c>
      <c r="B11" s="5">
        <v>71604</v>
      </c>
      <c r="C11" s="5" t="s">
        <v>103</v>
      </c>
      <c r="D11" s="26">
        <v>-0.3</v>
      </c>
      <c r="E11" s="26">
        <v>4.47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124</v>
      </c>
      <c r="B12" s="5">
        <v>89226</v>
      </c>
      <c r="C12" s="5" t="s">
        <v>103</v>
      </c>
      <c r="D12" s="26">
        <v>0</v>
      </c>
      <c r="E12" s="26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26">
        <v>0</v>
      </c>
      <c r="E13" s="26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27.02</v>
      </c>
    </row>
    <row r="16" spans="1:30" x14ac:dyDescent="0.25">
      <c r="C16" s="4"/>
    </row>
    <row r="17" spans="1:13" x14ac:dyDescent="0.25">
      <c r="C17" s="13">
        <f>SUM(E2:E13,E17)</f>
        <v>79.740000000000009</v>
      </c>
      <c r="D17" s="25">
        <f>MAX(D2:D9,D11:D13)</f>
        <v>9.6999999999999993</v>
      </c>
      <c r="E17" s="2">
        <f>MAX(E2:E13)</f>
        <v>11.7</v>
      </c>
    </row>
    <row r="19" spans="1:13" x14ac:dyDescent="0.25">
      <c r="A19" s="1" t="s">
        <v>22</v>
      </c>
      <c r="B19" s="16">
        <f>'rodada 15'!B20</f>
        <v>114.409999999999</v>
      </c>
    </row>
    <row r="20" spans="1:13" x14ac:dyDescent="0.25">
      <c r="A20" s="2" t="s">
        <v>23</v>
      </c>
      <c r="B20" s="4">
        <v>113.83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25</v>
      </c>
      <c r="J26" s="5">
        <v>101960</v>
      </c>
      <c r="K26" s="5" t="s">
        <v>103</v>
      </c>
      <c r="L26" s="2">
        <v>3.8</v>
      </c>
      <c r="M26" s="2">
        <v>3.57</v>
      </c>
    </row>
    <row r="27" spans="1:13" x14ac:dyDescent="0.25">
      <c r="F27" s="5"/>
      <c r="H27" s="5">
        <v>1</v>
      </c>
      <c r="I27" s="5" t="s">
        <v>140</v>
      </c>
      <c r="J27" s="5">
        <v>101997</v>
      </c>
      <c r="K27" s="5" t="s">
        <v>103</v>
      </c>
      <c r="L27" s="2">
        <v>1.5</v>
      </c>
      <c r="M27" s="2">
        <v>4.05</v>
      </c>
    </row>
    <row r="28" spans="1:13" x14ac:dyDescent="0.25">
      <c r="F28" s="5"/>
      <c r="H28" s="5">
        <v>2</v>
      </c>
      <c r="I28" s="5" t="s">
        <v>130</v>
      </c>
      <c r="J28" s="5">
        <v>84854</v>
      </c>
      <c r="K28" s="5" t="s">
        <v>103</v>
      </c>
      <c r="L28" s="2">
        <v>0</v>
      </c>
      <c r="M28" s="2">
        <v>11.7</v>
      </c>
    </row>
    <row r="29" spans="1:13" x14ac:dyDescent="0.25">
      <c r="F29" s="5"/>
      <c r="H29" s="5">
        <v>3</v>
      </c>
      <c r="I29" s="5" t="s">
        <v>113</v>
      </c>
      <c r="J29" s="5">
        <v>104257</v>
      </c>
      <c r="K29" s="5" t="s">
        <v>103</v>
      </c>
      <c r="L29" s="2">
        <v>9.6999999999999993</v>
      </c>
      <c r="M29" s="2">
        <v>7.2</v>
      </c>
    </row>
    <row r="30" spans="1:13" x14ac:dyDescent="0.25">
      <c r="F30" s="5"/>
      <c r="H30" s="5">
        <v>4</v>
      </c>
      <c r="I30" s="5" t="s">
        <v>131</v>
      </c>
      <c r="J30" s="5">
        <v>84860</v>
      </c>
      <c r="K30" s="5" t="s">
        <v>103</v>
      </c>
      <c r="L30" s="2">
        <v>0</v>
      </c>
      <c r="M30" s="2">
        <v>8.4</v>
      </c>
    </row>
    <row r="31" spans="1:13" x14ac:dyDescent="0.25">
      <c r="F31" s="5"/>
      <c r="H31" s="5">
        <v>5</v>
      </c>
      <c r="I31" s="5" t="s">
        <v>125</v>
      </c>
      <c r="J31" s="5">
        <v>103099</v>
      </c>
      <c r="K31" s="5" t="s">
        <v>103</v>
      </c>
      <c r="L31" s="2">
        <v>0</v>
      </c>
      <c r="M31" s="2">
        <v>4.2</v>
      </c>
    </row>
    <row r="32" spans="1:13" x14ac:dyDescent="0.25">
      <c r="F32" s="5"/>
      <c r="H32" s="5">
        <v>6</v>
      </c>
      <c r="I32" s="5" t="s">
        <v>138</v>
      </c>
      <c r="J32" s="5">
        <v>85931</v>
      </c>
      <c r="K32" s="5" t="s">
        <v>103</v>
      </c>
      <c r="L32" s="2">
        <v>0</v>
      </c>
      <c r="M32" s="2">
        <v>6.17</v>
      </c>
    </row>
    <row r="33" spans="6:13" x14ac:dyDescent="0.25">
      <c r="F33" s="5"/>
      <c r="H33" s="5">
        <v>7</v>
      </c>
      <c r="I33" s="5" t="s">
        <v>106</v>
      </c>
      <c r="J33" s="5">
        <v>86380</v>
      </c>
      <c r="K33" s="5" t="s">
        <v>103</v>
      </c>
      <c r="L33" s="2">
        <v>0</v>
      </c>
      <c r="M33" s="2">
        <v>3</v>
      </c>
    </row>
    <row r="34" spans="6:13" x14ac:dyDescent="0.25">
      <c r="F34" s="5"/>
      <c r="H34" s="5">
        <v>8</v>
      </c>
      <c r="I34" s="5" t="s">
        <v>37</v>
      </c>
      <c r="J34" s="5">
        <v>73317</v>
      </c>
      <c r="K34" s="5" t="s">
        <v>103</v>
      </c>
      <c r="L34" s="2">
        <v>2.62</v>
      </c>
      <c r="M34" s="2">
        <v>2.59</v>
      </c>
    </row>
    <row r="35" spans="6:13" x14ac:dyDescent="0.25">
      <c r="F35" s="5"/>
      <c r="H35" s="5">
        <v>9</v>
      </c>
      <c r="I35" s="5" t="s">
        <v>139</v>
      </c>
      <c r="J35" s="5">
        <v>71604</v>
      </c>
      <c r="K35" s="5" t="s">
        <v>103</v>
      </c>
      <c r="L35" s="2">
        <v>-0.3</v>
      </c>
      <c r="M35" s="2">
        <v>4.47</v>
      </c>
    </row>
    <row r="36" spans="6:13" x14ac:dyDescent="0.25">
      <c r="H36" s="5">
        <v>10</v>
      </c>
      <c r="I36" s="5" t="s">
        <v>124</v>
      </c>
      <c r="J36" s="5">
        <v>89226</v>
      </c>
      <c r="K36" s="5" t="s">
        <v>103</v>
      </c>
      <c r="L36" s="2">
        <v>0</v>
      </c>
      <c r="M36" s="2">
        <v>5.75</v>
      </c>
    </row>
    <row r="37" spans="6:13" x14ac:dyDescent="0.25">
      <c r="H37" s="5">
        <v>11</v>
      </c>
      <c r="I37" s="5" t="s">
        <v>102</v>
      </c>
      <c r="J37" s="5">
        <v>91251</v>
      </c>
      <c r="K37" s="5" t="s">
        <v>103</v>
      </c>
      <c r="L37" s="2">
        <v>0</v>
      </c>
      <c r="M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2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58</v>
      </c>
      <c r="B2" s="5">
        <v>105836</v>
      </c>
      <c r="C2" s="26">
        <v>0.78</v>
      </c>
      <c r="D2" s="26">
        <v>0</v>
      </c>
      <c r="E2" s="26">
        <v>0.17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136</v>
      </c>
      <c r="B3" s="5">
        <v>105913</v>
      </c>
      <c r="C3" s="26">
        <v>1.29</v>
      </c>
      <c r="D3" s="26">
        <v>0</v>
      </c>
      <c r="E3" s="26">
        <v>1.5</v>
      </c>
      <c r="F3" s="19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56</v>
      </c>
      <c r="B4" s="5">
        <v>99460</v>
      </c>
      <c r="C4" s="26">
        <v>1.25</v>
      </c>
      <c r="D4" s="26">
        <v>0</v>
      </c>
      <c r="E4" s="26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>
        <v>3.93</v>
      </c>
      <c r="D5" s="26">
        <v>0</v>
      </c>
      <c r="E5" s="26">
        <v>7.2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30</v>
      </c>
      <c r="B6" s="5">
        <v>97907</v>
      </c>
      <c r="C6" s="26">
        <v>1.81</v>
      </c>
      <c r="D6" s="26">
        <v>0</v>
      </c>
      <c r="E6" s="26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55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35</v>
      </c>
      <c r="B8" s="5">
        <v>98022</v>
      </c>
      <c r="C8" s="26">
        <v>1.02</v>
      </c>
      <c r="D8" s="26">
        <v>0</v>
      </c>
      <c r="E8" s="26">
        <v>0.62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54</v>
      </c>
      <c r="B9" s="5">
        <v>98224</v>
      </c>
      <c r="C9" s="26">
        <v>0.76</v>
      </c>
      <c r="D9" s="26">
        <v>0</v>
      </c>
      <c r="E9" s="26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73317</v>
      </c>
      <c r="C10" s="26">
        <v>5.61</v>
      </c>
      <c r="D10" s="26">
        <v>2.17</v>
      </c>
      <c r="E10" s="26">
        <v>2.54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126</v>
      </c>
      <c r="B11" s="5">
        <v>102340</v>
      </c>
      <c r="C11" s="26">
        <v>2</v>
      </c>
      <c r="D11" s="26">
        <v>0</v>
      </c>
      <c r="E11" s="26">
        <v>3.1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46</v>
      </c>
      <c r="B12" s="5">
        <v>95476</v>
      </c>
      <c r="C12" s="26">
        <v>0.75</v>
      </c>
      <c r="D12" s="26">
        <v>0</v>
      </c>
      <c r="E12" s="26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40</v>
      </c>
      <c r="B13" s="5">
        <v>98484</v>
      </c>
      <c r="C13" s="26">
        <v>1.41</v>
      </c>
      <c r="D13" s="26">
        <v>0</v>
      </c>
      <c r="E13" s="26">
        <v>2.6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2.17</v>
      </c>
    </row>
    <row r="16" spans="1:30" x14ac:dyDescent="0.25">
      <c r="C16" s="4"/>
    </row>
    <row r="17" spans="1:13" x14ac:dyDescent="0.25">
      <c r="C17" s="13">
        <f>SUM(E2:E13,E17)</f>
        <v>31.630000000000003</v>
      </c>
      <c r="D17" s="25">
        <f>MAX(D2:D9,D11:D13)</f>
        <v>0</v>
      </c>
      <c r="E17" s="2">
        <f>MAX(E2:E13)</f>
        <v>7.2</v>
      </c>
    </row>
    <row r="19" spans="1:13" x14ac:dyDescent="0.25">
      <c r="A19" s="1" t="s">
        <v>22</v>
      </c>
      <c r="B19" s="4">
        <f>'rodada 16'!B20</f>
        <v>113.83</v>
      </c>
    </row>
    <row r="20" spans="1:13" x14ac:dyDescent="0.25">
      <c r="A20" s="2" t="s">
        <v>23</v>
      </c>
      <c r="B20" s="4">
        <v>114.37</v>
      </c>
    </row>
    <row r="25" spans="1:13" x14ac:dyDescent="0.25">
      <c r="H25" s="5">
        <v>0</v>
      </c>
      <c r="I25" s="5" t="s">
        <v>58</v>
      </c>
      <c r="J25" s="5">
        <v>105836</v>
      </c>
      <c r="K25" s="2">
        <v>0.78</v>
      </c>
      <c r="L25" s="2">
        <v>0</v>
      </c>
      <c r="M25" s="2">
        <v>0.17</v>
      </c>
    </row>
    <row r="26" spans="1:13" x14ac:dyDescent="0.25">
      <c r="H26" s="5">
        <v>1</v>
      </c>
      <c r="I26" s="5" t="s">
        <v>136</v>
      </c>
      <c r="J26" s="5">
        <v>105913</v>
      </c>
      <c r="K26" s="2">
        <v>1.29</v>
      </c>
      <c r="L26" s="2">
        <v>0</v>
      </c>
      <c r="M26" s="2">
        <v>1.5</v>
      </c>
    </row>
    <row r="27" spans="1:13" x14ac:dyDescent="0.25">
      <c r="H27" s="5">
        <v>2</v>
      </c>
      <c r="I27" s="5" t="s">
        <v>56</v>
      </c>
      <c r="J27" s="5">
        <v>99460</v>
      </c>
      <c r="K27" s="2">
        <v>1.25</v>
      </c>
      <c r="L27" s="2">
        <v>0</v>
      </c>
      <c r="M27" s="2">
        <v>1.6</v>
      </c>
    </row>
    <row r="28" spans="1:13" x14ac:dyDescent="0.25">
      <c r="H28" s="5">
        <v>3</v>
      </c>
      <c r="I28" s="5" t="s">
        <v>113</v>
      </c>
      <c r="J28" s="5">
        <v>104257</v>
      </c>
      <c r="K28" s="2">
        <v>3.93</v>
      </c>
      <c r="L28" s="2">
        <v>0</v>
      </c>
      <c r="M28" s="2">
        <v>7.2</v>
      </c>
    </row>
    <row r="29" spans="1:13" x14ac:dyDescent="0.25">
      <c r="H29" s="5">
        <v>4</v>
      </c>
      <c r="I29" s="5" t="s">
        <v>30</v>
      </c>
      <c r="J29" s="5">
        <v>97907</v>
      </c>
      <c r="K29" s="2">
        <v>1.81</v>
      </c>
      <c r="L29" s="2">
        <v>0</v>
      </c>
      <c r="M29" s="2">
        <v>5</v>
      </c>
    </row>
    <row r="30" spans="1:13" x14ac:dyDescent="0.25">
      <c r="H30" s="5">
        <v>5</v>
      </c>
      <c r="I30" s="5" t="s">
        <v>55</v>
      </c>
      <c r="J30" s="5">
        <v>103695</v>
      </c>
      <c r="K30" s="2">
        <v>0.76</v>
      </c>
      <c r="L30" s="2">
        <v>0</v>
      </c>
      <c r="M30" s="2">
        <v>0</v>
      </c>
    </row>
    <row r="31" spans="1:13" x14ac:dyDescent="0.25">
      <c r="H31" s="5">
        <v>6</v>
      </c>
      <c r="I31" s="5" t="s">
        <v>35</v>
      </c>
      <c r="J31" s="5">
        <v>98022</v>
      </c>
      <c r="K31" s="2">
        <v>1.02</v>
      </c>
      <c r="L31" s="2">
        <v>0</v>
      </c>
      <c r="M31" s="2">
        <v>0.62</v>
      </c>
    </row>
    <row r="32" spans="1:13" x14ac:dyDescent="0.25">
      <c r="H32" s="5">
        <v>7</v>
      </c>
      <c r="I32" s="5" t="s">
        <v>54</v>
      </c>
      <c r="J32" s="5">
        <v>98224</v>
      </c>
      <c r="K32" s="2">
        <v>0.76</v>
      </c>
      <c r="L32" s="2">
        <v>0</v>
      </c>
      <c r="M32" s="2">
        <v>0</v>
      </c>
    </row>
    <row r="33" spans="8:13" x14ac:dyDescent="0.25">
      <c r="H33" s="5">
        <v>8</v>
      </c>
      <c r="I33" s="5" t="s">
        <v>37</v>
      </c>
      <c r="J33" s="5">
        <v>73317</v>
      </c>
      <c r="K33" s="2">
        <v>5.61</v>
      </c>
      <c r="L33" s="2">
        <v>2.17</v>
      </c>
      <c r="M33" s="2">
        <v>2.54</v>
      </c>
    </row>
    <row r="34" spans="8:13" x14ac:dyDescent="0.25">
      <c r="H34" s="5">
        <v>9</v>
      </c>
      <c r="I34" s="5" t="s">
        <v>126</v>
      </c>
      <c r="J34" s="5">
        <v>102340</v>
      </c>
      <c r="K34" s="2">
        <v>2</v>
      </c>
      <c r="L34" s="2">
        <v>0</v>
      </c>
      <c r="M34" s="2">
        <v>3.1</v>
      </c>
    </row>
    <row r="35" spans="8:13" x14ac:dyDescent="0.25">
      <c r="H35" s="5">
        <v>10</v>
      </c>
      <c r="I35" s="5" t="s">
        <v>46</v>
      </c>
      <c r="J35" s="5">
        <v>95476</v>
      </c>
      <c r="K35" s="2">
        <v>0.75</v>
      </c>
      <c r="L35" s="2">
        <v>0</v>
      </c>
      <c r="M35" s="2">
        <v>0.1</v>
      </c>
    </row>
    <row r="36" spans="8:13" x14ac:dyDescent="0.25">
      <c r="H36" s="5">
        <v>11</v>
      </c>
      <c r="I36" s="5" t="s">
        <v>40</v>
      </c>
      <c r="J36" s="5">
        <v>98484</v>
      </c>
      <c r="K36" s="2">
        <v>1.41</v>
      </c>
      <c r="L36" s="2">
        <v>0</v>
      </c>
      <c r="M36" s="2">
        <v>2.6</v>
      </c>
    </row>
    <row r="37" spans="8:13" x14ac:dyDescent="0.25">
      <c r="K37" s="2"/>
    </row>
    <row r="38" spans="8:13" x14ac:dyDescent="0.25">
      <c r="K38" s="2"/>
    </row>
    <row r="39" spans="8:13" x14ac:dyDescent="0.25">
      <c r="K39" s="2"/>
    </row>
    <row r="40" spans="8:13" x14ac:dyDescent="0.25">
      <c r="K40" s="2"/>
    </row>
    <row r="41" spans="8:13" x14ac:dyDescent="0.25">
      <c r="K41" s="2"/>
    </row>
    <row r="42" spans="8:13" x14ac:dyDescent="0.25">
      <c r="K4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topLeftCell="A7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25</v>
      </c>
      <c r="B2" s="5">
        <v>101960</v>
      </c>
      <c r="C2" s="5" t="s">
        <v>103</v>
      </c>
      <c r="D2" s="26">
        <v>2</v>
      </c>
      <c r="E2" s="26">
        <v>3.37</v>
      </c>
      <c r="F2" s="19" t="s">
        <v>11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141</v>
      </c>
      <c r="B3" s="5">
        <v>105786</v>
      </c>
      <c r="C3" s="5" t="s">
        <v>103</v>
      </c>
      <c r="D3" s="26">
        <v>0</v>
      </c>
      <c r="E3" s="26">
        <v>1.49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142</v>
      </c>
      <c r="B4" s="8">
        <v>71043</v>
      </c>
      <c r="C4" s="8" t="s">
        <v>103</v>
      </c>
      <c r="D4" s="9">
        <v>13.7</v>
      </c>
      <c r="E4" s="9">
        <v>13.7</v>
      </c>
      <c r="F4" s="7" t="s">
        <v>10</v>
      </c>
      <c r="G4" s="10" t="s">
        <v>18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103</v>
      </c>
      <c r="D5" s="26">
        <v>5</v>
      </c>
      <c r="E5" s="26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30</v>
      </c>
      <c r="B6" s="5">
        <v>97907</v>
      </c>
      <c r="C6" s="5" t="s">
        <v>103</v>
      </c>
      <c r="D6" s="26">
        <v>0</v>
      </c>
      <c r="E6" s="26">
        <v>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60</v>
      </c>
      <c r="B7" s="5">
        <v>100763</v>
      </c>
      <c r="C7" s="5" t="s">
        <v>103</v>
      </c>
      <c r="D7" s="26">
        <v>0.6</v>
      </c>
      <c r="E7" s="26">
        <v>0.6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148</v>
      </c>
      <c r="B8" s="5">
        <v>103099</v>
      </c>
      <c r="C8" s="5" t="s">
        <v>103</v>
      </c>
      <c r="D8" s="26">
        <v>0</v>
      </c>
      <c r="E8" s="26">
        <v>2.4700000000000002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145</v>
      </c>
      <c r="B9" s="5">
        <v>105068</v>
      </c>
      <c r="C9" s="5" t="s">
        <v>103</v>
      </c>
      <c r="D9" s="26">
        <v>12.6</v>
      </c>
      <c r="E9" s="26">
        <v>6.3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26</v>
      </c>
      <c r="B10" s="5">
        <v>84863</v>
      </c>
      <c r="C10" s="5" t="s">
        <v>103</v>
      </c>
      <c r="D10" s="26">
        <v>0.87</v>
      </c>
      <c r="E10" s="26">
        <v>2.93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126</v>
      </c>
      <c r="B11" s="5">
        <v>102340</v>
      </c>
      <c r="C11" s="5" t="s">
        <v>103</v>
      </c>
      <c r="D11" s="26">
        <v>2.2000000000000002</v>
      </c>
      <c r="E11" s="26">
        <v>2.92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107</v>
      </c>
      <c r="B12" s="5">
        <v>91251</v>
      </c>
      <c r="C12" s="5" t="s">
        <v>103</v>
      </c>
      <c r="D12" s="26">
        <v>0</v>
      </c>
      <c r="E12" s="26">
        <v>6.94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40</v>
      </c>
      <c r="B13" s="5">
        <v>98484</v>
      </c>
      <c r="C13" s="5" t="s">
        <v>103</v>
      </c>
      <c r="D13" s="26">
        <v>0</v>
      </c>
      <c r="E13" s="26">
        <v>2.6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50.67</v>
      </c>
    </row>
    <row r="16" spans="1:30" x14ac:dyDescent="0.25">
      <c r="C16" s="4"/>
    </row>
    <row r="17" spans="1:16" x14ac:dyDescent="0.25">
      <c r="C17" s="13">
        <f>SUM(E2:E13,E17)</f>
        <v>68.489999999999995</v>
      </c>
      <c r="D17" s="25">
        <f>MAX(D2:D9,D11:D13)</f>
        <v>13.7</v>
      </c>
      <c r="E17" s="2">
        <f>MAX(E2:E13)</f>
        <v>13.7</v>
      </c>
    </row>
    <row r="19" spans="1:16" x14ac:dyDescent="0.25">
      <c r="A19" s="1" t="s">
        <v>22</v>
      </c>
      <c r="B19" s="2">
        <f>'rodada 17'!B20</f>
        <v>114.37</v>
      </c>
      <c r="I19" s="5">
        <v>0</v>
      </c>
      <c r="L19" s="5" t="s">
        <v>25</v>
      </c>
      <c r="M19" s="5">
        <v>101960</v>
      </c>
      <c r="N19" s="5" t="s">
        <v>103</v>
      </c>
      <c r="O19" s="2">
        <v>2</v>
      </c>
      <c r="P19" s="2">
        <v>3.37</v>
      </c>
    </row>
    <row r="20" spans="1:16" x14ac:dyDescent="0.25">
      <c r="A20" s="2" t="s">
        <v>23</v>
      </c>
      <c r="B20" s="4">
        <v>113</v>
      </c>
      <c r="I20" s="5">
        <v>1</v>
      </c>
      <c r="L20" s="5" t="s">
        <v>141</v>
      </c>
      <c r="M20" s="5">
        <v>105786</v>
      </c>
      <c r="N20" s="5" t="s">
        <v>103</v>
      </c>
      <c r="O20" s="2">
        <v>0</v>
      </c>
      <c r="P20" s="2">
        <v>1.49</v>
      </c>
    </row>
    <row r="21" spans="1:16" x14ac:dyDescent="0.25">
      <c r="I21" s="5">
        <v>2</v>
      </c>
      <c r="L21" s="5" t="s">
        <v>142</v>
      </c>
      <c r="M21" s="5">
        <v>71043</v>
      </c>
      <c r="N21" s="5" t="s">
        <v>103</v>
      </c>
      <c r="O21" s="2">
        <v>13.7</v>
      </c>
      <c r="P21" s="2">
        <v>13.7</v>
      </c>
    </row>
    <row r="22" spans="1:16" x14ac:dyDescent="0.25">
      <c r="I22" s="5">
        <v>3</v>
      </c>
      <c r="L22" s="5" t="s">
        <v>113</v>
      </c>
      <c r="M22" s="5">
        <v>104257</v>
      </c>
      <c r="N22" s="5" t="s">
        <v>103</v>
      </c>
      <c r="O22" s="2">
        <v>5</v>
      </c>
      <c r="P22" s="2">
        <v>6.47</v>
      </c>
    </row>
    <row r="23" spans="1:16" x14ac:dyDescent="0.25">
      <c r="G23" s="2"/>
      <c r="I23" s="5">
        <v>4</v>
      </c>
      <c r="L23" s="5" t="s">
        <v>30</v>
      </c>
      <c r="M23" s="5">
        <v>97907</v>
      </c>
      <c r="N23" s="5" t="s">
        <v>103</v>
      </c>
      <c r="O23" s="2">
        <v>0</v>
      </c>
      <c r="P23" s="2">
        <v>5</v>
      </c>
    </row>
    <row r="24" spans="1:16" x14ac:dyDescent="0.25">
      <c r="F24" s="5"/>
      <c r="I24" s="5">
        <v>5</v>
      </c>
      <c r="L24" s="5" t="s">
        <v>60</v>
      </c>
      <c r="M24" s="5">
        <v>100763</v>
      </c>
      <c r="N24" s="5" t="s">
        <v>103</v>
      </c>
      <c r="O24" s="2">
        <v>0.6</v>
      </c>
      <c r="P24" s="2">
        <v>0.6</v>
      </c>
    </row>
    <row r="25" spans="1:16" x14ac:dyDescent="0.25">
      <c r="F25" s="5"/>
      <c r="I25" s="5">
        <v>6</v>
      </c>
      <c r="J25" s="5" t="s">
        <v>143</v>
      </c>
      <c r="K25" s="5" t="s">
        <v>144</v>
      </c>
      <c r="L25" s="5" t="s">
        <v>148</v>
      </c>
      <c r="M25" s="5">
        <v>103099</v>
      </c>
      <c r="N25" s="5" t="s">
        <v>103</v>
      </c>
      <c r="O25" s="2">
        <v>0</v>
      </c>
      <c r="P25" s="2">
        <v>2.4700000000000002</v>
      </c>
    </row>
    <row r="26" spans="1:16" x14ac:dyDescent="0.25">
      <c r="F26" s="5"/>
      <c r="I26" s="5">
        <v>7</v>
      </c>
      <c r="L26" s="5" t="s">
        <v>145</v>
      </c>
      <c r="M26" s="5">
        <v>105068</v>
      </c>
      <c r="N26" s="5" t="s">
        <v>103</v>
      </c>
      <c r="O26" s="2">
        <v>12.6</v>
      </c>
      <c r="P26" s="2">
        <v>6.3</v>
      </c>
    </row>
    <row r="27" spans="1:16" x14ac:dyDescent="0.25">
      <c r="F27" s="5"/>
      <c r="I27" s="5">
        <v>8</v>
      </c>
      <c r="L27" s="5" t="s">
        <v>26</v>
      </c>
      <c r="M27" s="5">
        <v>84863</v>
      </c>
      <c r="N27" s="5" t="s">
        <v>103</v>
      </c>
      <c r="O27" s="2">
        <v>0.87</v>
      </c>
      <c r="P27" s="2">
        <v>2.93</v>
      </c>
    </row>
    <row r="28" spans="1:16" x14ac:dyDescent="0.25">
      <c r="F28" s="5"/>
      <c r="I28" s="5">
        <v>9</v>
      </c>
      <c r="L28" s="5" t="s">
        <v>126</v>
      </c>
      <c r="M28" s="5">
        <v>102340</v>
      </c>
      <c r="N28" s="5" t="s">
        <v>103</v>
      </c>
      <c r="O28" s="2">
        <v>2.2000000000000002</v>
      </c>
      <c r="P28" s="2">
        <v>2.92</v>
      </c>
    </row>
    <row r="29" spans="1:16" x14ac:dyDescent="0.25">
      <c r="F29" s="5"/>
      <c r="I29" s="5">
        <v>10</v>
      </c>
      <c r="J29" s="5" t="s">
        <v>146</v>
      </c>
      <c r="K29" s="5" t="s">
        <v>147</v>
      </c>
      <c r="L29" s="5" t="s">
        <v>107</v>
      </c>
      <c r="M29" s="5">
        <v>91251</v>
      </c>
      <c r="N29" s="5" t="s">
        <v>103</v>
      </c>
      <c r="O29" s="2">
        <v>0</v>
      </c>
      <c r="P29" s="2">
        <v>6.94</v>
      </c>
    </row>
    <row r="30" spans="1:16" x14ac:dyDescent="0.25">
      <c r="F30" s="5"/>
      <c r="I30" s="5">
        <v>11</v>
      </c>
      <c r="L30" s="5" t="s">
        <v>40</v>
      </c>
      <c r="M30" s="5">
        <v>98484</v>
      </c>
      <c r="N30" s="5" t="s">
        <v>103</v>
      </c>
      <c r="O30" s="2">
        <v>0</v>
      </c>
      <c r="P30" s="2">
        <v>2.6</v>
      </c>
    </row>
    <row r="31" spans="1:16" x14ac:dyDescent="0.25">
      <c r="F31" s="5"/>
    </row>
    <row r="32" spans="1:1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25</v>
      </c>
      <c r="B2" s="5">
        <v>101960</v>
      </c>
      <c r="C2" s="5" t="s">
        <v>103</v>
      </c>
      <c r="D2" s="26">
        <v>0.7</v>
      </c>
      <c r="E2" s="26">
        <v>3.07</v>
      </c>
      <c r="F2" s="19" t="s">
        <v>11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136</v>
      </c>
      <c r="B3" s="5">
        <v>105913</v>
      </c>
      <c r="C3" s="26" t="s">
        <v>103</v>
      </c>
      <c r="D3" s="26">
        <v>0</v>
      </c>
      <c r="E3" s="26">
        <v>1.5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149</v>
      </c>
      <c r="B4" s="8">
        <v>82730</v>
      </c>
      <c r="C4" s="9" t="s">
        <v>103</v>
      </c>
      <c r="D4" s="9">
        <v>12.5</v>
      </c>
      <c r="E4" s="9">
        <v>12.5</v>
      </c>
      <c r="F4" s="7" t="s">
        <v>10</v>
      </c>
      <c r="G4" s="8" t="s">
        <v>18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 t="s">
        <v>103</v>
      </c>
      <c r="D5" s="26">
        <v>0</v>
      </c>
      <c r="E5" s="26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104649</v>
      </c>
      <c r="C6" s="26" t="s">
        <v>103</v>
      </c>
      <c r="D6" s="26">
        <v>4.8</v>
      </c>
      <c r="E6" s="26">
        <v>3.55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27</v>
      </c>
      <c r="B7" s="5">
        <v>102998</v>
      </c>
      <c r="C7" s="26" t="s">
        <v>103</v>
      </c>
      <c r="D7" s="26">
        <v>7.2</v>
      </c>
      <c r="E7" s="26">
        <v>7.2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105068</v>
      </c>
      <c r="C8" s="26" t="s">
        <v>103</v>
      </c>
      <c r="D8" s="26">
        <v>0</v>
      </c>
      <c r="E8" s="26">
        <v>6.3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152</v>
      </c>
      <c r="B9" s="5">
        <v>105903</v>
      </c>
      <c r="C9" s="26" t="s">
        <v>103</v>
      </c>
      <c r="D9" s="26">
        <v>3.5</v>
      </c>
      <c r="E9" s="26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151</v>
      </c>
      <c r="B10" s="5">
        <v>36940</v>
      </c>
      <c r="C10" s="26" t="s">
        <v>103</v>
      </c>
      <c r="D10" s="26">
        <v>4.43</v>
      </c>
      <c r="E10" s="26">
        <v>4.1399999999999997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89226</v>
      </c>
      <c r="C11" s="26" t="s">
        <v>103</v>
      </c>
      <c r="D11" s="26">
        <v>0</v>
      </c>
      <c r="E11" s="26">
        <v>5.75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107</v>
      </c>
      <c r="B12" s="5">
        <v>91251</v>
      </c>
      <c r="C12" s="26" t="s">
        <v>103</v>
      </c>
      <c r="D12" s="26">
        <v>0</v>
      </c>
      <c r="E12" s="26">
        <v>6.94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40</v>
      </c>
      <c r="B13" s="5">
        <v>98484</v>
      </c>
      <c r="C13" s="26" t="s">
        <v>103</v>
      </c>
      <c r="D13" s="26">
        <v>0</v>
      </c>
      <c r="E13" s="26">
        <v>2.6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13</v>
      </c>
      <c r="C15" s="25">
        <f>SUM(D2:D13,D17)</f>
        <v>45.629999999999995</v>
      </c>
    </row>
    <row r="16" spans="1:30" x14ac:dyDescent="0.25">
      <c r="C16" s="4"/>
    </row>
    <row r="17" spans="1:14" x14ac:dyDescent="0.25">
      <c r="C17" s="13">
        <f>SUM(E2:E13,E17)</f>
        <v>76.02</v>
      </c>
      <c r="D17" s="25">
        <f>MAX(D2:D9,D11:D13)</f>
        <v>12.5</v>
      </c>
      <c r="E17" s="2">
        <f>MAX(E2:E13)</f>
        <v>12.5</v>
      </c>
    </row>
    <row r="19" spans="1:14" x14ac:dyDescent="0.25">
      <c r="A19" s="1" t="s">
        <v>22</v>
      </c>
      <c r="B19" s="4">
        <f>'rodada 18'!B20</f>
        <v>113</v>
      </c>
    </row>
    <row r="20" spans="1:14" x14ac:dyDescent="0.25">
      <c r="A20" s="2" t="s">
        <v>23</v>
      </c>
      <c r="B20" s="2">
        <v>112.45</v>
      </c>
    </row>
    <row r="22" spans="1:14" x14ac:dyDescent="0.25">
      <c r="H22" s="5">
        <v>0</v>
      </c>
      <c r="J22" s="5" t="s">
        <v>25</v>
      </c>
      <c r="K22" s="5">
        <v>101960</v>
      </c>
      <c r="L22" s="5" t="s">
        <v>103</v>
      </c>
      <c r="M22" s="2">
        <v>0.7</v>
      </c>
      <c r="N22" s="2">
        <v>3.07</v>
      </c>
    </row>
    <row r="23" spans="1:14" x14ac:dyDescent="0.25">
      <c r="H23" s="5">
        <v>1</v>
      </c>
      <c r="J23" s="5" t="s">
        <v>136</v>
      </c>
      <c r="K23" s="5">
        <v>105913</v>
      </c>
      <c r="L23" s="2" t="s">
        <v>103</v>
      </c>
      <c r="M23" s="2">
        <v>0</v>
      </c>
      <c r="N23" s="2">
        <v>1.5</v>
      </c>
    </row>
    <row r="24" spans="1:14" x14ac:dyDescent="0.25">
      <c r="H24" s="5">
        <v>2</v>
      </c>
      <c r="J24" s="5" t="s">
        <v>149</v>
      </c>
      <c r="K24" s="5">
        <v>82730</v>
      </c>
      <c r="L24" s="2" t="s">
        <v>103</v>
      </c>
      <c r="M24" s="2">
        <v>12.5</v>
      </c>
      <c r="N24" s="2">
        <v>12.5</v>
      </c>
    </row>
    <row r="25" spans="1:14" x14ac:dyDescent="0.25">
      <c r="F25" s="5"/>
      <c r="H25" s="5">
        <v>3</v>
      </c>
      <c r="J25" s="5" t="s">
        <v>113</v>
      </c>
      <c r="K25" s="5">
        <v>104257</v>
      </c>
      <c r="L25" s="2" t="s">
        <v>103</v>
      </c>
      <c r="M25" s="2">
        <v>0</v>
      </c>
      <c r="N25" s="2">
        <v>6.47</v>
      </c>
    </row>
    <row r="26" spans="1:14" x14ac:dyDescent="0.25">
      <c r="F26" s="5"/>
      <c r="H26" s="5">
        <v>4</v>
      </c>
      <c r="J26" s="5" t="s">
        <v>53</v>
      </c>
      <c r="K26" s="5">
        <v>104649</v>
      </c>
      <c r="L26" s="2" t="s">
        <v>103</v>
      </c>
      <c r="M26" s="2">
        <v>4.8</v>
      </c>
      <c r="N26" s="2">
        <v>3.55</v>
      </c>
    </row>
    <row r="27" spans="1:14" x14ac:dyDescent="0.25">
      <c r="F27" s="5"/>
      <c r="H27" s="5">
        <v>5</v>
      </c>
      <c r="J27" s="5" t="s">
        <v>27</v>
      </c>
      <c r="K27" s="5">
        <v>102998</v>
      </c>
      <c r="L27" s="2" t="s">
        <v>103</v>
      </c>
      <c r="M27" s="2">
        <v>7.2</v>
      </c>
      <c r="N27" s="2">
        <v>7.2</v>
      </c>
    </row>
    <row r="28" spans="1:14" x14ac:dyDescent="0.25">
      <c r="F28" s="5"/>
      <c r="H28" s="5">
        <v>6</v>
      </c>
      <c r="J28" s="5" t="s">
        <v>145</v>
      </c>
      <c r="K28" s="5">
        <v>105068</v>
      </c>
      <c r="L28" s="2" t="s">
        <v>103</v>
      </c>
      <c r="M28" s="2">
        <v>0</v>
      </c>
      <c r="N28" s="2">
        <v>6.3</v>
      </c>
    </row>
    <row r="29" spans="1:14" x14ac:dyDescent="0.25">
      <c r="F29" s="5"/>
      <c r="H29" s="5">
        <v>7</v>
      </c>
      <c r="I29" s="5" t="s">
        <v>150</v>
      </c>
      <c r="J29" s="5" t="s">
        <v>152</v>
      </c>
      <c r="K29" s="5">
        <v>105903</v>
      </c>
      <c r="L29" s="2" t="s">
        <v>103</v>
      </c>
      <c r="M29" s="2">
        <v>3.5</v>
      </c>
      <c r="N29" s="2">
        <v>3.5</v>
      </c>
    </row>
    <row r="30" spans="1:14" x14ac:dyDescent="0.25">
      <c r="F30" s="5"/>
      <c r="H30" s="5">
        <v>8</v>
      </c>
      <c r="J30" s="5" t="s">
        <v>151</v>
      </c>
      <c r="K30" s="5">
        <v>36940</v>
      </c>
      <c r="L30" s="2" t="s">
        <v>103</v>
      </c>
      <c r="M30" s="2">
        <v>4.43</v>
      </c>
      <c r="N30" s="2">
        <v>4.1399999999999997</v>
      </c>
    </row>
    <row r="31" spans="1:14" x14ac:dyDescent="0.25">
      <c r="F31" s="5"/>
      <c r="H31" s="5">
        <v>9</v>
      </c>
      <c r="J31" s="5" t="s">
        <v>124</v>
      </c>
      <c r="K31" s="5">
        <v>89226</v>
      </c>
      <c r="L31" s="2" t="s">
        <v>103</v>
      </c>
      <c r="M31" s="2">
        <v>0</v>
      </c>
      <c r="N31" s="2">
        <v>5.75</v>
      </c>
    </row>
    <row r="32" spans="1:14" x14ac:dyDescent="0.25">
      <c r="F32" s="5"/>
      <c r="H32" s="5">
        <v>10</v>
      </c>
      <c r="I32" s="5" t="s">
        <v>105</v>
      </c>
      <c r="J32" s="5" t="s">
        <v>107</v>
      </c>
      <c r="K32" s="5">
        <v>91251</v>
      </c>
      <c r="L32" s="2" t="s">
        <v>103</v>
      </c>
      <c r="M32" s="2">
        <v>0</v>
      </c>
      <c r="N32" s="2">
        <v>6.94</v>
      </c>
    </row>
    <row r="33" spans="6:14" x14ac:dyDescent="0.25">
      <c r="F33" s="5"/>
      <c r="H33" s="5">
        <v>11</v>
      </c>
      <c r="J33" s="5" t="s">
        <v>40</v>
      </c>
      <c r="K33" s="5">
        <v>98484</v>
      </c>
      <c r="L33" s="2" t="s">
        <v>103</v>
      </c>
      <c r="M33" s="2">
        <v>0</v>
      </c>
      <c r="N33" s="2">
        <v>2.6</v>
      </c>
    </row>
    <row r="34" spans="6:14" x14ac:dyDescent="0.25">
      <c r="F34" s="5"/>
      <c r="L34" s="2"/>
    </row>
    <row r="35" spans="6:14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topLeftCell="A7"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25</v>
      </c>
      <c r="B2" s="5">
        <v>101960</v>
      </c>
      <c r="C2" s="26">
        <v>0.72</v>
      </c>
      <c r="D2" s="26">
        <v>0</v>
      </c>
      <c r="E2" s="26">
        <v>0</v>
      </c>
      <c r="F2" s="18" t="s">
        <v>11</v>
      </c>
      <c r="AA2" s="1"/>
      <c r="AB2" s="1"/>
      <c r="AC2" s="1"/>
      <c r="AD2" s="1"/>
    </row>
    <row r="3" spans="1:30" s="9" customFormat="1" x14ac:dyDescent="0.25">
      <c r="A3" s="5" t="s">
        <v>43</v>
      </c>
      <c r="B3" s="26">
        <v>95622</v>
      </c>
      <c r="C3" s="26">
        <v>1</v>
      </c>
      <c r="D3" s="26">
        <v>0</v>
      </c>
      <c r="E3" s="26">
        <v>0</v>
      </c>
      <c r="F3" s="18" t="s">
        <v>11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73</v>
      </c>
      <c r="B4" s="26">
        <v>86776</v>
      </c>
      <c r="C4" s="26">
        <v>2.08</v>
      </c>
      <c r="D4" s="26">
        <v>4.5</v>
      </c>
      <c r="E4" s="26">
        <v>1.6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74</v>
      </c>
      <c r="B5" s="26">
        <v>86740</v>
      </c>
      <c r="C5" s="26">
        <v>12.49</v>
      </c>
      <c r="D5" s="26">
        <v>0</v>
      </c>
      <c r="E5" s="26">
        <v>13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75</v>
      </c>
      <c r="B6" s="26">
        <v>94968</v>
      </c>
      <c r="C6" s="26">
        <v>6.61</v>
      </c>
      <c r="D6" s="26">
        <v>6.9</v>
      </c>
      <c r="E6" s="26">
        <v>6.9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26">
        <v>100084</v>
      </c>
      <c r="C7" s="26">
        <v>1.46</v>
      </c>
      <c r="D7" s="26">
        <v>0</v>
      </c>
      <c r="E7" s="26">
        <v>1.1000000000000001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8" t="s">
        <v>76</v>
      </c>
      <c r="B8" s="9">
        <v>70009</v>
      </c>
      <c r="C8" s="9">
        <v>6.45</v>
      </c>
      <c r="D8" s="9">
        <v>8.1999999999999993</v>
      </c>
      <c r="E8" s="9">
        <v>8.1999999999999993</v>
      </c>
      <c r="F8" s="8" t="s">
        <v>8</v>
      </c>
      <c r="G8" s="8" t="s">
        <v>18</v>
      </c>
      <c r="AA8" s="1"/>
      <c r="AB8" s="1"/>
      <c r="AC8" s="1"/>
      <c r="AD8" s="1"/>
    </row>
    <row r="9" spans="1:30" ht="15" customHeight="1" x14ac:dyDescent="0.25">
      <c r="A9" s="5" t="s">
        <v>77</v>
      </c>
      <c r="B9" s="26">
        <v>70116</v>
      </c>
      <c r="C9" s="26">
        <v>4.47</v>
      </c>
      <c r="D9" s="26">
        <v>5.3</v>
      </c>
      <c r="E9" s="26">
        <v>5.3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26">
        <v>37333</v>
      </c>
      <c r="C10" s="26">
        <v>3.04</v>
      </c>
      <c r="D10" s="26">
        <v>2.74</v>
      </c>
      <c r="E10" s="26">
        <v>1.9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26">
        <v>102452</v>
      </c>
      <c r="C11" s="26">
        <v>1</v>
      </c>
      <c r="D11" s="26">
        <v>0</v>
      </c>
      <c r="E11" s="26">
        <v>0</v>
      </c>
      <c r="F11" s="18" t="s">
        <v>6</v>
      </c>
      <c r="H11" s="2"/>
      <c r="AA11" s="1"/>
      <c r="AB11" s="1"/>
      <c r="AC11" s="1"/>
      <c r="AD11" s="1"/>
    </row>
    <row r="12" spans="1:30" ht="15" customHeight="1" x14ac:dyDescent="0.25">
      <c r="A12" s="5" t="s">
        <v>70</v>
      </c>
      <c r="B12" s="26">
        <v>104086</v>
      </c>
      <c r="C12" s="26">
        <v>2.98</v>
      </c>
      <c r="D12" s="26">
        <v>0</v>
      </c>
      <c r="E12" s="26">
        <v>3.3</v>
      </c>
      <c r="F12" s="18" t="s">
        <v>6</v>
      </c>
      <c r="H12" s="2"/>
      <c r="AA12" s="1"/>
      <c r="AB12" s="1"/>
      <c r="AC12" s="1"/>
      <c r="AD12" s="1"/>
    </row>
    <row r="13" spans="1:30" ht="15" customHeight="1" x14ac:dyDescent="0.25">
      <c r="A13" s="5" t="s">
        <v>45</v>
      </c>
      <c r="B13" s="26">
        <v>91708</v>
      </c>
      <c r="C13" s="26">
        <v>0.72</v>
      </c>
      <c r="D13" s="26">
        <v>-0.1</v>
      </c>
      <c r="E13" s="26">
        <v>-0.55000000000000004</v>
      </c>
      <c r="F13" s="18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35.739999999999995</v>
      </c>
    </row>
    <row r="16" spans="1:30" x14ac:dyDescent="0.25">
      <c r="C16" s="4"/>
    </row>
    <row r="17" spans="1:13" x14ac:dyDescent="0.25">
      <c r="C17" s="13">
        <f>SUM(E2:E13,E17)</f>
        <v>53.75</v>
      </c>
      <c r="D17" s="25">
        <f>MAX(D2:D9,D11:D13)</f>
        <v>8.1999999999999993</v>
      </c>
      <c r="E17" s="2">
        <f>MAX(E2:E13)</f>
        <v>13</v>
      </c>
    </row>
    <row r="19" spans="1:13" x14ac:dyDescent="0.25">
      <c r="A19" s="1" t="s">
        <v>22</v>
      </c>
      <c r="B19" s="4">
        <f>'rodada 01'!B20</f>
        <v>115.88999999999901</v>
      </c>
    </row>
    <row r="20" spans="1:13" x14ac:dyDescent="0.25">
      <c r="A20" s="2" t="s">
        <v>23</v>
      </c>
      <c r="B20" s="16">
        <v>121.259999999999</v>
      </c>
    </row>
    <row r="21" spans="1:13" x14ac:dyDescent="0.25">
      <c r="B21" s="13"/>
      <c r="C21" s="13"/>
      <c r="D21" s="13"/>
      <c r="E21" s="13"/>
      <c r="F21" s="15"/>
    </row>
    <row r="22" spans="1:13" x14ac:dyDescent="0.25">
      <c r="B22" s="13"/>
      <c r="C22" s="13"/>
      <c r="D22" s="13"/>
      <c r="E22" s="13"/>
      <c r="F22" s="15"/>
      <c r="H22" s="5">
        <v>0</v>
      </c>
      <c r="I22" s="5" t="s">
        <v>25</v>
      </c>
      <c r="J22" s="5">
        <v>101960</v>
      </c>
      <c r="K22" s="2">
        <v>0.72</v>
      </c>
      <c r="L22" s="2">
        <v>0</v>
      </c>
      <c r="M22" s="2">
        <v>0</v>
      </c>
    </row>
    <row r="23" spans="1:13" x14ac:dyDescent="0.25">
      <c r="B23" s="13"/>
      <c r="C23" s="13"/>
      <c r="D23" s="13"/>
      <c r="E23" s="13"/>
      <c r="F23" s="15"/>
      <c r="H23" s="5">
        <v>1</v>
      </c>
      <c r="I23" s="5" t="s">
        <v>43</v>
      </c>
      <c r="J23" s="2">
        <v>95622</v>
      </c>
      <c r="K23" s="2">
        <v>1</v>
      </c>
      <c r="L23" s="2">
        <v>0</v>
      </c>
      <c r="M23" s="2">
        <v>0</v>
      </c>
    </row>
    <row r="24" spans="1:13" x14ac:dyDescent="0.25">
      <c r="B24" s="13"/>
      <c r="C24" s="13"/>
      <c r="D24" s="13"/>
      <c r="E24" s="13"/>
      <c r="F24" s="15"/>
      <c r="H24" s="5">
        <v>2</v>
      </c>
      <c r="I24" s="5" t="s">
        <v>73</v>
      </c>
      <c r="J24" s="2">
        <v>86776</v>
      </c>
      <c r="K24" s="2">
        <v>2.08</v>
      </c>
      <c r="L24" s="2">
        <v>4.5</v>
      </c>
      <c r="M24" s="2">
        <v>1.6</v>
      </c>
    </row>
    <row r="25" spans="1:13" x14ac:dyDescent="0.25">
      <c r="B25" s="13"/>
      <c r="C25" s="13"/>
      <c r="D25" s="13"/>
      <c r="E25" s="13"/>
      <c r="F25" s="15"/>
      <c r="H25" s="5">
        <v>3</v>
      </c>
      <c r="I25" s="5" t="s">
        <v>74</v>
      </c>
      <c r="J25" s="2">
        <v>86740</v>
      </c>
      <c r="K25" s="2">
        <v>12.49</v>
      </c>
      <c r="L25" s="2">
        <v>0</v>
      </c>
      <c r="M25" s="2">
        <v>13</v>
      </c>
    </row>
    <row r="26" spans="1:13" x14ac:dyDescent="0.25">
      <c r="B26" s="13"/>
      <c r="C26" s="13"/>
      <c r="D26" s="13"/>
      <c r="E26" s="13"/>
      <c r="F26" s="15"/>
      <c r="H26" s="5">
        <v>4</v>
      </c>
      <c r="I26" s="5" t="s">
        <v>75</v>
      </c>
      <c r="J26" s="2">
        <v>94968</v>
      </c>
      <c r="K26" s="2">
        <v>6.61</v>
      </c>
      <c r="L26" s="2">
        <v>6.9</v>
      </c>
      <c r="M26" s="2">
        <v>6.9</v>
      </c>
    </row>
    <row r="27" spans="1:13" x14ac:dyDescent="0.25">
      <c r="B27" s="13"/>
      <c r="C27" s="13"/>
      <c r="D27" s="13"/>
      <c r="E27" s="13"/>
      <c r="F27" s="15"/>
      <c r="H27" s="5">
        <v>5</v>
      </c>
      <c r="I27" s="5" t="s">
        <v>12</v>
      </c>
      <c r="J27" s="2">
        <v>100084</v>
      </c>
      <c r="K27" s="2">
        <v>1.46</v>
      </c>
      <c r="L27" s="2">
        <v>0</v>
      </c>
      <c r="M27" s="2">
        <v>1.1000000000000001</v>
      </c>
    </row>
    <row r="28" spans="1:13" x14ac:dyDescent="0.25">
      <c r="B28" s="13"/>
      <c r="C28" s="13"/>
      <c r="D28" s="13"/>
      <c r="E28" s="13"/>
      <c r="F28" s="15"/>
      <c r="H28" s="5">
        <v>6</v>
      </c>
      <c r="I28" s="5" t="s">
        <v>76</v>
      </c>
      <c r="J28" s="2">
        <v>70009</v>
      </c>
      <c r="K28" s="2">
        <v>6.45</v>
      </c>
      <c r="L28" s="2">
        <v>8.1999999999999993</v>
      </c>
      <c r="M28" s="2">
        <v>8.1999999999999993</v>
      </c>
    </row>
    <row r="29" spans="1:13" x14ac:dyDescent="0.25">
      <c r="B29" s="13"/>
      <c r="C29" s="13"/>
      <c r="D29" s="13"/>
      <c r="E29" s="13"/>
      <c r="F29" s="15"/>
      <c r="H29" s="5">
        <v>7</v>
      </c>
      <c r="I29" s="5" t="s">
        <v>77</v>
      </c>
      <c r="J29" s="2">
        <v>70116</v>
      </c>
      <c r="K29" s="2">
        <v>4.47</v>
      </c>
      <c r="L29" s="2">
        <v>5.3</v>
      </c>
      <c r="M29" s="2">
        <v>5.3</v>
      </c>
    </row>
    <row r="30" spans="1:13" x14ac:dyDescent="0.25">
      <c r="B30" s="13"/>
      <c r="C30" s="13"/>
      <c r="D30" s="13"/>
      <c r="E30" s="13"/>
      <c r="F30" s="15"/>
      <c r="H30" s="5">
        <v>8</v>
      </c>
      <c r="I30" s="5" t="s">
        <v>24</v>
      </c>
      <c r="J30" s="2">
        <v>37333</v>
      </c>
      <c r="K30" s="2">
        <v>3.04</v>
      </c>
      <c r="L30" s="2">
        <v>2.74</v>
      </c>
      <c r="M30" s="2">
        <v>1.9</v>
      </c>
    </row>
    <row r="31" spans="1:13" x14ac:dyDescent="0.25">
      <c r="B31" s="13"/>
      <c r="C31" s="13"/>
      <c r="D31" s="13"/>
      <c r="E31" s="13"/>
      <c r="F31" s="15"/>
      <c r="H31" s="5">
        <v>9</v>
      </c>
      <c r="I31" s="5" t="s">
        <v>39</v>
      </c>
      <c r="J31" s="2">
        <v>102452</v>
      </c>
      <c r="K31" s="2">
        <v>1</v>
      </c>
      <c r="L31" s="2">
        <v>0</v>
      </c>
      <c r="M31" s="2">
        <v>0</v>
      </c>
    </row>
    <row r="32" spans="1:13" x14ac:dyDescent="0.25">
      <c r="B32" s="13"/>
      <c r="C32" s="13"/>
      <c r="D32" s="13"/>
      <c r="E32" s="13"/>
      <c r="F32" s="15"/>
      <c r="H32" s="5">
        <v>10</v>
      </c>
      <c r="I32" s="5" t="s">
        <v>70</v>
      </c>
      <c r="J32" s="2">
        <v>104086</v>
      </c>
      <c r="K32" s="2">
        <v>2.98</v>
      </c>
      <c r="L32" s="2">
        <v>0</v>
      </c>
      <c r="M32" s="2">
        <v>3.3</v>
      </c>
    </row>
    <row r="33" spans="8:13" x14ac:dyDescent="0.25">
      <c r="H33" s="5">
        <v>11</v>
      </c>
      <c r="I33" s="5" t="s">
        <v>45</v>
      </c>
      <c r="J33" s="2">
        <v>91708</v>
      </c>
      <c r="K33" s="2">
        <v>0.72</v>
      </c>
      <c r="L33" s="2">
        <v>-0.1</v>
      </c>
      <c r="M33" s="2">
        <v>-0.55000000000000004</v>
      </c>
    </row>
    <row r="34" spans="8:13" x14ac:dyDescent="0.25">
      <c r="K34" s="2"/>
      <c r="L34" s="2"/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  <row r="41" spans="8:13" x14ac:dyDescent="0.25">
      <c r="L41" s="2"/>
    </row>
    <row r="42" spans="8:13" x14ac:dyDescent="0.25">
      <c r="L42" s="2"/>
    </row>
    <row r="43" spans="8:13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6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129</v>
      </c>
      <c r="B2" s="5">
        <v>69138</v>
      </c>
      <c r="C2" s="26" t="s">
        <v>103</v>
      </c>
      <c r="D2" s="26">
        <v>9.1999999999999993</v>
      </c>
      <c r="E2" s="26">
        <v>8.0299999999999994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153</v>
      </c>
      <c r="B3" s="5">
        <v>83257</v>
      </c>
      <c r="C3" s="26" t="s">
        <v>103</v>
      </c>
      <c r="D3" s="26">
        <v>11.1</v>
      </c>
      <c r="E3" s="26">
        <v>10.8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 t="s">
        <v>103</v>
      </c>
      <c r="D5" s="26">
        <v>0</v>
      </c>
      <c r="E5" s="26">
        <v>6.47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0</v>
      </c>
      <c r="E6" s="26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27</v>
      </c>
      <c r="B7" s="5">
        <v>102998</v>
      </c>
      <c r="C7" s="26" t="s">
        <v>103</v>
      </c>
      <c r="D7" s="26">
        <v>0</v>
      </c>
      <c r="E7" s="26">
        <v>7.2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105068</v>
      </c>
      <c r="C8" s="26" t="s">
        <v>103</v>
      </c>
      <c r="D8" s="26">
        <v>0</v>
      </c>
      <c r="E8" s="26">
        <v>6.3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132</v>
      </c>
      <c r="B9" s="8">
        <v>87863</v>
      </c>
      <c r="C9" s="9" t="s">
        <v>103</v>
      </c>
      <c r="D9" s="9">
        <v>11.6</v>
      </c>
      <c r="E9" s="9">
        <v>11.63</v>
      </c>
      <c r="F9" s="7" t="s">
        <v>8</v>
      </c>
      <c r="G9" s="8" t="s">
        <v>18</v>
      </c>
      <c r="AA9" s="1"/>
      <c r="AB9" s="1"/>
      <c r="AC9" s="1"/>
      <c r="AD9" s="1"/>
    </row>
    <row r="10" spans="1:30" ht="15" customHeight="1" x14ac:dyDescent="0.25">
      <c r="A10" s="5" t="s">
        <v>154</v>
      </c>
      <c r="B10" s="5">
        <v>70800</v>
      </c>
      <c r="C10" s="26" t="s">
        <v>103</v>
      </c>
      <c r="D10" s="26">
        <v>2.66</v>
      </c>
      <c r="E10" s="26">
        <v>4.6399999999999997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70666</v>
      </c>
      <c r="C11" s="26" t="s">
        <v>103</v>
      </c>
      <c r="D11" s="26">
        <v>0</v>
      </c>
      <c r="E11" s="26">
        <v>5.05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124</v>
      </c>
      <c r="B12" s="5">
        <v>89226</v>
      </c>
      <c r="C12" s="26" t="s">
        <v>103</v>
      </c>
      <c r="D12" s="26">
        <v>0</v>
      </c>
      <c r="E12" s="26">
        <v>5.75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0</v>
      </c>
      <c r="E13" s="26">
        <v>6.94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46.160000000000004</v>
      </c>
    </row>
    <row r="16" spans="1:30" x14ac:dyDescent="0.25">
      <c r="C16" s="4"/>
    </row>
    <row r="17" spans="1:13" x14ac:dyDescent="0.25">
      <c r="C17" s="13">
        <f>SUM(E2:E13,E17)</f>
        <v>104.24</v>
      </c>
      <c r="D17" s="25">
        <f>MAX(D2:D9,D11:D13)</f>
        <v>11.6</v>
      </c>
      <c r="E17" s="2">
        <f>MAX(E2:E13)</f>
        <v>12.5</v>
      </c>
    </row>
    <row r="19" spans="1:13" x14ac:dyDescent="0.25">
      <c r="A19" s="1" t="s">
        <v>22</v>
      </c>
      <c r="B19" s="2">
        <f>'rodada 19'!B20</f>
        <v>112.45</v>
      </c>
    </row>
    <row r="20" spans="1:13" x14ac:dyDescent="0.25">
      <c r="A20" s="2" t="s">
        <v>23</v>
      </c>
      <c r="B20" s="2">
        <v>110.05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129</v>
      </c>
      <c r="J25" s="5">
        <v>69138</v>
      </c>
      <c r="K25" s="2" t="s">
        <v>103</v>
      </c>
      <c r="L25" s="2">
        <v>9.1999999999999993</v>
      </c>
      <c r="M25" s="2">
        <v>8.0299999999999994</v>
      </c>
    </row>
    <row r="26" spans="1:13" x14ac:dyDescent="0.25">
      <c r="F26" s="5"/>
      <c r="H26" s="5">
        <v>1</v>
      </c>
      <c r="I26" s="5" t="s">
        <v>153</v>
      </c>
      <c r="J26" s="5">
        <v>83257</v>
      </c>
      <c r="K26" s="2" t="s">
        <v>103</v>
      </c>
      <c r="L26" s="2">
        <v>11.1</v>
      </c>
      <c r="M26" s="2">
        <v>10.8</v>
      </c>
    </row>
    <row r="27" spans="1:13" x14ac:dyDescent="0.25">
      <c r="F27" s="5"/>
      <c r="H27" s="5">
        <v>2</v>
      </c>
      <c r="I27" s="5" t="s">
        <v>149</v>
      </c>
      <c r="J27" s="5">
        <v>82730</v>
      </c>
      <c r="K27" s="2" t="s">
        <v>103</v>
      </c>
      <c r="L27" s="2">
        <v>0</v>
      </c>
      <c r="M27" s="2">
        <v>12.5</v>
      </c>
    </row>
    <row r="28" spans="1:13" x14ac:dyDescent="0.25">
      <c r="F28" s="5"/>
      <c r="H28" s="5">
        <v>3</v>
      </c>
      <c r="I28" s="5" t="s">
        <v>113</v>
      </c>
      <c r="J28" s="5">
        <v>104257</v>
      </c>
      <c r="K28" s="2" t="s">
        <v>103</v>
      </c>
      <c r="L28" s="2">
        <v>0</v>
      </c>
      <c r="M28" s="2">
        <v>6.47</v>
      </c>
    </row>
    <row r="29" spans="1:13" x14ac:dyDescent="0.25">
      <c r="F29" s="5"/>
      <c r="H29" s="5">
        <v>4</v>
      </c>
      <c r="I29" s="5" t="s">
        <v>131</v>
      </c>
      <c r="J29" s="5">
        <v>84860</v>
      </c>
      <c r="K29" s="2" t="s">
        <v>103</v>
      </c>
      <c r="L29" s="2">
        <v>0</v>
      </c>
      <c r="M29" s="2">
        <v>6.43</v>
      </c>
    </row>
    <row r="30" spans="1:13" x14ac:dyDescent="0.25">
      <c r="F30" s="5"/>
      <c r="H30" s="5">
        <v>5</v>
      </c>
      <c r="I30" s="5" t="s">
        <v>27</v>
      </c>
      <c r="J30" s="5">
        <v>102998</v>
      </c>
      <c r="K30" s="2" t="s">
        <v>103</v>
      </c>
      <c r="L30" s="2">
        <v>0</v>
      </c>
      <c r="M30" s="2">
        <v>7.2</v>
      </c>
    </row>
    <row r="31" spans="1:13" x14ac:dyDescent="0.25">
      <c r="F31" s="5"/>
      <c r="H31" s="5">
        <v>6</v>
      </c>
      <c r="I31" s="5" t="s">
        <v>145</v>
      </c>
      <c r="J31" s="5">
        <v>105068</v>
      </c>
      <c r="K31" s="2" t="s">
        <v>103</v>
      </c>
      <c r="L31" s="2">
        <v>0</v>
      </c>
      <c r="M31" s="2">
        <v>6.3</v>
      </c>
    </row>
    <row r="32" spans="1:13" x14ac:dyDescent="0.25">
      <c r="F32" s="5"/>
      <c r="H32" s="5">
        <v>7</v>
      </c>
      <c r="I32" s="5" t="s">
        <v>132</v>
      </c>
      <c r="J32" s="5">
        <v>87863</v>
      </c>
      <c r="K32" s="2" t="s">
        <v>103</v>
      </c>
      <c r="L32" s="2">
        <v>11.6</v>
      </c>
      <c r="M32" s="2">
        <v>11.63</v>
      </c>
    </row>
    <row r="33" spans="6:13" x14ac:dyDescent="0.25">
      <c r="F33" s="5"/>
      <c r="H33" s="5">
        <v>8</v>
      </c>
      <c r="I33" s="5" t="s">
        <v>154</v>
      </c>
      <c r="J33" s="5">
        <v>70800</v>
      </c>
      <c r="K33" s="2" t="s">
        <v>103</v>
      </c>
      <c r="L33" s="2">
        <v>2.66</v>
      </c>
      <c r="M33" s="2">
        <v>4.6399999999999997</v>
      </c>
    </row>
    <row r="34" spans="6:13" x14ac:dyDescent="0.25">
      <c r="F34" s="5"/>
      <c r="H34" s="5">
        <v>9</v>
      </c>
      <c r="I34" s="5" t="s">
        <v>85</v>
      </c>
      <c r="J34" s="5">
        <v>70666</v>
      </c>
      <c r="K34" s="2" t="s">
        <v>103</v>
      </c>
      <c r="L34" s="2">
        <v>0</v>
      </c>
      <c r="M34" s="2">
        <v>5.05</v>
      </c>
    </row>
    <row r="35" spans="6:13" x14ac:dyDescent="0.25">
      <c r="F35" s="5"/>
      <c r="H35" s="5">
        <v>10</v>
      </c>
      <c r="I35" s="5" t="s">
        <v>124</v>
      </c>
      <c r="J35" s="5">
        <v>89226</v>
      </c>
      <c r="K35" s="2" t="s">
        <v>103</v>
      </c>
      <c r="L35" s="2">
        <v>0</v>
      </c>
      <c r="M35" s="2">
        <v>5.75</v>
      </c>
    </row>
    <row r="36" spans="6:13" x14ac:dyDescent="0.25">
      <c r="H36" s="5">
        <v>11</v>
      </c>
      <c r="I36" s="5" t="s">
        <v>102</v>
      </c>
      <c r="J36" s="5">
        <v>91251</v>
      </c>
      <c r="K36" s="2" t="s">
        <v>103</v>
      </c>
      <c r="L36" s="2">
        <v>0</v>
      </c>
      <c r="M36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155</v>
      </c>
      <c r="B2" s="5">
        <v>94068</v>
      </c>
      <c r="C2" s="5" t="s">
        <v>103</v>
      </c>
      <c r="D2" s="5">
        <v>0</v>
      </c>
      <c r="E2" s="5">
        <v>2.83</v>
      </c>
      <c r="F2" s="19" t="s">
        <v>11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156</v>
      </c>
      <c r="B3" s="5">
        <v>97245</v>
      </c>
      <c r="C3" s="5" t="s">
        <v>103</v>
      </c>
      <c r="D3" s="5">
        <v>0</v>
      </c>
      <c r="E3" s="26">
        <v>1.8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5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113</v>
      </c>
      <c r="B5" s="8">
        <v>104257</v>
      </c>
      <c r="C5" s="8" t="s">
        <v>103</v>
      </c>
      <c r="D5" s="8">
        <v>0</v>
      </c>
      <c r="E5" s="9">
        <v>6.47</v>
      </c>
      <c r="F5" s="7" t="s">
        <v>9</v>
      </c>
      <c r="G5" s="10" t="s">
        <v>18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104625</v>
      </c>
      <c r="C6" s="5" t="s">
        <v>103</v>
      </c>
      <c r="D6" s="5">
        <v>0</v>
      </c>
      <c r="E6" s="26">
        <v>4.43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101716</v>
      </c>
      <c r="C7" s="5" t="s">
        <v>103</v>
      </c>
      <c r="D7" s="5">
        <v>0</v>
      </c>
      <c r="E7" s="26">
        <v>4.38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27</v>
      </c>
      <c r="B8" s="5">
        <v>102998</v>
      </c>
      <c r="C8" s="5" t="s">
        <v>103</v>
      </c>
      <c r="D8" s="5">
        <v>0</v>
      </c>
      <c r="E8" s="26">
        <v>7.2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158</v>
      </c>
      <c r="B9" s="5">
        <v>105903</v>
      </c>
      <c r="C9" s="5" t="s">
        <v>103</v>
      </c>
      <c r="D9" s="5">
        <v>0</v>
      </c>
      <c r="E9" s="26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26</v>
      </c>
      <c r="B10" s="5">
        <v>84863</v>
      </c>
      <c r="C10" s="5" t="s">
        <v>103</v>
      </c>
      <c r="D10" s="5">
        <v>2.56</v>
      </c>
      <c r="E10" s="26">
        <v>3.24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128</v>
      </c>
      <c r="B11" s="5">
        <v>104085</v>
      </c>
      <c r="C11" s="5" t="s">
        <v>103</v>
      </c>
      <c r="D11" s="5">
        <v>0</v>
      </c>
      <c r="E11" s="26">
        <v>3.13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102</v>
      </c>
      <c r="B12" s="5">
        <v>91251</v>
      </c>
      <c r="C12" s="5" t="s">
        <v>103</v>
      </c>
      <c r="D12" s="5">
        <v>0</v>
      </c>
      <c r="E12" s="26">
        <v>6.94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40</v>
      </c>
      <c r="B13" s="5">
        <v>98484</v>
      </c>
      <c r="C13" s="5" t="s">
        <v>103</v>
      </c>
      <c r="D13" s="5">
        <v>0</v>
      </c>
      <c r="E13" s="26">
        <v>2.6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2.56</v>
      </c>
    </row>
    <row r="16" spans="1:30" x14ac:dyDescent="0.25">
      <c r="C16" s="4"/>
    </row>
    <row r="17" spans="1:14" x14ac:dyDescent="0.25">
      <c r="C17" s="13">
        <f>SUM(E2:E13,E17)</f>
        <v>71.52000000000001</v>
      </c>
      <c r="D17" s="25">
        <f>MAX(D2:D9,D11:D13)</f>
        <v>0</v>
      </c>
      <c r="E17" s="2">
        <f>MAX(E2:E13)</f>
        <v>12.5</v>
      </c>
    </row>
    <row r="19" spans="1:14" x14ac:dyDescent="0.25">
      <c r="A19" s="1" t="s">
        <v>22</v>
      </c>
      <c r="B19" s="2">
        <f>'rodada 20'!B20</f>
        <v>110.05</v>
      </c>
    </row>
    <row r="20" spans="1:14" x14ac:dyDescent="0.25">
      <c r="A20" s="2" t="s">
        <v>23</v>
      </c>
      <c r="B20" s="4">
        <v>109.59</v>
      </c>
      <c r="I20" s="5">
        <v>0</v>
      </c>
      <c r="J20" s="5" t="s">
        <v>155</v>
      </c>
      <c r="K20" s="5">
        <v>94068</v>
      </c>
      <c r="L20" s="5" t="s">
        <v>103</v>
      </c>
      <c r="M20" s="5">
        <v>0</v>
      </c>
      <c r="N20" s="5">
        <v>2.83</v>
      </c>
    </row>
    <row r="21" spans="1:14" x14ac:dyDescent="0.25">
      <c r="I21" s="5">
        <v>1</v>
      </c>
      <c r="J21" s="5" t="s">
        <v>156</v>
      </c>
      <c r="K21" s="5">
        <v>97245</v>
      </c>
      <c r="L21" s="5" t="s">
        <v>103</v>
      </c>
      <c r="M21" s="5">
        <v>0</v>
      </c>
      <c r="N21" s="2">
        <v>1.8</v>
      </c>
    </row>
    <row r="22" spans="1:14" x14ac:dyDescent="0.25">
      <c r="I22" s="5">
        <v>2</v>
      </c>
      <c r="J22" s="5" t="s">
        <v>149</v>
      </c>
      <c r="K22" s="5">
        <v>82730</v>
      </c>
      <c r="L22" s="5" t="s">
        <v>103</v>
      </c>
      <c r="M22" s="5">
        <v>0</v>
      </c>
      <c r="N22" s="2">
        <v>12.5</v>
      </c>
    </row>
    <row r="23" spans="1:14" x14ac:dyDescent="0.25">
      <c r="F23" s="5"/>
      <c r="I23" s="5">
        <v>3</v>
      </c>
      <c r="J23" s="5" t="s">
        <v>113</v>
      </c>
      <c r="K23" s="5">
        <v>104257</v>
      </c>
      <c r="L23" s="5" t="s">
        <v>103</v>
      </c>
      <c r="M23" s="5">
        <v>0</v>
      </c>
      <c r="N23" s="2">
        <v>6.47</v>
      </c>
    </row>
    <row r="24" spans="1:14" x14ac:dyDescent="0.25">
      <c r="F24" s="5"/>
      <c r="I24" s="5">
        <v>4</v>
      </c>
      <c r="J24" s="5" t="s">
        <v>122</v>
      </c>
      <c r="K24" s="5">
        <v>104625</v>
      </c>
      <c r="L24" s="5" t="s">
        <v>103</v>
      </c>
      <c r="M24" s="5">
        <v>0</v>
      </c>
      <c r="N24" s="2">
        <v>4.43</v>
      </c>
    </row>
    <row r="25" spans="1:14" x14ac:dyDescent="0.25">
      <c r="F25" s="5"/>
      <c r="I25" s="5">
        <v>5</v>
      </c>
      <c r="J25" s="5" t="s">
        <v>157</v>
      </c>
      <c r="K25" s="5">
        <v>101716</v>
      </c>
      <c r="L25" s="5" t="s">
        <v>103</v>
      </c>
      <c r="M25" s="5">
        <v>0</v>
      </c>
      <c r="N25" s="2">
        <v>4.38</v>
      </c>
    </row>
    <row r="26" spans="1:14" x14ac:dyDescent="0.25">
      <c r="F26" s="5"/>
      <c r="I26" s="5">
        <v>6</v>
      </c>
      <c r="J26" s="5" t="s">
        <v>27</v>
      </c>
      <c r="K26" s="5">
        <v>102998</v>
      </c>
      <c r="L26" s="5" t="s">
        <v>103</v>
      </c>
      <c r="M26" s="5">
        <v>0</v>
      </c>
      <c r="N26" s="2">
        <v>7.2</v>
      </c>
    </row>
    <row r="27" spans="1:14" x14ac:dyDescent="0.25">
      <c r="F27" s="5"/>
      <c r="I27" s="5">
        <v>7</v>
      </c>
      <c r="J27" s="5" t="s">
        <v>158</v>
      </c>
      <c r="K27" s="5">
        <v>105903</v>
      </c>
      <c r="L27" s="5" t="s">
        <v>103</v>
      </c>
      <c r="M27" s="5">
        <v>0</v>
      </c>
      <c r="N27" s="2">
        <v>3.5</v>
      </c>
    </row>
    <row r="28" spans="1:14" x14ac:dyDescent="0.25">
      <c r="F28" s="5"/>
      <c r="I28" s="5">
        <v>8</v>
      </c>
      <c r="J28" s="5" t="s">
        <v>26</v>
      </c>
      <c r="K28" s="5">
        <v>84863</v>
      </c>
      <c r="L28" s="5" t="s">
        <v>103</v>
      </c>
      <c r="M28" s="5">
        <v>2.56</v>
      </c>
      <c r="N28" s="2">
        <v>3.24</v>
      </c>
    </row>
    <row r="29" spans="1:14" x14ac:dyDescent="0.25">
      <c r="F29" s="5"/>
      <c r="I29" s="5">
        <v>9</v>
      </c>
      <c r="J29" s="5" t="s">
        <v>128</v>
      </c>
      <c r="K29" s="5">
        <v>104085</v>
      </c>
      <c r="L29" s="5" t="s">
        <v>103</v>
      </c>
      <c r="M29" s="5">
        <v>0</v>
      </c>
      <c r="N29" s="2">
        <v>3.13</v>
      </c>
    </row>
    <row r="30" spans="1:14" x14ac:dyDescent="0.25">
      <c r="F30" s="5"/>
      <c r="I30" s="5">
        <v>10</v>
      </c>
      <c r="J30" s="5" t="s">
        <v>102</v>
      </c>
      <c r="K30" s="5">
        <v>91251</v>
      </c>
      <c r="L30" s="5" t="s">
        <v>103</v>
      </c>
      <c r="M30" s="5">
        <v>0</v>
      </c>
      <c r="N30" s="2">
        <v>6.94</v>
      </c>
    </row>
    <row r="31" spans="1:14" x14ac:dyDescent="0.25">
      <c r="F31" s="5"/>
      <c r="I31" s="5">
        <v>11</v>
      </c>
      <c r="J31" s="5" t="s">
        <v>40</v>
      </c>
      <c r="K31" s="5">
        <v>98484</v>
      </c>
      <c r="L31" s="5" t="s">
        <v>103</v>
      </c>
      <c r="M31" s="5">
        <v>0</v>
      </c>
      <c r="N31" s="2">
        <v>2.6</v>
      </c>
    </row>
    <row r="32" spans="1:14" x14ac:dyDescent="0.25">
      <c r="F32" s="5"/>
      <c r="N32" s="2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159</v>
      </c>
      <c r="B2" s="8">
        <v>101290</v>
      </c>
      <c r="C2" s="8" t="s">
        <v>103</v>
      </c>
      <c r="D2" s="9">
        <v>8.5</v>
      </c>
      <c r="E2" s="9">
        <v>8.5</v>
      </c>
      <c r="F2" s="7" t="s">
        <v>11</v>
      </c>
      <c r="G2" s="10" t="s">
        <v>18</v>
      </c>
      <c r="AA2" s="1"/>
      <c r="AB2" s="1"/>
      <c r="AC2" s="1"/>
      <c r="AD2" s="1"/>
    </row>
    <row r="3" spans="1:30" s="9" customFormat="1" x14ac:dyDescent="0.25">
      <c r="A3" s="5" t="s">
        <v>153</v>
      </c>
      <c r="B3" s="5">
        <v>83257</v>
      </c>
      <c r="C3" s="5" t="s">
        <v>103</v>
      </c>
      <c r="D3" s="26">
        <v>-3.1</v>
      </c>
      <c r="E3" s="26">
        <v>9.93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26">
        <v>0</v>
      </c>
      <c r="E4" s="26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103</v>
      </c>
      <c r="D5" s="26">
        <v>0</v>
      </c>
      <c r="E5" s="26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5" t="s">
        <v>103</v>
      </c>
      <c r="D6" s="26">
        <v>0</v>
      </c>
      <c r="E6" s="26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27</v>
      </c>
      <c r="B7" s="5">
        <v>102998</v>
      </c>
      <c r="C7" s="5" t="s">
        <v>103</v>
      </c>
      <c r="D7" s="26">
        <v>0</v>
      </c>
      <c r="E7" s="26">
        <v>7.2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160</v>
      </c>
      <c r="B8" s="5">
        <v>72362</v>
      </c>
      <c r="C8" s="5" t="s">
        <v>103</v>
      </c>
      <c r="D8" s="26">
        <v>6.3</v>
      </c>
      <c r="E8" s="26">
        <v>6.34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26">
        <v>8.3000000000000007</v>
      </c>
      <c r="E9" s="26">
        <v>11.75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5" t="s">
        <v>103</v>
      </c>
      <c r="D10" s="26">
        <v>4.2</v>
      </c>
      <c r="E10" s="26">
        <v>4.2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161</v>
      </c>
      <c r="B11" s="5">
        <v>80853</v>
      </c>
      <c r="C11" s="5" t="s">
        <v>103</v>
      </c>
      <c r="D11" s="26">
        <v>0</v>
      </c>
      <c r="E11" s="26">
        <v>6.4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124</v>
      </c>
      <c r="B12" s="5">
        <v>89226</v>
      </c>
      <c r="C12" s="5" t="s">
        <v>103</v>
      </c>
      <c r="D12" s="26">
        <v>0</v>
      </c>
      <c r="E12" s="26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26">
        <v>2.2999999999999998</v>
      </c>
      <c r="E13" s="26">
        <v>6.17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35</v>
      </c>
    </row>
    <row r="16" spans="1:30" x14ac:dyDescent="0.25">
      <c r="C16" s="4"/>
    </row>
    <row r="17" spans="1:13" x14ac:dyDescent="0.25">
      <c r="C17" s="13">
        <f>SUM(E2:E13,E17)</f>
        <v>104.14000000000001</v>
      </c>
      <c r="D17" s="25">
        <f>MAX(D2:D9,D11:D13)</f>
        <v>8.5</v>
      </c>
      <c r="E17" s="2">
        <f>MAX(E2:E13)</f>
        <v>12.5</v>
      </c>
    </row>
    <row r="19" spans="1:13" x14ac:dyDescent="0.25">
      <c r="A19" s="1" t="s">
        <v>22</v>
      </c>
      <c r="B19" s="4">
        <f>'rodada 21'!B20</f>
        <v>109.59</v>
      </c>
    </row>
    <row r="20" spans="1:13" x14ac:dyDescent="0.25">
      <c r="A20" s="2" t="s">
        <v>23</v>
      </c>
      <c r="B20" s="2">
        <v>108.02</v>
      </c>
    </row>
    <row r="22" spans="1:13" x14ac:dyDescent="0.25">
      <c r="H22" s="5">
        <v>0</v>
      </c>
      <c r="I22" s="5" t="s">
        <v>159</v>
      </c>
      <c r="J22" s="5">
        <v>101290</v>
      </c>
      <c r="K22" s="5" t="s">
        <v>103</v>
      </c>
      <c r="L22" s="2">
        <v>8.5</v>
      </c>
      <c r="M22" s="2">
        <v>8.5</v>
      </c>
    </row>
    <row r="23" spans="1:13" x14ac:dyDescent="0.25">
      <c r="H23" s="5">
        <v>1</v>
      </c>
      <c r="I23" s="5" t="s">
        <v>153</v>
      </c>
      <c r="J23" s="5">
        <v>83257</v>
      </c>
      <c r="K23" s="5" t="s">
        <v>103</v>
      </c>
      <c r="L23" s="2">
        <v>-3.1</v>
      </c>
      <c r="M23" s="2">
        <v>9.93</v>
      </c>
    </row>
    <row r="24" spans="1:13" x14ac:dyDescent="0.25">
      <c r="H24" s="5">
        <v>2</v>
      </c>
      <c r="I24" s="5" t="s">
        <v>149</v>
      </c>
      <c r="J24" s="5">
        <v>82730</v>
      </c>
      <c r="K24" s="5" t="s">
        <v>103</v>
      </c>
      <c r="L24" s="2">
        <v>0</v>
      </c>
      <c r="M24" s="2">
        <v>12.5</v>
      </c>
    </row>
    <row r="25" spans="1:13" x14ac:dyDescent="0.25">
      <c r="H25" s="5">
        <v>3</v>
      </c>
      <c r="I25" s="5" t="s">
        <v>113</v>
      </c>
      <c r="J25" s="5">
        <v>104257</v>
      </c>
      <c r="K25" s="5" t="s">
        <v>103</v>
      </c>
      <c r="L25" s="2">
        <v>0</v>
      </c>
      <c r="M25" s="2">
        <v>6.47</v>
      </c>
    </row>
    <row r="26" spans="1:13" x14ac:dyDescent="0.25">
      <c r="H26" s="5">
        <v>4</v>
      </c>
      <c r="I26" s="5" t="s">
        <v>131</v>
      </c>
      <c r="J26" s="5">
        <v>84860</v>
      </c>
      <c r="K26" s="5" t="s">
        <v>103</v>
      </c>
      <c r="L26" s="2">
        <v>0</v>
      </c>
      <c r="M26" s="2">
        <v>6.43</v>
      </c>
    </row>
    <row r="27" spans="1:13" x14ac:dyDescent="0.25">
      <c r="F27" s="5"/>
      <c r="H27" s="5">
        <v>5</v>
      </c>
      <c r="I27" s="5" t="s">
        <v>27</v>
      </c>
      <c r="J27" s="5">
        <v>102998</v>
      </c>
      <c r="K27" s="5" t="s">
        <v>103</v>
      </c>
      <c r="L27" s="2">
        <v>0</v>
      </c>
      <c r="M27" s="2">
        <v>7.2</v>
      </c>
    </row>
    <row r="28" spans="1:13" x14ac:dyDescent="0.25">
      <c r="F28" s="5"/>
      <c r="H28" s="5">
        <v>6</v>
      </c>
      <c r="I28" s="5" t="s">
        <v>160</v>
      </c>
      <c r="J28" s="5">
        <v>72362</v>
      </c>
      <c r="K28" s="5" t="s">
        <v>103</v>
      </c>
      <c r="L28" s="2">
        <v>6.3</v>
      </c>
      <c r="M28" s="2">
        <v>6.34</v>
      </c>
    </row>
    <row r="29" spans="1:13" x14ac:dyDescent="0.25">
      <c r="F29" s="5"/>
      <c r="H29" s="5">
        <v>7</v>
      </c>
      <c r="I29" s="5" t="s">
        <v>132</v>
      </c>
      <c r="J29" s="5">
        <v>87863</v>
      </c>
      <c r="K29" s="5" t="s">
        <v>103</v>
      </c>
      <c r="L29" s="2">
        <v>8.3000000000000007</v>
      </c>
      <c r="M29" s="2">
        <v>11.75</v>
      </c>
    </row>
    <row r="30" spans="1:13" x14ac:dyDescent="0.25">
      <c r="F30" s="5"/>
      <c r="H30" s="5">
        <v>8</v>
      </c>
      <c r="I30" s="5" t="s">
        <v>31</v>
      </c>
      <c r="J30" s="5">
        <v>73476</v>
      </c>
      <c r="K30" s="5" t="s">
        <v>103</v>
      </c>
      <c r="L30" s="2">
        <v>4.2</v>
      </c>
      <c r="M30" s="2">
        <v>4.2</v>
      </c>
    </row>
    <row r="31" spans="1:13" x14ac:dyDescent="0.25">
      <c r="F31" s="5"/>
      <c r="H31" s="5">
        <v>9</v>
      </c>
      <c r="I31" s="5" t="s">
        <v>161</v>
      </c>
      <c r="J31" s="5">
        <v>80853</v>
      </c>
      <c r="K31" s="5" t="s">
        <v>103</v>
      </c>
      <c r="L31" s="2">
        <v>0</v>
      </c>
      <c r="M31" s="2">
        <v>6.4</v>
      </c>
    </row>
    <row r="32" spans="1:13" x14ac:dyDescent="0.25">
      <c r="F32" s="5"/>
      <c r="H32" s="5">
        <v>10</v>
      </c>
      <c r="I32" s="5" t="s">
        <v>124</v>
      </c>
      <c r="J32" s="5">
        <v>89226</v>
      </c>
      <c r="K32" s="5" t="s">
        <v>103</v>
      </c>
      <c r="L32" s="2">
        <v>0</v>
      </c>
      <c r="M32" s="2">
        <v>5.75</v>
      </c>
    </row>
    <row r="33" spans="6:13" x14ac:dyDescent="0.25">
      <c r="F33" s="5"/>
      <c r="H33" s="5">
        <v>11</v>
      </c>
      <c r="I33" s="5" t="s">
        <v>102</v>
      </c>
      <c r="J33" s="5">
        <v>91251</v>
      </c>
      <c r="K33" s="5" t="s">
        <v>103</v>
      </c>
      <c r="L33" s="2">
        <v>2.2999999999999998</v>
      </c>
      <c r="M33" s="2">
        <v>6.17</v>
      </c>
    </row>
    <row r="34" spans="6:13" x14ac:dyDescent="0.25">
      <c r="F34" s="5"/>
    </row>
    <row r="35" spans="6:13" x14ac:dyDescent="0.25">
      <c r="F35" s="5"/>
    </row>
    <row r="36" spans="6:13" x14ac:dyDescent="0.25">
      <c r="F36" s="5"/>
    </row>
    <row r="37" spans="6:13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61</v>
      </c>
      <c r="B2" s="5">
        <v>100103</v>
      </c>
      <c r="C2" s="26">
        <v>0.97</v>
      </c>
      <c r="D2" s="26">
        <v>0</v>
      </c>
      <c r="E2" s="26">
        <v>0.5</v>
      </c>
      <c r="F2" s="19" t="s">
        <v>11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32</v>
      </c>
      <c r="B3" s="8">
        <v>104578</v>
      </c>
      <c r="C3" s="9">
        <v>2.2999999999999998</v>
      </c>
      <c r="D3" s="9">
        <v>8.3000000000000007</v>
      </c>
      <c r="E3" s="9">
        <v>8.3000000000000007</v>
      </c>
      <c r="F3" s="7" t="s">
        <v>11</v>
      </c>
      <c r="G3" s="10" t="s">
        <v>18</v>
      </c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26">
        <v>5.43</v>
      </c>
      <c r="D4" s="26">
        <v>0</v>
      </c>
      <c r="E4" s="26">
        <v>12.5</v>
      </c>
      <c r="F4" s="19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6">
        <v>3.49</v>
      </c>
      <c r="D5" s="26">
        <v>0</v>
      </c>
      <c r="E5" s="26">
        <v>6.47</v>
      </c>
      <c r="F5" s="19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30</v>
      </c>
      <c r="B6" s="5">
        <v>97907</v>
      </c>
      <c r="C6" s="26">
        <v>0.9</v>
      </c>
      <c r="D6" s="26">
        <v>0</v>
      </c>
      <c r="E6" s="26">
        <v>1.65</v>
      </c>
      <c r="F6" s="19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101716</v>
      </c>
      <c r="C7" s="26">
        <v>2.13</v>
      </c>
      <c r="D7" s="26">
        <v>0</v>
      </c>
      <c r="E7" s="26">
        <v>3.65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27</v>
      </c>
      <c r="B8" s="5">
        <v>102998</v>
      </c>
      <c r="C8" s="26">
        <v>1.45</v>
      </c>
      <c r="D8" s="26">
        <v>1.7</v>
      </c>
      <c r="E8" s="26">
        <v>4.45</v>
      </c>
      <c r="F8" s="19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158</v>
      </c>
      <c r="B9" s="5">
        <v>105903</v>
      </c>
      <c r="C9" s="26">
        <v>1.53</v>
      </c>
      <c r="D9" s="26">
        <v>0</v>
      </c>
      <c r="E9" s="26">
        <v>3.5</v>
      </c>
      <c r="F9" s="19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26">
        <v>6.57</v>
      </c>
      <c r="D10" s="26">
        <v>4.1500000000000004</v>
      </c>
      <c r="E10" s="26">
        <v>4.18</v>
      </c>
      <c r="F10" s="19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59</v>
      </c>
      <c r="B11" s="5">
        <v>90943</v>
      </c>
      <c r="C11" s="26">
        <v>0.77</v>
      </c>
      <c r="D11" s="26">
        <v>0</v>
      </c>
      <c r="E11" s="26">
        <v>-0.1</v>
      </c>
      <c r="F11" s="19" t="s">
        <v>6</v>
      </c>
      <c r="G11" s="15"/>
      <c r="AA11" s="1"/>
      <c r="AB11" s="1"/>
      <c r="AC11" s="1"/>
      <c r="AD11" s="1"/>
    </row>
    <row r="12" spans="1:30" ht="15" customHeight="1" x14ac:dyDescent="0.25">
      <c r="A12" s="5" t="s">
        <v>46</v>
      </c>
      <c r="B12" s="5">
        <v>95476</v>
      </c>
      <c r="C12" s="26">
        <v>0.75</v>
      </c>
      <c r="D12" s="26">
        <v>0</v>
      </c>
      <c r="E12" s="26">
        <v>0.1</v>
      </c>
      <c r="F12" s="19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40</v>
      </c>
      <c r="B13" s="5">
        <v>98484</v>
      </c>
      <c r="C13" s="26">
        <v>1.41</v>
      </c>
      <c r="D13" s="26">
        <v>0</v>
      </c>
      <c r="E13" s="26">
        <v>2.6</v>
      </c>
      <c r="F13" s="19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22.450000000000003</v>
      </c>
    </row>
    <row r="16" spans="1:30" x14ac:dyDescent="0.25">
      <c r="C16" s="4"/>
    </row>
    <row r="17" spans="1:13" x14ac:dyDescent="0.25">
      <c r="C17" s="13">
        <f>SUM(E2:E13,E17)</f>
        <v>60.300000000000004</v>
      </c>
      <c r="D17" s="25">
        <f>MAX(D2:D9,D11:D13)</f>
        <v>8.3000000000000007</v>
      </c>
      <c r="E17" s="2">
        <f>MAX(E2:E13)</f>
        <v>12.5</v>
      </c>
    </row>
    <row r="19" spans="1:13" x14ac:dyDescent="0.25">
      <c r="A19" s="1" t="s">
        <v>22</v>
      </c>
      <c r="B19" s="2">
        <f>'rodada 22'!B20</f>
        <v>108.02</v>
      </c>
    </row>
    <row r="20" spans="1:13" x14ac:dyDescent="0.25">
      <c r="A20" s="2" t="s">
        <v>23</v>
      </c>
      <c r="B20" s="2">
        <v>106.53</v>
      </c>
    </row>
    <row r="21" spans="1:13" x14ac:dyDescent="0.25">
      <c r="H21" s="5">
        <v>0</v>
      </c>
      <c r="I21" s="5" t="s">
        <v>61</v>
      </c>
      <c r="J21" s="5">
        <v>100103</v>
      </c>
      <c r="K21" s="2">
        <v>0.97</v>
      </c>
      <c r="L21" s="2">
        <v>0</v>
      </c>
      <c r="M21" s="2">
        <v>0.5</v>
      </c>
    </row>
    <row r="22" spans="1:13" x14ac:dyDescent="0.25">
      <c r="H22" s="5">
        <v>1</v>
      </c>
      <c r="I22" s="5" t="s">
        <v>32</v>
      </c>
      <c r="J22" s="5">
        <v>104578</v>
      </c>
      <c r="K22" s="2">
        <v>2.2999999999999998</v>
      </c>
      <c r="L22" s="2">
        <v>8.3000000000000007</v>
      </c>
      <c r="M22" s="2">
        <v>8.3000000000000007</v>
      </c>
    </row>
    <row r="23" spans="1:13" x14ac:dyDescent="0.25">
      <c r="H23" s="5">
        <v>2</v>
      </c>
      <c r="I23" s="5" t="s">
        <v>149</v>
      </c>
      <c r="J23" s="5">
        <v>82730</v>
      </c>
      <c r="K23" s="2">
        <v>5.43</v>
      </c>
      <c r="L23" s="2">
        <v>0</v>
      </c>
      <c r="M23" s="2">
        <v>12.5</v>
      </c>
    </row>
    <row r="24" spans="1:13" x14ac:dyDescent="0.25">
      <c r="F24" s="5"/>
      <c r="H24" s="5">
        <v>3</v>
      </c>
      <c r="I24" s="5" t="s">
        <v>113</v>
      </c>
      <c r="J24" s="5">
        <v>104257</v>
      </c>
      <c r="K24" s="2">
        <v>3.49</v>
      </c>
      <c r="L24" s="2">
        <v>0</v>
      </c>
      <c r="M24" s="2">
        <v>6.47</v>
      </c>
    </row>
    <row r="25" spans="1:13" x14ac:dyDescent="0.25">
      <c r="F25" s="5"/>
      <c r="H25" s="5">
        <v>4</v>
      </c>
      <c r="I25" s="5" t="s">
        <v>30</v>
      </c>
      <c r="J25" s="5">
        <v>97907</v>
      </c>
      <c r="K25" s="2">
        <v>0.9</v>
      </c>
      <c r="L25" s="2">
        <v>0</v>
      </c>
      <c r="M25" s="2">
        <v>1.65</v>
      </c>
    </row>
    <row r="26" spans="1:13" x14ac:dyDescent="0.25">
      <c r="F26" s="5"/>
      <c r="H26" s="5">
        <v>5</v>
      </c>
      <c r="I26" s="5" t="s">
        <v>157</v>
      </c>
      <c r="J26" s="5">
        <v>101716</v>
      </c>
      <c r="K26" s="2">
        <v>2.13</v>
      </c>
      <c r="L26" s="2">
        <v>0</v>
      </c>
      <c r="M26" s="2">
        <v>3.65</v>
      </c>
    </row>
    <row r="27" spans="1:13" x14ac:dyDescent="0.25">
      <c r="F27" s="5"/>
      <c r="H27" s="5">
        <v>6</v>
      </c>
      <c r="I27" s="5" t="s">
        <v>27</v>
      </c>
      <c r="J27" s="5">
        <v>102998</v>
      </c>
      <c r="K27" s="2">
        <v>1.45</v>
      </c>
      <c r="L27" s="2">
        <v>1.7</v>
      </c>
      <c r="M27" s="2">
        <v>4.45</v>
      </c>
    </row>
    <row r="28" spans="1:13" x14ac:dyDescent="0.25">
      <c r="F28" s="5"/>
      <c r="H28" s="5">
        <v>7</v>
      </c>
      <c r="I28" s="5" t="s">
        <v>158</v>
      </c>
      <c r="J28" s="5">
        <v>105903</v>
      </c>
      <c r="K28" s="2">
        <v>1.53</v>
      </c>
      <c r="L28" s="2">
        <v>0</v>
      </c>
      <c r="M28" s="2">
        <v>3.5</v>
      </c>
    </row>
    <row r="29" spans="1:13" x14ac:dyDescent="0.25">
      <c r="F29" s="5"/>
      <c r="H29" s="5">
        <v>8</v>
      </c>
      <c r="I29" s="5" t="s">
        <v>31</v>
      </c>
      <c r="J29" s="5">
        <v>73476</v>
      </c>
      <c r="K29" s="2">
        <v>6.57</v>
      </c>
      <c r="L29" s="2">
        <v>4.1500000000000004</v>
      </c>
      <c r="M29" s="2">
        <v>4.18</v>
      </c>
    </row>
    <row r="30" spans="1:13" x14ac:dyDescent="0.25">
      <c r="F30" s="5"/>
      <c r="H30" s="5">
        <v>9</v>
      </c>
      <c r="I30" s="5" t="s">
        <v>59</v>
      </c>
      <c r="J30" s="5">
        <v>90943</v>
      </c>
      <c r="K30" s="2">
        <v>0.77</v>
      </c>
      <c r="L30" s="2">
        <v>0</v>
      </c>
      <c r="M30" s="2">
        <v>-0.1</v>
      </c>
    </row>
    <row r="31" spans="1:13" x14ac:dyDescent="0.25">
      <c r="F31" s="5"/>
      <c r="H31" s="5">
        <v>10</v>
      </c>
      <c r="I31" s="5" t="s">
        <v>46</v>
      </c>
      <c r="J31" s="5">
        <v>95476</v>
      </c>
      <c r="K31" s="2">
        <v>0.75</v>
      </c>
      <c r="L31" s="2">
        <v>0</v>
      </c>
      <c r="M31" s="2">
        <v>0.1</v>
      </c>
    </row>
    <row r="32" spans="1:13" x14ac:dyDescent="0.25">
      <c r="F32" s="5"/>
      <c r="H32" s="5">
        <v>11</v>
      </c>
      <c r="I32" s="5" t="s">
        <v>40</v>
      </c>
      <c r="J32" s="5">
        <v>98484</v>
      </c>
      <c r="K32" s="2">
        <v>1.41</v>
      </c>
      <c r="L32" s="2">
        <v>0</v>
      </c>
      <c r="M32" s="2">
        <v>2.6</v>
      </c>
    </row>
    <row r="33" spans="6:11" x14ac:dyDescent="0.25">
      <c r="F33" s="5"/>
      <c r="K33" s="2"/>
    </row>
    <row r="34" spans="6:11" x14ac:dyDescent="0.25">
      <c r="F34" s="5"/>
      <c r="K3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1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153</v>
      </c>
      <c r="B3" s="5">
        <v>83257</v>
      </c>
      <c r="C3" s="5" t="s">
        <v>103</v>
      </c>
      <c r="D3" s="26">
        <v>0</v>
      </c>
      <c r="E3" s="26">
        <v>9.93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26">
        <v>0</v>
      </c>
      <c r="E4" s="26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103</v>
      </c>
      <c r="D5" s="26">
        <v>0</v>
      </c>
      <c r="E5" s="26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5" t="s">
        <v>103</v>
      </c>
      <c r="D6" s="26">
        <v>0</v>
      </c>
      <c r="E6" s="26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145</v>
      </c>
      <c r="B7" s="8">
        <v>105068</v>
      </c>
      <c r="C7" s="8" t="s">
        <v>103</v>
      </c>
      <c r="D7" s="9">
        <v>10</v>
      </c>
      <c r="E7" s="9">
        <v>4.84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158</v>
      </c>
      <c r="B8" s="5">
        <v>105903</v>
      </c>
      <c r="C8" s="5" t="s">
        <v>103</v>
      </c>
      <c r="D8" s="26">
        <v>0</v>
      </c>
      <c r="E8" s="26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26">
        <v>0</v>
      </c>
      <c r="E9" s="26">
        <v>11.75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5" t="s">
        <v>103</v>
      </c>
      <c r="D10" s="26">
        <v>3.89</v>
      </c>
      <c r="E10" s="26">
        <v>4.08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63172</v>
      </c>
      <c r="C11" s="5" t="s">
        <v>103</v>
      </c>
      <c r="D11" s="26">
        <v>6.9</v>
      </c>
      <c r="E11" s="26">
        <v>6.9</v>
      </c>
      <c r="F11" s="19" t="s">
        <v>6</v>
      </c>
      <c r="AA11" s="1"/>
      <c r="AB11" s="1"/>
      <c r="AC11" s="1"/>
      <c r="AD11" s="1"/>
    </row>
    <row r="12" spans="1:30" s="9" customFormat="1" ht="15" customHeight="1" x14ac:dyDescent="0.25">
      <c r="A12" s="5" t="s">
        <v>85</v>
      </c>
      <c r="B12" s="5">
        <v>70666</v>
      </c>
      <c r="C12" s="5" t="s">
        <v>103</v>
      </c>
      <c r="D12" s="26">
        <v>0</v>
      </c>
      <c r="E12" s="26">
        <v>5.05</v>
      </c>
      <c r="F12" s="19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26">
        <v>0</v>
      </c>
      <c r="E13" s="26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30.79</v>
      </c>
    </row>
    <row r="16" spans="1:30" x14ac:dyDescent="0.25">
      <c r="C16" s="4"/>
    </row>
    <row r="17" spans="1:13" x14ac:dyDescent="0.25">
      <c r="C17" s="13">
        <f>SUM(E2:E13,E17)</f>
        <v>98.62</v>
      </c>
      <c r="D17" s="25">
        <f>MAX(D2:D9,D11:D13)</f>
        <v>10</v>
      </c>
      <c r="E17" s="2">
        <f>MAX(E2:E13)</f>
        <v>12.5</v>
      </c>
    </row>
    <row r="19" spans="1:13" x14ac:dyDescent="0.25">
      <c r="A19" s="1" t="s">
        <v>22</v>
      </c>
      <c r="B19" s="2">
        <f>'rodada 23'!B20</f>
        <v>106.53</v>
      </c>
    </row>
    <row r="20" spans="1:13" x14ac:dyDescent="0.25">
      <c r="A20" s="2" t="s">
        <v>23</v>
      </c>
      <c r="B20" s="2">
        <v>107.1</v>
      </c>
      <c r="H20" s="5">
        <v>0</v>
      </c>
      <c r="I20" s="5" t="s">
        <v>159</v>
      </c>
      <c r="J20" s="5">
        <v>101290</v>
      </c>
      <c r="K20" s="5" t="s">
        <v>103</v>
      </c>
      <c r="L20" s="2">
        <v>0</v>
      </c>
      <c r="M20" s="2">
        <v>8.5</v>
      </c>
    </row>
    <row r="21" spans="1:13" x14ac:dyDescent="0.25">
      <c r="H21" s="5">
        <v>1</v>
      </c>
      <c r="I21" s="5" t="s">
        <v>153</v>
      </c>
      <c r="J21" s="5">
        <v>83257</v>
      </c>
      <c r="K21" s="5" t="s">
        <v>103</v>
      </c>
      <c r="L21" s="2">
        <v>0</v>
      </c>
      <c r="M21" s="2">
        <v>9.93</v>
      </c>
    </row>
    <row r="22" spans="1:13" x14ac:dyDescent="0.25">
      <c r="H22" s="5">
        <v>2</v>
      </c>
      <c r="I22" s="5" t="s">
        <v>149</v>
      </c>
      <c r="J22" s="5">
        <v>82730</v>
      </c>
      <c r="K22" s="5" t="s">
        <v>103</v>
      </c>
      <c r="L22" s="2">
        <v>0</v>
      </c>
      <c r="M22" s="2">
        <v>12.5</v>
      </c>
    </row>
    <row r="23" spans="1:13" x14ac:dyDescent="0.25">
      <c r="H23" s="5">
        <v>3</v>
      </c>
      <c r="I23" s="5" t="s">
        <v>113</v>
      </c>
      <c r="J23" s="5">
        <v>104257</v>
      </c>
      <c r="K23" s="5" t="s">
        <v>103</v>
      </c>
      <c r="L23" s="2">
        <v>0</v>
      </c>
      <c r="M23" s="2">
        <v>6.47</v>
      </c>
    </row>
    <row r="24" spans="1:13" x14ac:dyDescent="0.25">
      <c r="H24" s="5">
        <v>4</v>
      </c>
      <c r="I24" s="5" t="s">
        <v>131</v>
      </c>
      <c r="J24" s="5">
        <v>84860</v>
      </c>
      <c r="K24" s="5" t="s">
        <v>103</v>
      </c>
      <c r="L24" s="2">
        <v>0</v>
      </c>
      <c r="M24" s="2">
        <v>6.43</v>
      </c>
    </row>
    <row r="25" spans="1:13" x14ac:dyDescent="0.25">
      <c r="H25" s="5">
        <v>5</v>
      </c>
      <c r="I25" s="5" t="s">
        <v>145</v>
      </c>
      <c r="J25" s="5">
        <v>105068</v>
      </c>
      <c r="K25" s="5" t="s">
        <v>103</v>
      </c>
      <c r="L25" s="2">
        <v>10</v>
      </c>
      <c r="M25" s="2">
        <v>4.84</v>
      </c>
    </row>
    <row r="26" spans="1:13" x14ac:dyDescent="0.25">
      <c r="H26" s="5">
        <v>6</v>
      </c>
      <c r="I26" s="5" t="s">
        <v>158</v>
      </c>
      <c r="J26" s="5">
        <v>105903</v>
      </c>
      <c r="K26" s="5" t="s">
        <v>103</v>
      </c>
      <c r="L26" s="2">
        <v>0</v>
      </c>
      <c r="M26" s="2">
        <v>3.5</v>
      </c>
    </row>
    <row r="27" spans="1:13" x14ac:dyDescent="0.25">
      <c r="H27" s="5">
        <v>7</v>
      </c>
      <c r="I27" s="5" t="s">
        <v>132</v>
      </c>
      <c r="J27" s="5">
        <v>87863</v>
      </c>
      <c r="K27" s="5" t="s">
        <v>103</v>
      </c>
      <c r="L27" s="2">
        <v>0</v>
      </c>
      <c r="M27" s="2">
        <v>11.75</v>
      </c>
    </row>
    <row r="28" spans="1:13" x14ac:dyDescent="0.25">
      <c r="H28" s="5">
        <v>8</v>
      </c>
      <c r="I28" s="5" t="s">
        <v>31</v>
      </c>
      <c r="J28" s="5">
        <v>73476</v>
      </c>
      <c r="K28" s="5" t="s">
        <v>103</v>
      </c>
      <c r="L28" s="2">
        <v>3.89</v>
      </c>
      <c r="M28" s="2">
        <v>4.08</v>
      </c>
    </row>
    <row r="29" spans="1:13" x14ac:dyDescent="0.25">
      <c r="H29" s="5">
        <v>9</v>
      </c>
      <c r="I29" s="5" t="s">
        <v>162</v>
      </c>
      <c r="J29" s="5">
        <v>63172</v>
      </c>
      <c r="K29" s="5" t="s">
        <v>103</v>
      </c>
      <c r="L29" s="2">
        <v>6.9</v>
      </c>
      <c r="M29" s="2">
        <v>6.9</v>
      </c>
    </row>
    <row r="30" spans="1:13" x14ac:dyDescent="0.25">
      <c r="H30" s="5">
        <v>10</v>
      </c>
      <c r="I30" s="5" t="s">
        <v>85</v>
      </c>
      <c r="J30" s="5">
        <v>70666</v>
      </c>
      <c r="K30" s="5" t="s">
        <v>103</v>
      </c>
      <c r="L30" s="2">
        <v>0</v>
      </c>
      <c r="M30" s="2">
        <v>5.05</v>
      </c>
    </row>
    <row r="31" spans="1:13" x14ac:dyDescent="0.25">
      <c r="H31" s="5">
        <v>11</v>
      </c>
      <c r="I31" s="5" t="s">
        <v>102</v>
      </c>
      <c r="J31" s="5">
        <v>91251</v>
      </c>
      <c r="K31" s="5" t="s">
        <v>103</v>
      </c>
      <c r="L31" s="2">
        <v>0</v>
      </c>
      <c r="M31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6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32</v>
      </c>
      <c r="B3" s="5">
        <v>104578</v>
      </c>
      <c r="C3" s="5" t="s">
        <v>103</v>
      </c>
      <c r="D3" s="26">
        <v>-2</v>
      </c>
      <c r="E3" s="26">
        <v>2.0699999999999998</v>
      </c>
      <c r="F3" s="19" t="s">
        <v>11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113</v>
      </c>
      <c r="B5" s="5">
        <v>104257</v>
      </c>
      <c r="C5" s="26" t="s">
        <v>103</v>
      </c>
      <c r="D5" s="26">
        <v>3.9</v>
      </c>
      <c r="E5" s="26">
        <v>5.83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0</v>
      </c>
      <c r="E6" s="26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101716</v>
      </c>
      <c r="C7" s="26" t="s">
        <v>103</v>
      </c>
      <c r="D7" s="26">
        <v>0</v>
      </c>
      <c r="E7" s="26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27</v>
      </c>
      <c r="B8" s="5">
        <v>102998</v>
      </c>
      <c r="C8" s="26" t="s">
        <v>103</v>
      </c>
      <c r="D8" s="26">
        <v>2.7</v>
      </c>
      <c r="E8" s="26">
        <v>2.95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158</v>
      </c>
      <c r="B9" s="5">
        <v>105903</v>
      </c>
      <c r="C9" s="26" t="s">
        <v>103</v>
      </c>
      <c r="D9" s="26">
        <v>0</v>
      </c>
      <c r="E9" s="26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26" t="s">
        <v>103</v>
      </c>
      <c r="D10" s="26">
        <v>7.59</v>
      </c>
      <c r="E10" s="26">
        <v>4.96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63172</v>
      </c>
      <c r="C11" s="26" t="s">
        <v>103</v>
      </c>
      <c r="D11" s="26">
        <v>3.2</v>
      </c>
      <c r="E11" s="26">
        <v>5.05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163</v>
      </c>
      <c r="B12" s="8">
        <v>78654</v>
      </c>
      <c r="C12" s="9" t="s">
        <v>103</v>
      </c>
      <c r="D12" s="9">
        <v>8</v>
      </c>
      <c r="E12" s="9">
        <v>8</v>
      </c>
      <c r="F12" s="7" t="s">
        <v>6</v>
      </c>
      <c r="G12" s="8" t="s">
        <v>18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0</v>
      </c>
      <c r="E13" s="26">
        <v>6.17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31.39</v>
      </c>
    </row>
    <row r="16" spans="1:30" x14ac:dyDescent="0.25">
      <c r="C16" s="4"/>
    </row>
    <row r="17" spans="1:13" x14ac:dyDescent="0.25">
      <c r="C17" s="13">
        <f>SUM(E2:E13,E17)</f>
        <v>81.59</v>
      </c>
      <c r="D17" s="25">
        <f>MAX(D2:D9,D11:D13)</f>
        <v>8</v>
      </c>
      <c r="E17" s="2">
        <f>MAX(E2:E13)</f>
        <v>12.5</v>
      </c>
    </row>
    <row r="19" spans="1:13" x14ac:dyDescent="0.25">
      <c r="A19" s="1" t="s">
        <v>22</v>
      </c>
      <c r="B19" s="2">
        <f>'rodada 24'!B20</f>
        <v>107.1</v>
      </c>
    </row>
    <row r="20" spans="1:13" x14ac:dyDescent="0.25">
      <c r="A20" s="2" t="s">
        <v>23</v>
      </c>
      <c r="B20" s="4">
        <v>106.899999999999</v>
      </c>
    </row>
    <row r="23" spans="1:13" x14ac:dyDescent="0.25">
      <c r="H23" s="5">
        <v>0</v>
      </c>
      <c r="I23" s="5" t="s">
        <v>159</v>
      </c>
      <c r="J23" s="5">
        <v>101290</v>
      </c>
      <c r="K23" s="5" t="s">
        <v>103</v>
      </c>
      <c r="L23" s="2">
        <v>0</v>
      </c>
      <c r="M23" s="2">
        <v>8.5</v>
      </c>
    </row>
    <row r="24" spans="1:13" x14ac:dyDescent="0.25">
      <c r="F24" s="5"/>
      <c r="H24" s="5">
        <v>1</v>
      </c>
      <c r="I24" s="5" t="s">
        <v>32</v>
      </c>
      <c r="J24" s="5">
        <v>104578</v>
      </c>
      <c r="K24" s="5" t="s">
        <v>103</v>
      </c>
      <c r="L24" s="2">
        <v>-2</v>
      </c>
      <c r="M24" s="2">
        <v>2.0699999999999998</v>
      </c>
    </row>
    <row r="25" spans="1:13" x14ac:dyDescent="0.25">
      <c r="F25" s="5"/>
      <c r="H25" s="5">
        <v>2</v>
      </c>
      <c r="I25" s="5" t="s">
        <v>149</v>
      </c>
      <c r="J25" s="5">
        <v>82730</v>
      </c>
      <c r="K25" s="2" t="s">
        <v>103</v>
      </c>
      <c r="L25" s="2">
        <v>0</v>
      </c>
      <c r="M25" s="2">
        <v>12.5</v>
      </c>
    </row>
    <row r="26" spans="1:13" x14ac:dyDescent="0.25">
      <c r="F26" s="5"/>
      <c r="H26" s="5">
        <v>3</v>
      </c>
      <c r="I26" s="5" t="s">
        <v>113</v>
      </c>
      <c r="J26" s="5">
        <v>104257</v>
      </c>
      <c r="K26" s="2" t="s">
        <v>103</v>
      </c>
      <c r="L26" s="2">
        <v>3.9</v>
      </c>
      <c r="M26" s="2">
        <v>5.83</v>
      </c>
    </row>
    <row r="27" spans="1:13" x14ac:dyDescent="0.25">
      <c r="F27" s="5"/>
      <c r="H27" s="5">
        <v>4</v>
      </c>
      <c r="I27" s="5" t="s">
        <v>131</v>
      </c>
      <c r="J27" s="5">
        <v>84860</v>
      </c>
      <c r="K27" s="2" t="s">
        <v>103</v>
      </c>
      <c r="L27" s="2">
        <v>0</v>
      </c>
      <c r="M27" s="2">
        <v>6.43</v>
      </c>
    </row>
    <row r="28" spans="1:13" x14ac:dyDescent="0.25">
      <c r="F28" s="5"/>
      <c r="H28" s="5">
        <v>5</v>
      </c>
      <c r="I28" s="5" t="s">
        <v>157</v>
      </c>
      <c r="J28" s="5">
        <v>101716</v>
      </c>
      <c r="K28" s="2" t="s">
        <v>103</v>
      </c>
      <c r="L28" s="2">
        <v>0</v>
      </c>
      <c r="M28" s="2">
        <v>3.13</v>
      </c>
    </row>
    <row r="29" spans="1:13" x14ac:dyDescent="0.25">
      <c r="F29" s="5"/>
      <c r="H29" s="5">
        <v>6</v>
      </c>
      <c r="I29" s="5" t="s">
        <v>27</v>
      </c>
      <c r="J29" s="5">
        <v>102998</v>
      </c>
      <c r="K29" s="2" t="s">
        <v>103</v>
      </c>
      <c r="L29" s="2">
        <v>2.7</v>
      </c>
      <c r="M29" s="2">
        <v>2.95</v>
      </c>
    </row>
    <row r="30" spans="1:13" x14ac:dyDescent="0.25">
      <c r="F30" s="5"/>
      <c r="H30" s="5">
        <v>7</v>
      </c>
      <c r="I30" s="5" t="s">
        <v>158</v>
      </c>
      <c r="J30" s="5">
        <v>105903</v>
      </c>
      <c r="K30" s="2" t="s">
        <v>103</v>
      </c>
      <c r="L30" s="2">
        <v>0</v>
      </c>
      <c r="M30" s="2">
        <v>3.5</v>
      </c>
    </row>
    <row r="31" spans="1:13" x14ac:dyDescent="0.25">
      <c r="F31" s="5"/>
      <c r="H31" s="5">
        <v>8</v>
      </c>
      <c r="I31" s="5" t="s">
        <v>31</v>
      </c>
      <c r="J31" s="5">
        <v>73476</v>
      </c>
      <c r="K31" s="2" t="s">
        <v>103</v>
      </c>
      <c r="L31" s="2">
        <v>7.59</v>
      </c>
      <c r="M31" s="2">
        <v>4.96</v>
      </c>
    </row>
    <row r="32" spans="1:13" x14ac:dyDescent="0.25">
      <c r="F32" s="5"/>
      <c r="H32" s="5">
        <v>9</v>
      </c>
      <c r="I32" s="5" t="s">
        <v>162</v>
      </c>
      <c r="J32" s="5">
        <v>63172</v>
      </c>
      <c r="K32" s="2" t="s">
        <v>103</v>
      </c>
      <c r="L32" s="2">
        <v>3.2</v>
      </c>
      <c r="M32" s="2">
        <v>5.05</v>
      </c>
    </row>
    <row r="33" spans="6:13" x14ac:dyDescent="0.25">
      <c r="F33" s="5"/>
      <c r="H33" s="5">
        <v>10</v>
      </c>
      <c r="I33" s="5" t="s">
        <v>163</v>
      </c>
      <c r="J33" s="5">
        <v>78654</v>
      </c>
      <c r="K33" s="2" t="s">
        <v>103</v>
      </c>
      <c r="L33" s="2">
        <v>8</v>
      </c>
      <c r="M33" s="2">
        <v>8</v>
      </c>
    </row>
    <row r="34" spans="6:13" x14ac:dyDescent="0.25">
      <c r="F34" s="5"/>
      <c r="H34" s="5">
        <v>11</v>
      </c>
      <c r="I34" s="5" t="s">
        <v>102</v>
      </c>
      <c r="J34" s="5">
        <v>91251</v>
      </c>
      <c r="K34" s="2" t="s">
        <v>103</v>
      </c>
      <c r="L34" s="2">
        <v>0</v>
      </c>
      <c r="M34" s="2">
        <v>6.17</v>
      </c>
    </row>
    <row r="35" spans="6:13" x14ac:dyDescent="0.25">
      <c r="F35" s="5"/>
      <c r="K35" s="2"/>
    </row>
    <row r="36" spans="6:13" x14ac:dyDescent="0.25">
      <c r="K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7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26" t="s">
        <v>103</v>
      </c>
      <c r="D2" s="26">
        <v>0</v>
      </c>
      <c r="E2" s="26">
        <v>8.5</v>
      </c>
      <c r="F2" s="19" t="s">
        <v>11</v>
      </c>
      <c r="G2" s="18"/>
      <c r="AA2" s="1"/>
      <c r="AB2" s="1"/>
      <c r="AC2" s="1"/>
      <c r="AD2" s="1"/>
    </row>
    <row r="3" spans="1:30" s="11" customFormat="1" x14ac:dyDescent="0.25">
      <c r="A3" s="5" t="s">
        <v>164</v>
      </c>
      <c r="B3" s="5">
        <v>101596</v>
      </c>
      <c r="C3" s="26" t="s">
        <v>103</v>
      </c>
      <c r="D3" s="26">
        <v>7.2</v>
      </c>
      <c r="E3" s="26">
        <v>7.2</v>
      </c>
      <c r="F3" s="19" t="s">
        <v>11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165</v>
      </c>
      <c r="B5" s="5">
        <v>68821</v>
      </c>
      <c r="C5" s="26" t="s">
        <v>103</v>
      </c>
      <c r="D5" s="26">
        <v>0</v>
      </c>
      <c r="E5" s="26">
        <v>5.65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0</v>
      </c>
      <c r="E6" s="26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33</v>
      </c>
      <c r="B7" s="5">
        <v>106202</v>
      </c>
      <c r="C7" s="26" t="s">
        <v>103</v>
      </c>
      <c r="D7" s="26">
        <v>9.8000000000000007</v>
      </c>
      <c r="E7" s="26">
        <v>5.5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160</v>
      </c>
      <c r="B8" s="5">
        <v>72362</v>
      </c>
      <c r="C8" s="26" t="s">
        <v>103</v>
      </c>
      <c r="D8" s="26">
        <v>0</v>
      </c>
      <c r="E8" s="26">
        <v>6.06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26" t="s">
        <v>103</v>
      </c>
      <c r="D9" s="26">
        <v>0</v>
      </c>
      <c r="E9" s="26">
        <v>11.75</v>
      </c>
      <c r="F9" s="7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166</v>
      </c>
      <c r="B10" s="5">
        <v>106475</v>
      </c>
      <c r="C10" s="26" t="s">
        <v>103</v>
      </c>
      <c r="D10" s="26">
        <v>7.85</v>
      </c>
      <c r="E10" s="26">
        <v>6.04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163</v>
      </c>
      <c r="B11" s="5">
        <v>78654</v>
      </c>
      <c r="C11" s="26" t="s">
        <v>103</v>
      </c>
      <c r="D11" s="26">
        <v>0</v>
      </c>
      <c r="E11" s="26">
        <v>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161</v>
      </c>
      <c r="B12" s="5">
        <v>80853</v>
      </c>
      <c r="C12" s="26" t="s">
        <v>103</v>
      </c>
      <c r="D12" s="26">
        <v>5.3</v>
      </c>
      <c r="E12" s="26">
        <v>6.18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26">
        <v>0</v>
      </c>
      <c r="E13" s="26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39.950000000000003</v>
      </c>
    </row>
    <row r="16" spans="1:30" x14ac:dyDescent="0.25">
      <c r="C16" s="4"/>
    </row>
    <row r="17" spans="1:13" x14ac:dyDescent="0.25">
      <c r="C17" s="13">
        <f>SUM(E2:E13,E17)</f>
        <v>102.48</v>
      </c>
      <c r="D17" s="25">
        <f>MAX(D2:D9,D11:D13)</f>
        <v>9.8000000000000007</v>
      </c>
      <c r="E17" s="2">
        <f>MAX(E2:E13)</f>
        <v>12.5</v>
      </c>
    </row>
    <row r="19" spans="1:13" x14ac:dyDescent="0.25">
      <c r="A19" s="1" t="s">
        <v>22</v>
      </c>
      <c r="B19" s="2">
        <f>'rodada 25'!B20</f>
        <v>106.899999999999</v>
      </c>
    </row>
    <row r="20" spans="1:13" x14ac:dyDescent="0.25">
      <c r="A20" s="2" t="s">
        <v>23</v>
      </c>
      <c r="B20" s="2">
        <v>103.399999999999</v>
      </c>
    </row>
    <row r="24" spans="1:13" x14ac:dyDescent="0.25">
      <c r="F24" s="5"/>
    </row>
    <row r="25" spans="1:13" x14ac:dyDescent="0.25">
      <c r="F25" s="5"/>
      <c r="K25" s="2"/>
    </row>
    <row r="26" spans="1:13" x14ac:dyDescent="0.25">
      <c r="F26" s="5"/>
      <c r="H26" s="5">
        <v>0</v>
      </c>
      <c r="I26" s="5" t="s">
        <v>159</v>
      </c>
      <c r="J26" s="5">
        <v>101290</v>
      </c>
      <c r="K26" s="2" t="s">
        <v>103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164</v>
      </c>
      <c r="J27" s="5">
        <v>101596</v>
      </c>
      <c r="K27" s="2" t="s">
        <v>103</v>
      </c>
      <c r="L27" s="2">
        <v>7.2</v>
      </c>
      <c r="M27" s="2">
        <v>7.2</v>
      </c>
    </row>
    <row r="28" spans="1:13" x14ac:dyDescent="0.25">
      <c r="F28" s="5"/>
      <c r="H28" s="5">
        <v>2</v>
      </c>
      <c r="I28" s="5" t="s">
        <v>149</v>
      </c>
      <c r="J28" s="5">
        <v>82730</v>
      </c>
      <c r="K28" s="2" t="s">
        <v>103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165</v>
      </c>
      <c r="J29" s="5">
        <v>68821</v>
      </c>
      <c r="K29" s="2" t="s">
        <v>103</v>
      </c>
      <c r="L29" s="2">
        <v>0</v>
      </c>
      <c r="M29" s="2">
        <v>5.65</v>
      </c>
    </row>
    <row r="30" spans="1:13" x14ac:dyDescent="0.25">
      <c r="F30" s="5"/>
      <c r="H30" s="5">
        <v>4</v>
      </c>
      <c r="I30" s="5" t="s">
        <v>131</v>
      </c>
      <c r="J30" s="5">
        <v>84860</v>
      </c>
      <c r="K30" s="2" t="s">
        <v>103</v>
      </c>
      <c r="L30" s="2">
        <v>0</v>
      </c>
      <c r="M30" s="2">
        <v>6.43</v>
      </c>
    </row>
    <row r="31" spans="1:13" x14ac:dyDescent="0.25">
      <c r="F31" s="5"/>
      <c r="H31" s="5">
        <v>5</v>
      </c>
      <c r="I31" s="5" t="s">
        <v>33</v>
      </c>
      <c r="J31" s="5">
        <v>106202</v>
      </c>
      <c r="K31" s="2" t="s">
        <v>103</v>
      </c>
      <c r="L31" s="2">
        <v>9.8000000000000007</v>
      </c>
      <c r="M31" s="2">
        <v>5.5</v>
      </c>
    </row>
    <row r="32" spans="1:13" x14ac:dyDescent="0.25">
      <c r="F32" s="5"/>
      <c r="H32" s="5">
        <v>6</v>
      </c>
      <c r="I32" s="5" t="s">
        <v>160</v>
      </c>
      <c r="J32" s="5">
        <v>72362</v>
      </c>
      <c r="K32" s="2" t="s">
        <v>103</v>
      </c>
      <c r="L32" s="2">
        <v>0</v>
      </c>
      <c r="M32" s="2">
        <v>6.06</v>
      </c>
    </row>
    <row r="33" spans="6:13" x14ac:dyDescent="0.25">
      <c r="F33" s="5"/>
      <c r="H33" s="5">
        <v>7</v>
      </c>
      <c r="I33" s="5" t="s">
        <v>132</v>
      </c>
      <c r="J33" s="5">
        <v>87863</v>
      </c>
      <c r="K33" s="2" t="s">
        <v>103</v>
      </c>
      <c r="L33" s="2">
        <v>0</v>
      </c>
      <c r="M33" s="2">
        <v>11.75</v>
      </c>
    </row>
    <row r="34" spans="6:13" x14ac:dyDescent="0.25">
      <c r="F34" s="5"/>
      <c r="H34" s="5">
        <v>8</v>
      </c>
      <c r="I34" s="5" t="s">
        <v>166</v>
      </c>
      <c r="J34" s="5">
        <v>106475</v>
      </c>
      <c r="K34" s="2" t="s">
        <v>103</v>
      </c>
      <c r="L34" s="2">
        <v>7.85</v>
      </c>
      <c r="M34" s="2">
        <v>6.04</v>
      </c>
    </row>
    <row r="35" spans="6:13" x14ac:dyDescent="0.25">
      <c r="F35" s="5"/>
      <c r="H35" s="5">
        <v>9</v>
      </c>
      <c r="I35" s="5" t="s">
        <v>163</v>
      </c>
      <c r="J35" s="5">
        <v>78654</v>
      </c>
      <c r="K35" s="2" t="s">
        <v>103</v>
      </c>
      <c r="L35" s="2">
        <v>0</v>
      </c>
      <c r="M35" s="2">
        <v>8</v>
      </c>
    </row>
    <row r="36" spans="6:13" x14ac:dyDescent="0.25">
      <c r="H36" s="5">
        <v>10</v>
      </c>
      <c r="I36" s="5" t="s">
        <v>161</v>
      </c>
      <c r="J36" s="5">
        <v>80853</v>
      </c>
      <c r="K36" s="2" t="s">
        <v>103</v>
      </c>
      <c r="L36" s="2">
        <v>5.3</v>
      </c>
      <c r="M36" s="2">
        <v>6.18</v>
      </c>
    </row>
    <row r="37" spans="6:13" x14ac:dyDescent="0.25">
      <c r="H37" s="5">
        <v>11</v>
      </c>
      <c r="I37" s="5" t="s">
        <v>102</v>
      </c>
      <c r="J37" s="5">
        <v>91251</v>
      </c>
      <c r="K37" s="5" t="s">
        <v>103</v>
      </c>
      <c r="L37" s="2">
        <v>0</v>
      </c>
      <c r="M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7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6" t="s">
        <v>159</v>
      </c>
      <c r="B2" s="26">
        <v>101290</v>
      </c>
      <c r="C2" s="5" t="s">
        <v>103</v>
      </c>
      <c r="D2" s="26">
        <v>0</v>
      </c>
      <c r="E2" s="26">
        <v>8.5</v>
      </c>
      <c r="F2" s="19" t="s">
        <v>11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6" t="s">
        <v>164</v>
      </c>
      <c r="B3" s="26">
        <v>101596</v>
      </c>
      <c r="C3" s="5" t="s">
        <v>103</v>
      </c>
      <c r="D3" s="26">
        <v>0</v>
      </c>
      <c r="E3" s="26">
        <v>7.2</v>
      </c>
      <c r="F3" s="19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6" t="s">
        <v>149</v>
      </c>
      <c r="B4" s="26">
        <v>82730</v>
      </c>
      <c r="C4" s="26" t="s">
        <v>103</v>
      </c>
      <c r="D4" s="26">
        <v>0</v>
      </c>
      <c r="E4" s="26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131</v>
      </c>
      <c r="B5" s="26">
        <v>84860</v>
      </c>
      <c r="C5" s="26" t="s">
        <v>103</v>
      </c>
      <c r="D5" s="26">
        <v>0</v>
      </c>
      <c r="E5" s="26">
        <v>6.43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167</v>
      </c>
      <c r="B6" s="26">
        <v>95542</v>
      </c>
      <c r="C6" s="26" t="s">
        <v>103</v>
      </c>
      <c r="D6" s="26">
        <v>0</v>
      </c>
      <c r="E6" s="26">
        <v>4.92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9" t="s">
        <v>145</v>
      </c>
      <c r="B7" s="9">
        <v>105068</v>
      </c>
      <c r="C7" s="9" t="s">
        <v>103</v>
      </c>
      <c r="D7" s="9">
        <v>5.2</v>
      </c>
      <c r="E7" s="9">
        <v>5.35</v>
      </c>
      <c r="F7" s="7" t="s">
        <v>8</v>
      </c>
      <c r="G7" s="8" t="s">
        <v>18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158</v>
      </c>
      <c r="B8" s="26">
        <v>105903</v>
      </c>
      <c r="C8" s="26" t="s">
        <v>103</v>
      </c>
      <c r="D8" s="26">
        <v>0</v>
      </c>
      <c r="E8" s="26">
        <v>3.5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6" t="s">
        <v>111</v>
      </c>
      <c r="B9" s="26">
        <v>94857</v>
      </c>
      <c r="C9" s="26" t="s">
        <v>103</v>
      </c>
      <c r="D9" s="26">
        <v>0.9</v>
      </c>
      <c r="E9" s="26">
        <v>5.01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16</v>
      </c>
      <c r="B10" s="26">
        <v>39850</v>
      </c>
      <c r="C10" s="26" t="s">
        <v>103</v>
      </c>
      <c r="D10" s="26">
        <v>5.92</v>
      </c>
      <c r="E10" s="26">
        <v>4.82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139</v>
      </c>
      <c r="B11" s="26">
        <v>71604</v>
      </c>
      <c r="C11" s="26" t="s">
        <v>103</v>
      </c>
      <c r="D11" s="26">
        <v>0.9</v>
      </c>
      <c r="E11" s="26">
        <v>3.69</v>
      </c>
      <c r="F11" s="19" t="s">
        <v>6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6" t="s">
        <v>163</v>
      </c>
      <c r="B12" s="26">
        <v>78654</v>
      </c>
      <c r="C12" s="26" t="s">
        <v>103</v>
      </c>
      <c r="D12" s="26">
        <v>0</v>
      </c>
      <c r="E12" s="26">
        <v>8</v>
      </c>
      <c r="F12" s="19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102</v>
      </c>
      <c r="B13" s="26">
        <v>91251</v>
      </c>
      <c r="C13" s="26" t="s">
        <v>103</v>
      </c>
      <c r="D13" s="26">
        <v>0</v>
      </c>
      <c r="E13" s="26">
        <v>6.17</v>
      </c>
      <c r="F13" s="19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18.12</v>
      </c>
    </row>
    <row r="16" spans="1:30" x14ac:dyDescent="0.25">
      <c r="C16" s="4"/>
    </row>
    <row r="17" spans="1:13" x14ac:dyDescent="0.25">
      <c r="C17" s="13">
        <f>SUM(E2:E13,E17)</f>
        <v>88.589999999999989</v>
      </c>
      <c r="D17" s="25">
        <f>MAX(D2:D9,D11:D13)</f>
        <v>5.2</v>
      </c>
      <c r="E17" s="2">
        <f>MAX(E2:E13)</f>
        <v>12.5</v>
      </c>
    </row>
    <row r="19" spans="1:13" x14ac:dyDescent="0.25">
      <c r="A19" s="1" t="s">
        <v>22</v>
      </c>
      <c r="B19" s="2">
        <f>'rodada 26'!B20</f>
        <v>103.399999999999</v>
      </c>
    </row>
    <row r="20" spans="1:13" x14ac:dyDescent="0.25">
      <c r="A20" s="2" t="s">
        <v>23</v>
      </c>
      <c r="B20" s="4">
        <v>101.959999999999</v>
      </c>
    </row>
    <row r="23" spans="1:13" x14ac:dyDescent="0.25">
      <c r="F23" s="5"/>
    </row>
    <row r="24" spans="1:13" x14ac:dyDescent="0.25">
      <c r="F24" s="5"/>
      <c r="H24" s="2">
        <v>0</v>
      </c>
      <c r="I24" s="2" t="s">
        <v>159</v>
      </c>
      <c r="J24" s="2">
        <v>101290</v>
      </c>
      <c r="K24" s="5" t="s">
        <v>103</v>
      </c>
      <c r="L24" s="2">
        <v>0</v>
      </c>
      <c r="M24" s="2">
        <v>8.5</v>
      </c>
    </row>
    <row r="25" spans="1:13" x14ac:dyDescent="0.25">
      <c r="F25" s="5"/>
      <c r="H25" s="2">
        <v>1</v>
      </c>
      <c r="I25" s="2" t="s">
        <v>164</v>
      </c>
      <c r="J25" s="2">
        <v>101596</v>
      </c>
      <c r="K25" s="5" t="s">
        <v>103</v>
      </c>
      <c r="L25" s="2">
        <v>0</v>
      </c>
      <c r="M25" s="2">
        <v>7.2</v>
      </c>
    </row>
    <row r="26" spans="1:13" x14ac:dyDescent="0.25">
      <c r="F26" s="5"/>
      <c r="H26" s="2">
        <v>2</v>
      </c>
      <c r="I26" s="2" t="s">
        <v>149</v>
      </c>
      <c r="J26" s="2">
        <v>82730</v>
      </c>
      <c r="K26" s="2" t="s">
        <v>103</v>
      </c>
      <c r="L26" s="2">
        <v>0</v>
      </c>
      <c r="M26" s="2">
        <v>12.5</v>
      </c>
    </row>
    <row r="27" spans="1:13" x14ac:dyDescent="0.25">
      <c r="F27" s="5"/>
      <c r="H27" s="2">
        <v>3</v>
      </c>
      <c r="I27" s="2" t="s">
        <v>131</v>
      </c>
      <c r="J27" s="2">
        <v>84860</v>
      </c>
      <c r="K27" s="2" t="s">
        <v>103</v>
      </c>
      <c r="L27" s="2">
        <v>0</v>
      </c>
      <c r="M27" s="2">
        <v>6.43</v>
      </c>
    </row>
    <row r="28" spans="1:13" x14ac:dyDescent="0.25">
      <c r="F28" s="5"/>
      <c r="H28" s="2">
        <v>4</v>
      </c>
      <c r="I28" s="2" t="s">
        <v>167</v>
      </c>
      <c r="J28" s="2">
        <v>95542</v>
      </c>
      <c r="K28" s="2" t="s">
        <v>103</v>
      </c>
      <c r="L28" s="2">
        <v>0</v>
      </c>
      <c r="M28" s="2">
        <v>4.92</v>
      </c>
    </row>
    <row r="29" spans="1:13" x14ac:dyDescent="0.25">
      <c r="F29" s="5"/>
      <c r="H29" s="2">
        <v>5</v>
      </c>
      <c r="I29" s="2" t="s">
        <v>145</v>
      </c>
      <c r="J29" s="2">
        <v>105068</v>
      </c>
      <c r="K29" s="2" t="s">
        <v>103</v>
      </c>
      <c r="L29" s="2">
        <v>5.2</v>
      </c>
      <c r="M29" s="2">
        <v>5.35</v>
      </c>
    </row>
    <row r="30" spans="1:13" x14ac:dyDescent="0.25">
      <c r="F30" s="5"/>
      <c r="H30" s="2">
        <v>6</v>
      </c>
      <c r="I30" s="2" t="s">
        <v>158</v>
      </c>
      <c r="J30" s="2">
        <v>105903</v>
      </c>
      <c r="K30" s="2" t="s">
        <v>103</v>
      </c>
      <c r="L30" s="2">
        <v>0</v>
      </c>
      <c r="M30" s="2">
        <v>3.5</v>
      </c>
    </row>
    <row r="31" spans="1:13" x14ac:dyDescent="0.25">
      <c r="F31" s="5"/>
      <c r="H31" s="2">
        <v>7</v>
      </c>
      <c r="I31" s="2" t="s">
        <v>111</v>
      </c>
      <c r="J31" s="2">
        <v>94857</v>
      </c>
      <c r="K31" s="2" t="s">
        <v>103</v>
      </c>
      <c r="L31" s="2">
        <v>0.9</v>
      </c>
      <c r="M31" s="2">
        <v>5.01</v>
      </c>
    </row>
    <row r="32" spans="1:13" x14ac:dyDescent="0.25">
      <c r="F32" s="5"/>
      <c r="H32" s="2">
        <v>8</v>
      </c>
      <c r="I32" s="2" t="s">
        <v>16</v>
      </c>
      <c r="J32" s="2">
        <v>39850</v>
      </c>
      <c r="K32" s="2" t="s">
        <v>103</v>
      </c>
      <c r="L32" s="2">
        <v>5.92</v>
      </c>
      <c r="M32" s="2">
        <v>4.82</v>
      </c>
    </row>
    <row r="33" spans="6:13" x14ac:dyDescent="0.25">
      <c r="F33" s="5"/>
      <c r="H33" s="2">
        <v>9</v>
      </c>
      <c r="I33" s="2" t="s">
        <v>139</v>
      </c>
      <c r="J33" s="2">
        <v>71604</v>
      </c>
      <c r="K33" s="2" t="s">
        <v>103</v>
      </c>
      <c r="L33" s="2">
        <v>0.9</v>
      </c>
      <c r="M33" s="2">
        <v>3.69</v>
      </c>
    </row>
    <row r="34" spans="6:13" x14ac:dyDescent="0.25">
      <c r="H34" s="2">
        <v>10</v>
      </c>
      <c r="I34" s="2" t="s">
        <v>163</v>
      </c>
      <c r="J34" s="2">
        <v>78654</v>
      </c>
      <c r="K34" s="2" t="s">
        <v>103</v>
      </c>
      <c r="L34" s="2">
        <v>0</v>
      </c>
      <c r="M34" s="2">
        <v>8</v>
      </c>
    </row>
    <row r="35" spans="6:13" x14ac:dyDescent="0.25">
      <c r="H35" s="2">
        <v>11</v>
      </c>
      <c r="I35" s="2" t="s">
        <v>102</v>
      </c>
      <c r="J35" s="2">
        <v>91251</v>
      </c>
      <c r="K35" s="2" t="s">
        <v>103</v>
      </c>
      <c r="L35" s="2">
        <v>0</v>
      </c>
      <c r="M35" s="2">
        <v>6.17</v>
      </c>
    </row>
    <row r="36" spans="6:13" x14ac:dyDescent="0.25">
      <c r="K36" s="2"/>
    </row>
    <row r="37" spans="6:13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6" t="s">
        <v>159</v>
      </c>
      <c r="B2" s="26">
        <v>101290</v>
      </c>
      <c r="C2" s="26" t="s">
        <v>103</v>
      </c>
      <c r="D2" s="26">
        <v>0</v>
      </c>
      <c r="E2" s="26">
        <v>8.5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6" t="s">
        <v>164</v>
      </c>
      <c r="B3" s="26">
        <v>101596</v>
      </c>
      <c r="C3" s="26" t="s">
        <v>103</v>
      </c>
      <c r="D3" s="26">
        <v>0</v>
      </c>
      <c r="E3" s="26">
        <v>7.2</v>
      </c>
      <c r="F3" s="19" t="s">
        <v>11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6" t="s">
        <v>149</v>
      </c>
      <c r="B4" s="26">
        <v>82730</v>
      </c>
      <c r="C4" s="26" t="s">
        <v>103</v>
      </c>
      <c r="D4" s="26">
        <v>0</v>
      </c>
      <c r="E4" s="26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131</v>
      </c>
      <c r="B5" s="26">
        <v>84860</v>
      </c>
      <c r="C5" s="26" t="s">
        <v>103</v>
      </c>
      <c r="D5" s="26">
        <v>0</v>
      </c>
      <c r="E5" s="26">
        <v>6.43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167</v>
      </c>
      <c r="B6" s="26">
        <v>95542</v>
      </c>
      <c r="C6" s="26" t="s">
        <v>103</v>
      </c>
      <c r="D6" s="26">
        <v>0</v>
      </c>
      <c r="E6" s="26">
        <v>4.92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6" t="s">
        <v>82</v>
      </c>
      <c r="B7" s="26">
        <v>70986</v>
      </c>
      <c r="C7" s="26" t="s">
        <v>103</v>
      </c>
      <c r="D7" s="26">
        <v>11</v>
      </c>
      <c r="E7" s="26">
        <v>5.77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160</v>
      </c>
      <c r="B8" s="26">
        <v>72362</v>
      </c>
      <c r="C8" s="26" t="s">
        <v>103</v>
      </c>
      <c r="D8" s="26">
        <v>-0.5</v>
      </c>
      <c r="E8" s="26">
        <v>5.7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132</v>
      </c>
      <c r="B9" s="9">
        <v>87863</v>
      </c>
      <c r="C9" s="9" t="s">
        <v>103</v>
      </c>
      <c r="D9" s="9">
        <v>11.1</v>
      </c>
      <c r="E9" s="9">
        <v>11.71</v>
      </c>
      <c r="F9" s="7" t="s">
        <v>8</v>
      </c>
      <c r="G9" s="10" t="s">
        <v>18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168</v>
      </c>
      <c r="B10" s="26">
        <v>71224</v>
      </c>
      <c r="C10" s="26" t="s">
        <v>103</v>
      </c>
      <c r="D10" s="26">
        <v>6.09</v>
      </c>
      <c r="E10" s="26">
        <v>5.84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163</v>
      </c>
      <c r="B11" s="26">
        <v>78654</v>
      </c>
      <c r="C11" s="26" t="s">
        <v>103</v>
      </c>
      <c r="D11" s="26">
        <v>0</v>
      </c>
      <c r="E11" s="26">
        <v>8</v>
      </c>
      <c r="F11" s="19" t="s">
        <v>6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6" t="s">
        <v>161</v>
      </c>
      <c r="B12" s="26">
        <v>80853</v>
      </c>
      <c r="C12" s="26" t="s">
        <v>103</v>
      </c>
      <c r="D12" s="26">
        <v>2.2999999999999998</v>
      </c>
      <c r="E12" s="26">
        <v>5.9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102</v>
      </c>
      <c r="B13" s="26">
        <v>91251</v>
      </c>
      <c r="C13" s="26" t="s">
        <v>103</v>
      </c>
      <c r="D13" s="26">
        <v>0</v>
      </c>
      <c r="E13" s="26">
        <v>6.17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41.09</v>
      </c>
    </row>
    <row r="16" spans="1:30" x14ac:dyDescent="0.25">
      <c r="C16" s="4"/>
    </row>
    <row r="17" spans="1:13" x14ac:dyDescent="0.25">
      <c r="C17" s="13">
        <f>SUM(E2:E13,E17)</f>
        <v>101.14</v>
      </c>
      <c r="D17" s="25">
        <f>MAX(D2:D9,D11:D13)</f>
        <v>11.1</v>
      </c>
      <c r="E17" s="2">
        <f>MAX(E2:E13)</f>
        <v>12.5</v>
      </c>
    </row>
    <row r="19" spans="1:13" x14ac:dyDescent="0.25">
      <c r="A19" s="1" t="s">
        <v>22</v>
      </c>
      <c r="B19" s="4">
        <f>'rodada 27'!B20</f>
        <v>101.959999999999</v>
      </c>
    </row>
    <row r="20" spans="1:13" x14ac:dyDescent="0.25">
      <c r="A20" s="2" t="s">
        <v>23</v>
      </c>
      <c r="B20" s="16">
        <v>101.209999999999</v>
      </c>
    </row>
    <row r="22" spans="1:13" x14ac:dyDescent="0.25">
      <c r="H22" s="2">
        <v>0</v>
      </c>
      <c r="I22" s="2" t="s">
        <v>159</v>
      </c>
      <c r="J22" s="2">
        <v>101290</v>
      </c>
      <c r="K22" s="2" t="s">
        <v>103</v>
      </c>
      <c r="L22" s="2">
        <v>0</v>
      </c>
      <c r="M22" s="2">
        <v>8.5</v>
      </c>
    </row>
    <row r="23" spans="1:13" x14ac:dyDescent="0.25">
      <c r="H23" s="2">
        <v>1</v>
      </c>
      <c r="I23" s="2" t="s">
        <v>164</v>
      </c>
      <c r="J23" s="2">
        <v>101596</v>
      </c>
      <c r="K23" s="2" t="s">
        <v>103</v>
      </c>
      <c r="L23" s="2">
        <v>0</v>
      </c>
      <c r="M23" s="2">
        <v>7.2</v>
      </c>
    </row>
    <row r="24" spans="1:13" x14ac:dyDescent="0.25">
      <c r="F24" s="5"/>
      <c r="H24" s="2">
        <v>2</v>
      </c>
      <c r="I24" s="2" t="s">
        <v>149</v>
      </c>
      <c r="J24" s="2">
        <v>82730</v>
      </c>
      <c r="K24" s="2" t="s">
        <v>103</v>
      </c>
      <c r="L24" s="2">
        <v>0</v>
      </c>
      <c r="M24" s="2">
        <v>12.5</v>
      </c>
    </row>
    <row r="25" spans="1:13" x14ac:dyDescent="0.25">
      <c r="F25" s="5"/>
      <c r="H25" s="2">
        <v>3</v>
      </c>
      <c r="I25" s="2" t="s">
        <v>131</v>
      </c>
      <c r="J25" s="2">
        <v>84860</v>
      </c>
      <c r="K25" s="2" t="s">
        <v>103</v>
      </c>
      <c r="L25" s="2">
        <v>0</v>
      </c>
      <c r="M25" s="2">
        <v>6.43</v>
      </c>
    </row>
    <row r="26" spans="1:13" x14ac:dyDescent="0.25">
      <c r="F26" s="5"/>
      <c r="H26" s="2">
        <v>4</v>
      </c>
      <c r="I26" s="2" t="s">
        <v>167</v>
      </c>
      <c r="J26" s="2">
        <v>95542</v>
      </c>
      <c r="K26" s="2" t="s">
        <v>103</v>
      </c>
      <c r="L26" s="2">
        <v>0</v>
      </c>
      <c r="M26" s="2">
        <v>4.92</v>
      </c>
    </row>
    <row r="27" spans="1:13" x14ac:dyDescent="0.25">
      <c r="F27" s="5"/>
      <c r="H27" s="2">
        <v>5</v>
      </c>
      <c r="I27" s="2" t="s">
        <v>82</v>
      </c>
      <c r="J27" s="2">
        <v>70986</v>
      </c>
      <c r="K27" s="2" t="s">
        <v>103</v>
      </c>
      <c r="L27" s="2">
        <v>11</v>
      </c>
      <c r="M27" s="2">
        <v>5.77</v>
      </c>
    </row>
    <row r="28" spans="1:13" x14ac:dyDescent="0.25">
      <c r="F28" s="5"/>
      <c r="H28" s="2">
        <v>6</v>
      </c>
      <c r="I28" s="2" t="s">
        <v>160</v>
      </c>
      <c r="J28" s="2">
        <v>72362</v>
      </c>
      <c r="K28" s="2" t="s">
        <v>103</v>
      </c>
      <c r="L28" s="2">
        <v>-0.5</v>
      </c>
      <c r="M28" s="2">
        <v>5.7</v>
      </c>
    </row>
    <row r="29" spans="1:13" x14ac:dyDescent="0.25">
      <c r="F29" s="5"/>
      <c r="H29" s="2">
        <v>7</v>
      </c>
      <c r="I29" s="2" t="s">
        <v>132</v>
      </c>
      <c r="J29" s="2">
        <v>87863</v>
      </c>
      <c r="K29" s="2" t="s">
        <v>103</v>
      </c>
      <c r="L29" s="2">
        <v>11.1</v>
      </c>
      <c r="M29" s="2">
        <v>11.71</v>
      </c>
    </row>
    <row r="30" spans="1:13" x14ac:dyDescent="0.25">
      <c r="F30" s="5"/>
      <c r="H30" s="2">
        <v>8</v>
      </c>
      <c r="I30" s="2" t="s">
        <v>168</v>
      </c>
      <c r="J30" s="2">
        <v>71224</v>
      </c>
      <c r="K30" s="2" t="s">
        <v>103</v>
      </c>
      <c r="L30" s="2">
        <v>6.09</v>
      </c>
      <c r="M30" s="2">
        <v>5.84</v>
      </c>
    </row>
    <row r="31" spans="1:13" x14ac:dyDescent="0.25">
      <c r="F31" s="5"/>
      <c r="H31" s="2">
        <v>9</v>
      </c>
      <c r="I31" s="2" t="s">
        <v>163</v>
      </c>
      <c r="J31" s="2">
        <v>78654</v>
      </c>
      <c r="K31" s="2" t="s">
        <v>103</v>
      </c>
      <c r="L31" s="2">
        <v>0</v>
      </c>
      <c r="M31" s="2">
        <v>8</v>
      </c>
    </row>
    <row r="32" spans="1:13" x14ac:dyDescent="0.25">
      <c r="F32" s="5"/>
      <c r="H32" s="2">
        <v>10</v>
      </c>
      <c r="I32" s="2" t="s">
        <v>161</v>
      </c>
      <c r="J32" s="2">
        <v>80853</v>
      </c>
      <c r="K32" s="2" t="s">
        <v>103</v>
      </c>
      <c r="L32" s="2">
        <v>2.2999999999999998</v>
      </c>
      <c r="M32" s="2">
        <v>5.9</v>
      </c>
    </row>
    <row r="33" spans="6:13" x14ac:dyDescent="0.25">
      <c r="F33" s="5"/>
      <c r="H33" s="2">
        <v>11</v>
      </c>
      <c r="I33" s="2" t="s">
        <v>102</v>
      </c>
      <c r="J33" s="2">
        <v>91251</v>
      </c>
      <c r="K33" s="2" t="s">
        <v>103</v>
      </c>
      <c r="L33" s="2">
        <v>0</v>
      </c>
      <c r="M33" s="2">
        <v>6.17</v>
      </c>
    </row>
    <row r="34" spans="6:13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164</v>
      </c>
      <c r="B3" s="5">
        <v>101596</v>
      </c>
      <c r="C3" s="5" t="s">
        <v>103</v>
      </c>
      <c r="D3" s="26">
        <v>0</v>
      </c>
      <c r="E3" s="26">
        <v>7.2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131</v>
      </c>
      <c r="B5" s="5">
        <v>84860</v>
      </c>
      <c r="C5" s="26" t="s">
        <v>103</v>
      </c>
      <c r="D5" s="26">
        <v>0</v>
      </c>
      <c r="E5" s="26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167</v>
      </c>
      <c r="B6" s="5">
        <v>95542</v>
      </c>
      <c r="C6" s="26" t="s">
        <v>103</v>
      </c>
      <c r="D6" s="26">
        <v>0</v>
      </c>
      <c r="E6" s="26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26" t="s">
        <v>103</v>
      </c>
      <c r="D7" s="26">
        <v>0</v>
      </c>
      <c r="E7" s="26">
        <v>5.08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82</v>
      </c>
      <c r="B8" s="5">
        <v>70986</v>
      </c>
      <c r="C8" s="26" t="s">
        <v>103</v>
      </c>
      <c r="D8" s="26">
        <v>0</v>
      </c>
      <c r="E8" s="26">
        <v>5.77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26" t="s">
        <v>103</v>
      </c>
      <c r="D9" s="26">
        <v>-0.5</v>
      </c>
      <c r="E9" s="26">
        <v>10.95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168</v>
      </c>
      <c r="B10" s="5">
        <v>71224</v>
      </c>
      <c r="C10" s="26" t="s">
        <v>103</v>
      </c>
      <c r="D10" s="26">
        <v>2.16</v>
      </c>
      <c r="E10" s="26">
        <v>5.66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37657</v>
      </c>
      <c r="C11" s="26" t="s">
        <v>103</v>
      </c>
      <c r="D11" s="26">
        <v>0</v>
      </c>
      <c r="E11" s="26">
        <v>4.7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163</v>
      </c>
      <c r="B12" s="8">
        <v>78654</v>
      </c>
      <c r="C12" s="9" t="s">
        <v>103</v>
      </c>
      <c r="D12" s="9">
        <v>6.5</v>
      </c>
      <c r="E12" s="9">
        <v>7.25</v>
      </c>
      <c r="F12" s="7" t="s">
        <v>6</v>
      </c>
      <c r="G12" s="10" t="s">
        <v>18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1.5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13</v>
      </c>
      <c r="C15" s="25">
        <f>SUM(D2:D13,D17)</f>
        <v>16.16</v>
      </c>
    </row>
    <row r="16" spans="1:30" x14ac:dyDescent="0.25">
      <c r="C16" s="4"/>
    </row>
    <row r="17" spans="1:13" x14ac:dyDescent="0.25">
      <c r="C17" s="13">
        <f>SUM(E2:E13,E17)</f>
        <v>96.96</v>
      </c>
      <c r="D17" s="25">
        <f>MAX(D2:D9,D11:D13)</f>
        <v>6.5</v>
      </c>
      <c r="E17" s="2">
        <f>MAX(E2:E13)</f>
        <v>12.5</v>
      </c>
    </row>
    <row r="18" spans="1:13" x14ac:dyDescent="0.25">
      <c r="H18" s="5">
        <v>0</v>
      </c>
      <c r="I18" s="5" t="s">
        <v>159</v>
      </c>
      <c r="J18" s="5">
        <v>101290</v>
      </c>
      <c r="K18" s="5" t="s">
        <v>103</v>
      </c>
      <c r="L18" s="2">
        <v>0</v>
      </c>
      <c r="M18" s="2">
        <v>8.5</v>
      </c>
    </row>
    <row r="19" spans="1:13" x14ac:dyDescent="0.25">
      <c r="A19" s="1" t="s">
        <v>22</v>
      </c>
      <c r="B19" s="2">
        <f>'rodada 28'!B20</f>
        <v>101.209999999999</v>
      </c>
      <c r="H19" s="5">
        <v>1</v>
      </c>
      <c r="I19" s="5" t="s">
        <v>164</v>
      </c>
      <c r="J19" s="5">
        <v>101596</v>
      </c>
      <c r="K19" s="5" t="s">
        <v>103</v>
      </c>
      <c r="L19" s="2">
        <v>0</v>
      </c>
      <c r="M19" s="2">
        <v>7.2</v>
      </c>
    </row>
    <row r="20" spans="1:13" x14ac:dyDescent="0.25">
      <c r="A20" s="2" t="s">
        <v>23</v>
      </c>
      <c r="B20" s="2">
        <v>100.63999999999901</v>
      </c>
      <c r="H20" s="5">
        <v>2</v>
      </c>
      <c r="I20" s="5" t="s">
        <v>149</v>
      </c>
      <c r="J20" s="5">
        <v>82730</v>
      </c>
      <c r="K20" s="2" t="s">
        <v>103</v>
      </c>
      <c r="L20" s="2">
        <v>0</v>
      </c>
      <c r="M20" s="2">
        <v>12.5</v>
      </c>
    </row>
    <row r="21" spans="1:13" x14ac:dyDescent="0.25">
      <c r="H21" s="5">
        <v>3</v>
      </c>
      <c r="I21" s="5" t="s">
        <v>131</v>
      </c>
      <c r="J21" s="5">
        <v>84860</v>
      </c>
      <c r="K21" s="2" t="s">
        <v>103</v>
      </c>
      <c r="L21" s="2">
        <v>0</v>
      </c>
      <c r="M21" s="2">
        <v>6.43</v>
      </c>
    </row>
    <row r="22" spans="1:13" x14ac:dyDescent="0.25">
      <c r="H22" s="5">
        <v>4</v>
      </c>
      <c r="I22" s="5" t="s">
        <v>167</v>
      </c>
      <c r="J22" s="5">
        <v>95542</v>
      </c>
      <c r="K22" s="2" t="s">
        <v>103</v>
      </c>
      <c r="L22" s="2">
        <v>0</v>
      </c>
      <c r="M22" s="2">
        <v>4.92</v>
      </c>
    </row>
    <row r="23" spans="1:13" x14ac:dyDescent="0.25">
      <c r="H23" s="5">
        <v>5</v>
      </c>
      <c r="I23" s="5" t="s">
        <v>145</v>
      </c>
      <c r="J23" s="5">
        <v>105068</v>
      </c>
      <c r="K23" s="2" t="s">
        <v>103</v>
      </c>
      <c r="L23" s="2">
        <v>0</v>
      </c>
      <c r="M23" s="2">
        <v>5.08</v>
      </c>
    </row>
    <row r="24" spans="1:13" x14ac:dyDescent="0.25">
      <c r="F24" s="5"/>
      <c r="H24" s="5">
        <v>6</v>
      </c>
      <c r="I24" s="5" t="s">
        <v>82</v>
      </c>
      <c r="J24" s="5">
        <v>70986</v>
      </c>
      <c r="K24" s="2" t="s">
        <v>103</v>
      </c>
      <c r="L24" s="2">
        <v>0</v>
      </c>
      <c r="M24" s="2">
        <v>5.77</v>
      </c>
    </row>
    <row r="25" spans="1:13" x14ac:dyDescent="0.25">
      <c r="F25" s="5"/>
      <c r="H25" s="5">
        <v>7</v>
      </c>
      <c r="I25" s="5" t="s">
        <v>132</v>
      </c>
      <c r="J25" s="5">
        <v>87863</v>
      </c>
      <c r="K25" s="2" t="s">
        <v>103</v>
      </c>
      <c r="L25" s="2">
        <v>-0.5</v>
      </c>
      <c r="M25" s="2">
        <v>10.95</v>
      </c>
    </row>
    <row r="26" spans="1:13" x14ac:dyDescent="0.25">
      <c r="F26" s="5"/>
      <c r="H26" s="5">
        <v>8</v>
      </c>
      <c r="I26" s="5" t="s">
        <v>168</v>
      </c>
      <c r="J26" s="5">
        <v>71224</v>
      </c>
      <c r="K26" s="2" t="s">
        <v>103</v>
      </c>
      <c r="L26" s="2">
        <v>2.16</v>
      </c>
      <c r="M26" s="2">
        <v>5.66</v>
      </c>
    </row>
    <row r="27" spans="1:13" x14ac:dyDescent="0.25">
      <c r="F27" s="5"/>
      <c r="H27" s="5">
        <v>9</v>
      </c>
      <c r="I27" s="5" t="s">
        <v>118</v>
      </c>
      <c r="J27" s="5">
        <v>37657</v>
      </c>
      <c r="K27" s="2" t="s">
        <v>103</v>
      </c>
      <c r="L27" s="2">
        <v>0</v>
      </c>
      <c r="M27" s="2">
        <v>4.7</v>
      </c>
    </row>
    <row r="28" spans="1:13" x14ac:dyDescent="0.25">
      <c r="F28" s="5"/>
      <c r="H28" s="5">
        <v>10</v>
      </c>
      <c r="I28" s="5" t="s">
        <v>163</v>
      </c>
      <c r="J28" s="5">
        <v>78654</v>
      </c>
      <c r="K28" s="2" t="s">
        <v>103</v>
      </c>
      <c r="L28" s="2">
        <v>6.5</v>
      </c>
      <c r="M28" s="2">
        <v>7.25</v>
      </c>
    </row>
    <row r="29" spans="1:13" x14ac:dyDescent="0.25">
      <c r="F29" s="5"/>
      <c r="H29" s="5">
        <v>11</v>
      </c>
      <c r="I29" s="5" t="s">
        <v>102</v>
      </c>
      <c r="J29" s="5">
        <v>91251</v>
      </c>
      <c r="K29" s="2" t="s">
        <v>103</v>
      </c>
      <c r="L29" s="2">
        <v>1.5</v>
      </c>
      <c r="M29" s="2">
        <v>5.5</v>
      </c>
    </row>
    <row r="30" spans="1:13" x14ac:dyDescent="0.25">
      <c r="F30" s="5"/>
      <c r="K30" s="2"/>
    </row>
    <row r="31" spans="1:13" x14ac:dyDescent="0.25">
      <c r="F31" s="5"/>
      <c r="K31" s="2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78</v>
      </c>
      <c r="B2" s="5">
        <v>100651</v>
      </c>
      <c r="C2" s="26">
        <v>12.04</v>
      </c>
      <c r="D2" s="26">
        <v>9.1</v>
      </c>
      <c r="E2" s="26">
        <v>8.4</v>
      </c>
      <c r="F2" s="18" t="s">
        <v>11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79</v>
      </c>
      <c r="B3" s="5">
        <v>85300</v>
      </c>
      <c r="C3" s="26">
        <v>7.57</v>
      </c>
      <c r="D3" s="26">
        <v>9.5</v>
      </c>
      <c r="E3" s="26">
        <v>9.5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8" t="s">
        <v>73</v>
      </c>
      <c r="B4" s="8">
        <v>86776</v>
      </c>
      <c r="C4" s="9">
        <v>5.52</v>
      </c>
      <c r="D4" s="9">
        <v>11.5</v>
      </c>
      <c r="E4" s="9">
        <v>4.9000000000000004</v>
      </c>
      <c r="F4" s="8" t="s">
        <v>10</v>
      </c>
      <c r="G4" s="10" t="s">
        <v>18</v>
      </c>
      <c r="AA4" s="1"/>
      <c r="AB4" s="1"/>
      <c r="AC4" s="1"/>
      <c r="AD4" s="1"/>
    </row>
    <row r="5" spans="1:30" ht="15" customHeight="1" x14ac:dyDescent="0.25">
      <c r="A5" s="5" t="s">
        <v>74</v>
      </c>
      <c r="B5" s="5">
        <v>86740</v>
      </c>
      <c r="C5" s="26">
        <v>12.49</v>
      </c>
      <c r="D5" s="26">
        <v>0</v>
      </c>
      <c r="E5" s="26">
        <v>13</v>
      </c>
      <c r="F5" s="18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80</v>
      </c>
      <c r="B6" s="5">
        <v>99550</v>
      </c>
      <c r="C6" s="26">
        <v>3.16</v>
      </c>
      <c r="D6" s="26">
        <v>7.2</v>
      </c>
      <c r="E6" s="26">
        <v>7.2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81</v>
      </c>
      <c r="B7" s="5">
        <v>101594</v>
      </c>
      <c r="C7" s="26">
        <v>4.41</v>
      </c>
      <c r="D7" s="26">
        <v>6.6</v>
      </c>
      <c r="E7" s="26">
        <v>6.6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76</v>
      </c>
      <c r="B8" s="5">
        <v>70009</v>
      </c>
      <c r="C8" s="26">
        <v>6.45</v>
      </c>
      <c r="D8" s="26">
        <v>0</v>
      </c>
      <c r="E8" s="26">
        <v>8.1999999999999993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82</v>
      </c>
      <c r="B9" s="5">
        <v>70986</v>
      </c>
      <c r="C9" s="26">
        <v>5.66</v>
      </c>
      <c r="D9" s="26">
        <v>6</v>
      </c>
      <c r="E9" s="26">
        <v>6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83</v>
      </c>
      <c r="B10" s="5">
        <v>97922</v>
      </c>
      <c r="C10" s="26">
        <v>10.24</v>
      </c>
      <c r="D10" s="26">
        <v>5.42</v>
      </c>
      <c r="E10" s="26">
        <v>4.97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84</v>
      </c>
      <c r="B11" s="5">
        <v>49651</v>
      </c>
      <c r="C11" s="26">
        <v>9.93</v>
      </c>
      <c r="D11" s="26">
        <v>6</v>
      </c>
      <c r="E11" s="26">
        <v>6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85</v>
      </c>
      <c r="B12" s="5">
        <v>70666</v>
      </c>
      <c r="C12" s="26">
        <v>5.9</v>
      </c>
      <c r="D12" s="26">
        <v>6.7</v>
      </c>
      <c r="E12" s="26">
        <v>6.7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71</v>
      </c>
      <c r="B13" s="5">
        <v>73421</v>
      </c>
      <c r="C13" s="26">
        <v>13.18</v>
      </c>
      <c r="D13" s="26">
        <v>0</v>
      </c>
      <c r="E13" s="26">
        <v>13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79.52000000000001</v>
      </c>
    </row>
    <row r="16" spans="1:30" x14ac:dyDescent="0.25">
      <c r="C16" s="4"/>
    </row>
    <row r="17" spans="1:12" x14ac:dyDescent="0.25">
      <c r="C17" s="13">
        <f>SUM(E2:E13,E17)</f>
        <v>107.47</v>
      </c>
      <c r="D17" s="25">
        <f>MAX(D2:D9,D11:D13)</f>
        <v>11.5</v>
      </c>
      <c r="E17" s="2">
        <f>MAX(E2:E13)</f>
        <v>13</v>
      </c>
    </row>
    <row r="19" spans="1:12" x14ac:dyDescent="0.25">
      <c r="A19" s="1" t="s">
        <v>22</v>
      </c>
      <c r="B19" s="16">
        <f>'rodada 02'!B20</f>
        <v>121.259999999999</v>
      </c>
    </row>
    <row r="20" spans="1:12" x14ac:dyDescent="0.25">
      <c r="A20" s="2" t="s">
        <v>23</v>
      </c>
      <c r="B20" s="16">
        <v>124.16999999999901</v>
      </c>
    </row>
    <row r="23" spans="1:12" x14ac:dyDescent="0.25">
      <c r="G23" s="5">
        <v>0</v>
      </c>
      <c r="H23" s="5" t="s">
        <v>78</v>
      </c>
      <c r="I23" s="5">
        <v>100651</v>
      </c>
      <c r="J23" s="2">
        <v>12.04</v>
      </c>
      <c r="K23" s="2">
        <v>9.1</v>
      </c>
      <c r="L23" s="2">
        <v>8.4</v>
      </c>
    </row>
    <row r="24" spans="1:12" x14ac:dyDescent="0.25">
      <c r="G24" s="5">
        <v>1</v>
      </c>
      <c r="H24" s="5" t="s">
        <v>79</v>
      </c>
      <c r="I24" s="5">
        <v>85300</v>
      </c>
      <c r="J24" s="2">
        <v>7.57</v>
      </c>
      <c r="K24" s="2">
        <v>9.5</v>
      </c>
      <c r="L24" s="2">
        <v>9.5</v>
      </c>
    </row>
    <row r="25" spans="1:12" x14ac:dyDescent="0.25">
      <c r="G25" s="5">
        <v>2</v>
      </c>
      <c r="H25" s="5" t="s">
        <v>73</v>
      </c>
      <c r="I25" s="5">
        <v>86776</v>
      </c>
      <c r="J25" s="2">
        <v>5.52</v>
      </c>
      <c r="K25" s="2">
        <v>11.5</v>
      </c>
      <c r="L25" s="2">
        <v>4.9000000000000004</v>
      </c>
    </row>
    <row r="26" spans="1:12" x14ac:dyDescent="0.25">
      <c r="G26" s="5">
        <v>3</v>
      </c>
      <c r="H26" s="5" t="s">
        <v>74</v>
      </c>
      <c r="I26" s="5">
        <v>86740</v>
      </c>
      <c r="J26" s="2">
        <v>12.49</v>
      </c>
      <c r="K26" s="2">
        <v>0</v>
      </c>
      <c r="L26" s="2">
        <v>13</v>
      </c>
    </row>
    <row r="27" spans="1:12" x14ac:dyDescent="0.25">
      <c r="G27" s="5">
        <v>4</v>
      </c>
      <c r="H27" s="5" t="s">
        <v>80</v>
      </c>
      <c r="I27" s="5">
        <v>99550</v>
      </c>
      <c r="J27" s="2">
        <v>3.16</v>
      </c>
      <c r="K27" s="2">
        <v>7.2</v>
      </c>
      <c r="L27" s="2">
        <v>7.2</v>
      </c>
    </row>
    <row r="28" spans="1:12" x14ac:dyDescent="0.25">
      <c r="G28" s="5">
        <v>5</v>
      </c>
      <c r="H28" s="5" t="s">
        <v>81</v>
      </c>
      <c r="I28" s="5">
        <v>101594</v>
      </c>
      <c r="J28" s="2">
        <v>4.41</v>
      </c>
      <c r="K28" s="2">
        <v>6.6</v>
      </c>
      <c r="L28" s="2">
        <v>6.6</v>
      </c>
    </row>
    <row r="29" spans="1:12" x14ac:dyDescent="0.25">
      <c r="G29" s="5">
        <v>6</v>
      </c>
      <c r="H29" s="5" t="s">
        <v>76</v>
      </c>
      <c r="I29" s="5">
        <v>70009</v>
      </c>
      <c r="J29" s="2">
        <v>6.45</v>
      </c>
      <c r="K29" s="2">
        <v>0</v>
      </c>
      <c r="L29" s="2">
        <v>8.1999999999999993</v>
      </c>
    </row>
    <row r="30" spans="1:12" x14ac:dyDescent="0.25">
      <c r="G30" s="5">
        <v>7</v>
      </c>
      <c r="H30" s="5" t="s">
        <v>82</v>
      </c>
      <c r="I30" s="5">
        <v>70986</v>
      </c>
      <c r="J30" s="2">
        <v>5.66</v>
      </c>
      <c r="K30" s="2">
        <v>6</v>
      </c>
      <c r="L30" s="2">
        <v>6</v>
      </c>
    </row>
    <row r="31" spans="1:12" x14ac:dyDescent="0.25">
      <c r="G31" s="5">
        <v>8</v>
      </c>
      <c r="H31" s="5" t="s">
        <v>83</v>
      </c>
      <c r="I31" s="5">
        <v>97922</v>
      </c>
      <c r="J31" s="2">
        <v>10.24</v>
      </c>
      <c r="K31" s="2">
        <v>5.42</v>
      </c>
      <c r="L31" s="2">
        <v>4.97</v>
      </c>
    </row>
    <row r="32" spans="1:12" x14ac:dyDescent="0.25">
      <c r="G32" s="5">
        <v>9</v>
      </c>
      <c r="H32" s="5" t="s">
        <v>84</v>
      </c>
      <c r="I32" s="5">
        <v>49651</v>
      </c>
      <c r="J32" s="2">
        <v>9.93</v>
      </c>
      <c r="K32" s="2">
        <v>6</v>
      </c>
      <c r="L32" s="2">
        <v>6</v>
      </c>
    </row>
    <row r="33" spans="7:12" x14ac:dyDescent="0.25">
      <c r="G33" s="5">
        <v>10</v>
      </c>
      <c r="H33" s="5" t="s">
        <v>85</v>
      </c>
      <c r="I33" s="5">
        <v>70666</v>
      </c>
      <c r="J33" s="2">
        <v>5.9</v>
      </c>
      <c r="K33" s="2">
        <v>6.7</v>
      </c>
      <c r="L33" s="2">
        <v>6.7</v>
      </c>
    </row>
    <row r="34" spans="7:12" x14ac:dyDescent="0.25">
      <c r="G34" s="5">
        <v>11</v>
      </c>
      <c r="H34" s="5" t="s">
        <v>71</v>
      </c>
      <c r="I34" s="5">
        <v>73421</v>
      </c>
      <c r="J34" s="2">
        <v>13.18</v>
      </c>
      <c r="K34" s="2">
        <v>0</v>
      </c>
      <c r="L34" s="2">
        <v>13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6" t="s">
        <v>159</v>
      </c>
      <c r="B2" s="26">
        <v>101290</v>
      </c>
      <c r="C2" s="5" t="s">
        <v>103</v>
      </c>
      <c r="D2" s="26">
        <v>0</v>
      </c>
      <c r="E2" s="26">
        <v>8.5</v>
      </c>
      <c r="F2" s="19" t="s">
        <v>11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6" t="s">
        <v>164</v>
      </c>
      <c r="B3" s="26">
        <v>101596</v>
      </c>
      <c r="C3" s="5" t="s">
        <v>103</v>
      </c>
      <c r="D3" s="26">
        <v>0</v>
      </c>
      <c r="E3" s="26">
        <v>7.2</v>
      </c>
      <c r="F3" s="19" t="s">
        <v>11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6" t="s">
        <v>149</v>
      </c>
      <c r="B4" s="26">
        <v>82730</v>
      </c>
      <c r="C4" s="5" t="s">
        <v>103</v>
      </c>
      <c r="D4" s="26">
        <v>0</v>
      </c>
      <c r="E4" s="26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131</v>
      </c>
      <c r="B5" s="26">
        <v>84860</v>
      </c>
      <c r="C5" s="5" t="s">
        <v>103</v>
      </c>
      <c r="D5" s="26">
        <v>0</v>
      </c>
      <c r="E5" s="26">
        <v>6.43</v>
      </c>
      <c r="F5" s="19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167</v>
      </c>
      <c r="B6" s="26">
        <v>95542</v>
      </c>
      <c r="C6" s="5" t="s">
        <v>103</v>
      </c>
      <c r="D6" s="26">
        <v>0</v>
      </c>
      <c r="E6" s="26">
        <v>4.92</v>
      </c>
      <c r="F6" s="19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6" t="s">
        <v>145</v>
      </c>
      <c r="B7" s="26">
        <v>105068</v>
      </c>
      <c r="C7" s="5" t="s">
        <v>103</v>
      </c>
      <c r="D7" s="26">
        <v>-0.3</v>
      </c>
      <c r="E7" s="26">
        <v>4.4800000000000004</v>
      </c>
      <c r="F7" s="19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132</v>
      </c>
      <c r="B8" s="26">
        <v>87863</v>
      </c>
      <c r="C8" s="5" t="s">
        <v>103</v>
      </c>
      <c r="D8" s="26">
        <v>5.6</v>
      </c>
      <c r="E8" s="26">
        <v>10.64</v>
      </c>
      <c r="F8" s="19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169</v>
      </c>
      <c r="B9" s="9">
        <v>95222</v>
      </c>
      <c r="C9" s="8" t="s">
        <v>103</v>
      </c>
      <c r="D9" s="9">
        <v>11.3</v>
      </c>
      <c r="E9" s="9">
        <v>4.33</v>
      </c>
      <c r="F9" s="7" t="s">
        <v>8</v>
      </c>
      <c r="G9" s="8" t="s">
        <v>18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31</v>
      </c>
      <c r="B10" s="26">
        <v>73476</v>
      </c>
      <c r="C10" s="5" t="s">
        <v>103</v>
      </c>
      <c r="D10" s="26">
        <v>4.0999999999999996</v>
      </c>
      <c r="E10" s="26">
        <v>3.96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118</v>
      </c>
      <c r="B11" s="26">
        <v>37657</v>
      </c>
      <c r="C11" s="5" t="s">
        <v>103</v>
      </c>
      <c r="D11" s="26">
        <v>0</v>
      </c>
      <c r="E11" s="26">
        <v>4.7</v>
      </c>
      <c r="F11" s="19" t="s">
        <v>6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6" t="s">
        <v>163</v>
      </c>
      <c r="B12" s="26">
        <v>78654</v>
      </c>
      <c r="C12" s="5" t="s">
        <v>103</v>
      </c>
      <c r="D12" s="26">
        <v>0.3</v>
      </c>
      <c r="E12" s="26">
        <v>4.93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102</v>
      </c>
      <c r="B13" s="26">
        <v>91251</v>
      </c>
      <c r="C13" s="5" t="s">
        <v>103</v>
      </c>
      <c r="D13" s="26">
        <v>0</v>
      </c>
      <c r="E13" s="26">
        <v>5.5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32.300000000000004</v>
      </c>
    </row>
    <row r="16" spans="1:30" x14ac:dyDescent="0.25">
      <c r="C16" s="4"/>
    </row>
    <row r="17" spans="1:13" x14ac:dyDescent="0.25">
      <c r="C17" s="13">
        <f>SUM(E2:E13,E17)</f>
        <v>90.59</v>
      </c>
      <c r="D17" s="25">
        <f>MAX(D2:D9,D11:D13)</f>
        <v>11.3</v>
      </c>
      <c r="E17" s="2">
        <f>MAX(E2:E13)</f>
        <v>12.5</v>
      </c>
    </row>
    <row r="19" spans="1:13" x14ac:dyDescent="0.25">
      <c r="A19" s="1" t="s">
        <v>22</v>
      </c>
      <c r="B19" s="2">
        <f>'rodada 29'!B20</f>
        <v>100.63999999999901</v>
      </c>
    </row>
    <row r="20" spans="1:13" x14ac:dyDescent="0.25">
      <c r="A20" s="2" t="s">
        <v>23</v>
      </c>
      <c r="B20" s="2">
        <v>100.429999999999</v>
      </c>
    </row>
    <row r="21" spans="1:13" x14ac:dyDescent="0.25">
      <c r="H21" s="2">
        <v>0</v>
      </c>
      <c r="I21" s="2" t="s">
        <v>159</v>
      </c>
      <c r="J21" s="2">
        <v>101290</v>
      </c>
      <c r="K21" s="5" t="s">
        <v>103</v>
      </c>
      <c r="L21" s="2">
        <v>0</v>
      </c>
      <c r="M21" s="2">
        <v>8.5</v>
      </c>
    </row>
    <row r="22" spans="1:13" x14ac:dyDescent="0.25">
      <c r="H22" s="2">
        <v>1</v>
      </c>
      <c r="I22" s="2" t="s">
        <v>164</v>
      </c>
      <c r="J22" s="2">
        <v>101596</v>
      </c>
      <c r="K22" s="5" t="s">
        <v>103</v>
      </c>
      <c r="L22" s="2">
        <v>0</v>
      </c>
      <c r="M22" s="2">
        <v>7.2</v>
      </c>
    </row>
    <row r="23" spans="1:13" x14ac:dyDescent="0.25">
      <c r="H23" s="2">
        <v>2</v>
      </c>
      <c r="I23" s="2" t="s">
        <v>149</v>
      </c>
      <c r="J23" s="2">
        <v>82730</v>
      </c>
      <c r="K23" s="5" t="s">
        <v>103</v>
      </c>
      <c r="L23" s="2">
        <v>0</v>
      </c>
      <c r="M23" s="2">
        <v>12.5</v>
      </c>
    </row>
    <row r="24" spans="1:13" x14ac:dyDescent="0.25">
      <c r="H24" s="2">
        <v>3</v>
      </c>
      <c r="I24" s="2" t="s">
        <v>131</v>
      </c>
      <c r="J24" s="2">
        <v>84860</v>
      </c>
      <c r="K24" s="5" t="s">
        <v>103</v>
      </c>
      <c r="L24" s="2">
        <v>0</v>
      </c>
      <c r="M24" s="2">
        <v>6.43</v>
      </c>
    </row>
    <row r="25" spans="1:13" x14ac:dyDescent="0.25">
      <c r="F25" s="5"/>
      <c r="H25" s="2">
        <v>4</v>
      </c>
      <c r="I25" s="2" t="s">
        <v>167</v>
      </c>
      <c r="J25" s="2">
        <v>95542</v>
      </c>
      <c r="K25" s="5" t="s">
        <v>103</v>
      </c>
      <c r="L25" s="2">
        <v>0</v>
      </c>
      <c r="M25" s="2">
        <v>4.92</v>
      </c>
    </row>
    <row r="26" spans="1:13" x14ac:dyDescent="0.25">
      <c r="F26" s="5"/>
      <c r="H26" s="2">
        <v>5</v>
      </c>
      <c r="I26" s="2" t="s">
        <v>145</v>
      </c>
      <c r="J26" s="2">
        <v>105068</v>
      </c>
      <c r="K26" s="5" t="s">
        <v>103</v>
      </c>
      <c r="L26" s="2">
        <v>-0.3</v>
      </c>
      <c r="M26" s="2">
        <v>4.4800000000000004</v>
      </c>
    </row>
    <row r="27" spans="1:13" x14ac:dyDescent="0.25">
      <c r="F27" s="5"/>
      <c r="H27" s="2">
        <v>6</v>
      </c>
      <c r="I27" s="2" t="s">
        <v>132</v>
      </c>
      <c r="J27" s="2">
        <v>87863</v>
      </c>
      <c r="K27" s="5" t="s">
        <v>103</v>
      </c>
      <c r="L27" s="2">
        <v>5.6</v>
      </c>
      <c r="M27" s="2">
        <v>10.64</v>
      </c>
    </row>
    <row r="28" spans="1:13" x14ac:dyDescent="0.25">
      <c r="F28" s="5"/>
      <c r="H28" s="2">
        <v>7</v>
      </c>
      <c r="I28" s="2" t="s">
        <v>169</v>
      </c>
      <c r="J28" s="2">
        <v>95222</v>
      </c>
      <c r="K28" s="5" t="s">
        <v>103</v>
      </c>
      <c r="L28" s="2">
        <v>11.3</v>
      </c>
      <c r="M28" s="2">
        <v>4.33</v>
      </c>
    </row>
    <row r="29" spans="1:13" x14ac:dyDescent="0.25">
      <c r="F29" s="5"/>
      <c r="H29" s="2">
        <v>8</v>
      </c>
      <c r="I29" s="2" t="s">
        <v>31</v>
      </c>
      <c r="J29" s="2">
        <v>73476</v>
      </c>
      <c r="K29" s="5" t="s">
        <v>103</v>
      </c>
      <c r="L29" s="2">
        <v>4.0999999999999996</v>
      </c>
      <c r="M29" s="2">
        <v>3.96</v>
      </c>
    </row>
    <row r="30" spans="1:13" x14ac:dyDescent="0.25">
      <c r="F30" s="5"/>
      <c r="H30" s="2">
        <v>9</v>
      </c>
      <c r="I30" s="2" t="s">
        <v>118</v>
      </c>
      <c r="J30" s="2">
        <v>37657</v>
      </c>
      <c r="K30" s="5" t="s">
        <v>103</v>
      </c>
      <c r="L30" s="2">
        <v>0</v>
      </c>
      <c r="M30" s="2">
        <v>4.7</v>
      </c>
    </row>
    <row r="31" spans="1:13" x14ac:dyDescent="0.25">
      <c r="F31" s="5"/>
      <c r="H31" s="2">
        <v>10</v>
      </c>
      <c r="I31" s="2" t="s">
        <v>163</v>
      </c>
      <c r="J31" s="2">
        <v>78654</v>
      </c>
      <c r="K31" s="5" t="s">
        <v>103</v>
      </c>
      <c r="L31" s="2">
        <v>0.3</v>
      </c>
      <c r="M31" s="2">
        <v>4.93</v>
      </c>
    </row>
    <row r="32" spans="1:13" x14ac:dyDescent="0.25">
      <c r="F32" s="5"/>
      <c r="H32" s="2">
        <v>11</v>
      </c>
      <c r="I32" s="2" t="s">
        <v>102</v>
      </c>
      <c r="J32" s="2">
        <v>91251</v>
      </c>
      <c r="K32" s="5" t="s">
        <v>103</v>
      </c>
      <c r="L32" s="2">
        <v>0</v>
      </c>
      <c r="M32" s="2">
        <v>5.5</v>
      </c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164</v>
      </c>
      <c r="B3" s="5">
        <v>101596</v>
      </c>
      <c r="C3" s="5" t="s">
        <v>103</v>
      </c>
      <c r="D3" s="26">
        <v>0</v>
      </c>
      <c r="E3" s="26">
        <v>7.2</v>
      </c>
      <c r="F3" s="19" t="s">
        <v>11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131</v>
      </c>
      <c r="B5" s="5">
        <v>84860</v>
      </c>
      <c r="C5" s="5" t="s">
        <v>103</v>
      </c>
      <c r="D5" s="26">
        <v>0</v>
      </c>
      <c r="E5" s="26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167</v>
      </c>
      <c r="B6" s="5">
        <v>95542</v>
      </c>
      <c r="C6" s="5" t="s">
        <v>103</v>
      </c>
      <c r="D6" s="26">
        <v>0</v>
      </c>
      <c r="E6" s="26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5" t="s">
        <v>103</v>
      </c>
      <c r="D7" s="26">
        <v>0</v>
      </c>
      <c r="E7" s="26">
        <v>4.4800000000000004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158</v>
      </c>
      <c r="B8" s="5">
        <v>105903</v>
      </c>
      <c r="C8" s="5" t="s">
        <v>103</v>
      </c>
      <c r="D8" s="26">
        <v>0</v>
      </c>
      <c r="E8" s="26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26">
        <v>0</v>
      </c>
      <c r="E9" s="26">
        <v>10.64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5" t="s">
        <v>103</v>
      </c>
      <c r="D10" s="26">
        <v>5.72</v>
      </c>
      <c r="E10" s="26">
        <v>4.1399999999999997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98</v>
      </c>
      <c r="B11" s="5">
        <v>104074</v>
      </c>
      <c r="C11" s="5" t="s">
        <v>103</v>
      </c>
      <c r="D11" s="26">
        <v>0</v>
      </c>
      <c r="E11" s="26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8" t="s">
        <v>163</v>
      </c>
      <c r="B12" s="8">
        <v>78654</v>
      </c>
      <c r="C12" s="8" t="s">
        <v>103</v>
      </c>
      <c r="D12" s="8">
        <v>4.7</v>
      </c>
      <c r="E12" s="9">
        <v>4.87</v>
      </c>
      <c r="F12" s="7" t="s">
        <v>6</v>
      </c>
      <c r="G12" s="8" t="s">
        <v>18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5">
        <v>0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15.120000000000001</v>
      </c>
    </row>
    <row r="16" spans="1:30" x14ac:dyDescent="0.25">
      <c r="C16" s="4"/>
    </row>
    <row r="17" spans="1:13" x14ac:dyDescent="0.25">
      <c r="C17" s="13">
        <f>SUM(E2:E13,E17)</f>
        <v>88.75</v>
      </c>
      <c r="D17" s="25">
        <f>MAX(D2:D9,D11:D13)</f>
        <v>4.7</v>
      </c>
      <c r="E17" s="2">
        <f>MAX(E2:E13)</f>
        <v>12.5</v>
      </c>
    </row>
    <row r="19" spans="1:13" x14ac:dyDescent="0.25">
      <c r="A19" s="1" t="s">
        <v>22</v>
      </c>
      <c r="B19" s="2">
        <f>'rodada 30'!B20</f>
        <v>100.429999999999</v>
      </c>
    </row>
    <row r="20" spans="1:13" x14ac:dyDescent="0.25">
      <c r="A20" s="2" t="s">
        <v>23</v>
      </c>
      <c r="B20" s="2">
        <v>99.969999999999899</v>
      </c>
    </row>
    <row r="22" spans="1:13" x14ac:dyDescent="0.25">
      <c r="L22" s="2"/>
    </row>
    <row r="23" spans="1:13" x14ac:dyDescent="0.25">
      <c r="F23" s="5"/>
      <c r="L23" s="2"/>
    </row>
    <row r="24" spans="1:13" x14ac:dyDescent="0.25">
      <c r="F24" s="5"/>
      <c r="H24" s="5">
        <v>0</v>
      </c>
      <c r="I24" s="5" t="s">
        <v>159</v>
      </c>
      <c r="J24" s="5">
        <v>101290</v>
      </c>
      <c r="K24" s="5" t="s">
        <v>103</v>
      </c>
      <c r="L24" s="2">
        <v>0</v>
      </c>
      <c r="M24" s="2">
        <v>8.5</v>
      </c>
    </row>
    <row r="25" spans="1:13" x14ac:dyDescent="0.25">
      <c r="F25" s="5"/>
      <c r="H25" s="5">
        <v>1</v>
      </c>
      <c r="I25" s="5" t="s">
        <v>164</v>
      </c>
      <c r="J25" s="5">
        <v>101596</v>
      </c>
      <c r="K25" s="5" t="s">
        <v>103</v>
      </c>
      <c r="L25" s="2">
        <v>0</v>
      </c>
      <c r="M25" s="2">
        <v>7.2</v>
      </c>
    </row>
    <row r="26" spans="1:13" x14ac:dyDescent="0.25">
      <c r="F26" s="5"/>
      <c r="H26" s="5">
        <v>2</v>
      </c>
      <c r="I26" s="5" t="s">
        <v>149</v>
      </c>
      <c r="J26" s="5">
        <v>82730</v>
      </c>
      <c r="K26" s="5" t="s">
        <v>103</v>
      </c>
      <c r="L26" s="2">
        <v>0</v>
      </c>
      <c r="M26" s="2">
        <v>12.5</v>
      </c>
    </row>
    <row r="27" spans="1:13" x14ac:dyDescent="0.25">
      <c r="F27" s="5"/>
      <c r="H27" s="5">
        <v>3</v>
      </c>
      <c r="I27" s="5" t="s">
        <v>131</v>
      </c>
      <c r="J27" s="5">
        <v>84860</v>
      </c>
      <c r="K27" s="5" t="s">
        <v>103</v>
      </c>
      <c r="L27" s="2">
        <v>0</v>
      </c>
      <c r="M27" s="2">
        <v>6.43</v>
      </c>
    </row>
    <row r="28" spans="1:13" x14ac:dyDescent="0.25">
      <c r="F28" s="5"/>
      <c r="H28" s="5">
        <v>4</v>
      </c>
      <c r="I28" s="5" t="s">
        <v>167</v>
      </c>
      <c r="J28" s="5">
        <v>95542</v>
      </c>
      <c r="K28" s="5" t="s">
        <v>103</v>
      </c>
      <c r="L28" s="2">
        <v>0</v>
      </c>
      <c r="M28" s="2">
        <v>4.92</v>
      </c>
    </row>
    <row r="29" spans="1:13" x14ac:dyDescent="0.25">
      <c r="F29" s="5"/>
      <c r="H29" s="5">
        <v>5</v>
      </c>
      <c r="I29" s="5" t="s">
        <v>145</v>
      </c>
      <c r="J29" s="5">
        <v>105068</v>
      </c>
      <c r="K29" s="5" t="s">
        <v>103</v>
      </c>
      <c r="L29" s="2">
        <v>0</v>
      </c>
      <c r="M29" s="2">
        <v>4.4800000000000004</v>
      </c>
    </row>
    <row r="30" spans="1:13" x14ac:dyDescent="0.25">
      <c r="F30" s="5"/>
      <c r="H30" s="5">
        <v>6</v>
      </c>
      <c r="I30" s="5" t="s">
        <v>158</v>
      </c>
      <c r="J30" s="5">
        <v>105903</v>
      </c>
      <c r="K30" s="5" t="s">
        <v>103</v>
      </c>
      <c r="L30" s="2">
        <v>0</v>
      </c>
      <c r="M30" s="2">
        <v>3.5</v>
      </c>
    </row>
    <row r="31" spans="1:13" x14ac:dyDescent="0.25">
      <c r="F31" s="5"/>
      <c r="H31" s="5">
        <v>7</v>
      </c>
      <c r="I31" s="5" t="s">
        <v>132</v>
      </c>
      <c r="J31" s="5">
        <v>87863</v>
      </c>
      <c r="K31" s="5" t="s">
        <v>103</v>
      </c>
      <c r="L31" s="2">
        <v>0</v>
      </c>
      <c r="M31" s="2">
        <v>10.64</v>
      </c>
    </row>
    <row r="32" spans="1:13" x14ac:dyDescent="0.25">
      <c r="F32" s="5"/>
      <c r="H32" s="5">
        <v>8</v>
      </c>
      <c r="I32" s="5" t="s">
        <v>31</v>
      </c>
      <c r="J32" s="5">
        <v>73476</v>
      </c>
      <c r="K32" s="5" t="s">
        <v>103</v>
      </c>
      <c r="L32" s="2">
        <v>5.72</v>
      </c>
      <c r="M32" s="2">
        <v>4.1399999999999997</v>
      </c>
    </row>
    <row r="33" spans="6:13" x14ac:dyDescent="0.25">
      <c r="F33" s="5"/>
      <c r="H33" s="5">
        <v>9</v>
      </c>
      <c r="I33" s="5" t="s">
        <v>98</v>
      </c>
      <c r="J33" s="5">
        <v>104074</v>
      </c>
      <c r="K33" s="5" t="s">
        <v>103</v>
      </c>
      <c r="L33" s="2">
        <v>0</v>
      </c>
      <c r="M33" s="2">
        <v>3.57</v>
      </c>
    </row>
    <row r="34" spans="6:13" x14ac:dyDescent="0.25">
      <c r="H34" s="5">
        <v>10</v>
      </c>
      <c r="I34" s="5" t="s">
        <v>163</v>
      </c>
      <c r="J34" s="5">
        <v>78654</v>
      </c>
      <c r="K34" s="5" t="s">
        <v>103</v>
      </c>
      <c r="L34" s="5">
        <v>4.7</v>
      </c>
      <c r="M34" s="2">
        <v>4.87</v>
      </c>
    </row>
    <row r="35" spans="6:13" x14ac:dyDescent="0.25">
      <c r="H35" s="5">
        <v>11</v>
      </c>
      <c r="I35" s="5" t="s">
        <v>102</v>
      </c>
      <c r="J35" s="5">
        <v>91251</v>
      </c>
      <c r="K35" s="5" t="s">
        <v>103</v>
      </c>
      <c r="L35" s="5">
        <v>0</v>
      </c>
      <c r="M35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4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164</v>
      </c>
      <c r="B3" s="5">
        <v>101596</v>
      </c>
      <c r="C3" s="5" t="s">
        <v>103</v>
      </c>
      <c r="D3" s="26">
        <v>0</v>
      </c>
      <c r="E3" s="26">
        <v>7.2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131</v>
      </c>
      <c r="B5" s="5">
        <v>84860</v>
      </c>
      <c r="C5" s="5" t="s">
        <v>103</v>
      </c>
      <c r="D5" s="26">
        <v>0</v>
      </c>
      <c r="E5" s="26">
        <v>6.43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167</v>
      </c>
      <c r="B6" s="5">
        <v>95542</v>
      </c>
      <c r="C6" s="5" t="s">
        <v>103</v>
      </c>
      <c r="D6" s="26">
        <v>0</v>
      </c>
      <c r="E6" s="26">
        <v>4.92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8" t="s">
        <v>145</v>
      </c>
      <c r="B7" s="8">
        <v>105068</v>
      </c>
      <c r="C7" s="8" t="s">
        <v>103</v>
      </c>
      <c r="D7" s="9">
        <v>8.3000000000000007</v>
      </c>
      <c r="E7" s="9">
        <v>4.8600000000000003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158</v>
      </c>
      <c r="B8" s="5">
        <v>105903</v>
      </c>
      <c r="C8" s="5" t="s">
        <v>103</v>
      </c>
      <c r="D8" s="26">
        <v>0</v>
      </c>
      <c r="E8" s="26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26">
        <v>0</v>
      </c>
      <c r="E9" s="26">
        <v>10.64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5" t="s">
        <v>103</v>
      </c>
      <c r="D10" s="26">
        <v>2.4500000000000002</v>
      </c>
      <c r="E10" s="26">
        <v>3.99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37657</v>
      </c>
      <c r="C11" s="5" t="s">
        <v>103</v>
      </c>
      <c r="D11" s="26">
        <v>0</v>
      </c>
      <c r="E11" s="26">
        <v>4.7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163</v>
      </c>
      <c r="B12" s="5">
        <v>78654</v>
      </c>
      <c r="C12" s="5" t="s">
        <v>103</v>
      </c>
      <c r="D12" s="26">
        <v>-4.8</v>
      </c>
      <c r="E12" s="26">
        <v>2.94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5">
        <v>0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14.25</v>
      </c>
    </row>
    <row r="16" spans="1:30" x14ac:dyDescent="0.25">
      <c r="C16" s="4"/>
    </row>
    <row r="17" spans="1:12" x14ac:dyDescent="0.25">
      <c r="C17" s="13">
        <f>SUM(E2:E13,E17)</f>
        <v>88.179999999999993</v>
      </c>
      <c r="D17" s="25">
        <f>MAX(D2:D9,D11:D13)</f>
        <v>8.3000000000000007</v>
      </c>
      <c r="E17" s="2">
        <f>MAX(E2:E13)</f>
        <v>12.5</v>
      </c>
    </row>
    <row r="19" spans="1:12" x14ac:dyDescent="0.25">
      <c r="A19" s="1" t="s">
        <v>22</v>
      </c>
      <c r="B19" s="2">
        <f>'rodada 31'!B20</f>
        <v>99.969999999999899</v>
      </c>
    </row>
    <row r="20" spans="1:12" x14ac:dyDescent="0.25">
      <c r="A20" s="2" t="s">
        <v>23</v>
      </c>
      <c r="B20" s="4">
        <v>98.639999999999901</v>
      </c>
    </row>
    <row r="22" spans="1:12" x14ac:dyDescent="0.25">
      <c r="F22" s="5"/>
      <c r="K22" s="2"/>
    </row>
    <row r="23" spans="1:12" x14ac:dyDescent="0.25">
      <c r="F23" s="5"/>
      <c r="G23" s="5">
        <v>0</v>
      </c>
      <c r="H23" s="5" t="s">
        <v>159</v>
      </c>
      <c r="I23" s="5">
        <v>101290</v>
      </c>
      <c r="J23" s="5" t="s">
        <v>103</v>
      </c>
      <c r="K23" s="2">
        <v>0</v>
      </c>
      <c r="L23" s="2">
        <v>8.5</v>
      </c>
    </row>
    <row r="24" spans="1:12" x14ac:dyDescent="0.25">
      <c r="F24" s="5"/>
      <c r="G24" s="5">
        <v>1</v>
      </c>
      <c r="H24" s="5" t="s">
        <v>164</v>
      </c>
      <c r="I24" s="5">
        <v>101596</v>
      </c>
      <c r="J24" s="5" t="s">
        <v>103</v>
      </c>
      <c r="K24" s="2">
        <v>0</v>
      </c>
      <c r="L24" s="2">
        <v>7.2</v>
      </c>
    </row>
    <row r="25" spans="1:12" x14ac:dyDescent="0.25">
      <c r="F25" s="5"/>
      <c r="G25" s="5">
        <v>2</v>
      </c>
      <c r="H25" s="5" t="s">
        <v>149</v>
      </c>
      <c r="I25" s="5">
        <v>82730</v>
      </c>
      <c r="J25" s="5" t="s">
        <v>103</v>
      </c>
      <c r="K25" s="2">
        <v>0</v>
      </c>
      <c r="L25" s="2">
        <v>12.5</v>
      </c>
    </row>
    <row r="26" spans="1:12" x14ac:dyDescent="0.25">
      <c r="F26" s="5"/>
      <c r="G26" s="5">
        <v>3</v>
      </c>
      <c r="H26" s="5" t="s">
        <v>131</v>
      </c>
      <c r="I26" s="5">
        <v>84860</v>
      </c>
      <c r="J26" s="5" t="s">
        <v>103</v>
      </c>
      <c r="K26" s="2">
        <v>0</v>
      </c>
      <c r="L26" s="2">
        <v>6.43</v>
      </c>
    </row>
    <row r="27" spans="1:12" x14ac:dyDescent="0.25">
      <c r="F27" s="5"/>
      <c r="G27" s="5">
        <v>4</v>
      </c>
      <c r="H27" s="5" t="s">
        <v>167</v>
      </c>
      <c r="I27" s="5">
        <v>95542</v>
      </c>
      <c r="J27" s="5" t="s">
        <v>103</v>
      </c>
      <c r="K27" s="2">
        <v>0</v>
      </c>
      <c r="L27" s="2">
        <v>4.92</v>
      </c>
    </row>
    <row r="28" spans="1:12" x14ac:dyDescent="0.25">
      <c r="F28" s="5"/>
      <c r="G28" s="5">
        <v>5</v>
      </c>
      <c r="H28" s="5" t="s">
        <v>145</v>
      </c>
      <c r="I28" s="5">
        <v>105068</v>
      </c>
      <c r="J28" s="5" t="s">
        <v>103</v>
      </c>
      <c r="K28" s="2">
        <v>8.3000000000000007</v>
      </c>
      <c r="L28" s="2">
        <v>4.8600000000000003</v>
      </c>
    </row>
    <row r="29" spans="1:12" x14ac:dyDescent="0.25">
      <c r="F29" s="5"/>
      <c r="G29" s="5">
        <v>6</v>
      </c>
      <c r="H29" s="5" t="s">
        <v>158</v>
      </c>
      <c r="I29" s="5">
        <v>105903</v>
      </c>
      <c r="J29" s="5" t="s">
        <v>103</v>
      </c>
      <c r="K29" s="2">
        <v>0</v>
      </c>
      <c r="L29" s="2">
        <v>3.5</v>
      </c>
    </row>
    <row r="30" spans="1:12" x14ac:dyDescent="0.25">
      <c r="F30" s="5"/>
      <c r="G30" s="5">
        <v>7</v>
      </c>
      <c r="H30" s="5" t="s">
        <v>132</v>
      </c>
      <c r="I30" s="5">
        <v>87863</v>
      </c>
      <c r="J30" s="5" t="s">
        <v>103</v>
      </c>
      <c r="K30" s="2">
        <v>0</v>
      </c>
      <c r="L30" s="2">
        <v>10.64</v>
      </c>
    </row>
    <row r="31" spans="1:12" x14ac:dyDescent="0.25">
      <c r="F31" s="5"/>
      <c r="G31" s="5">
        <v>8</v>
      </c>
      <c r="H31" s="5" t="s">
        <v>31</v>
      </c>
      <c r="I31" s="5">
        <v>73476</v>
      </c>
      <c r="J31" s="5" t="s">
        <v>103</v>
      </c>
      <c r="K31" s="2">
        <v>2.4500000000000002</v>
      </c>
      <c r="L31" s="2">
        <v>3.99</v>
      </c>
    </row>
    <row r="32" spans="1:12" x14ac:dyDescent="0.25">
      <c r="F32" s="5"/>
      <c r="G32" s="5">
        <v>9</v>
      </c>
      <c r="H32" s="5" t="s">
        <v>118</v>
      </c>
      <c r="I32" s="5">
        <v>37657</v>
      </c>
      <c r="J32" s="5" t="s">
        <v>103</v>
      </c>
      <c r="K32" s="2">
        <v>0</v>
      </c>
      <c r="L32" s="2">
        <v>4.7</v>
      </c>
    </row>
    <row r="33" spans="6:12" x14ac:dyDescent="0.25">
      <c r="F33" s="5"/>
      <c r="G33" s="5">
        <v>10</v>
      </c>
      <c r="H33" s="5" t="s">
        <v>163</v>
      </c>
      <c r="I33" s="5">
        <v>78654</v>
      </c>
      <c r="J33" s="5" t="s">
        <v>103</v>
      </c>
      <c r="K33" s="2">
        <v>-4.8</v>
      </c>
      <c r="L33" s="2">
        <v>2.94</v>
      </c>
    </row>
    <row r="34" spans="6:12" x14ac:dyDescent="0.25">
      <c r="G34" s="5">
        <v>11</v>
      </c>
      <c r="H34" s="5" t="s">
        <v>102</v>
      </c>
      <c r="I34" s="5">
        <v>91251</v>
      </c>
      <c r="J34" s="5" t="s">
        <v>103</v>
      </c>
      <c r="K34" s="5">
        <v>0</v>
      </c>
      <c r="L34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159</v>
      </c>
      <c r="B2" s="5">
        <v>101290</v>
      </c>
      <c r="C2" s="26" t="s">
        <v>103</v>
      </c>
      <c r="D2" s="26">
        <v>0</v>
      </c>
      <c r="E2" s="26">
        <v>8.5</v>
      </c>
      <c r="F2" s="19" t="s">
        <v>11</v>
      </c>
      <c r="AA2" s="1"/>
      <c r="AB2" s="1"/>
      <c r="AC2" s="1"/>
      <c r="AD2" s="1"/>
    </row>
    <row r="3" spans="1:30" x14ac:dyDescent="0.25">
      <c r="A3" s="5" t="s">
        <v>164</v>
      </c>
      <c r="B3" s="5">
        <v>101596</v>
      </c>
      <c r="C3" s="26" t="s">
        <v>103</v>
      </c>
      <c r="D3" s="26">
        <v>0</v>
      </c>
      <c r="E3" s="26">
        <v>7.2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170</v>
      </c>
      <c r="B5" s="5">
        <v>84339</v>
      </c>
      <c r="C5" s="26" t="s">
        <v>103</v>
      </c>
      <c r="D5" s="26">
        <v>0</v>
      </c>
      <c r="E5" s="26">
        <v>5.35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0</v>
      </c>
      <c r="E6" s="26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145</v>
      </c>
      <c r="B7" s="8">
        <v>105068</v>
      </c>
      <c r="C7" s="9" t="s">
        <v>103</v>
      </c>
      <c r="D7" s="9">
        <v>5.2</v>
      </c>
      <c r="E7" s="9">
        <v>4.8899999999999997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82</v>
      </c>
      <c r="B8" s="5">
        <v>70986</v>
      </c>
      <c r="C8" s="26" t="s">
        <v>103</v>
      </c>
      <c r="D8" s="26">
        <v>0</v>
      </c>
      <c r="E8" s="26">
        <v>5.55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26" t="s">
        <v>103</v>
      </c>
      <c r="D9" s="26">
        <v>0.2</v>
      </c>
      <c r="E9" s="26">
        <v>10.06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26" t="s">
        <v>103</v>
      </c>
      <c r="D10" s="26">
        <v>1.52</v>
      </c>
      <c r="E10" s="26">
        <v>3.78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98</v>
      </c>
      <c r="B11" s="5">
        <v>104074</v>
      </c>
      <c r="C11" s="26" t="s">
        <v>103</v>
      </c>
      <c r="D11" s="26">
        <v>0</v>
      </c>
      <c r="E11" s="26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37657</v>
      </c>
      <c r="C12" s="26" t="s">
        <v>103</v>
      </c>
      <c r="D12" s="26">
        <v>0</v>
      </c>
      <c r="E12" s="26">
        <v>4.7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0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12.120000000000001</v>
      </c>
    </row>
    <row r="16" spans="1:30" x14ac:dyDescent="0.25">
      <c r="C16" s="4"/>
    </row>
    <row r="17" spans="1:13" x14ac:dyDescent="0.25">
      <c r="C17" s="13">
        <f>SUM(E2:E13,E17)</f>
        <v>90.529999999999987</v>
      </c>
      <c r="D17" s="25">
        <f>MAX(D2:D9,D11:D13)</f>
        <v>5.2</v>
      </c>
      <c r="E17" s="2">
        <f>MAX(E2:E13)</f>
        <v>12.5</v>
      </c>
    </row>
    <row r="19" spans="1:13" x14ac:dyDescent="0.25">
      <c r="A19" s="1" t="s">
        <v>22</v>
      </c>
      <c r="B19" s="2">
        <f>'rodada 32'!B20</f>
        <v>98.639999999999901</v>
      </c>
      <c r="H19" s="5">
        <v>0</v>
      </c>
      <c r="I19" s="5" t="s">
        <v>159</v>
      </c>
      <c r="J19" s="5">
        <v>101290</v>
      </c>
      <c r="K19" s="2" t="s">
        <v>103</v>
      </c>
      <c r="L19" s="2">
        <v>0</v>
      </c>
      <c r="M19" s="2">
        <v>8.5</v>
      </c>
    </row>
    <row r="20" spans="1:13" x14ac:dyDescent="0.25">
      <c r="A20" s="2" t="s">
        <v>23</v>
      </c>
      <c r="B20" s="16">
        <v>97.8599999999999</v>
      </c>
      <c r="H20" s="5">
        <v>1</v>
      </c>
      <c r="I20" s="5" t="s">
        <v>164</v>
      </c>
      <c r="J20" s="5">
        <v>101596</v>
      </c>
      <c r="K20" s="2" t="s">
        <v>103</v>
      </c>
      <c r="L20" s="2">
        <v>0</v>
      </c>
      <c r="M20" s="2">
        <v>7.2</v>
      </c>
    </row>
    <row r="21" spans="1:13" x14ac:dyDescent="0.25">
      <c r="H21" s="5">
        <v>2</v>
      </c>
      <c r="I21" s="5" t="s">
        <v>149</v>
      </c>
      <c r="J21" s="5">
        <v>82730</v>
      </c>
      <c r="K21" s="2" t="s">
        <v>103</v>
      </c>
      <c r="L21" s="2">
        <v>0</v>
      </c>
      <c r="M21" s="2">
        <v>12.5</v>
      </c>
    </row>
    <row r="22" spans="1:13" x14ac:dyDescent="0.25">
      <c r="H22" s="5">
        <v>3</v>
      </c>
      <c r="I22" s="5" t="s">
        <v>170</v>
      </c>
      <c r="J22" s="5">
        <v>84339</v>
      </c>
      <c r="K22" s="2" t="s">
        <v>103</v>
      </c>
      <c r="L22" s="2">
        <v>0</v>
      </c>
      <c r="M22" s="2">
        <v>5.35</v>
      </c>
    </row>
    <row r="23" spans="1:13" x14ac:dyDescent="0.25">
      <c r="H23" s="5">
        <v>4</v>
      </c>
      <c r="I23" s="5" t="s">
        <v>131</v>
      </c>
      <c r="J23" s="5">
        <v>84860</v>
      </c>
      <c r="K23" s="2" t="s">
        <v>103</v>
      </c>
      <c r="L23" s="2">
        <v>0</v>
      </c>
      <c r="M23" s="2">
        <v>6.43</v>
      </c>
    </row>
    <row r="24" spans="1:13" x14ac:dyDescent="0.25">
      <c r="H24" s="5">
        <v>5</v>
      </c>
      <c r="I24" s="5" t="s">
        <v>145</v>
      </c>
      <c r="J24" s="5">
        <v>105068</v>
      </c>
      <c r="K24" s="2" t="s">
        <v>103</v>
      </c>
      <c r="L24" s="2">
        <v>5.2</v>
      </c>
      <c r="M24" s="2">
        <v>4.8899999999999997</v>
      </c>
    </row>
    <row r="25" spans="1:13" x14ac:dyDescent="0.25">
      <c r="H25" s="5">
        <v>6</v>
      </c>
      <c r="I25" s="5" t="s">
        <v>82</v>
      </c>
      <c r="J25" s="5">
        <v>70986</v>
      </c>
      <c r="K25" s="2" t="s">
        <v>103</v>
      </c>
      <c r="L25" s="2">
        <v>0</v>
      </c>
      <c r="M25" s="2">
        <v>5.55</v>
      </c>
    </row>
    <row r="26" spans="1:13" x14ac:dyDescent="0.25">
      <c r="H26" s="5">
        <v>7</v>
      </c>
      <c r="I26" s="5" t="s">
        <v>132</v>
      </c>
      <c r="J26" s="5">
        <v>87863</v>
      </c>
      <c r="K26" s="2" t="s">
        <v>103</v>
      </c>
      <c r="L26" s="2">
        <v>0.2</v>
      </c>
      <c r="M26" s="2">
        <v>10.06</v>
      </c>
    </row>
    <row r="27" spans="1:13" x14ac:dyDescent="0.25">
      <c r="H27" s="5">
        <v>8</v>
      </c>
      <c r="I27" s="5" t="s">
        <v>31</v>
      </c>
      <c r="J27" s="5">
        <v>73476</v>
      </c>
      <c r="K27" s="2" t="s">
        <v>103</v>
      </c>
      <c r="L27" s="2">
        <v>1.52</v>
      </c>
      <c r="M27" s="2">
        <v>3.78</v>
      </c>
    </row>
    <row r="28" spans="1:13" x14ac:dyDescent="0.25">
      <c r="H28" s="5">
        <v>9</v>
      </c>
      <c r="I28" s="5" t="s">
        <v>98</v>
      </c>
      <c r="J28" s="5">
        <v>104074</v>
      </c>
      <c r="K28" s="2" t="s">
        <v>103</v>
      </c>
      <c r="L28" s="2">
        <v>0</v>
      </c>
      <c r="M28" s="2">
        <v>3.57</v>
      </c>
    </row>
    <row r="29" spans="1:13" x14ac:dyDescent="0.25">
      <c r="H29" s="5">
        <v>10</v>
      </c>
      <c r="I29" s="5" t="s">
        <v>118</v>
      </c>
      <c r="J29" s="5">
        <v>37657</v>
      </c>
      <c r="K29" s="2" t="s">
        <v>103</v>
      </c>
      <c r="L29" s="2">
        <v>0</v>
      </c>
      <c r="M29" s="2">
        <v>4.7</v>
      </c>
    </row>
    <row r="30" spans="1:13" x14ac:dyDescent="0.25">
      <c r="H30" s="5">
        <v>11</v>
      </c>
      <c r="I30" s="5" t="s">
        <v>102</v>
      </c>
      <c r="J30" s="5">
        <v>91251</v>
      </c>
      <c r="K30" s="2" t="s">
        <v>103</v>
      </c>
      <c r="L30" s="2">
        <v>0</v>
      </c>
      <c r="M30" s="2">
        <v>5.5</v>
      </c>
    </row>
    <row r="31" spans="1:13" x14ac:dyDescent="0.25">
      <c r="F31" s="5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159</v>
      </c>
      <c r="B2" s="5">
        <v>101290</v>
      </c>
      <c r="C2" s="5" t="s">
        <v>103</v>
      </c>
      <c r="D2" s="26">
        <v>0</v>
      </c>
      <c r="E2" s="26">
        <v>8.5</v>
      </c>
      <c r="F2" s="19" t="s">
        <v>11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164</v>
      </c>
      <c r="B3" s="5">
        <v>101596</v>
      </c>
      <c r="C3" s="5" t="s">
        <v>103</v>
      </c>
      <c r="D3" s="26">
        <v>0</v>
      </c>
      <c r="E3" s="26">
        <v>7.2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5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103</v>
      </c>
      <c r="D5" s="26">
        <v>0</v>
      </c>
      <c r="E5" s="26">
        <v>4.16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5" t="s">
        <v>103</v>
      </c>
      <c r="D6" s="26">
        <v>0</v>
      </c>
      <c r="E6" s="26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145</v>
      </c>
      <c r="B7" s="8">
        <v>105068</v>
      </c>
      <c r="C7" s="8" t="s">
        <v>103</v>
      </c>
      <c r="D7" s="9">
        <v>0</v>
      </c>
      <c r="E7" s="9">
        <v>4.8899999999999997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82</v>
      </c>
      <c r="B8" s="5">
        <v>70986</v>
      </c>
      <c r="C8" s="5" t="s">
        <v>103</v>
      </c>
      <c r="D8" s="26">
        <v>0</v>
      </c>
      <c r="E8" s="26">
        <v>5.55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5" t="s">
        <v>103</v>
      </c>
      <c r="D9" s="26">
        <v>0</v>
      </c>
      <c r="E9" s="26">
        <v>10.06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16</v>
      </c>
      <c r="B10" s="5">
        <v>39850</v>
      </c>
      <c r="C10" s="5" t="s">
        <v>103</v>
      </c>
      <c r="D10" s="26">
        <v>2.35</v>
      </c>
      <c r="E10" s="26">
        <v>3.35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37657</v>
      </c>
      <c r="C11" s="5" t="s">
        <v>103</v>
      </c>
      <c r="D11" s="26">
        <v>0</v>
      </c>
      <c r="E11" s="26">
        <v>4.7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173</v>
      </c>
      <c r="B12" s="5">
        <v>50317</v>
      </c>
      <c r="C12" s="5" t="s">
        <v>103</v>
      </c>
      <c r="D12" s="26">
        <v>0</v>
      </c>
      <c r="E12" s="26">
        <v>5.33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107</v>
      </c>
      <c r="B13" s="5">
        <v>91251</v>
      </c>
      <c r="C13" s="5" t="s">
        <v>103</v>
      </c>
      <c r="D13" s="26">
        <v>0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2.35</v>
      </c>
    </row>
    <row r="16" spans="1:30" x14ac:dyDescent="0.25">
      <c r="C16" s="4"/>
    </row>
    <row r="17" spans="1:14" x14ac:dyDescent="0.25">
      <c r="C17" s="13">
        <f>SUM(E2:E13,E17)</f>
        <v>90.67</v>
      </c>
      <c r="D17" s="25">
        <f>MAX(D2:D9,D11:D13)</f>
        <v>0</v>
      </c>
      <c r="E17" s="2">
        <f>MAX(E2:E13)</f>
        <v>12.5</v>
      </c>
    </row>
    <row r="19" spans="1:14" x14ac:dyDescent="0.25">
      <c r="A19" s="1" t="s">
        <v>22</v>
      </c>
      <c r="B19" s="2">
        <f>'rodada 33'!B20</f>
        <v>97.8599999999999</v>
      </c>
      <c r="G19" s="5">
        <f>B19-SUM(C2:C13)</f>
        <v>97.8599999999999</v>
      </c>
    </row>
    <row r="20" spans="1:14" x14ac:dyDescent="0.25">
      <c r="A20" s="2" t="s">
        <v>23</v>
      </c>
      <c r="B20" s="2">
        <v>98.529999999999902</v>
      </c>
      <c r="G20" s="5">
        <f>G19+SUM('rodada 35'!C2:C13)</f>
        <v>97.8599999999999</v>
      </c>
    </row>
    <row r="24" spans="1:14" x14ac:dyDescent="0.25">
      <c r="F24" s="5"/>
      <c r="G24" s="2"/>
      <c r="H24" s="5">
        <v>0</v>
      </c>
      <c r="J24" s="5" t="s">
        <v>159</v>
      </c>
      <c r="K24" s="5">
        <v>101290</v>
      </c>
      <c r="L24" s="5" t="s">
        <v>103</v>
      </c>
      <c r="M24" s="2">
        <v>0</v>
      </c>
      <c r="N24" s="2">
        <v>8.5</v>
      </c>
    </row>
    <row r="25" spans="1:14" x14ac:dyDescent="0.25">
      <c r="F25" s="5"/>
      <c r="H25" s="5">
        <v>1</v>
      </c>
      <c r="I25" s="5" t="s">
        <v>171</v>
      </c>
      <c r="J25" s="5" t="s">
        <v>164</v>
      </c>
      <c r="K25" s="5">
        <v>101596</v>
      </c>
      <c r="L25" s="5" t="s">
        <v>103</v>
      </c>
      <c r="M25" s="2">
        <v>0</v>
      </c>
      <c r="N25" s="2">
        <v>7.2</v>
      </c>
    </row>
    <row r="26" spans="1:14" x14ac:dyDescent="0.25">
      <c r="F26" s="5"/>
      <c r="H26" s="5">
        <v>2</v>
      </c>
      <c r="J26" s="5" t="s">
        <v>149</v>
      </c>
      <c r="K26" s="5">
        <v>82730</v>
      </c>
      <c r="L26" s="5" t="s">
        <v>103</v>
      </c>
      <c r="M26" s="2">
        <v>0</v>
      </c>
      <c r="N26" s="2">
        <v>12.5</v>
      </c>
    </row>
    <row r="27" spans="1:14" x14ac:dyDescent="0.25">
      <c r="F27" s="5"/>
      <c r="H27" s="5">
        <v>3</v>
      </c>
      <c r="J27" s="5" t="s">
        <v>113</v>
      </c>
      <c r="K27" s="5">
        <v>104257</v>
      </c>
      <c r="L27" s="5" t="s">
        <v>103</v>
      </c>
      <c r="M27" s="2">
        <v>0</v>
      </c>
      <c r="N27" s="2">
        <v>4.16</v>
      </c>
    </row>
    <row r="28" spans="1:14" x14ac:dyDescent="0.25">
      <c r="F28" s="5"/>
      <c r="H28" s="5">
        <v>4</v>
      </c>
      <c r="J28" s="5" t="s">
        <v>131</v>
      </c>
      <c r="K28" s="5">
        <v>84860</v>
      </c>
      <c r="L28" s="5" t="s">
        <v>103</v>
      </c>
      <c r="M28" s="2">
        <v>0</v>
      </c>
      <c r="N28" s="2">
        <v>6.43</v>
      </c>
    </row>
    <row r="29" spans="1:14" x14ac:dyDescent="0.25">
      <c r="F29" s="5"/>
      <c r="H29" s="5">
        <v>5</v>
      </c>
      <c r="J29" s="5" t="s">
        <v>145</v>
      </c>
      <c r="K29" s="5">
        <v>105068</v>
      </c>
      <c r="L29" s="5" t="s">
        <v>103</v>
      </c>
      <c r="M29" s="2">
        <v>0</v>
      </c>
      <c r="N29" s="2">
        <v>4.8899999999999997</v>
      </c>
    </row>
    <row r="30" spans="1:14" x14ac:dyDescent="0.25">
      <c r="F30" s="5"/>
      <c r="H30" s="5">
        <v>6</v>
      </c>
      <c r="J30" s="5" t="s">
        <v>82</v>
      </c>
      <c r="K30" s="5">
        <v>70986</v>
      </c>
      <c r="L30" s="5" t="s">
        <v>103</v>
      </c>
      <c r="M30" s="2">
        <v>0</v>
      </c>
      <c r="N30" s="2">
        <v>5.55</v>
      </c>
    </row>
    <row r="31" spans="1:14" x14ac:dyDescent="0.25">
      <c r="F31" s="5"/>
      <c r="H31" s="5">
        <v>7</v>
      </c>
      <c r="I31" s="5" t="s">
        <v>172</v>
      </c>
      <c r="J31" s="5" t="s">
        <v>132</v>
      </c>
      <c r="K31" s="5">
        <v>87863</v>
      </c>
      <c r="L31" s="5" t="s">
        <v>103</v>
      </c>
      <c r="M31" s="2">
        <v>0</v>
      </c>
      <c r="N31" s="2">
        <v>10.06</v>
      </c>
    </row>
    <row r="32" spans="1:14" x14ac:dyDescent="0.25">
      <c r="F32" s="5"/>
      <c r="H32" s="5">
        <v>8</v>
      </c>
      <c r="J32" s="5" t="s">
        <v>16</v>
      </c>
      <c r="K32" s="5">
        <v>39850</v>
      </c>
      <c r="L32" s="5" t="s">
        <v>103</v>
      </c>
      <c r="M32" s="2">
        <v>2.35</v>
      </c>
      <c r="N32" s="2">
        <v>3.35</v>
      </c>
    </row>
    <row r="33" spans="6:14" x14ac:dyDescent="0.25">
      <c r="F33" s="5"/>
      <c r="H33" s="5">
        <v>9</v>
      </c>
      <c r="J33" s="5" t="s">
        <v>118</v>
      </c>
      <c r="K33" s="5">
        <v>37657</v>
      </c>
      <c r="L33" s="5" t="s">
        <v>103</v>
      </c>
      <c r="M33" s="2">
        <v>0</v>
      </c>
      <c r="N33" s="2">
        <v>4.7</v>
      </c>
    </row>
    <row r="34" spans="6:14" x14ac:dyDescent="0.25">
      <c r="F34" s="5"/>
      <c r="H34" s="5">
        <v>10</v>
      </c>
      <c r="J34" s="5" t="s">
        <v>173</v>
      </c>
      <c r="K34" s="5">
        <v>50317</v>
      </c>
      <c r="L34" s="5" t="s">
        <v>103</v>
      </c>
      <c r="M34" s="2">
        <v>0</v>
      </c>
      <c r="N34" s="2">
        <v>5.33</v>
      </c>
    </row>
    <row r="35" spans="6:14" x14ac:dyDescent="0.25">
      <c r="F35" s="5"/>
      <c r="H35" s="5">
        <v>11</v>
      </c>
      <c r="I35" s="5" t="s">
        <v>105</v>
      </c>
      <c r="J35" s="5" t="s">
        <v>107</v>
      </c>
      <c r="K35" s="5">
        <v>91251</v>
      </c>
      <c r="L35" s="5" t="s">
        <v>103</v>
      </c>
      <c r="M35" s="2">
        <v>0</v>
      </c>
      <c r="N35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6" t="s">
        <v>159</v>
      </c>
      <c r="B2" s="26">
        <v>101290</v>
      </c>
      <c r="C2" s="26" t="s">
        <v>103</v>
      </c>
      <c r="D2" s="26">
        <v>0</v>
      </c>
      <c r="E2" s="26">
        <v>8.5</v>
      </c>
      <c r="F2" s="19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6" t="s">
        <v>164</v>
      </c>
      <c r="B3" s="26">
        <v>101596</v>
      </c>
      <c r="C3" s="26" t="s">
        <v>103</v>
      </c>
      <c r="D3" s="26">
        <v>0</v>
      </c>
      <c r="E3" s="26">
        <v>7.2</v>
      </c>
      <c r="F3" s="19" t="s">
        <v>11</v>
      </c>
      <c r="H3" s="1"/>
      <c r="AA3" s="1"/>
      <c r="AB3" s="1"/>
      <c r="AC3" s="1"/>
      <c r="AD3" s="1"/>
    </row>
    <row r="4" spans="1:30" ht="15" customHeight="1" x14ac:dyDescent="0.25">
      <c r="A4" s="26" t="s">
        <v>149</v>
      </c>
      <c r="B4" s="26">
        <v>82730</v>
      </c>
      <c r="C4" s="26" t="s">
        <v>103</v>
      </c>
      <c r="D4" s="26">
        <v>0</v>
      </c>
      <c r="E4" s="26">
        <v>12.5</v>
      </c>
      <c r="F4" s="19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6" t="s">
        <v>113</v>
      </c>
      <c r="B5" s="26">
        <v>104257</v>
      </c>
      <c r="C5" s="26" t="s">
        <v>103</v>
      </c>
      <c r="D5" s="26">
        <v>0</v>
      </c>
      <c r="E5" s="26">
        <v>4.16</v>
      </c>
      <c r="F5" s="19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6" t="s">
        <v>167</v>
      </c>
      <c r="B6" s="26">
        <v>95542</v>
      </c>
      <c r="C6" s="26" t="s">
        <v>103</v>
      </c>
      <c r="D6" s="26">
        <v>0</v>
      </c>
      <c r="E6" s="26">
        <v>3.88</v>
      </c>
      <c r="F6" s="19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6" t="s">
        <v>27</v>
      </c>
      <c r="B7" s="26">
        <v>102998</v>
      </c>
      <c r="C7" s="26" t="s">
        <v>103</v>
      </c>
      <c r="D7" s="26">
        <v>0</v>
      </c>
      <c r="E7" s="26">
        <v>2.0699999999999998</v>
      </c>
      <c r="F7" s="19" t="s">
        <v>8</v>
      </c>
      <c r="H7" s="1"/>
      <c r="AA7" s="1"/>
      <c r="AB7" s="1"/>
      <c r="AC7" s="1"/>
      <c r="AD7" s="1"/>
    </row>
    <row r="8" spans="1:30" ht="15" customHeight="1" x14ac:dyDescent="0.25">
      <c r="A8" s="26" t="s">
        <v>158</v>
      </c>
      <c r="B8" s="26">
        <v>105903</v>
      </c>
      <c r="C8" s="26" t="s">
        <v>103</v>
      </c>
      <c r="D8" s="26">
        <v>0</v>
      </c>
      <c r="E8" s="26">
        <v>3.5</v>
      </c>
      <c r="F8" s="19" t="s">
        <v>8</v>
      </c>
      <c r="H8" s="1"/>
      <c r="AA8" s="1"/>
      <c r="AB8" s="1"/>
      <c r="AC8" s="1"/>
      <c r="AD8" s="1"/>
    </row>
    <row r="9" spans="1:30" ht="15" customHeight="1" x14ac:dyDescent="0.25">
      <c r="A9" s="26" t="s">
        <v>34</v>
      </c>
      <c r="B9" s="26">
        <v>98765</v>
      </c>
      <c r="C9" s="26" t="s">
        <v>103</v>
      </c>
      <c r="D9" s="26">
        <v>0.6</v>
      </c>
      <c r="E9" s="26">
        <v>2.54</v>
      </c>
      <c r="F9" s="19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6" t="s">
        <v>16</v>
      </c>
      <c r="B10" s="26">
        <v>39850</v>
      </c>
      <c r="C10" s="26" t="s">
        <v>103</v>
      </c>
      <c r="D10" s="26">
        <v>2.8</v>
      </c>
      <c r="E10" s="26">
        <v>3.29</v>
      </c>
      <c r="F10" s="19" t="s">
        <v>7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6" t="s">
        <v>102</v>
      </c>
      <c r="B11" s="26">
        <v>91251</v>
      </c>
      <c r="C11" s="26" t="s">
        <v>103</v>
      </c>
      <c r="D11" s="26">
        <v>0</v>
      </c>
      <c r="E11" s="26">
        <v>5.5</v>
      </c>
      <c r="F11" s="19" t="s">
        <v>6</v>
      </c>
      <c r="H11" s="1"/>
      <c r="AA11" s="1"/>
      <c r="AB11" s="1"/>
      <c r="AC11" s="1"/>
      <c r="AD11" s="1"/>
    </row>
    <row r="12" spans="1:30" ht="15" customHeight="1" x14ac:dyDescent="0.25">
      <c r="A12" s="9" t="s">
        <v>46</v>
      </c>
      <c r="B12" s="9">
        <v>95476</v>
      </c>
      <c r="C12" s="9" t="s">
        <v>103</v>
      </c>
      <c r="D12" s="9">
        <v>1</v>
      </c>
      <c r="E12" s="9">
        <v>0.77</v>
      </c>
      <c r="F12" s="7" t="s">
        <v>6</v>
      </c>
      <c r="G12" s="10" t="s">
        <v>18</v>
      </c>
      <c r="H12" s="1"/>
      <c r="AA12" s="1"/>
      <c r="AB12" s="1"/>
      <c r="AC12" s="1"/>
      <c r="AD12" s="1"/>
    </row>
    <row r="13" spans="1:30" ht="15" customHeight="1" x14ac:dyDescent="0.25">
      <c r="A13" s="26" t="s">
        <v>41</v>
      </c>
      <c r="B13" s="26">
        <v>97528</v>
      </c>
      <c r="C13" s="26" t="s">
        <v>103</v>
      </c>
      <c r="D13" s="26">
        <v>0</v>
      </c>
      <c r="E13" s="26">
        <v>1.88</v>
      </c>
      <c r="F13" s="19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13</v>
      </c>
      <c r="C15" s="25">
        <f>SUM(D2:D13,D17)</f>
        <v>5.4</v>
      </c>
    </row>
    <row r="16" spans="1:30" x14ac:dyDescent="0.25">
      <c r="C16" s="4"/>
    </row>
    <row r="17" spans="1:17" x14ac:dyDescent="0.25">
      <c r="C17" s="13">
        <f>SUM(E2:E13,E17)</f>
        <v>68.290000000000006</v>
      </c>
      <c r="D17" s="25">
        <f>MAX(D2:D9,D11:D13)</f>
        <v>1</v>
      </c>
      <c r="E17" s="2">
        <f>MAX(E2:E13)</f>
        <v>12.5</v>
      </c>
    </row>
    <row r="19" spans="1:17" x14ac:dyDescent="0.25">
      <c r="A19" s="1" t="s">
        <v>22</v>
      </c>
      <c r="B19" s="2">
        <f>'rodada 34'!B20</f>
        <v>98.529999999999902</v>
      </c>
    </row>
    <row r="20" spans="1:17" x14ac:dyDescent="0.25">
      <c r="A20" s="2" t="s">
        <v>23</v>
      </c>
      <c r="B20" s="2">
        <v>99.93</v>
      </c>
    </row>
    <row r="22" spans="1:17" x14ac:dyDescent="0.25">
      <c r="A22" s="27"/>
      <c r="B22" s="27"/>
      <c r="C22" s="27"/>
      <c r="G22" s="27"/>
      <c r="H22" s="27"/>
      <c r="I22" s="27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6">
        <v>0</v>
      </c>
      <c r="M23" s="2" t="s">
        <v>159</v>
      </c>
      <c r="N23" s="2">
        <v>101290</v>
      </c>
      <c r="O23" s="2" t="s">
        <v>103</v>
      </c>
      <c r="P23" s="2">
        <v>0</v>
      </c>
      <c r="Q23" s="2">
        <v>8.5</v>
      </c>
    </row>
    <row r="24" spans="1:17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L24" s="26">
        <v>1</v>
      </c>
      <c r="M24" s="2" t="s">
        <v>164</v>
      </c>
      <c r="N24" s="25">
        <v>101596</v>
      </c>
      <c r="O24" s="2" t="s">
        <v>103</v>
      </c>
      <c r="P24" s="2">
        <v>0</v>
      </c>
      <c r="Q24" s="2">
        <v>7.2</v>
      </c>
    </row>
    <row r="25" spans="1:17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  <c r="L25" s="26">
        <v>2</v>
      </c>
      <c r="M25" s="2" t="s">
        <v>149</v>
      </c>
      <c r="N25" s="25">
        <v>82730</v>
      </c>
      <c r="O25" s="2" t="s">
        <v>103</v>
      </c>
      <c r="P25" s="2">
        <v>0</v>
      </c>
      <c r="Q25" s="2">
        <v>12.5</v>
      </c>
    </row>
    <row r="26" spans="1:17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L26" s="26">
        <v>3</v>
      </c>
      <c r="M26" s="2" t="s">
        <v>113</v>
      </c>
      <c r="N26" s="25">
        <v>104257</v>
      </c>
      <c r="O26" s="24" t="s">
        <v>103</v>
      </c>
      <c r="P26" s="24">
        <v>0</v>
      </c>
      <c r="Q26" s="2">
        <v>4.16</v>
      </c>
    </row>
    <row r="27" spans="1:17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L27" s="26">
        <v>4</v>
      </c>
      <c r="M27" s="2" t="s">
        <v>167</v>
      </c>
      <c r="N27" s="25">
        <v>95542</v>
      </c>
      <c r="O27" s="24" t="s">
        <v>103</v>
      </c>
      <c r="P27" s="24">
        <v>0</v>
      </c>
      <c r="Q27" s="2">
        <v>3.88</v>
      </c>
    </row>
    <row r="28" spans="1:17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6">
        <v>5</v>
      </c>
      <c r="M28" s="2" t="s">
        <v>27</v>
      </c>
      <c r="N28" s="25">
        <v>102998</v>
      </c>
      <c r="O28" s="24" t="s">
        <v>103</v>
      </c>
      <c r="P28" s="24">
        <v>0</v>
      </c>
      <c r="Q28" s="2">
        <v>2.0699999999999998</v>
      </c>
    </row>
    <row r="29" spans="1:17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6">
        <v>6</v>
      </c>
      <c r="M29" s="2" t="s">
        <v>158</v>
      </c>
      <c r="N29" s="25">
        <v>105903</v>
      </c>
      <c r="O29" s="24" t="s">
        <v>103</v>
      </c>
      <c r="P29" s="24">
        <v>0</v>
      </c>
      <c r="Q29" s="2">
        <v>3.5</v>
      </c>
    </row>
    <row r="30" spans="1:17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6">
        <v>7</v>
      </c>
      <c r="M30" s="2" t="s">
        <v>34</v>
      </c>
      <c r="N30" s="25">
        <v>98765</v>
      </c>
      <c r="O30" s="24" t="s">
        <v>103</v>
      </c>
      <c r="P30" s="24">
        <v>0.6</v>
      </c>
      <c r="Q30" s="2">
        <v>2.54</v>
      </c>
    </row>
    <row r="31" spans="1:17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6">
        <v>8</v>
      </c>
      <c r="M31" s="2" t="s">
        <v>16</v>
      </c>
      <c r="N31" s="25">
        <v>39850</v>
      </c>
      <c r="O31" s="24" t="s">
        <v>103</v>
      </c>
      <c r="P31" s="24">
        <v>2.8</v>
      </c>
      <c r="Q31" s="2">
        <v>3.29</v>
      </c>
    </row>
    <row r="32" spans="1:17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6">
        <v>9</v>
      </c>
      <c r="M32" s="2" t="s">
        <v>102</v>
      </c>
      <c r="N32" s="25">
        <v>91251</v>
      </c>
      <c r="O32" s="24" t="s">
        <v>103</v>
      </c>
      <c r="P32" s="24">
        <v>0</v>
      </c>
      <c r="Q32" s="2">
        <v>5.5</v>
      </c>
    </row>
    <row r="33" spans="1:17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6">
        <v>10</v>
      </c>
      <c r="M33" s="2" t="s">
        <v>46</v>
      </c>
      <c r="N33" s="25">
        <v>95476</v>
      </c>
      <c r="O33" s="24" t="s">
        <v>103</v>
      </c>
      <c r="P33" s="24">
        <v>1</v>
      </c>
      <c r="Q33" s="2">
        <v>0.77</v>
      </c>
    </row>
    <row r="34" spans="1:17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6">
        <v>11</v>
      </c>
      <c r="M34" s="2" t="s">
        <v>41</v>
      </c>
      <c r="N34" s="25">
        <v>97528</v>
      </c>
      <c r="O34" s="24" t="s">
        <v>103</v>
      </c>
      <c r="P34" s="24">
        <v>0</v>
      </c>
      <c r="Q34" s="2">
        <v>1.88</v>
      </c>
    </row>
    <row r="35" spans="1:17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3"/>
      <c r="N35" s="25"/>
      <c r="O35" s="24"/>
      <c r="P35" s="24"/>
    </row>
    <row r="36" spans="1:17" x14ac:dyDescent="0.25">
      <c r="L36" s="23"/>
      <c r="O36" s="24"/>
      <c r="P36" s="24"/>
    </row>
    <row r="37" spans="1:17" x14ac:dyDescent="0.25">
      <c r="I37" s="2"/>
      <c r="L37" s="23"/>
      <c r="O37" s="24"/>
      <c r="P37" s="24"/>
    </row>
    <row r="38" spans="1:17" x14ac:dyDescent="0.25">
      <c r="L38" s="23"/>
    </row>
    <row r="39" spans="1:17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6"/>
  <sheetViews>
    <sheetView topLeftCell="A19" workbookViewId="0">
      <selection activeCell="B23" sqref="B2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159</v>
      </c>
      <c r="B2" s="5">
        <v>101290</v>
      </c>
      <c r="C2" s="26" t="s">
        <v>103</v>
      </c>
      <c r="D2" s="26">
        <v>1</v>
      </c>
      <c r="E2" s="26">
        <v>4.75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164</v>
      </c>
      <c r="B3" s="5">
        <v>101596</v>
      </c>
      <c r="C3" s="26" t="s">
        <v>103</v>
      </c>
      <c r="D3" s="26">
        <v>0</v>
      </c>
      <c r="E3" s="26">
        <v>7.2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165</v>
      </c>
      <c r="B5" s="5">
        <v>68821</v>
      </c>
      <c r="C5" s="26" t="s">
        <v>103</v>
      </c>
      <c r="D5" s="26">
        <v>0</v>
      </c>
      <c r="E5" s="26">
        <v>5.08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0</v>
      </c>
      <c r="E6" s="26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26" t="s">
        <v>103</v>
      </c>
      <c r="D7" s="26">
        <v>0</v>
      </c>
      <c r="E7" s="26">
        <v>4.68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18" t="s">
        <v>158</v>
      </c>
      <c r="B8" s="18">
        <v>105903</v>
      </c>
      <c r="C8" s="17" t="s">
        <v>103</v>
      </c>
      <c r="D8" s="17">
        <v>0</v>
      </c>
      <c r="E8" s="17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132</v>
      </c>
      <c r="B9" s="8">
        <v>87863</v>
      </c>
      <c r="C9" s="9" t="s">
        <v>103</v>
      </c>
      <c r="D9" s="9">
        <v>14.6</v>
      </c>
      <c r="E9" s="9">
        <v>10.26</v>
      </c>
      <c r="F9" s="7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73476</v>
      </c>
      <c r="C10" s="26" t="s">
        <v>103</v>
      </c>
      <c r="D10" s="26">
        <v>1.85</v>
      </c>
      <c r="E10" s="26">
        <v>3.84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98</v>
      </c>
      <c r="B11" s="5">
        <v>104074</v>
      </c>
      <c r="C11" s="26" t="s">
        <v>103</v>
      </c>
      <c r="D11" s="26">
        <v>0</v>
      </c>
      <c r="E11" s="26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37657</v>
      </c>
      <c r="C12" s="26" t="s">
        <v>103</v>
      </c>
      <c r="D12" s="26">
        <v>0</v>
      </c>
      <c r="E12" s="26">
        <v>4.7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0</v>
      </c>
      <c r="E13" s="26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32.049999999999997</v>
      </c>
    </row>
    <row r="16" spans="1:30" x14ac:dyDescent="0.25">
      <c r="C16" s="4"/>
    </row>
    <row r="17" spans="1:14" x14ac:dyDescent="0.25">
      <c r="C17" s="13">
        <f>SUM(E2:E13,E17)</f>
        <v>84.509999999999991</v>
      </c>
      <c r="D17" s="25">
        <f>MAX(D2:D9,D11:D13)</f>
        <v>14.6</v>
      </c>
      <c r="E17" s="2">
        <f>MAX(E2:E13)</f>
        <v>12.5</v>
      </c>
    </row>
    <row r="21" spans="1:14" x14ac:dyDescent="0.25">
      <c r="A21" s="1" t="s">
        <v>22</v>
      </c>
      <c r="B21" s="2">
        <f>'rodada 35'!B20</f>
        <v>99.93</v>
      </c>
    </row>
    <row r="22" spans="1:14" x14ac:dyDescent="0.25">
      <c r="A22" s="2" t="s">
        <v>23</v>
      </c>
      <c r="B22" s="2">
        <v>103.65</v>
      </c>
    </row>
    <row r="25" spans="1:14" x14ac:dyDescent="0.25">
      <c r="I25" s="5">
        <v>0</v>
      </c>
      <c r="J25" s="5" t="s">
        <v>159</v>
      </c>
      <c r="K25" s="5">
        <v>101290</v>
      </c>
      <c r="L25" s="2" t="s">
        <v>103</v>
      </c>
      <c r="M25" s="2">
        <v>1</v>
      </c>
      <c r="N25" s="2">
        <v>4.75</v>
      </c>
    </row>
    <row r="26" spans="1:14" x14ac:dyDescent="0.25">
      <c r="I26" s="5">
        <v>1</v>
      </c>
      <c r="J26" s="5" t="s">
        <v>164</v>
      </c>
      <c r="K26" s="5">
        <v>101596</v>
      </c>
      <c r="L26" s="2" t="s">
        <v>103</v>
      </c>
      <c r="M26" s="2">
        <v>0</v>
      </c>
      <c r="N26" s="2">
        <v>7.2</v>
      </c>
    </row>
    <row r="27" spans="1:14" x14ac:dyDescent="0.25">
      <c r="I27" s="5">
        <v>2</v>
      </c>
      <c r="J27" s="5" t="s">
        <v>149</v>
      </c>
      <c r="K27" s="5">
        <v>82730</v>
      </c>
      <c r="L27" s="2" t="s">
        <v>103</v>
      </c>
      <c r="M27" s="2">
        <v>0</v>
      </c>
      <c r="N27" s="2">
        <v>12.5</v>
      </c>
    </row>
    <row r="28" spans="1:14" x14ac:dyDescent="0.25">
      <c r="I28" s="5">
        <v>3</v>
      </c>
      <c r="J28" s="5" t="s">
        <v>165</v>
      </c>
      <c r="K28" s="5">
        <v>68821</v>
      </c>
      <c r="L28" s="2" t="s">
        <v>103</v>
      </c>
      <c r="M28" s="2">
        <v>0</v>
      </c>
      <c r="N28" s="2">
        <v>5.08</v>
      </c>
    </row>
    <row r="29" spans="1:14" x14ac:dyDescent="0.25">
      <c r="I29" s="5">
        <v>4</v>
      </c>
      <c r="J29" s="5" t="s">
        <v>131</v>
      </c>
      <c r="K29" s="5">
        <v>84860</v>
      </c>
      <c r="L29" s="2" t="s">
        <v>103</v>
      </c>
      <c r="M29" s="2">
        <v>0</v>
      </c>
      <c r="N29" s="2">
        <v>6.43</v>
      </c>
    </row>
    <row r="30" spans="1:14" x14ac:dyDescent="0.25">
      <c r="I30" s="5">
        <v>5</v>
      </c>
      <c r="J30" s="5" t="s">
        <v>145</v>
      </c>
      <c r="K30" s="5">
        <v>105068</v>
      </c>
      <c r="L30" s="2" t="s">
        <v>103</v>
      </c>
      <c r="M30" s="2">
        <v>0</v>
      </c>
      <c r="N30" s="2">
        <v>4.68</v>
      </c>
    </row>
    <row r="31" spans="1:14" x14ac:dyDescent="0.25">
      <c r="I31" s="5">
        <v>6</v>
      </c>
      <c r="J31" s="5" t="s">
        <v>158</v>
      </c>
      <c r="K31" s="5">
        <v>105903</v>
      </c>
      <c r="L31" s="2" t="s">
        <v>103</v>
      </c>
      <c r="M31" s="2">
        <v>0</v>
      </c>
      <c r="N31" s="2">
        <v>3.5</v>
      </c>
    </row>
    <row r="32" spans="1:14" x14ac:dyDescent="0.25">
      <c r="I32" s="5">
        <v>7</v>
      </c>
      <c r="J32" s="5" t="s">
        <v>132</v>
      </c>
      <c r="K32" s="5">
        <v>87863</v>
      </c>
      <c r="L32" s="2" t="s">
        <v>103</v>
      </c>
      <c r="M32" s="2">
        <v>14.6</v>
      </c>
      <c r="N32" s="2">
        <v>10.26</v>
      </c>
    </row>
    <row r="33" spans="9:14" x14ac:dyDescent="0.25">
      <c r="I33" s="5">
        <v>8</v>
      </c>
      <c r="J33" s="5" t="s">
        <v>31</v>
      </c>
      <c r="K33" s="5">
        <v>73476</v>
      </c>
      <c r="L33" s="2" t="s">
        <v>103</v>
      </c>
      <c r="M33" s="2">
        <v>1.85</v>
      </c>
      <c r="N33" s="2">
        <v>3.84</v>
      </c>
    </row>
    <row r="34" spans="9:14" x14ac:dyDescent="0.25">
      <c r="I34" s="5">
        <v>9</v>
      </c>
      <c r="J34" s="5" t="s">
        <v>98</v>
      </c>
      <c r="K34" s="5">
        <v>104074</v>
      </c>
      <c r="L34" s="2" t="s">
        <v>103</v>
      </c>
      <c r="M34" s="2">
        <v>0</v>
      </c>
      <c r="N34" s="2">
        <v>3.57</v>
      </c>
    </row>
    <row r="35" spans="9:14" x14ac:dyDescent="0.25">
      <c r="I35" s="5">
        <v>10</v>
      </c>
      <c r="J35" s="5" t="s">
        <v>118</v>
      </c>
      <c r="K35" s="5">
        <v>37657</v>
      </c>
      <c r="L35" s="2" t="s">
        <v>103</v>
      </c>
      <c r="M35" s="2">
        <v>0</v>
      </c>
      <c r="N35" s="2">
        <v>4.7</v>
      </c>
    </row>
    <row r="36" spans="9:14" x14ac:dyDescent="0.25">
      <c r="I36" s="5">
        <v>11</v>
      </c>
      <c r="J36" s="5" t="s">
        <v>102</v>
      </c>
      <c r="K36" s="5">
        <v>91251</v>
      </c>
      <c r="L36" s="2" t="s">
        <v>103</v>
      </c>
      <c r="M36" s="2">
        <v>0</v>
      </c>
      <c r="N36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164</v>
      </c>
      <c r="B2" s="26">
        <v>101596</v>
      </c>
      <c r="C2" s="26" t="s">
        <v>103</v>
      </c>
      <c r="D2" s="26">
        <v>0</v>
      </c>
      <c r="E2" s="26">
        <v>7.2</v>
      </c>
      <c r="F2" s="19" t="s">
        <v>11</v>
      </c>
      <c r="AA2" s="1"/>
      <c r="AB2" s="1"/>
      <c r="AC2" s="1"/>
      <c r="AD2" s="1"/>
    </row>
    <row r="3" spans="1:30" x14ac:dyDescent="0.25">
      <c r="A3" s="8" t="s">
        <v>17</v>
      </c>
      <c r="B3" s="9">
        <v>103764</v>
      </c>
      <c r="C3" s="9" t="s">
        <v>103</v>
      </c>
      <c r="D3" s="9">
        <v>22.2</v>
      </c>
      <c r="E3" s="9">
        <v>12.25</v>
      </c>
      <c r="F3" s="7" t="s">
        <v>11</v>
      </c>
      <c r="G3" s="8" t="s">
        <v>18</v>
      </c>
      <c r="AA3" s="1"/>
      <c r="AB3" s="1"/>
      <c r="AC3" s="1"/>
      <c r="AD3" s="1"/>
    </row>
    <row r="4" spans="1:30" ht="15" customHeight="1" x14ac:dyDescent="0.25">
      <c r="A4" s="5" t="s">
        <v>149</v>
      </c>
      <c r="B4" s="26">
        <v>82730</v>
      </c>
      <c r="C4" s="26" t="s">
        <v>103</v>
      </c>
      <c r="D4" s="26">
        <v>0</v>
      </c>
      <c r="E4" s="26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165</v>
      </c>
      <c r="B5" s="26">
        <v>68821</v>
      </c>
      <c r="C5" s="26" t="s">
        <v>103</v>
      </c>
      <c r="D5" s="26">
        <v>4.0999999999999996</v>
      </c>
      <c r="E5" s="26">
        <v>5.0199999999999996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131</v>
      </c>
      <c r="B6" s="26">
        <v>84860</v>
      </c>
      <c r="C6" s="26" t="s">
        <v>103</v>
      </c>
      <c r="D6" s="26">
        <v>0</v>
      </c>
      <c r="E6" s="26">
        <v>6.43</v>
      </c>
      <c r="F6" s="19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145</v>
      </c>
      <c r="B7" s="26">
        <v>105068</v>
      </c>
      <c r="C7" s="26" t="s">
        <v>103</v>
      </c>
      <c r="D7" s="26">
        <v>17.5</v>
      </c>
      <c r="E7" s="26">
        <v>5.67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132</v>
      </c>
      <c r="B8" s="26">
        <v>87863</v>
      </c>
      <c r="C8" s="26" t="s">
        <v>103</v>
      </c>
      <c r="D8" s="26">
        <v>22.4</v>
      </c>
      <c r="E8" s="26">
        <v>10.84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174</v>
      </c>
      <c r="B9" s="26">
        <v>98832</v>
      </c>
      <c r="C9" s="26" t="s">
        <v>103</v>
      </c>
      <c r="D9" s="26">
        <v>0</v>
      </c>
      <c r="E9" s="26">
        <v>5.61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175</v>
      </c>
      <c r="B10" s="26">
        <v>106736</v>
      </c>
      <c r="C10" s="26" t="s">
        <v>103</v>
      </c>
      <c r="D10" s="26">
        <v>6.26</v>
      </c>
      <c r="E10" s="26">
        <v>6.26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173</v>
      </c>
      <c r="B11" s="26">
        <v>50317</v>
      </c>
      <c r="C11" s="26" t="s">
        <v>103</v>
      </c>
      <c r="D11" s="26">
        <v>7.5</v>
      </c>
      <c r="E11" s="26">
        <v>5.45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176</v>
      </c>
      <c r="B12" s="26">
        <v>79113</v>
      </c>
      <c r="C12" s="26" t="s">
        <v>103</v>
      </c>
      <c r="D12" s="26">
        <v>-4.4000000000000004</v>
      </c>
      <c r="E12" s="26">
        <v>5.63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26">
        <v>91251</v>
      </c>
      <c r="C13" s="26" t="s">
        <v>103</v>
      </c>
      <c r="D13" s="26">
        <v>0</v>
      </c>
      <c r="E13" s="26">
        <v>5.5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97.95999999999998</v>
      </c>
    </row>
    <row r="16" spans="1:30" x14ac:dyDescent="0.25">
      <c r="C16" s="4"/>
    </row>
    <row r="17" spans="1:14" x14ac:dyDescent="0.25">
      <c r="C17" s="13">
        <f>SUM(E2:E13,E17)</f>
        <v>100.86</v>
      </c>
      <c r="D17" s="25">
        <f>MAX(D2:D9,D11:D13)</f>
        <v>22.4</v>
      </c>
      <c r="E17" s="2">
        <f>MAX(E2:E13)</f>
        <v>12.5</v>
      </c>
      <c r="I17" s="5">
        <v>0</v>
      </c>
      <c r="J17" s="5" t="s">
        <v>164</v>
      </c>
      <c r="K17" s="2">
        <v>101596</v>
      </c>
      <c r="L17" s="2" t="s">
        <v>103</v>
      </c>
      <c r="M17" s="2">
        <v>0</v>
      </c>
      <c r="N17" s="2">
        <v>7.2</v>
      </c>
    </row>
    <row r="18" spans="1:14" x14ac:dyDescent="0.25">
      <c r="I18" s="5">
        <v>1</v>
      </c>
      <c r="J18" s="5" t="s">
        <v>17</v>
      </c>
      <c r="K18" s="2">
        <v>103764</v>
      </c>
      <c r="L18" s="2" t="s">
        <v>103</v>
      </c>
      <c r="M18" s="2">
        <v>22.2</v>
      </c>
      <c r="N18" s="2">
        <v>12.25</v>
      </c>
    </row>
    <row r="19" spans="1:14" x14ac:dyDescent="0.25">
      <c r="A19" s="1" t="s">
        <v>22</v>
      </c>
      <c r="B19" s="2">
        <f>'rodada 36'!B22</f>
        <v>103.65</v>
      </c>
      <c r="I19" s="5">
        <v>2</v>
      </c>
      <c r="J19" s="5" t="s">
        <v>149</v>
      </c>
      <c r="K19" s="2">
        <v>82730</v>
      </c>
      <c r="L19" s="2" t="s">
        <v>103</v>
      </c>
      <c r="M19" s="2">
        <v>0</v>
      </c>
      <c r="N19" s="2">
        <v>12.5</v>
      </c>
    </row>
    <row r="20" spans="1:14" x14ac:dyDescent="0.25">
      <c r="A20" s="2" t="s">
        <v>23</v>
      </c>
      <c r="B20" s="2">
        <v>102.039999999999</v>
      </c>
      <c r="I20" s="5">
        <v>3</v>
      </c>
      <c r="J20" s="5" t="s">
        <v>165</v>
      </c>
      <c r="K20" s="2">
        <v>68821</v>
      </c>
      <c r="L20" s="2" t="s">
        <v>103</v>
      </c>
      <c r="M20" s="2">
        <v>4.0999999999999996</v>
      </c>
      <c r="N20" s="2">
        <v>5.0199999999999996</v>
      </c>
    </row>
    <row r="21" spans="1:14" x14ac:dyDescent="0.25">
      <c r="I21" s="5">
        <v>4</v>
      </c>
      <c r="J21" s="5" t="s">
        <v>131</v>
      </c>
      <c r="K21" s="2">
        <v>84860</v>
      </c>
      <c r="L21" s="2" t="s">
        <v>103</v>
      </c>
      <c r="M21" s="2">
        <v>0</v>
      </c>
      <c r="N21" s="2">
        <v>6.43</v>
      </c>
    </row>
    <row r="22" spans="1:14" x14ac:dyDescent="0.25">
      <c r="I22" s="5">
        <v>5</v>
      </c>
      <c r="J22" s="5" t="s">
        <v>145</v>
      </c>
      <c r="K22" s="2">
        <v>105068</v>
      </c>
      <c r="L22" s="2" t="s">
        <v>103</v>
      </c>
      <c r="M22" s="2">
        <v>17.5</v>
      </c>
      <c r="N22" s="2">
        <v>5.67</v>
      </c>
    </row>
    <row r="23" spans="1:14" x14ac:dyDescent="0.25">
      <c r="I23" s="5">
        <v>6</v>
      </c>
      <c r="J23" s="5" t="s">
        <v>132</v>
      </c>
      <c r="K23" s="2">
        <v>87863</v>
      </c>
      <c r="L23" s="2" t="s">
        <v>103</v>
      </c>
      <c r="M23" s="2">
        <v>22.4</v>
      </c>
      <c r="N23" s="2">
        <v>10.84</v>
      </c>
    </row>
    <row r="24" spans="1:14" x14ac:dyDescent="0.25">
      <c r="I24" s="5">
        <v>7</v>
      </c>
      <c r="J24" s="5" t="s">
        <v>174</v>
      </c>
      <c r="K24" s="2">
        <v>98832</v>
      </c>
      <c r="L24" s="2" t="s">
        <v>103</v>
      </c>
      <c r="M24" s="2">
        <v>0</v>
      </c>
      <c r="N24" s="2">
        <v>5.61</v>
      </c>
    </row>
    <row r="25" spans="1:14" x14ac:dyDescent="0.25">
      <c r="F25" s="5"/>
      <c r="I25" s="5">
        <v>8</v>
      </c>
      <c r="J25" s="5" t="s">
        <v>175</v>
      </c>
      <c r="K25" s="2">
        <v>106736</v>
      </c>
      <c r="L25" s="2" t="s">
        <v>103</v>
      </c>
      <c r="M25" s="2">
        <v>6.26</v>
      </c>
      <c r="N25" s="2">
        <v>6.26</v>
      </c>
    </row>
    <row r="26" spans="1:14" x14ac:dyDescent="0.25">
      <c r="F26" s="5"/>
      <c r="I26" s="5">
        <v>9</v>
      </c>
      <c r="J26" s="5" t="s">
        <v>173</v>
      </c>
      <c r="K26" s="2">
        <v>50317</v>
      </c>
      <c r="L26" s="2" t="s">
        <v>103</v>
      </c>
      <c r="M26" s="2">
        <v>7.5</v>
      </c>
      <c r="N26" s="2">
        <v>5.45</v>
      </c>
    </row>
    <row r="27" spans="1:14" x14ac:dyDescent="0.25">
      <c r="F27" s="5"/>
      <c r="I27" s="5">
        <v>10</v>
      </c>
      <c r="J27" s="5" t="s">
        <v>176</v>
      </c>
      <c r="K27" s="2">
        <v>79113</v>
      </c>
      <c r="L27" s="2" t="s">
        <v>103</v>
      </c>
      <c r="M27" s="2">
        <v>-4.4000000000000004</v>
      </c>
      <c r="N27" s="2">
        <v>5.63</v>
      </c>
    </row>
    <row r="28" spans="1:14" x14ac:dyDescent="0.25">
      <c r="F28" s="5"/>
      <c r="I28" s="5">
        <v>11</v>
      </c>
      <c r="J28" s="5" t="s">
        <v>102</v>
      </c>
      <c r="K28" s="2">
        <v>91251</v>
      </c>
      <c r="L28" s="2" t="s">
        <v>103</v>
      </c>
      <c r="M28" s="2">
        <v>0</v>
      </c>
      <c r="N28" s="2">
        <v>5.5</v>
      </c>
    </row>
    <row r="29" spans="1:14" x14ac:dyDescent="0.25">
      <c r="F29" s="5"/>
    </row>
    <row r="30" spans="1:14" x14ac:dyDescent="0.25">
      <c r="F30" s="5"/>
    </row>
    <row r="31" spans="1:14" x14ac:dyDescent="0.25">
      <c r="F31" s="5"/>
    </row>
    <row r="32" spans="1:14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1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159</v>
      </c>
      <c r="B2" s="5">
        <v>101290</v>
      </c>
      <c r="C2" s="5" t="s">
        <v>103</v>
      </c>
      <c r="D2" s="26">
        <v>16</v>
      </c>
      <c r="E2" s="26">
        <v>8.6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17</v>
      </c>
      <c r="B3" s="5">
        <v>103764</v>
      </c>
      <c r="C3" s="26" t="s">
        <v>103</v>
      </c>
      <c r="D3" s="26">
        <v>-0.3</v>
      </c>
      <c r="E3" s="26">
        <v>8.07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149</v>
      </c>
      <c r="B4" s="5">
        <v>82730</v>
      </c>
      <c r="C4" s="26" t="s">
        <v>103</v>
      </c>
      <c r="D4" s="26">
        <v>0</v>
      </c>
      <c r="E4" s="26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177</v>
      </c>
      <c r="B5" s="5">
        <v>105584</v>
      </c>
      <c r="C5" s="26" t="s">
        <v>103</v>
      </c>
      <c r="D5" s="26">
        <v>6.2</v>
      </c>
      <c r="E5" s="26">
        <v>6.2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131</v>
      </c>
      <c r="B6" s="5">
        <v>84860</v>
      </c>
      <c r="C6" s="26" t="s">
        <v>103</v>
      </c>
      <c r="D6" s="26">
        <v>6</v>
      </c>
      <c r="E6" s="26">
        <v>6.32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26" t="s">
        <v>103</v>
      </c>
      <c r="D7" s="26">
        <v>0</v>
      </c>
      <c r="E7" s="26">
        <v>5.67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158</v>
      </c>
      <c r="B8" s="5">
        <v>105903</v>
      </c>
      <c r="C8" s="26" t="s">
        <v>103</v>
      </c>
      <c r="D8" s="26">
        <v>0</v>
      </c>
      <c r="E8" s="26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132</v>
      </c>
      <c r="B9" s="5">
        <v>87863</v>
      </c>
      <c r="C9" s="26" t="s">
        <v>103</v>
      </c>
      <c r="D9" s="26">
        <v>1.8</v>
      </c>
      <c r="E9" s="26">
        <v>10.43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175</v>
      </c>
      <c r="B10" s="5">
        <v>106736</v>
      </c>
      <c r="C10" s="26" t="s">
        <v>103</v>
      </c>
      <c r="D10" s="26">
        <v>6.55</v>
      </c>
      <c r="E10" s="26">
        <v>6.4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178</v>
      </c>
      <c r="B11" s="5">
        <v>105897</v>
      </c>
      <c r="C11" s="26" t="s">
        <v>103</v>
      </c>
      <c r="D11" s="26">
        <v>-1</v>
      </c>
      <c r="E11" s="26">
        <v>4.2300000000000004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173</v>
      </c>
      <c r="B12" s="5">
        <v>50317</v>
      </c>
      <c r="C12" s="26" t="s">
        <v>103</v>
      </c>
      <c r="D12" s="26">
        <v>0</v>
      </c>
      <c r="E12" s="26">
        <v>5.45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26" t="s">
        <v>103</v>
      </c>
      <c r="D13" s="26">
        <v>5.7</v>
      </c>
      <c r="E13" s="26">
        <v>5.53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56.95</v>
      </c>
    </row>
    <row r="16" spans="1:30" x14ac:dyDescent="0.25">
      <c r="C16" s="4"/>
    </row>
    <row r="17" spans="1:13" x14ac:dyDescent="0.25">
      <c r="C17" s="13">
        <f>SUM(E2:E13,E17)</f>
        <v>95.40000000000002</v>
      </c>
      <c r="D17" s="25">
        <f>MAX(D2:D9,D11:D13)</f>
        <v>16</v>
      </c>
      <c r="E17" s="2">
        <f>MAX(E2:E13)</f>
        <v>12.5</v>
      </c>
    </row>
    <row r="19" spans="1:13" x14ac:dyDescent="0.25">
      <c r="A19" s="1" t="s">
        <v>22</v>
      </c>
      <c r="B19" s="2">
        <f>'rodada 37'!B20</f>
        <v>102.039999999999</v>
      </c>
    </row>
    <row r="20" spans="1:13" x14ac:dyDescent="0.25">
      <c r="A20" s="2" t="s">
        <v>23</v>
      </c>
    </row>
    <row r="22" spans="1:13" x14ac:dyDescent="0.25">
      <c r="H22" s="5">
        <v>0</v>
      </c>
      <c r="I22" s="5" t="s">
        <v>159</v>
      </c>
      <c r="J22" s="5">
        <v>101290</v>
      </c>
      <c r="K22" s="5" t="s">
        <v>103</v>
      </c>
      <c r="L22" s="2">
        <v>16</v>
      </c>
      <c r="M22" s="2">
        <v>8.6</v>
      </c>
    </row>
    <row r="23" spans="1:13" x14ac:dyDescent="0.25">
      <c r="H23" s="5">
        <v>1</v>
      </c>
      <c r="I23" s="5" t="s">
        <v>17</v>
      </c>
      <c r="J23" s="5">
        <v>103764</v>
      </c>
      <c r="K23" s="2" t="s">
        <v>103</v>
      </c>
      <c r="L23" s="2">
        <v>-0.3</v>
      </c>
      <c r="M23" s="2">
        <v>8.07</v>
      </c>
    </row>
    <row r="24" spans="1:13" x14ac:dyDescent="0.25">
      <c r="H24" s="5">
        <v>2</v>
      </c>
      <c r="I24" s="5" t="s">
        <v>149</v>
      </c>
      <c r="J24" s="5">
        <v>82730</v>
      </c>
      <c r="K24" s="2" t="s">
        <v>103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177</v>
      </c>
      <c r="J25" s="5">
        <v>105584</v>
      </c>
      <c r="K25" s="2" t="s">
        <v>103</v>
      </c>
      <c r="L25" s="2">
        <v>6.2</v>
      </c>
      <c r="M25" s="2">
        <v>6.2</v>
      </c>
    </row>
    <row r="26" spans="1:13" x14ac:dyDescent="0.25">
      <c r="F26" s="5"/>
      <c r="H26" s="5">
        <v>4</v>
      </c>
      <c r="I26" s="5" t="s">
        <v>131</v>
      </c>
      <c r="J26" s="5">
        <v>84860</v>
      </c>
      <c r="K26" s="2" t="s">
        <v>103</v>
      </c>
      <c r="L26" s="2">
        <v>6</v>
      </c>
      <c r="M26" s="2">
        <v>6.32</v>
      </c>
    </row>
    <row r="27" spans="1:13" x14ac:dyDescent="0.25">
      <c r="F27" s="5"/>
      <c r="H27" s="5">
        <v>5</v>
      </c>
      <c r="I27" s="5" t="s">
        <v>145</v>
      </c>
      <c r="J27" s="5">
        <v>105068</v>
      </c>
      <c r="K27" s="2" t="s">
        <v>103</v>
      </c>
      <c r="L27" s="2">
        <v>0</v>
      </c>
      <c r="M27" s="2">
        <v>5.67</v>
      </c>
    </row>
    <row r="28" spans="1:13" x14ac:dyDescent="0.25">
      <c r="F28" s="5"/>
      <c r="H28" s="5">
        <v>6</v>
      </c>
      <c r="I28" s="5" t="s">
        <v>158</v>
      </c>
      <c r="J28" s="5">
        <v>105903</v>
      </c>
      <c r="K28" s="2" t="s">
        <v>103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132</v>
      </c>
      <c r="J29" s="5">
        <v>87863</v>
      </c>
      <c r="K29" s="2" t="s">
        <v>103</v>
      </c>
      <c r="L29" s="2">
        <v>1.8</v>
      </c>
      <c r="M29" s="2">
        <v>10.43</v>
      </c>
    </row>
    <row r="30" spans="1:13" x14ac:dyDescent="0.25">
      <c r="F30" s="5"/>
      <c r="H30" s="5">
        <v>8</v>
      </c>
      <c r="I30" s="5" t="s">
        <v>175</v>
      </c>
      <c r="J30" s="5">
        <v>106736</v>
      </c>
      <c r="K30" s="2" t="s">
        <v>103</v>
      </c>
      <c r="L30" s="2">
        <v>6.55</v>
      </c>
      <c r="M30" s="2">
        <v>6.4</v>
      </c>
    </row>
    <row r="31" spans="1:13" x14ac:dyDescent="0.25">
      <c r="F31" s="5"/>
      <c r="H31" s="5">
        <v>9</v>
      </c>
      <c r="I31" s="5" t="s">
        <v>178</v>
      </c>
      <c r="J31" s="5">
        <v>105897</v>
      </c>
      <c r="K31" s="2" t="s">
        <v>103</v>
      </c>
      <c r="L31" s="2">
        <v>-1</v>
      </c>
      <c r="M31" s="2">
        <v>4.2300000000000004</v>
      </c>
    </row>
    <row r="32" spans="1:13" x14ac:dyDescent="0.25">
      <c r="F32" s="5"/>
      <c r="H32" s="5">
        <v>10</v>
      </c>
      <c r="I32" s="5" t="s">
        <v>173</v>
      </c>
      <c r="J32" s="5">
        <v>50317</v>
      </c>
      <c r="K32" s="2" t="s">
        <v>103</v>
      </c>
      <c r="L32" s="2">
        <v>0</v>
      </c>
      <c r="M32" s="2">
        <v>5.45</v>
      </c>
    </row>
    <row r="33" spans="6:13" x14ac:dyDescent="0.25">
      <c r="F33" s="5"/>
      <c r="H33" s="5">
        <v>11</v>
      </c>
      <c r="I33" s="5" t="s">
        <v>102</v>
      </c>
      <c r="J33" s="5">
        <v>91251</v>
      </c>
      <c r="K33" s="2" t="s">
        <v>103</v>
      </c>
      <c r="L33" s="2">
        <v>5.7</v>
      </c>
      <c r="M33" s="2">
        <v>5.53</v>
      </c>
    </row>
    <row r="34" spans="6:13" x14ac:dyDescent="0.25">
      <c r="F34" s="5"/>
      <c r="K34" s="2"/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20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28</v>
      </c>
      <c r="B5">
        <f>'rodada 01'!$C15</f>
        <v>126.17999999999998</v>
      </c>
      <c r="C5">
        <f>'rodada 02'!$C15</f>
        <v>35.739999999999995</v>
      </c>
      <c r="D5">
        <f>'rodada 03'!$C15</f>
        <v>79.52000000000001</v>
      </c>
      <c r="E5">
        <f>'rodada 04'!$C15</f>
        <v>91.240000000000009</v>
      </c>
      <c r="F5">
        <f>'rodada 05'!$C15</f>
        <v>91.079999999999984</v>
      </c>
      <c r="G5">
        <f>'rodada 06'!$C15</f>
        <v>99.93</v>
      </c>
      <c r="H5">
        <f>'rodada 07'!$C15</f>
        <v>7.59</v>
      </c>
      <c r="I5">
        <f>'rodada 08'!$C15</f>
        <v>77.47999999999999</v>
      </c>
      <c r="J5">
        <f>'rodada 09'!$C15</f>
        <v>64.52</v>
      </c>
      <c r="K5">
        <f>'rodada 10'!$C15</f>
        <v>45.5</v>
      </c>
      <c r="L5">
        <f>'rodada 11'!$C15</f>
        <v>27.21</v>
      </c>
      <c r="M5">
        <f>'rodada 12'!$C15</f>
        <v>14.030000000000001</v>
      </c>
      <c r="N5">
        <f>'rodada 13'!$C15</f>
        <v>27.54</v>
      </c>
      <c r="O5">
        <f>'rodada 14'!$C15</f>
        <v>7.07</v>
      </c>
      <c r="P5">
        <f>'rodada 15'!$C15</f>
        <v>67</v>
      </c>
      <c r="Q5">
        <f>'rodada 16'!$C15</f>
        <v>27.02</v>
      </c>
      <c r="R5">
        <f>'rodada 17'!$C15</f>
        <v>2.17</v>
      </c>
      <c r="S5">
        <f>'rodada 18'!$C15</f>
        <v>50.67</v>
      </c>
      <c r="T5">
        <f>'rodada 19'!$C15</f>
        <v>45.629999999999995</v>
      </c>
      <c r="U5">
        <f>'rodada 20'!$C15</f>
        <v>46.160000000000004</v>
      </c>
      <c r="V5">
        <f>'rodada 21'!$C15</f>
        <v>2.56</v>
      </c>
      <c r="W5">
        <f>'rodada 22'!$C15</f>
        <v>35</v>
      </c>
      <c r="X5">
        <f>'rodada 23'!$C15</f>
        <v>22.450000000000003</v>
      </c>
      <c r="Y5">
        <f>'rodada 24'!$C15</f>
        <v>30.79</v>
      </c>
      <c r="Z5">
        <f>'rodada 25'!$C15</f>
        <v>31.39</v>
      </c>
      <c r="AA5">
        <f>'rodada 26'!$C15</f>
        <v>39.950000000000003</v>
      </c>
      <c r="AB5">
        <f>'rodada 27'!$C15</f>
        <v>18.12</v>
      </c>
      <c r="AC5">
        <f>'rodada 28'!$C15</f>
        <v>41.09</v>
      </c>
      <c r="AD5">
        <f>'rodada 29'!$C15</f>
        <v>16.16</v>
      </c>
      <c r="AE5">
        <f>'rodada 30'!$C15</f>
        <v>32.300000000000004</v>
      </c>
      <c r="AF5">
        <f>'rodada 31'!$C15</f>
        <v>15.120000000000001</v>
      </c>
      <c r="AG5">
        <f>'rodada 32'!$C15</f>
        <v>14.25</v>
      </c>
      <c r="AH5">
        <f>'rodada 33'!$C15</f>
        <v>12.120000000000001</v>
      </c>
      <c r="AI5">
        <f>'rodada 34'!$C15</f>
        <v>2.35</v>
      </c>
      <c r="AJ5">
        <f>'rodada 35'!$C15</f>
        <v>5.4</v>
      </c>
      <c r="AK5">
        <f>'rodada 36'!$C15</f>
        <v>32.049999999999997</v>
      </c>
      <c r="AL5">
        <f>'rodada 37'!$C15</f>
        <v>97.95999999999998</v>
      </c>
      <c r="AM5">
        <f>'rodada 38'!$C15</f>
        <v>56.95</v>
      </c>
    </row>
    <row r="7" spans="1:39" x14ac:dyDescent="0.25">
      <c r="A7" t="s">
        <v>29</v>
      </c>
      <c r="B7">
        <f>'rodada 01'!$C17</f>
        <v>126.17999999999998</v>
      </c>
      <c r="C7">
        <f>'rodada 02'!$C17</f>
        <v>53.75</v>
      </c>
      <c r="D7">
        <f>'rodada 03'!$C17</f>
        <v>107.47</v>
      </c>
      <c r="E7">
        <f>'rodada 04'!$C17</f>
        <v>111.84000000000002</v>
      </c>
      <c r="F7">
        <f>'rodada 05'!$C17</f>
        <v>104.07</v>
      </c>
      <c r="G7">
        <f>'rodada 06'!$C17</f>
        <v>110.37</v>
      </c>
      <c r="H7">
        <f>'rodada 07'!$C17</f>
        <v>23.629999999999995</v>
      </c>
      <c r="I7">
        <f>'rodada 08'!$C17</f>
        <v>87.3</v>
      </c>
      <c r="J7">
        <f>'rodada 09'!$C17</f>
        <v>94.86999999999999</v>
      </c>
      <c r="K7">
        <f>'rodada 10'!$C17</f>
        <v>73.83</v>
      </c>
      <c r="L7">
        <f>'rodada 11'!$C17</f>
        <v>45.59</v>
      </c>
      <c r="M7">
        <f>'rodada 12'!$C17</f>
        <v>24.72</v>
      </c>
      <c r="N7">
        <f>'rodada 13'!$C17</f>
        <v>98.55</v>
      </c>
      <c r="O7">
        <f>'rodada 14'!$C17</f>
        <v>54.91</v>
      </c>
      <c r="P7">
        <f>'rodada 15'!$C17</f>
        <v>102.94999999999999</v>
      </c>
      <c r="Q7">
        <f>'rodada 16'!$C17</f>
        <v>79.740000000000009</v>
      </c>
      <c r="R7">
        <f>'rodada 17'!$C17</f>
        <v>31.630000000000003</v>
      </c>
      <c r="S7">
        <f>'rodada 18'!$C17</f>
        <v>68.489999999999995</v>
      </c>
      <c r="T7">
        <f>'rodada 19'!$C17</f>
        <v>76.02</v>
      </c>
      <c r="U7">
        <f>'rodada 20'!$C17</f>
        <v>104.24</v>
      </c>
      <c r="V7">
        <f>'rodada 21'!$C17</f>
        <v>71.52000000000001</v>
      </c>
      <c r="W7">
        <f>'rodada 22'!$C17</f>
        <v>104.14000000000001</v>
      </c>
      <c r="X7">
        <f>'rodada 23'!$C17</f>
        <v>60.300000000000004</v>
      </c>
      <c r="Y7">
        <f>'rodada 24'!$C17</f>
        <v>98.62</v>
      </c>
      <c r="Z7">
        <f>'rodada 25'!$C17</f>
        <v>81.59</v>
      </c>
      <c r="AA7">
        <f>'rodada 26'!$C17</f>
        <v>102.48</v>
      </c>
      <c r="AB7">
        <f>'rodada 27'!$C17</f>
        <v>88.589999999999989</v>
      </c>
      <c r="AC7">
        <f>'rodada 28'!$C17</f>
        <v>101.14</v>
      </c>
      <c r="AD7">
        <f>'rodada 29'!$C17</f>
        <v>96.96</v>
      </c>
      <c r="AE7">
        <f>'rodada 30'!$C17</f>
        <v>90.59</v>
      </c>
      <c r="AF7">
        <f>'rodada 31'!$C17</f>
        <v>88.75</v>
      </c>
      <c r="AG7">
        <f>'rodada 32'!$C17</f>
        <v>88.179999999999993</v>
      </c>
      <c r="AH7">
        <f>'rodada 33'!$C17</f>
        <v>90.529999999999987</v>
      </c>
      <c r="AI7">
        <f>'rodada 34'!$C17</f>
        <v>90.67</v>
      </c>
      <c r="AJ7">
        <f>'rodada 35'!$C17</f>
        <v>68.290000000000006</v>
      </c>
      <c r="AK7">
        <f>'rodada 36'!$C17</f>
        <v>84.509999999999991</v>
      </c>
      <c r="AL7">
        <f>'rodada 37'!$C17</f>
        <v>100.86</v>
      </c>
      <c r="AM7">
        <f>'rodada 38'!$C17</f>
        <v>95.40000000000002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78</v>
      </c>
      <c r="B2" s="8">
        <v>100651</v>
      </c>
      <c r="C2" s="9">
        <v>16.899999999999999</v>
      </c>
      <c r="D2" s="9">
        <v>22.1</v>
      </c>
      <c r="E2" s="9">
        <v>12.97</v>
      </c>
      <c r="F2" s="8" t="s">
        <v>11</v>
      </c>
      <c r="G2" s="10" t="s">
        <v>18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86</v>
      </c>
      <c r="B3" s="5">
        <v>78435</v>
      </c>
      <c r="C3" s="26">
        <v>9.5500000000000007</v>
      </c>
      <c r="D3" s="26">
        <v>10.1</v>
      </c>
      <c r="E3" s="26">
        <v>10.1</v>
      </c>
      <c r="F3" s="18" t="s">
        <v>11</v>
      </c>
      <c r="G3" s="15"/>
      <c r="AA3" s="1"/>
      <c r="AB3" s="1"/>
      <c r="AC3" s="1"/>
      <c r="AD3" s="1"/>
    </row>
    <row r="4" spans="1:30" ht="15" customHeight="1" x14ac:dyDescent="0.25">
      <c r="A4" s="5" t="s">
        <v>73</v>
      </c>
      <c r="B4" s="5">
        <v>86776</v>
      </c>
      <c r="C4" s="26">
        <v>6.43</v>
      </c>
      <c r="D4" s="26">
        <v>7.7</v>
      </c>
      <c r="E4" s="26">
        <v>5.6</v>
      </c>
      <c r="F4" s="18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101708</v>
      </c>
      <c r="C5" s="26">
        <v>9.99</v>
      </c>
      <c r="D5" s="26">
        <v>0</v>
      </c>
      <c r="E5" s="26">
        <v>9.4</v>
      </c>
      <c r="F5" s="18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88</v>
      </c>
      <c r="B6" s="5">
        <v>72142</v>
      </c>
      <c r="C6" s="26">
        <v>6.5</v>
      </c>
      <c r="D6" s="26">
        <v>7.2</v>
      </c>
      <c r="E6" s="26">
        <v>7.2</v>
      </c>
      <c r="F6" s="18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81</v>
      </c>
      <c r="B7" s="5">
        <v>101594</v>
      </c>
      <c r="C7" s="26">
        <v>4.41</v>
      </c>
      <c r="D7" s="26">
        <v>0</v>
      </c>
      <c r="E7" s="26">
        <v>6.6</v>
      </c>
      <c r="F7" s="18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76</v>
      </c>
      <c r="B8" s="5">
        <v>70009</v>
      </c>
      <c r="C8" s="26">
        <v>6.45</v>
      </c>
      <c r="D8" s="26">
        <v>0</v>
      </c>
      <c r="E8" s="26">
        <v>8.1999999999999993</v>
      </c>
      <c r="F8" s="18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71844</v>
      </c>
      <c r="C9" s="26">
        <v>7.71</v>
      </c>
      <c r="D9" s="26">
        <v>8.8000000000000007</v>
      </c>
      <c r="E9" s="26">
        <v>8.8000000000000007</v>
      </c>
      <c r="F9" s="18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69</v>
      </c>
      <c r="B10" s="5">
        <v>37246</v>
      </c>
      <c r="C10" s="26">
        <v>8.75</v>
      </c>
      <c r="D10" s="26">
        <v>4.84</v>
      </c>
      <c r="E10" s="26">
        <v>4.37</v>
      </c>
      <c r="F10" s="18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70666</v>
      </c>
      <c r="C11" s="26">
        <v>5.9</v>
      </c>
      <c r="D11" s="26">
        <v>0</v>
      </c>
      <c r="E11" s="26">
        <v>6.7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71</v>
      </c>
      <c r="B12" s="5">
        <v>73421</v>
      </c>
      <c r="C12" s="26">
        <v>13.18</v>
      </c>
      <c r="D12" s="26">
        <v>0</v>
      </c>
      <c r="E12" s="26">
        <v>13</v>
      </c>
      <c r="F12" s="18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90</v>
      </c>
      <c r="B13" s="5">
        <v>87393</v>
      </c>
      <c r="C13" s="26">
        <v>9.3699999999999992</v>
      </c>
      <c r="D13" s="26">
        <v>8.4</v>
      </c>
      <c r="E13" s="26">
        <v>5.9</v>
      </c>
      <c r="F13" s="18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91.240000000000009</v>
      </c>
    </row>
    <row r="16" spans="1:30" x14ac:dyDescent="0.25">
      <c r="C16" s="4"/>
    </row>
    <row r="17" spans="1:13" x14ac:dyDescent="0.25">
      <c r="C17" s="13">
        <f>SUM(E2:E13,E17)</f>
        <v>111.84000000000002</v>
      </c>
      <c r="D17" s="25">
        <f>MAX(D2:D9,D11:D13)</f>
        <v>22.1</v>
      </c>
      <c r="E17" s="2">
        <f>MAX(E2:E13)</f>
        <v>13</v>
      </c>
    </row>
    <row r="19" spans="1:13" x14ac:dyDescent="0.25">
      <c r="A19" s="1" t="s">
        <v>22</v>
      </c>
      <c r="B19" s="16">
        <f>'rodada 03'!B20</f>
        <v>124.16999999999901</v>
      </c>
    </row>
    <row r="20" spans="1:13" x14ac:dyDescent="0.25">
      <c r="A20" s="2" t="s">
        <v>23</v>
      </c>
      <c r="B20" s="16">
        <v>120.189999999999</v>
      </c>
      <c r="H20" s="5">
        <v>0</v>
      </c>
      <c r="I20" s="5" t="s">
        <v>78</v>
      </c>
      <c r="J20" s="5">
        <v>100651</v>
      </c>
      <c r="K20" s="2">
        <v>16.899999999999999</v>
      </c>
      <c r="L20" s="2">
        <v>22.1</v>
      </c>
      <c r="M20" s="2">
        <v>12.97</v>
      </c>
    </row>
    <row r="21" spans="1:13" x14ac:dyDescent="0.25">
      <c r="H21" s="5">
        <v>1</v>
      </c>
      <c r="I21" s="5" t="s">
        <v>86</v>
      </c>
      <c r="J21" s="5">
        <v>78435</v>
      </c>
      <c r="K21" s="2">
        <v>9.5500000000000007</v>
      </c>
      <c r="L21" s="2">
        <v>10.1</v>
      </c>
      <c r="M21" s="2">
        <v>10.1</v>
      </c>
    </row>
    <row r="22" spans="1:13" x14ac:dyDescent="0.25">
      <c r="H22" s="5">
        <v>2</v>
      </c>
      <c r="I22" s="5" t="s">
        <v>73</v>
      </c>
      <c r="J22" s="5">
        <v>86776</v>
      </c>
      <c r="K22" s="2">
        <v>6.43</v>
      </c>
      <c r="L22" s="2">
        <v>7.7</v>
      </c>
      <c r="M22" s="2">
        <v>5.6</v>
      </c>
    </row>
    <row r="23" spans="1:13" x14ac:dyDescent="0.25">
      <c r="H23" s="2">
        <v>3</v>
      </c>
      <c r="I23" s="5" t="s">
        <v>87</v>
      </c>
      <c r="J23" s="5">
        <v>101708</v>
      </c>
      <c r="K23" s="2">
        <v>9.99</v>
      </c>
      <c r="L23" s="2">
        <v>0</v>
      </c>
      <c r="M23" s="2">
        <v>9.4</v>
      </c>
    </row>
    <row r="24" spans="1:13" x14ac:dyDescent="0.25">
      <c r="H24" s="2">
        <v>4</v>
      </c>
      <c r="I24" s="5" t="s">
        <v>88</v>
      </c>
      <c r="J24" s="5">
        <v>72142</v>
      </c>
      <c r="K24" s="2">
        <v>6.5</v>
      </c>
      <c r="L24" s="2">
        <v>7.2</v>
      </c>
      <c r="M24" s="2">
        <v>7.2</v>
      </c>
    </row>
    <row r="25" spans="1:13" x14ac:dyDescent="0.25">
      <c r="H25" s="2">
        <v>5</v>
      </c>
      <c r="I25" s="5" t="s">
        <v>81</v>
      </c>
      <c r="J25" s="5">
        <v>101594</v>
      </c>
      <c r="K25" s="2">
        <v>4.41</v>
      </c>
      <c r="L25" s="2">
        <v>0</v>
      </c>
      <c r="M25" s="2">
        <v>6.6</v>
      </c>
    </row>
    <row r="26" spans="1:13" x14ac:dyDescent="0.25">
      <c r="H26" s="2">
        <v>6</v>
      </c>
      <c r="I26" s="5" t="s">
        <v>76</v>
      </c>
      <c r="J26" s="5">
        <v>70009</v>
      </c>
      <c r="K26" s="2">
        <v>6.45</v>
      </c>
      <c r="L26" s="2">
        <v>0</v>
      </c>
      <c r="M26" s="2">
        <v>8.1999999999999993</v>
      </c>
    </row>
    <row r="27" spans="1:13" x14ac:dyDescent="0.25">
      <c r="H27" s="2">
        <v>7</v>
      </c>
      <c r="I27" s="5" t="s">
        <v>89</v>
      </c>
      <c r="J27" s="5">
        <v>71844</v>
      </c>
      <c r="K27" s="2">
        <v>7.71</v>
      </c>
      <c r="L27" s="2">
        <v>8.8000000000000007</v>
      </c>
      <c r="M27" s="2">
        <v>8.8000000000000007</v>
      </c>
    </row>
    <row r="28" spans="1:13" x14ac:dyDescent="0.25">
      <c r="H28" s="2">
        <v>8</v>
      </c>
      <c r="I28" s="5" t="s">
        <v>69</v>
      </c>
      <c r="J28" s="5">
        <v>37246</v>
      </c>
      <c r="K28" s="2">
        <v>8.75</v>
      </c>
      <c r="L28" s="2">
        <v>4.84</v>
      </c>
      <c r="M28" s="2">
        <v>4.37</v>
      </c>
    </row>
    <row r="29" spans="1:13" x14ac:dyDescent="0.25">
      <c r="H29" s="2">
        <v>9</v>
      </c>
      <c r="I29" s="5" t="s">
        <v>85</v>
      </c>
      <c r="J29" s="5">
        <v>70666</v>
      </c>
      <c r="K29" s="2">
        <v>5.9</v>
      </c>
      <c r="L29" s="2">
        <v>0</v>
      </c>
      <c r="M29" s="2">
        <v>6.7</v>
      </c>
    </row>
    <row r="30" spans="1:13" x14ac:dyDescent="0.25">
      <c r="H30" s="2">
        <v>10</v>
      </c>
      <c r="I30" s="5" t="s">
        <v>71</v>
      </c>
      <c r="J30" s="5">
        <v>73421</v>
      </c>
      <c r="K30" s="2">
        <v>13.18</v>
      </c>
      <c r="L30" s="2">
        <v>0</v>
      </c>
      <c r="M30" s="2">
        <v>13</v>
      </c>
    </row>
    <row r="31" spans="1:13" x14ac:dyDescent="0.25">
      <c r="H31" s="2">
        <v>11</v>
      </c>
      <c r="I31" s="5" t="s">
        <v>90</v>
      </c>
      <c r="J31" s="5">
        <v>87393</v>
      </c>
      <c r="K31" s="2">
        <v>9.3699999999999992</v>
      </c>
      <c r="L31" s="2">
        <v>8.4</v>
      </c>
      <c r="M31" s="2">
        <v>5.9</v>
      </c>
    </row>
    <row r="32" spans="1:13" x14ac:dyDescent="0.25">
      <c r="H32" s="2"/>
      <c r="L32" s="2"/>
    </row>
    <row r="33" spans="8:12" x14ac:dyDescent="0.25">
      <c r="H33" s="2"/>
      <c r="L33" s="2"/>
    </row>
    <row r="34" spans="8:12" x14ac:dyDescent="0.25">
      <c r="H34" s="2"/>
      <c r="L34" s="2"/>
    </row>
    <row r="35" spans="8:12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91</v>
      </c>
      <c r="B2" s="5">
        <v>103645</v>
      </c>
      <c r="C2" s="5">
        <v>4.12</v>
      </c>
      <c r="D2" s="26">
        <v>10</v>
      </c>
      <c r="E2" s="26">
        <v>10</v>
      </c>
      <c r="F2" s="18" t="s">
        <v>11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92</v>
      </c>
      <c r="B3" s="5">
        <v>104026</v>
      </c>
      <c r="C3" s="26">
        <v>5.26</v>
      </c>
      <c r="D3" s="26">
        <v>16</v>
      </c>
      <c r="E3" s="26">
        <v>8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49673</v>
      </c>
      <c r="C4" s="26">
        <v>6.05</v>
      </c>
      <c r="D4" s="26">
        <v>0</v>
      </c>
      <c r="E4" s="26">
        <v>5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88</v>
      </c>
      <c r="B5" s="5">
        <v>72142</v>
      </c>
      <c r="C5" s="26">
        <v>6.92</v>
      </c>
      <c r="D5" s="26">
        <v>5.9</v>
      </c>
      <c r="E5" s="26">
        <v>6.55</v>
      </c>
      <c r="F5" s="18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94</v>
      </c>
      <c r="B6" s="5">
        <v>88065</v>
      </c>
      <c r="C6" s="26">
        <v>14.28</v>
      </c>
      <c r="D6" s="26">
        <v>0</v>
      </c>
      <c r="E6" s="26">
        <v>9.8000000000000007</v>
      </c>
      <c r="F6" s="18" t="s">
        <v>9</v>
      </c>
      <c r="G6" s="21"/>
      <c r="AA6" s="1"/>
      <c r="AB6" s="1"/>
      <c r="AC6" s="1"/>
      <c r="AD6" s="1"/>
    </row>
    <row r="7" spans="1:30" ht="15" customHeight="1" x14ac:dyDescent="0.25">
      <c r="A7" s="8" t="s">
        <v>95</v>
      </c>
      <c r="B7" s="8">
        <v>100987</v>
      </c>
      <c r="C7" s="9">
        <v>9.77</v>
      </c>
      <c r="D7" s="9">
        <v>16.399999999999999</v>
      </c>
      <c r="E7" s="9">
        <v>7.62</v>
      </c>
      <c r="F7" s="8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89</v>
      </c>
      <c r="B8" s="5">
        <v>71844</v>
      </c>
      <c r="C8" s="26">
        <v>8.25</v>
      </c>
      <c r="D8" s="26">
        <v>7.3</v>
      </c>
      <c r="E8" s="26">
        <v>8.0500000000000007</v>
      </c>
      <c r="F8" s="18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96</v>
      </c>
      <c r="B9" s="5">
        <v>81682</v>
      </c>
      <c r="C9" s="26">
        <v>10.32</v>
      </c>
      <c r="D9" s="26">
        <v>8.4</v>
      </c>
      <c r="E9" s="26">
        <v>8.4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97</v>
      </c>
      <c r="B10" s="5">
        <v>41327</v>
      </c>
      <c r="C10" s="26">
        <v>7.27</v>
      </c>
      <c r="D10" s="26">
        <v>4.38</v>
      </c>
      <c r="E10" s="26">
        <v>4.38</v>
      </c>
      <c r="F10" s="18" t="s">
        <v>7</v>
      </c>
      <c r="G10" s="21"/>
      <c r="AA10" s="1"/>
      <c r="AB10" s="1"/>
      <c r="AC10" s="1"/>
      <c r="AD10" s="1"/>
    </row>
    <row r="11" spans="1:30" ht="15" customHeight="1" x14ac:dyDescent="0.25">
      <c r="A11" s="5" t="s">
        <v>98</v>
      </c>
      <c r="B11" s="5">
        <v>104074</v>
      </c>
      <c r="C11" s="26">
        <v>3.67</v>
      </c>
      <c r="D11" s="26">
        <v>6.3</v>
      </c>
      <c r="E11" s="26">
        <v>3.57</v>
      </c>
      <c r="F11" s="18" t="s">
        <v>6</v>
      </c>
      <c r="G11" s="21"/>
      <c r="AA11" s="1"/>
      <c r="AB11" s="1"/>
      <c r="AC11" s="1"/>
      <c r="AD11" s="1"/>
    </row>
    <row r="12" spans="1:30" ht="15" customHeight="1" x14ac:dyDescent="0.25">
      <c r="A12" s="5" t="s">
        <v>85</v>
      </c>
      <c r="B12" s="5">
        <v>70666</v>
      </c>
      <c r="C12" s="26">
        <v>5.9</v>
      </c>
      <c r="D12" s="26">
        <v>0</v>
      </c>
      <c r="E12" s="26">
        <v>6.7</v>
      </c>
      <c r="F12" s="18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71</v>
      </c>
      <c r="B13" s="5">
        <v>73421</v>
      </c>
      <c r="C13" s="26">
        <v>13.18</v>
      </c>
      <c r="D13" s="26">
        <v>0</v>
      </c>
      <c r="E13" s="26">
        <v>13</v>
      </c>
      <c r="F13" s="18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91.079999999999984</v>
      </c>
    </row>
    <row r="16" spans="1:30" x14ac:dyDescent="0.25">
      <c r="C16" s="4"/>
    </row>
    <row r="17" spans="1:13" x14ac:dyDescent="0.25">
      <c r="C17" s="13">
        <f>SUM(E2:E13,E17)</f>
        <v>104.07</v>
      </c>
      <c r="D17" s="25">
        <f>MAX(D2:D9,D11:D13)</f>
        <v>16.399999999999999</v>
      </c>
      <c r="E17" s="2">
        <f>MAX(E2:E13)</f>
        <v>13</v>
      </c>
    </row>
    <row r="19" spans="1:13" x14ac:dyDescent="0.25">
      <c r="A19" s="1" t="s">
        <v>22</v>
      </c>
      <c r="B19" s="16">
        <f>'rodada 04'!B20</f>
        <v>120.189999999999</v>
      </c>
    </row>
    <row r="20" spans="1:13" x14ac:dyDescent="0.25">
      <c r="A20" s="2" t="s">
        <v>23</v>
      </c>
      <c r="B20" s="16">
        <v>120.299999999999</v>
      </c>
    </row>
    <row r="21" spans="1:13" x14ac:dyDescent="0.25">
      <c r="H21" s="5">
        <v>0</v>
      </c>
      <c r="I21" s="5" t="s">
        <v>91</v>
      </c>
      <c r="J21" s="5">
        <v>103645</v>
      </c>
      <c r="K21" s="5">
        <v>4.12</v>
      </c>
      <c r="L21" s="2">
        <v>10</v>
      </c>
      <c r="M21" s="2">
        <v>10</v>
      </c>
    </row>
    <row r="22" spans="1:13" x14ac:dyDescent="0.25">
      <c r="H22" s="5">
        <v>1</v>
      </c>
      <c r="I22" s="5" t="s">
        <v>92</v>
      </c>
      <c r="J22" s="5">
        <v>104026</v>
      </c>
      <c r="K22" s="2">
        <v>5.26</v>
      </c>
      <c r="L22" s="2">
        <v>16</v>
      </c>
      <c r="M22" s="2">
        <v>8</v>
      </c>
    </row>
    <row r="23" spans="1:13" x14ac:dyDescent="0.25">
      <c r="H23" s="5">
        <v>2</v>
      </c>
      <c r="I23" s="5" t="s">
        <v>93</v>
      </c>
      <c r="J23" s="5">
        <v>49673</v>
      </c>
      <c r="K23" s="2">
        <v>6.05</v>
      </c>
      <c r="L23" s="2">
        <v>0</v>
      </c>
      <c r="M23" s="2">
        <v>5</v>
      </c>
    </row>
    <row r="24" spans="1:13" x14ac:dyDescent="0.25">
      <c r="H24" s="5">
        <v>3</v>
      </c>
      <c r="I24" s="5" t="s">
        <v>88</v>
      </c>
      <c r="J24" s="5">
        <v>72142</v>
      </c>
      <c r="K24" s="2">
        <v>6.92</v>
      </c>
      <c r="L24" s="2">
        <v>5.9</v>
      </c>
      <c r="M24" s="2">
        <v>6.55</v>
      </c>
    </row>
    <row r="25" spans="1:13" x14ac:dyDescent="0.25">
      <c r="H25" s="5">
        <v>4</v>
      </c>
      <c r="I25" s="5" t="s">
        <v>94</v>
      </c>
      <c r="J25" s="5">
        <v>88065</v>
      </c>
      <c r="K25" s="2">
        <v>14.28</v>
      </c>
      <c r="L25" s="2">
        <v>0</v>
      </c>
      <c r="M25" s="2">
        <v>9.8000000000000007</v>
      </c>
    </row>
    <row r="26" spans="1:13" x14ac:dyDescent="0.25">
      <c r="H26" s="5">
        <v>5</v>
      </c>
      <c r="I26" s="5" t="s">
        <v>95</v>
      </c>
      <c r="J26" s="5">
        <v>100987</v>
      </c>
      <c r="K26" s="2">
        <v>9.77</v>
      </c>
      <c r="L26" s="2">
        <v>16.399999999999999</v>
      </c>
      <c r="M26" s="2">
        <v>7.62</v>
      </c>
    </row>
    <row r="27" spans="1:13" x14ac:dyDescent="0.25">
      <c r="H27" s="5">
        <v>6</v>
      </c>
      <c r="I27" s="5" t="s">
        <v>89</v>
      </c>
      <c r="J27" s="5">
        <v>71844</v>
      </c>
      <c r="K27" s="2">
        <v>8.25</v>
      </c>
      <c r="L27" s="2">
        <v>7.3</v>
      </c>
      <c r="M27" s="2">
        <v>8.0500000000000007</v>
      </c>
    </row>
    <row r="28" spans="1:13" x14ac:dyDescent="0.25">
      <c r="H28" s="5">
        <v>7</v>
      </c>
      <c r="I28" s="5" t="s">
        <v>96</v>
      </c>
      <c r="J28" s="5">
        <v>81682</v>
      </c>
      <c r="K28" s="2">
        <v>10.32</v>
      </c>
      <c r="L28" s="2">
        <v>8.4</v>
      </c>
      <c r="M28" s="2">
        <v>8.4</v>
      </c>
    </row>
    <row r="29" spans="1:13" x14ac:dyDescent="0.25">
      <c r="H29" s="5">
        <v>8</v>
      </c>
      <c r="I29" s="5" t="s">
        <v>97</v>
      </c>
      <c r="J29" s="5">
        <v>41327</v>
      </c>
      <c r="K29" s="2">
        <v>7.27</v>
      </c>
      <c r="L29" s="2">
        <v>4.38</v>
      </c>
      <c r="M29" s="2">
        <v>4.38</v>
      </c>
    </row>
    <row r="30" spans="1:13" x14ac:dyDescent="0.25">
      <c r="H30" s="5">
        <v>9</v>
      </c>
      <c r="I30" s="5" t="s">
        <v>98</v>
      </c>
      <c r="J30" s="5">
        <v>104074</v>
      </c>
      <c r="K30" s="2">
        <v>3.67</v>
      </c>
      <c r="L30" s="2">
        <v>6.3</v>
      </c>
      <c r="M30" s="2">
        <v>3.57</v>
      </c>
    </row>
    <row r="31" spans="1:13" x14ac:dyDescent="0.25">
      <c r="H31" s="5">
        <v>10</v>
      </c>
      <c r="I31" s="5" t="s">
        <v>85</v>
      </c>
      <c r="J31" s="5">
        <v>70666</v>
      </c>
      <c r="K31" s="2">
        <v>5.9</v>
      </c>
      <c r="L31" s="2">
        <v>0</v>
      </c>
      <c r="M31" s="2">
        <v>6.7</v>
      </c>
    </row>
    <row r="32" spans="1:13" x14ac:dyDescent="0.25">
      <c r="H32" s="5">
        <v>11</v>
      </c>
      <c r="I32" s="5" t="s">
        <v>71</v>
      </c>
      <c r="J32" s="5">
        <v>73421</v>
      </c>
      <c r="K32" s="2">
        <v>13.18</v>
      </c>
      <c r="L32" s="2">
        <v>0</v>
      </c>
      <c r="M32" s="2">
        <v>13</v>
      </c>
    </row>
    <row r="33" spans="11:12" x14ac:dyDescent="0.25">
      <c r="K33" s="2"/>
      <c r="L33" s="2"/>
    </row>
    <row r="34" spans="11:12" x14ac:dyDescent="0.25">
      <c r="L34" s="2"/>
    </row>
    <row r="35" spans="11:12" x14ac:dyDescent="0.25">
      <c r="L35" s="2"/>
    </row>
    <row r="36" spans="11:12" x14ac:dyDescent="0.25">
      <c r="L36" s="2"/>
    </row>
    <row r="37" spans="11:12" x14ac:dyDescent="0.25">
      <c r="L37" s="2"/>
    </row>
    <row r="38" spans="11:12" x14ac:dyDescent="0.25">
      <c r="L38" s="2"/>
    </row>
    <row r="39" spans="11:12" x14ac:dyDescent="0.25">
      <c r="L39" s="2"/>
    </row>
    <row r="40" spans="11:12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91</v>
      </c>
      <c r="B2" s="5">
        <v>103645</v>
      </c>
      <c r="C2" s="5" t="s">
        <v>103</v>
      </c>
      <c r="D2" s="26">
        <v>1</v>
      </c>
      <c r="E2" s="26">
        <v>5.5</v>
      </c>
      <c r="F2" s="18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92</v>
      </c>
      <c r="B3" s="5">
        <v>104026</v>
      </c>
      <c r="C3" s="5" t="s">
        <v>103</v>
      </c>
      <c r="D3" s="26">
        <v>8.8000000000000007</v>
      </c>
      <c r="E3" s="26">
        <v>8.27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49673</v>
      </c>
      <c r="C4" s="5" t="s">
        <v>103</v>
      </c>
      <c r="D4" s="26">
        <v>0</v>
      </c>
      <c r="E4" s="26">
        <v>5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99</v>
      </c>
      <c r="B5" s="5">
        <v>63013</v>
      </c>
      <c r="C5" s="5" t="s">
        <v>103</v>
      </c>
      <c r="D5" s="26">
        <v>12.2</v>
      </c>
      <c r="E5" s="26">
        <v>12.2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100</v>
      </c>
      <c r="B6" s="5">
        <v>70916</v>
      </c>
      <c r="C6" s="5" t="s">
        <v>103</v>
      </c>
      <c r="D6" s="26">
        <v>10.199999999999999</v>
      </c>
      <c r="E6" s="26">
        <v>10.199999999999999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100987</v>
      </c>
      <c r="C7" s="5" t="s">
        <v>103</v>
      </c>
      <c r="D7" s="26">
        <v>3</v>
      </c>
      <c r="E7" s="26">
        <v>6.7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8" t="s">
        <v>89</v>
      </c>
      <c r="B8" s="8">
        <v>71844</v>
      </c>
      <c r="C8" s="8" t="s">
        <v>103</v>
      </c>
      <c r="D8" s="9">
        <v>19.100000000000001</v>
      </c>
      <c r="E8" s="9">
        <v>11.73</v>
      </c>
      <c r="F8" s="8" t="s">
        <v>8</v>
      </c>
      <c r="G8" s="10" t="s">
        <v>18</v>
      </c>
      <c r="AA8" s="1"/>
      <c r="AB8" s="1"/>
      <c r="AC8" s="1"/>
      <c r="AD8" s="1"/>
    </row>
    <row r="9" spans="1:30" ht="15" customHeight="1" x14ac:dyDescent="0.25">
      <c r="A9" s="5" t="s">
        <v>101</v>
      </c>
      <c r="B9" s="5">
        <v>98794</v>
      </c>
      <c r="C9" s="5" t="s">
        <v>103</v>
      </c>
      <c r="D9" s="26">
        <v>11</v>
      </c>
      <c r="E9" s="26">
        <v>4.8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5" t="s">
        <v>103</v>
      </c>
      <c r="D10" s="26">
        <v>5.53</v>
      </c>
      <c r="E10" s="26">
        <v>3.27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70666</v>
      </c>
      <c r="C11" s="5" t="s">
        <v>103</v>
      </c>
      <c r="D11" s="26">
        <v>0</v>
      </c>
      <c r="E11" s="26">
        <v>6.7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71</v>
      </c>
      <c r="B12" s="5">
        <v>73421</v>
      </c>
      <c r="C12" s="5" t="s">
        <v>103</v>
      </c>
      <c r="D12" s="26">
        <v>0</v>
      </c>
      <c r="E12" s="26">
        <v>13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102</v>
      </c>
      <c r="B13" s="5">
        <v>91251</v>
      </c>
      <c r="C13" s="5" t="s">
        <v>103</v>
      </c>
      <c r="D13" s="26">
        <v>10</v>
      </c>
      <c r="E13" s="26">
        <v>10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99.93</v>
      </c>
    </row>
    <row r="16" spans="1:30" x14ac:dyDescent="0.25">
      <c r="C16" s="4"/>
    </row>
    <row r="17" spans="1:14" x14ac:dyDescent="0.25">
      <c r="C17" s="13">
        <f>SUM(E2:E13,E17)</f>
        <v>110.37</v>
      </c>
      <c r="D17" s="25">
        <f>MAX(D2:D9,D11:D13)</f>
        <v>19.100000000000001</v>
      </c>
      <c r="E17" s="2">
        <f>MAX(E2:E13)</f>
        <v>13</v>
      </c>
    </row>
    <row r="19" spans="1:14" x14ac:dyDescent="0.25">
      <c r="A19" s="1" t="s">
        <v>22</v>
      </c>
      <c r="B19" s="16">
        <f>'rodada 05'!B20</f>
        <v>120.299999999999</v>
      </c>
    </row>
    <row r="20" spans="1:14" x14ac:dyDescent="0.25">
      <c r="A20" s="2" t="s">
        <v>23</v>
      </c>
      <c r="B20" s="16">
        <v>117.599999999999</v>
      </c>
    </row>
    <row r="21" spans="1:14" x14ac:dyDescent="0.25">
      <c r="I21" s="5">
        <v>0</v>
      </c>
      <c r="J21" s="5" t="s">
        <v>91</v>
      </c>
      <c r="K21" s="5">
        <v>103645</v>
      </c>
      <c r="L21" s="5" t="s">
        <v>103</v>
      </c>
      <c r="M21" s="2">
        <v>1</v>
      </c>
      <c r="N21" s="2">
        <v>5.5</v>
      </c>
    </row>
    <row r="22" spans="1:14" x14ac:dyDescent="0.25">
      <c r="B22" s="13"/>
      <c r="C22" s="13"/>
      <c r="D22" s="13"/>
      <c r="E22" s="13"/>
      <c r="F22" s="15"/>
      <c r="I22" s="5">
        <v>1</v>
      </c>
      <c r="J22" s="5" t="s">
        <v>92</v>
      </c>
      <c r="K22" s="5">
        <v>104026</v>
      </c>
      <c r="L22" s="5" t="s">
        <v>103</v>
      </c>
      <c r="M22" s="2">
        <v>8.8000000000000007</v>
      </c>
      <c r="N22" s="2">
        <v>8.27</v>
      </c>
    </row>
    <row r="23" spans="1:14" x14ac:dyDescent="0.25">
      <c r="B23" s="13"/>
      <c r="C23" s="13"/>
      <c r="D23" s="13"/>
      <c r="E23" s="13"/>
      <c r="F23" s="15"/>
      <c r="I23" s="5">
        <v>2</v>
      </c>
      <c r="J23" s="5" t="s">
        <v>93</v>
      </c>
      <c r="K23" s="5">
        <v>49673</v>
      </c>
      <c r="L23" s="5" t="s">
        <v>103</v>
      </c>
      <c r="M23" s="2">
        <v>0</v>
      </c>
      <c r="N23" s="2">
        <v>5</v>
      </c>
    </row>
    <row r="24" spans="1:14" x14ac:dyDescent="0.25">
      <c r="B24" s="13"/>
      <c r="C24" s="13"/>
      <c r="D24" s="13"/>
      <c r="E24" s="13"/>
      <c r="F24" s="15"/>
      <c r="I24" s="5">
        <v>3</v>
      </c>
      <c r="J24" s="5" t="s">
        <v>99</v>
      </c>
      <c r="K24" s="5">
        <v>63013</v>
      </c>
      <c r="L24" s="5" t="s">
        <v>103</v>
      </c>
      <c r="M24" s="2">
        <v>12.2</v>
      </c>
      <c r="N24" s="2">
        <v>12.2</v>
      </c>
    </row>
    <row r="25" spans="1:14" x14ac:dyDescent="0.25">
      <c r="B25" s="13"/>
      <c r="C25" s="13"/>
      <c r="D25" s="13"/>
      <c r="E25" s="13"/>
      <c r="F25" s="15"/>
      <c r="I25" s="5">
        <v>4</v>
      </c>
      <c r="J25" s="5" t="s">
        <v>100</v>
      </c>
      <c r="K25" s="5">
        <v>70916</v>
      </c>
      <c r="L25" s="5" t="s">
        <v>103</v>
      </c>
      <c r="M25" s="2">
        <v>10.199999999999999</v>
      </c>
      <c r="N25" s="2">
        <v>10.199999999999999</v>
      </c>
    </row>
    <row r="26" spans="1:14" x14ac:dyDescent="0.25">
      <c r="B26" s="13"/>
      <c r="C26" s="13"/>
      <c r="D26" s="13"/>
      <c r="E26" s="13"/>
      <c r="F26" s="15"/>
      <c r="I26" s="5">
        <v>5</v>
      </c>
      <c r="J26" s="5" t="s">
        <v>95</v>
      </c>
      <c r="K26" s="5">
        <v>100987</v>
      </c>
      <c r="L26" s="5" t="s">
        <v>103</v>
      </c>
      <c r="M26" s="2">
        <v>3</v>
      </c>
      <c r="N26" s="2">
        <v>6.7</v>
      </c>
    </row>
    <row r="27" spans="1:14" x14ac:dyDescent="0.25">
      <c r="B27" s="13"/>
      <c r="C27" s="13"/>
      <c r="D27" s="13"/>
      <c r="E27" s="13"/>
      <c r="F27" s="15"/>
      <c r="I27" s="5">
        <v>6</v>
      </c>
      <c r="J27" s="5" t="s">
        <v>89</v>
      </c>
      <c r="K27" s="5">
        <v>71844</v>
      </c>
      <c r="L27" s="5" t="s">
        <v>103</v>
      </c>
      <c r="M27" s="2">
        <v>19.100000000000001</v>
      </c>
      <c r="N27" s="2">
        <v>11.73</v>
      </c>
    </row>
    <row r="28" spans="1:14" x14ac:dyDescent="0.25">
      <c r="B28" s="13"/>
      <c r="C28" s="13"/>
      <c r="D28" s="13"/>
      <c r="E28" s="13"/>
      <c r="F28" s="15"/>
      <c r="I28" s="5">
        <v>7</v>
      </c>
      <c r="J28" s="5" t="s">
        <v>101</v>
      </c>
      <c r="K28" s="5">
        <v>98794</v>
      </c>
      <c r="L28" s="5" t="s">
        <v>103</v>
      </c>
      <c r="M28" s="2">
        <v>11</v>
      </c>
      <c r="N28" s="2">
        <v>4.8</v>
      </c>
    </row>
    <row r="29" spans="1:14" x14ac:dyDescent="0.25">
      <c r="B29" s="13"/>
      <c r="C29" s="13"/>
      <c r="D29" s="13"/>
      <c r="E29" s="13"/>
      <c r="F29" s="15"/>
      <c r="I29" s="5">
        <v>8</v>
      </c>
      <c r="J29" s="5" t="s">
        <v>24</v>
      </c>
      <c r="K29" s="5">
        <v>37333</v>
      </c>
      <c r="L29" s="5" t="s">
        <v>103</v>
      </c>
      <c r="M29" s="2">
        <v>5.53</v>
      </c>
      <c r="N29" s="2">
        <v>3.27</v>
      </c>
    </row>
    <row r="30" spans="1:14" x14ac:dyDescent="0.25">
      <c r="B30" s="13"/>
      <c r="C30" s="13"/>
      <c r="D30" s="13"/>
      <c r="E30" s="13"/>
      <c r="F30" s="15"/>
      <c r="I30" s="5">
        <v>9</v>
      </c>
      <c r="J30" s="5" t="s">
        <v>85</v>
      </c>
      <c r="K30" s="5">
        <v>70666</v>
      </c>
      <c r="L30" s="5" t="s">
        <v>103</v>
      </c>
      <c r="M30" s="2">
        <v>0</v>
      </c>
      <c r="N30" s="2">
        <v>6.7</v>
      </c>
    </row>
    <row r="31" spans="1:14" x14ac:dyDescent="0.25">
      <c r="B31" s="13"/>
      <c r="C31" s="13"/>
      <c r="D31" s="13"/>
      <c r="E31" s="13"/>
      <c r="F31" s="15"/>
      <c r="I31" s="5">
        <v>10</v>
      </c>
      <c r="J31" s="5" t="s">
        <v>71</v>
      </c>
      <c r="K31" s="5">
        <v>73421</v>
      </c>
      <c r="L31" s="5" t="s">
        <v>103</v>
      </c>
      <c r="M31" s="2">
        <v>0</v>
      </c>
      <c r="N31" s="2">
        <v>13</v>
      </c>
    </row>
    <row r="32" spans="1:14" x14ac:dyDescent="0.25">
      <c r="B32" s="13"/>
      <c r="C32" s="13"/>
      <c r="D32" s="13"/>
      <c r="E32" s="13"/>
      <c r="F32" s="15"/>
      <c r="I32" s="5">
        <v>11</v>
      </c>
      <c r="J32" s="5" t="s">
        <v>102</v>
      </c>
      <c r="K32" s="5">
        <v>91251</v>
      </c>
      <c r="L32" s="5" t="s">
        <v>103</v>
      </c>
      <c r="M32" s="2">
        <v>10</v>
      </c>
      <c r="N32" s="2">
        <v>10</v>
      </c>
    </row>
    <row r="33" spans="2:6" x14ac:dyDescent="0.25">
      <c r="B33" s="13"/>
      <c r="C33" s="13"/>
      <c r="D33" s="13"/>
      <c r="E33" s="13"/>
      <c r="F3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topLeftCell="B19" workbookViewId="0">
      <selection activeCell="G24" sqref="G24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42</v>
      </c>
      <c r="B2" s="5">
        <v>103445</v>
      </c>
      <c r="C2" s="5" t="s">
        <v>103</v>
      </c>
      <c r="D2" s="26">
        <v>0</v>
      </c>
      <c r="E2" s="26">
        <v>0</v>
      </c>
      <c r="F2" s="18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47</v>
      </c>
      <c r="B3" s="5">
        <v>104824</v>
      </c>
      <c r="C3" s="26" t="s">
        <v>103</v>
      </c>
      <c r="D3" s="26">
        <v>0</v>
      </c>
      <c r="E3" s="26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51</v>
      </c>
      <c r="B4" s="5">
        <v>101721</v>
      </c>
      <c r="C4" s="26" t="s">
        <v>103</v>
      </c>
      <c r="D4" s="26">
        <v>0</v>
      </c>
      <c r="E4" s="26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105175</v>
      </c>
      <c r="C5" s="26" t="s">
        <v>103</v>
      </c>
      <c r="D5" s="26">
        <v>0</v>
      </c>
      <c r="E5" s="26">
        <v>3.4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44</v>
      </c>
      <c r="B6" s="5">
        <v>82628</v>
      </c>
      <c r="C6" s="26" t="s">
        <v>103</v>
      </c>
      <c r="D6" s="26">
        <v>0</v>
      </c>
      <c r="E6" s="26">
        <v>-0.2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106</v>
      </c>
      <c r="B7" s="5">
        <v>86380</v>
      </c>
      <c r="C7" s="26" t="s">
        <v>103</v>
      </c>
      <c r="D7" s="26">
        <v>0</v>
      </c>
      <c r="E7" s="26">
        <v>3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35</v>
      </c>
      <c r="B8" s="5">
        <v>98022</v>
      </c>
      <c r="C8" s="26" t="s">
        <v>103</v>
      </c>
      <c r="D8" s="26">
        <v>0</v>
      </c>
      <c r="E8" s="26">
        <v>0.83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48</v>
      </c>
      <c r="B9" s="5">
        <v>99918</v>
      </c>
      <c r="C9" s="26" t="s">
        <v>103</v>
      </c>
      <c r="D9" s="26">
        <v>0</v>
      </c>
      <c r="E9" s="26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6" t="s">
        <v>103</v>
      </c>
      <c r="D10" s="26">
        <v>-0.01</v>
      </c>
      <c r="E10" s="26">
        <v>2.8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104</v>
      </c>
      <c r="B11" s="5">
        <v>104128</v>
      </c>
      <c r="C11" s="26" t="s">
        <v>103</v>
      </c>
      <c r="D11" s="26">
        <v>0</v>
      </c>
      <c r="E11" s="26">
        <v>0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107</v>
      </c>
      <c r="B12" s="8">
        <v>91251</v>
      </c>
      <c r="C12" s="9" t="s">
        <v>103</v>
      </c>
      <c r="D12" s="9">
        <v>3.8</v>
      </c>
      <c r="E12" s="9">
        <v>6.9</v>
      </c>
      <c r="F12" s="8" t="s">
        <v>6</v>
      </c>
      <c r="G12" s="10" t="s">
        <v>18</v>
      </c>
      <c r="AA12" s="1"/>
      <c r="AB12" s="1"/>
      <c r="AC12" s="1"/>
      <c r="AD12" s="1"/>
    </row>
    <row r="13" spans="1:30" ht="15" customHeight="1" x14ac:dyDescent="0.25">
      <c r="A13" s="5" t="s">
        <v>57</v>
      </c>
      <c r="B13" s="5">
        <v>95662</v>
      </c>
      <c r="C13" s="26" t="s">
        <v>103</v>
      </c>
      <c r="D13" s="26">
        <v>0</v>
      </c>
      <c r="E13" s="26">
        <v>0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7.59</v>
      </c>
    </row>
    <row r="16" spans="1:30" x14ac:dyDescent="0.25">
      <c r="C16" s="4"/>
    </row>
    <row r="17" spans="1:11" x14ac:dyDescent="0.25">
      <c r="C17" s="13">
        <f>SUM(E2:E13,E17)</f>
        <v>23.629999999999995</v>
      </c>
      <c r="D17" s="25">
        <f>MAX(D2:D9,D11:D13)</f>
        <v>3.8</v>
      </c>
      <c r="E17" s="2">
        <f>MAX(E2:E13)</f>
        <v>6.9</v>
      </c>
    </row>
    <row r="19" spans="1:11" x14ac:dyDescent="0.25">
      <c r="A19" s="1" t="s">
        <v>22</v>
      </c>
      <c r="B19" s="16">
        <f>'rodada 06'!B20</f>
        <v>117.599999999999</v>
      </c>
    </row>
    <row r="20" spans="1:11" x14ac:dyDescent="0.25">
      <c r="A20" s="2" t="s">
        <v>23</v>
      </c>
      <c r="B20" s="16">
        <v>120.709999999999</v>
      </c>
    </row>
    <row r="27" spans="1:11" x14ac:dyDescent="0.25">
      <c r="F27" s="5"/>
      <c r="K27" s="2"/>
    </row>
    <row r="28" spans="1:11" x14ac:dyDescent="0.25">
      <c r="F28" s="5"/>
      <c r="K28" s="2"/>
    </row>
    <row r="29" spans="1:11" x14ac:dyDescent="0.25">
      <c r="F29" s="5"/>
      <c r="K29" s="2"/>
    </row>
    <row r="30" spans="1:11" x14ac:dyDescent="0.25">
      <c r="F30" s="5"/>
      <c r="K30" s="2"/>
    </row>
    <row r="31" spans="1:11" x14ac:dyDescent="0.25">
      <c r="F31" s="5"/>
      <c r="K31" s="2"/>
    </row>
    <row r="32" spans="1:11" x14ac:dyDescent="0.25">
      <c r="F32" s="5"/>
      <c r="K32" s="2"/>
    </row>
    <row r="33" spans="6:11" x14ac:dyDescent="0.25">
      <c r="F33" s="5"/>
      <c r="K33" s="2"/>
    </row>
    <row r="34" spans="6:11" x14ac:dyDescent="0.25">
      <c r="F34" s="5"/>
      <c r="K34" s="2"/>
    </row>
    <row r="35" spans="6:11" x14ac:dyDescent="0.25">
      <c r="F35" s="5"/>
      <c r="K35" s="2"/>
    </row>
    <row r="36" spans="6:11" x14ac:dyDescent="0.25">
      <c r="F36" s="5"/>
      <c r="K36" s="2"/>
    </row>
    <row r="37" spans="6:11" x14ac:dyDescent="0.25">
      <c r="F37" s="5"/>
      <c r="K37" s="2"/>
    </row>
    <row r="38" spans="6:11" x14ac:dyDescent="0.25">
      <c r="K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25</v>
      </c>
      <c r="B2" s="5">
        <v>101960</v>
      </c>
      <c r="C2" s="5" t="s">
        <v>103</v>
      </c>
      <c r="D2" s="5">
        <v>0</v>
      </c>
      <c r="E2" s="26">
        <v>0.9</v>
      </c>
      <c r="F2" s="18" t="s">
        <v>11</v>
      </c>
      <c r="AA2" s="1"/>
      <c r="AB2" s="1"/>
      <c r="AC2" s="1"/>
      <c r="AD2" s="1"/>
    </row>
    <row r="3" spans="1:30" x14ac:dyDescent="0.25">
      <c r="A3" s="5" t="s">
        <v>91</v>
      </c>
      <c r="B3" s="5">
        <v>103645</v>
      </c>
      <c r="C3" s="5" t="s">
        <v>103</v>
      </c>
      <c r="D3" s="5">
        <v>2.2000000000000002</v>
      </c>
      <c r="E3" s="26">
        <v>4.4000000000000004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8" t="s">
        <v>108</v>
      </c>
      <c r="B4" s="8">
        <v>51413</v>
      </c>
      <c r="C4" s="8" t="s">
        <v>103</v>
      </c>
      <c r="D4" s="8">
        <v>20.5</v>
      </c>
      <c r="E4" s="9">
        <v>20.5</v>
      </c>
      <c r="F4" s="8" t="s">
        <v>10</v>
      </c>
      <c r="G4" s="8" t="s">
        <v>18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105175</v>
      </c>
      <c r="C5" s="5" t="s">
        <v>103</v>
      </c>
      <c r="D5" s="26">
        <v>0</v>
      </c>
      <c r="E5" s="26">
        <v>3.4</v>
      </c>
      <c r="F5" s="18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109</v>
      </c>
      <c r="B6" s="5">
        <v>60852</v>
      </c>
      <c r="C6" s="5" t="s">
        <v>103</v>
      </c>
      <c r="D6" s="26">
        <v>6.1</v>
      </c>
      <c r="E6" s="26">
        <v>5.17</v>
      </c>
      <c r="F6" s="18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110</v>
      </c>
      <c r="B7" s="5">
        <v>82474</v>
      </c>
      <c r="C7" s="5" t="s">
        <v>103</v>
      </c>
      <c r="D7" s="26">
        <v>0</v>
      </c>
      <c r="E7" s="26">
        <v>4.5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106</v>
      </c>
      <c r="B8" s="5">
        <v>86380</v>
      </c>
      <c r="C8" s="5" t="s">
        <v>103</v>
      </c>
      <c r="D8" s="26">
        <v>0</v>
      </c>
      <c r="E8" s="26">
        <v>3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111</v>
      </c>
      <c r="B9" s="5">
        <v>94857</v>
      </c>
      <c r="C9" s="5" t="s">
        <v>103</v>
      </c>
      <c r="D9" s="26">
        <v>9.8000000000000007</v>
      </c>
      <c r="E9" s="26">
        <v>9.8000000000000007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5" t="s">
        <v>103</v>
      </c>
      <c r="D10" s="26">
        <v>3.28</v>
      </c>
      <c r="E10" s="26">
        <v>2.86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70</v>
      </c>
      <c r="B11" s="5">
        <v>104086</v>
      </c>
      <c r="C11" s="5" t="s">
        <v>103</v>
      </c>
      <c r="D11" s="26">
        <v>0</v>
      </c>
      <c r="E11" s="26">
        <v>3.3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102</v>
      </c>
      <c r="B12" s="5">
        <v>91251</v>
      </c>
      <c r="C12" s="5" t="s">
        <v>103</v>
      </c>
      <c r="D12" s="26">
        <v>10.199999999999999</v>
      </c>
      <c r="E12" s="26">
        <v>8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95476</v>
      </c>
      <c r="C13" s="5" t="s">
        <v>103</v>
      </c>
      <c r="D13" s="26">
        <v>4.9000000000000004</v>
      </c>
      <c r="E13" s="26">
        <v>0.97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77.47999999999999</v>
      </c>
    </row>
    <row r="16" spans="1:30" x14ac:dyDescent="0.25">
      <c r="C16" s="4"/>
    </row>
    <row r="17" spans="1:12" x14ac:dyDescent="0.25">
      <c r="C17" s="13">
        <f>SUM(E2:E13,E17)</f>
        <v>87.3</v>
      </c>
      <c r="D17" s="25">
        <f>MAX(D2:D9,D11:D13)</f>
        <v>20.5</v>
      </c>
      <c r="E17" s="2">
        <f>MAX(E2:E13)</f>
        <v>20.5</v>
      </c>
    </row>
    <row r="19" spans="1:12" x14ac:dyDescent="0.25">
      <c r="A19" s="1" t="s">
        <v>22</v>
      </c>
      <c r="B19" s="16">
        <f>'rodada 07'!B20</f>
        <v>120.709999999999</v>
      </c>
    </row>
    <row r="20" spans="1:12" x14ac:dyDescent="0.25">
      <c r="A20" s="2" t="s">
        <v>23</v>
      </c>
      <c r="B20" s="4">
        <v>113.879999999999</v>
      </c>
    </row>
    <row r="21" spans="1:12" x14ac:dyDescent="0.25">
      <c r="F21" s="5"/>
    </row>
    <row r="22" spans="1:12" x14ac:dyDescent="0.25">
      <c r="F22" s="5"/>
    </row>
    <row r="23" spans="1:12" x14ac:dyDescent="0.25">
      <c r="F23" s="5"/>
      <c r="G23" s="5">
        <v>0</v>
      </c>
      <c r="H23" s="5" t="s">
        <v>25</v>
      </c>
      <c r="I23" s="5">
        <v>101960</v>
      </c>
      <c r="J23" s="5" t="s">
        <v>103</v>
      </c>
      <c r="K23" s="5">
        <v>0</v>
      </c>
      <c r="L23" s="2">
        <v>0.9</v>
      </c>
    </row>
    <row r="24" spans="1:12" x14ac:dyDescent="0.25">
      <c r="F24" s="5"/>
      <c r="G24" s="5">
        <v>1</v>
      </c>
      <c r="H24" s="5" t="s">
        <v>91</v>
      </c>
      <c r="I24" s="5">
        <v>103645</v>
      </c>
      <c r="J24" s="5" t="s">
        <v>103</v>
      </c>
      <c r="K24" s="5">
        <v>2.2000000000000002</v>
      </c>
      <c r="L24" s="2">
        <v>4.4000000000000004</v>
      </c>
    </row>
    <row r="25" spans="1:12" x14ac:dyDescent="0.25">
      <c r="F25" s="5"/>
      <c r="G25" s="5">
        <v>2</v>
      </c>
      <c r="H25" s="5" t="s">
        <v>108</v>
      </c>
      <c r="I25" s="5">
        <v>51413</v>
      </c>
      <c r="J25" s="5" t="s">
        <v>103</v>
      </c>
      <c r="K25" s="5">
        <v>20.5</v>
      </c>
      <c r="L25" s="2">
        <v>20.5</v>
      </c>
    </row>
    <row r="26" spans="1:12" x14ac:dyDescent="0.25">
      <c r="F26" s="5"/>
      <c r="G26" s="5">
        <v>3</v>
      </c>
      <c r="H26" s="5" t="s">
        <v>36</v>
      </c>
      <c r="I26" s="5">
        <v>105175</v>
      </c>
      <c r="J26" s="5" t="s">
        <v>103</v>
      </c>
      <c r="K26" s="2">
        <v>0</v>
      </c>
      <c r="L26" s="2">
        <v>3.4</v>
      </c>
    </row>
    <row r="27" spans="1:12" x14ac:dyDescent="0.25">
      <c r="F27" s="5"/>
      <c r="G27" s="5">
        <v>4</v>
      </c>
      <c r="H27" s="5" t="s">
        <v>109</v>
      </c>
      <c r="I27" s="5">
        <v>60852</v>
      </c>
      <c r="J27" s="5" t="s">
        <v>103</v>
      </c>
      <c r="K27" s="2">
        <v>6.1</v>
      </c>
      <c r="L27" s="2">
        <v>5.17</v>
      </c>
    </row>
    <row r="28" spans="1:12" x14ac:dyDescent="0.25">
      <c r="F28" s="5"/>
      <c r="G28" s="5">
        <v>5</v>
      </c>
      <c r="H28" s="5" t="s">
        <v>110</v>
      </c>
      <c r="I28" s="5">
        <v>82474</v>
      </c>
      <c r="J28" s="5" t="s">
        <v>103</v>
      </c>
      <c r="K28" s="2">
        <v>0</v>
      </c>
      <c r="L28" s="2">
        <v>4.5</v>
      </c>
    </row>
    <row r="29" spans="1:12" x14ac:dyDescent="0.25">
      <c r="F29" s="5"/>
      <c r="G29" s="5">
        <v>6</v>
      </c>
      <c r="H29" s="5" t="s">
        <v>106</v>
      </c>
      <c r="I29" s="5">
        <v>86380</v>
      </c>
      <c r="J29" s="5" t="s">
        <v>103</v>
      </c>
      <c r="K29" s="2">
        <v>0</v>
      </c>
      <c r="L29" s="2">
        <v>3</v>
      </c>
    </row>
    <row r="30" spans="1:12" x14ac:dyDescent="0.25">
      <c r="F30" s="5"/>
      <c r="G30" s="5">
        <v>7</v>
      </c>
      <c r="H30" s="5" t="s">
        <v>111</v>
      </c>
      <c r="I30" s="5">
        <v>94857</v>
      </c>
      <c r="J30" s="5" t="s">
        <v>103</v>
      </c>
      <c r="K30" s="2">
        <v>9.8000000000000007</v>
      </c>
      <c r="L30" s="2">
        <v>9.8000000000000007</v>
      </c>
    </row>
    <row r="31" spans="1:12" x14ac:dyDescent="0.25">
      <c r="F31" s="5"/>
      <c r="G31" s="5">
        <v>8</v>
      </c>
      <c r="H31" s="5" t="s">
        <v>24</v>
      </c>
      <c r="I31" s="5">
        <v>37333</v>
      </c>
      <c r="J31" s="5" t="s">
        <v>103</v>
      </c>
      <c r="K31" s="2">
        <v>3.28</v>
      </c>
      <c r="L31" s="2">
        <v>2.86</v>
      </c>
    </row>
    <row r="32" spans="1:12" x14ac:dyDescent="0.25">
      <c r="F32" s="5"/>
      <c r="G32" s="5">
        <v>9</v>
      </c>
      <c r="H32" s="5" t="s">
        <v>70</v>
      </c>
      <c r="I32" s="5">
        <v>104086</v>
      </c>
      <c r="J32" s="5" t="s">
        <v>103</v>
      </c>
      <c r="K32" s="2">
        <v>0</v>
      </c>
      <c r="L32" s="2">
        <v>3.3</v>
      </c>
    </row>
    <row r="33" spans="7:12" x14ac:dyDescent="0.25">
      <c r="G33" s="5">
        <v>10</v>
      </c>
      <c r="H33" s="5" t="s">
        <v>102</v>
      </c>
      <c r="I33" s="5">
        <v>91251</v>
      </c>
      <c r="J33" s="5" t="s">
        <v>103</v>
      </c>
      <c r="K33" s="2">
        <v>10.199999999999999</v>
      </c>
      <c r="L33" s="2">
        <v>8</v>
      </c>
    </row>
    <row r="34" spans="7:12" x14ac:dyDescent="0.25">
      <c r="G34" s="5">
        <v>11</v>
      </c>
      <c r="H34" s="5" t="s">
        <v>46</v>
      </c>
      <c r="I34" s="5">
        <v>95476</v>
      </c>
      <c r="J34" s="5" t="s">
        <v>103</v>
      </c>
      <c r="K34" s="2">
        <v>4.9000000000000004</v>
      </c>
      <c r="L34" s="2">
        <v>0.97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120</v>
      </c>
      <c r="B2" s="9">
        <v>101715</v>
      </c>
      <c r="C2" s="9" t="s">
        <v>103</v>
      </c>
      <c r="D2" s="9">
        <v>13.5</v>
      </c>
      <c r="E2" s="9">
        <v>8.7799999999999994</v>
      </c>
      <c r="F2" s="8" t="s">
        <v>11</v>
      </c>
      <c r="G2" s="10" t="s">
        <v>18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92</v>
      </c>
      <c r="B3" s="26">
        <v>104026</v>
      </c>
      <c r="C3" s="26" t="s">
        <v>103</v>
      </c>
      <c r="D3" s="26">
        <v>1.7</v>
      </c>
      <c r="E3" s="26">
        <v>5.52</v>
      </c>
      <c r="F3" s="18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108</v>
      </c>
      <c r="B4" s="26">
        <v>51413</v>
      </c>
      <c r="C4" s="26" t="s">
        <v>103</v>
      </c>
      <c r="D4" s="26">
        <v>0.7</v>
      </c>
      <c r="E4" s="26">
        <v>10.6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26">
        <v>104257</v>
      </c>
      <c r="C5" s="26" t="s">
        <v>103</v>
      </c>
      <c r="D5" s="26">
        <v>4.7</v>
      </c>
      <c r="E5" s="26">
        <v>4.7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114</v>
      </c>
      <c r="B6" s="26">
        <v>42500</v>
      </c>
      <c r="C6" s="26" t="s">
        <v>103</v>
      </c>
      <c r="D6" s="26">
        <v>0</v>
      </c>
      <c r="E6" s="26">
        <v>9.9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115</v>
      </c>
      <c r="B7" s="26">
        <v>73501</v>
      </c>
      <c r="C7" s="26" t="s">
        <v>103</v>
      </c>
      <c r="D7" s="26">
        <v>4.3</v>
      </c>
      <c r="E7" s="26">
        <v>4.3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116</v>
      </c>
      <c r="B8" s="26">
        <v>94509</v>
      </c>
      <c r="C8" s="26" t="s">
        <v>103</v>
      </c>
      <c r="D8" s="26">
        <v>0</v>
      </c>
      <c r="E8" s="26">
        <v>9.5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111</v>
      </c>
      <c r="B9" s="26">
        <v>94857</v>
      </c>
      <c r="C9" s="26" t="s">
        <v>103</v>
      </c>
      <c r="D9" s="26">
        <v>1.2</v>
      </c>
      <c r="E9" s="26">
        <v>5.5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117</v>
      </c>
      <c r="B10" s="26">
        <v>84761</v>
      </c>
      <c r="C10" s="26" t="s">
        <v>103</v>
      </c>
      <c r="D10" s="26">
        <v>4.42</v>
      </c>
      <c r="E10" s="26">
        <v>3.87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26">
        <v>37657</v>
      </c>
      <c r="C11" s="26" t="s">
        <v>103</v>
      </c>
      <c r="D11" s="26">
        <v>6.3</v>
      </c>
      <c r="E11" s="26">
        <v>6.8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121</v>
      </c>
      <c r="B12" s="26">
        <v>79035</v>
      </c>
      <c r="C12" s="26" t="s">
        <v>103</v>
      </c>
      <c r="D12" s="26">
        <v>7</v>
      </c>
      <c r="E12" s="26">
        <v>7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107</v>
      </c>
      <c r="B13" s="26">
        <v>91251</v>
      </c>
      <c r="C13" s="26" t="s">
        <v>103</v>
      </c>
      <c r="D13" s="26">
        <v>7.2</v>
      </c>
      <c r="E13" s="26">
        <v>7.8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64.52</v>
      </c>
    </row>
    <row r="16" spans="1:30" x14ac:dyDescent="0.25">
      <c r="C16" s="4"/>
    </row>
    <row r="17" spans="1:15" x14ac:dyDescent="0.25">
      <c r="C17" s="13">
        <f>SUM(E2:E13,E17)</f>
        <v>94.86999999999999</v>
      </c>
      <c r="D17" s="25">
        <f>MAX(D2:D9,D11:D13)</f>
        <v>13.5</v>
      </c>
      <c r="E17" s="2">
        <f>MAX(E2:E13)</f>
        <v>10.6</v>
      </c>
    </row>
    <row r="19" spans="1:15" x14ac:dyDescent="0.25">
      <c r="A19" s="1" t="s">
        <v>22</v>
      </c>
      <c r="B19" s="4">
        <f>'rodada 08'!B20</f>
        <v>113.879999999999</v>
      </c>
    </row>
    <row r="20" spans="1:15" x14ac:dyDescent="0.25">
      <c r="A20" s="2" t="s">
        <v>23</v>
      </c>
      <c r="B20" s="2">
        <v>110.129999999999</v>
      </c>
    </row>
    <row r="25" spans="1:15" x14ac:dyDescent="0.25">
      <c r="F25" s="5"/>
    </row>
    <row r="26" spans="1:15" x14ac:dyDescent="0.25">
      <c r="F26" s="5"/>
      <c r="I26" s="5">
        <v>0</v>
      </c>
      <c r="J26" s="5" t="s">
        <v>112</v>
      </c>
      <c r="K26" s="5" t="s">
        <v>120</v>
      </c>
      <c r="L26" s="2">
        <v>101715</v>
      </c>
      <c r="M26" s="2" t="s">
        <v>103</v>
      </c>
      <c r="N26" s="2">
        <v>13.5</v>
      </c>
      <c r="O26" s="2">
        <v>8.7799999999999994</v>
      </c>
    </row>
    <row r="27" spans="1:15" x14ac:dyDescent="0.25">
      <c r="F27" s="5"/>
      <c r="I27" s="5">
        <v>1</v>
      </c>
      <c r="K27" s="5" t="s">
        <v>92</v>
      </c>
      <c r="L27" s="2">
        <v>104026</v>
      </c>
      <c r="M27" s="2" t="s">
        <v>103</v>
      </c>
      <c r="N27" s="2">
        <v>1.7</v>
      </c>
      <c r="O27" s="2">
        <v>5.52</v>
      </c>
    </row>
    <row r="28" spans="1:15" x14ac:dyDescent="0.25">
      <c r="F28" s="5"/>
      <c r="I28" s="5">
        <v>2</v>
      </c>
      <c r="K28" s="5" t="s">
        <v>108</v>
      </c>
      <c r="L28" s="2">
        <v>51413</v>
      </c>
      <c r="M28" s="2" t="s">
        <v>103</v>
      </c>
      <c r="N28" s="2">
        <v>0.7</v>
      </c>
      <c r="O28" s="2">
        <v>10.6</v>
      </c>
    </row>
    <row r="29" spans="1:15" x14ac:dyDescent="0.25">
      <c r="F29" s="5"/>
      <c r="I29" s="5">
        <v>3</v>
      </c>
      <c r="K29" s="5" t="s">
        <v>113</v>
      </c>
      <c r="L29" s="2">
        <v>104257</v>
      </c>
      <c r="M29" s="2" t="s">
        <v>103</v>
      </c>
      <c r="N29" s="2">
        <v>4.7</v>
      </c>
      <c r="O29" s="2">
        <v>4.7</v>
      </c>
    </row>
    <row r="30" spans="1:15" x14ac:dyDescent="0.25">
      <c r="F30" s="5"/>
      <c r="I30" s="5">
        <v>4</v>
      </c>
      <c r="K30" s="5" t="s">
        <v>114</v>
      </c>
      <c r="L30" s="2">
        <v>42500</v>
      </c>
      <c r="M30" s="2" t="s">
        <v>103</v>
      </c>
      <c r="N30" s="2">
        <v>0</v>
      </c>
      <c r="O30" s="2">
        <v>9.9</v>
      </c>
    </row>
    <row r="31" spans="1:15" x14ac:dyDescent="0.25">
      <c r="F31" s="5"/>
      <c r="I31" s="5">
        <v>5</v>
      </c>
      <c r="K31" s="5" t="s">
        <v>115</v>
      </c>
      <c r="L31" s="2">
        <v>73501</v>
      </c>
      <c r="M31" s="2" t="s">
        <v>103</v>
      </c>
      <c r="N31" s="2">
        <v>4.3</v>
      </c>
      <c r="O31" s="2">
        <v>4.3</v>
      </c>
    </row>
    <row r="32" spans="1:15" x14ac:dyDescent="0.25">
      <c r="F32" s="5"/>
      <c r="I32" s="5">
        <v>6</v>
      </c>
      <c r="K32" s="5" t="s">
        <v>116</v>
      </c>
      <c r="L32" s="2">
        <v>94509</v>
      </c>
      <c r="M32" s="2" t="s">
        <v>103</v>
      </c>
      <c r="N32" s="2">
        <v>0</v>
      </c>
      <c r="O32" s="2">
        <v>9.5</v>
      </c>
    </row>
    <row r="33" spans="6:15" x14ac:dyDescent="0.25">
      <c r="F33" s="5"/>
      <c r="I33" s="5">
        <v>7</v>
      </c>
      <c r="K33" s="5" t="s">
        <v>111</v>
      </c>
      <c r="L33" s="2">
        <v>94857</v>
      </c>
      <c r="M33" s="2" t="s">
        <v>103</v>
      </c>
      <c r="N33" s="2">
        <v>1.2</v>
      </c>
      <c r="O33" s="2">
        <v>5.5</v>
      </c>
    </row>
    <row r="34" spans="6:15" x14ac:dyDescent="0.25">
      <c r="F34" s="5"/>
      <c r="I34" s="5">
        <v>8</v>
      </c>
      <c r="K34" s="5" t="s">
        <v>117</v>
      </c>
      <c r="L34" s="2">
        <v>84761</v>
      </c>
      <c r="M34" s="2" t="s">
        <v>103</v>
      </c>
      <c r="N34" s="2">
        <v>4.42</v>
      </c>
      <c r="O34" s="2">
        <v>3.87</v>
      </c>
    </row>
    <row r="35" spans="6:15" x14ac:dyDescent="0.25">
      <c r="F35" s="5"/>
      <c r="I35" s="5">
        <v>9</v>
      </c>
      <c r="K35" s="5" t="s">
        <v>118</v>
      </c>
      <c r="L35" s="2">
        <v>37657</v>
      </c>
      <c r="M35" s="2" t="s">
        <v>103</v>
      </c>
      <c r="N35" s="2">
        <v>6.3</v>
      </c>
      <c r="O35" s="2">
        <v>6.8</v>
      </c>
    </row>
    <row r="36" spans="6:15" x14ac:dyDescent="0.25">
      <c r="F36" s="5"/>
      <c r="I36" s="5">
        <v>10</v>
      </c>
      <c r="J36" s="5" t="s">
        <v>119</v>
      </c>
      <c r="K36" s="5" t="s">
        <v>121</v>
      </c>
      <c r="L36" s="2">
        <v>79035</v>
      </c>
      <c r="M36" s="2" t="s">
        <v>103</v>
      </c>
      <c r="N36" s="2">
        <v>7</v>
      </c>
      <c r="O36" s="2">
        <v>7</v>
      </c>
    </row>
    <row r="37" spans="6:15" x14ac:dyDescent="0.25">
      <c r="I37" s="5">
        <v>11</v>
      </c>
      <c r="J37" s="5" t="s">
        <v>105</v>
      </c>
      <c r="K37" s="5" t="s">
        <v>107</v>
      </c>
      <c r="L37" s="2">
        <v>91251</v>
      </c>
      <c r="M37" s="2" t="s">
        <v>103</v>
      </c>
      <c r="N37" s="2">
        <v>7.2</v>
      </c>
      <c r="O37" s="2">
        <v>7.8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2022-02-28T14:19:13Z</dcterms:modified>
</cp:coreProperties>
</file>