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ntos por função" sheetId="1" r:id="rId4"/>
    <sheet state="visible" name="Linhas de código" sheetId="2" r:id="rId5"/>
    <sheet state="visible" name="Decomposição" sheetId="3" r:id="rId6"/>
    <sheet state="visible" name="COCOMO BÁSICO" sheetId="4" r:id="rId7"/>
  </sheets>
  <definedNames/>
  <calcPr/>
</workbook>
</file>

<file path=xl/sharedStrings.xml><?xml version="1.0" encoding="utf-8"?>
<sst xmlns="http://schemas.openxmlformats.org/spreadsheetml/2006/main" count="161" uniqueCount="40">
  <si>
    <t>Fator de ponderação</t>
  </si>
  <si>
    <t>Parâmetros</t>
  </si>
  <si>
    <t>Contagem</t>
  </si>
  <si>
    <t>Simples</t>
  </si>
  <si>
    <t>Médio</t>
  </si>
  <si>
    <t>Complexo</t>
  </si>
  <si>
    <t>Total</t>
  </si>
  <si>
    <t>Nro de entradas de usuário</t>
  </si>
  <si>
    <t>x</t>
  </si>
  <si>
    <t>Nro de saídas do usuário</t>
  </si>
  <si>
    <t>Nro de consultas do usuário</t>
  </si>
  <si>
    <t>Nro de arquivos</t>
  </si>
  <si>
    <t>Nro de interfaces externas</t>
  </si>
  <si>
    <t>LOC por PF</t>
  </si>
  <si>
    <t>PF Total</t>
  </si>
  <si>
    <t>LOC Total</t>
  </si>
  <si>
    <t>Funções</t>
  </si>
  <si>
    <t>otimista (a)</t>
  </si>
  <si>
    <t>mais provavél (b)</t>
  </si>
  <si>
    <t>pessimista (c)</t>
  </si>
  <si>
    <t>Esperado</t>
  </si>
  <si>
    <t>E = (a + 4*b + c)/6</t>
  </si>
  <si>
    <t>LOC estimado</t>
  </si>
  <si>
    <t>Análise de pessoas/mês</t>
  </si>
  <si>
    <t>Análise Requisitos</t>
  </si>
  <si>
    <t>Projeto</t>
  </si>
  <si>
    <t>Codificação</t>
  </si>
  <si>
    <t>Teste</t>
  </si>
  <si>
    <t>Totais</t>
  </si>
  <si>
    <t>.1.6</t>
  </si>
  <si>
    <t>Esforço</t>
  </si>
  <si>
    <t>Utilizando as estimativas de linha (Kloc):</t>
  </si>
  <si>
    <t>LOC por ponto de função (com base no qsm - Java)</t>
  </si>
  <si>
    <t>Pontos por função (PF)</t>
  </si>
  <si>
    <t>Esforço (E):</t>
  </si>
  <si>
    <t>E= A (KLOC)^B</t>
  </si>
  <si>
    <t>Duração de projeto (T):</t>
  </si>
  <si>
    <t>T = C (E)^E</t>
  </si>
  <si>
    <t>Tamanho da equipe (S):</t>
  </si>
  <si>
    <t>S = E/T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</si>
</sst>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1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2" fontId="4" numFmtId="0" xfId="0" applyAlignment="1" applyFill="1" applyFont="1">
      <alignment horizontal="right" readingOrder="0" vertical="bottom"/>
    </xf>
    <xf borderId="0" fillId="0" fontId="5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5" numFmtId="0" xfId="0" applyFont="1"/>
    <xf borderId="2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vertical="bottom"/>
    </xf>
    <xf borderId="0" fillId="0" fontId="1" numFmtId="0" xfId="0" applyFont="1"/>
    <xf borderId="4" fillId="0" fontId="4" numFmtId="0" xfId="0" applyAlignment="1" applyBorder="1" applyFont="1">
      <alignment vertical="bottom"/>
    </xf>
    <xf borderId="0" fillId="0" fontId="3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3" numFmtId="164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3" numFmtId="3" xfId="0" applyAlignment="1" applyFont="1" applyNumberFormat="1">
      <alignment horizontal="right" readingOrder="0"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horizontal="right" vertical="bottom"/>
    </xf>
    <xf borderId="7" fillId="0" fontId="4" numFmtId="0" xfId="0" applyAlignment="1" applyBorder="1" applyFont="1">
      <alignment vertical="bottom"/>
    </xf>
    <xf borderId="8" fillId="0" fontId="4" numFmtId="0" xfId="0" applyAlignment="1" applyBorder="1" applyFont="1">
      <alignment horizontal="right" vertical="bottom"/>
    </xf>
    <xf borderId="9" fillId="0" fontId="4" numFmtId="0" xfId="0" applyAlignment="1" applyBorder="1" applyFont="1">
      <alignment vertical="bottom"/>
    </xf>
    <xf borderId="10" fillId="0" fontId="4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45292.0</v>
      </c>
      <c r="D1" s="2" t="s">
        <v>0</v>
      </c>
    </row>
    <row r="2">
      <c r="A2" s="3" t="s">
        <v>1</v>
      </c>
      <c r="B2" s="3" t="s">
        <v>2</v>
      </c>
      <c r="C2" s="4"/>
      <c r="D2" s="3" t="s">
        <v>3</v>
      </c>
      <c r="E2" s="3" t="s">
        <v>4</v>
      </c>
      <c r="F2" s="3" t="s">
        <v>5</v>
      </c>
      <c r="G2" s="3" t="s">
        <v>6</v>
      </c>
    </row>
    <row r="3">
      <c r="A3" s="5" t="s">
        <v>7</v>
      </c>
      <c r="B3" s="6">
        <v>3.0</v>
      </c>
      <c r="C3" s="7" t="s">
        <v>8</v>
      </c>
      <c r="D3" s="8">
        <v>3.0</v>
      </c>
      <c r="E3" s="8">
        <v>4.0</v>
      </c>
      <c r="F3" s="8">
        <v>6.0</v>
      </c>
      <c r="G3" s="9">
        <v>9.0</v>
      </c>
    </row>
    <row r="4">
      <c r="A4" s="5" t="s">
        <v>9</v>
      </c>
      <c r="B4" s="6">
        <v>1.0</v>
      </c>
      <c r="C4" s="7" t="s">
        <v>8</v>
      </c>
      <c r="D4" s="8">
        <v>4.0</v>
      </c>
      <c r="E4" s="8">
        <v>5.0</v>
      </c>
      <c r="F4" s="8">
        <v>7.0</v>
      </c>
      <c r="G4" s="9">
        <v>4.0</v>
      </c>
    </row>
    <row r="5">
      <c r="A5" s="5" t="s">
        <v>10</v>
      </c>
      <c r="B5" s="6">
        <v>1.0</v>
      </c>
      <c r="C5" s="7" t="s">
        <v>8</v>
      </c>
      <c r="D5" s="8">
        <v>3.0</v>
      </c>
      <c r="E5" s="8">
        <v>4.0</v>
      </c>
      <c r="F5" s="8">
        <v>6.0</v>
      </c>
      <c r="G5" s="9">
        <v>3.0</v>
      </c>
    </row>
    <row r="6">
      <c r="A6" s="5" t="s">
        <v>11</v>
      </c>
      <c r="B6" s="6">
        <v>2.0</v>
      </c>
      <c r="C6" s="7" t="s">
        <v>8</v>
      </c>
      <c r="D6" s="8">
        <v>7.0</v>
      </c>
      <c r="E6" s="8">
        <v>10.0</v>
      </c>
      <c r="F6" s="8">
        <v>15.0</v>
      </c>
      <c r="G6" s="9">
        <v>14.0</v>
      </c>
    </row>
    <row r="7">
      <c r="A7" s="5" t="s">
        <v>12</v>
      </c>
      <c r="B7" s="8">
        <v>0.0</v>
      </c>
      <c r="C7" s="7" t="s">
        <v>8</v>
      </c>
      <c r="D7" s="8">
        <v>5.0</v>
      </c>
      <c r="E7" s="8">
        <v>7.0</v>
      </c>
      <c r="F7" s="8">
        <v>10.0</v>
      </c>
      <c r="G7" s="10">
        <v>0.0</v>
      </c>
    </row>
    <row r="8">
      <c r="A8" s="11"/>
      <c r="B8" s="11"/>
      <c r="C8" s="11"/>
      <c r="D8" s="11"/>
      <c r="E8" s="11"/>
      <c r="F8" s="12" t="s">
        <v>6</v>
      </c>
      <c r="G8" s="13">
        <v>30.0</v>
      </c>
    </row>
    <row r="9">
      <c r="F9" s="14" t="s">
        <v>13</v>
      </c>
      <c r="G9" s="14">
        <v>270.0</v>
      </c>
    </row>
    <row r="11">
      <c r="A11" s="1">
        <v>45323.0</v>
      </c>
      <c r="D11" s="2" t="s">
        <v>0</v>
      </c>
    </row>
    <row r="12">
      <c r="A12" s="3" t="s">
        <v>1</v>
      </c>
      <c r="B12" s="3" t="s">
        <v>2</v>
      </c>
      <c r="C12" s="4"/>
      <c r="D12" s="3" t="s">
        <v>3</v>
      </c>
      <c r="E12" s="3" t="s">
        <v>4</v>
      </c>
      <c r="F12" s="3" t="s">
        <v>5</v>
      </c>
      <c r="G12" s="3" t="s">
        <v>6</v>
      </c>
    </row>
    <row r="13">
      <c r="A13" s="5" t="s">
        <v>7</v>
      </c>
      <c r="B13" s="6">
        <v>2.0</v>
      </c>
      <c r="C13" s="7" t="s">
        <v>8</v>
      </c>
      <c r="D13" s="8">
        <v>3.0</v>
      </c>
      <c r="E13" s="8">
        <v>4.0</v>
      </c>
      <c r="F13" s="8">
        <v>6.0</v>
      </c>
      <c r="G13" s="9">
        <f>B13*D13</f>
        <v>6</v>
      </c>
    </row>
    <row r="14">
      <c r="A14" s="5" t="s">
        <v>9</v>
      </c>
      <c r="B14" s="6">
        <v>2.0</v>
      </c>
      <c r="C14" s="7" t="s">
        <v>8</v>
      </c>
      <c r="D14" s="8">
        <v>4.0</v>
      </c>
      <c r="E14" s="8">
        <v>5.0</v>
      </c>
      <c r="F14" s="8">
        <v>7.0</v>
      </c>
      <c r="G14" s="9">
        <v>8.0</v>
      </c>
    </row>
    <row r="15">
      <c r="A15" s="5" t="s">
        <v>10</v>
      </c>
      <c r="B15" s="6">
        <v>1.0</v>
      </c>
      <c r="C15" s="7" t="s">
        <v>8</v>
      </c>
      <c r="D15" s="8">
        <v>3.0</v>
      </c>
      <c r="E15" s="8">
        <v>4.0</v>
      </c>
      <c r="F15" s="8">
        <v>6.0</v>
      </c>
      <c r="G15" s="9">
        <v>3.0</v>
      </c>
    </row>
    <row r="16">
      <c r="A16" s="5" t="s">
        <v>11</v>
      </c>
      <c r="B16" s="6">
        <v>1.0</v>
      </c>
      <c r="C16" s="7" t="s">
        <v>8</v>
      </c>
      <c r="D16" s="8">
        <v>7.0</v>
      </c>
      <c r="E16" s="8">
        <v>10.0</v>
      </c>
      <c r="F16" s="8">
        <v>15.0</v>
      </c>
      <c r="G16" s="9">
        <v>7.0</v>
      </c>
    </row>
    <row r="17">
      <c r="A17" s="5" t="s">
        <v>12</v>
      </c>
      <c r="B17" s="8">
        <v>0.0</v>
      </c>
      <c r="C17" s="7" t="s">
        <v>8</v>
      </c>
      <c r="D17" s="8">
        <v>5.0</v>
      </c>
      <c r="E17" s="8">
        <v>7.0</v>
      </c>
      <c r="F17" s="8">
        <v>10.0</v>
      </c>
      <c r="G17" s="10">
        <v>0.0</v>
      </c>
    </row>
    <row r="18">
      <c r="F18" s="14" t="s">
        <v>6</v>
      </c>
      <c r="G18" s="15">
        <v>24.0</v>
      </c>
    </row>
    <row r="19">
      <c r="F19" s="14" t="s">
        <v>13</v>
      </c>
      <c r="G19" s="14">
        <v>216.0</v>
      </c>
    </row>
    <row r="21">
      <c r="A21" s="1">
        <v>45352.0</v>
      </c>
      <c r="D21" s="2" t="s">
        <v>0</v>
      </c>
    </row>
    <row r="22">
      <c r="A22" s="3" t="s">
        <v>1</v>
      </c>
      <c r="B22" s="3" t="s">
        <v>2</v>
      </c>
      <c r="C22" s="4"/>
      <c r="D22" s="3" t="s">
        <v>3</v>
      </c>
      <c r="E22" s="3" t="s">
        <v>4</v>
      </c>
      <c r="F22" s="3" t="s">
        <v>5</v>
      </c>
      <c r="G22" s="3" t="s">
        <v>6</v>
      </c>
    </row>
    <row r="23">
      <c r="A23" s="5" t="s">
        <v>7</v>
      </c>
      <c r="B23" s="6">
        <v>2.0</v>
      </c>
      <c r="C23" s="7" t="s">
        <v>8</v>
      </c>
      <c r="D23" s="8">
        <v>3.0</v>
      </c>
      <c r="E23" s="8">
        <v>4.0</v>
      </c>
      <c r="F23" s="8">
        <v>6.0</v>
      </c>
      <c r="G23" s="9">
        <f>B23*D23</f>
        <v>6</v>
      </c>
    </row>
    <row r="24">
      <c r="A24" s="5" t="s">
        <v>9</v>
      </c>
      <c r="B24" s="6">
        <v>1.0</v>
      </c>
      <c r="C24" s="7" t="s">
        <v>8</v>
      </c>
      <c r="D24" s="8">
        <v>4.0</v>
      </c>
      <c r="E24" s="8">
        <v>5.0</v>
      </c>
      <c r="F24" s="8">
        <v>7.0</v>
      </c>
      <c r="G24" s="9">
        <v>4.0</v>
      </c>
    </row>
    <row r="25">
      <c r="A25" s="5" t="s">
        <v>10</v>
      </c>
      <c r="B25" s="6">
        <v>1.0</v>
      </c>
      <c r="C25" s="7" t="s">
        <v>8</v>
      </c>
      <c r="D25" s="8">
        <v>3.0</v>
      </c>
      <c r="E25" s="8">
        <v>4.0</v>
      </c>
      <c r="F25" s="8">
        <v>6.0</v>
      </c>
      <c r="G25" s="9">
        <v>3.0</v>
      </c>
    </row>
    <row r="26">
      <c r="A26" s="5" t="s">
        <v>11</v>
      </c>
      <c r="B26" s="6">
        <v>1.0</v>
      </c>
      <c r="C26" s="7" t="s">
        <v>8</v>
      </c>
      <c r="D26" s="8">
        <v>7.0</v>
      </c>
      <c r="E26" s="8">
        <v>10.0</v>
      </c>
      <c r="F26" s="8">
        <v>15.0</v>
      </c>
      <c r="G26" s="9">
        <v>7.0</v>
      </c>
    </row>
    <row r="27">
      <c r="A27" s="5" t="s">
        <v>12</v>
      </c>
      <c r="B27" s="8">
        <v>0.0</v>
      </c>
      <c r="C27" s="7" t="s">
        <v>8</v>
      </c>
      <c r="D27" s="8">
        <v>5.0</v>
      </c>
      <c r="E27" s="8">
        <v>7.0</v>
      </c>
      <c r="F27" s="8">
        <v>10.0</v>
      </c>
      <c r="G27" s="10">
        <v>0.0</v>
      </c>
    </row>
    <row r="28">
      <c r="F28" s="14" t="s">
        <v>6</v>
      </c>
      <c r="G28" s="15">
        <v>20.0</v>
      </c>
    </row>
    <row r="29">
      <c r="F29" s="14" t="s">
        <v>13</v>
      </c>
      <c r="G29" s="14">
        <v>180.0</v>
      </c>
    </row>
    <row r="31">
      <c r="A31" s="1">
        <v>45383.0</v>
      </c>
      <c r="D31" s="2" t="s">
        <v>0</v>
      </c>
    </row>
    <row r="32">
      <c r="A32" s="3" t="s">
        <v>1</v>
      </c>
      <c r="B32" s="3" t="s">
        <v>2</v>
      </c>
      <c r="C32" s="4"/>
      <c r="D32" s="3" t="s">
        <v>3</v>
      </c>
      <c r="E32" s="3" t="s">
        <v>4</v>
      </c>
      <c r="F32" s="3" t="s">
        <v>5</v>
      </c>
      <c r="G32" s="3" t="s">
        <v>6</v>
      </c>
    </row>
    <row r="33">
      <c r="A33" s="5" t="s">
        <v>7</v>
      </c>
      <c r="B33" s="6">
        <v>2.0</v>
      </c>
      <c r="C33" s="7" t="s">
        <v>8</v>
      </c>
      <c r="D33" s="8">
        <v>3.0</v>
      </c>
      <c r="E33" s="8">
        <v>4.0</v>
      </c>
      <c r="F33" s="8">
        <v>6.0</v>
      </c>
      <c r="G33" s="9">
        <f>B33*D33</f>
        <v>6</v>
      </c>
    </row>
    <row r="34">
      <c r="A34" s="5" t="s">
        <v>9</v>
      </c>
      <c r="B34" s="6">
        <v>2.0</v>
      </c>
      <c r="C34" s="7" t="s">
        <v>8</v>
      </c>
      <c r="D34" s="8">
        <v>4.0</v>
      </c>
      <c r="E34" s="8">
        <v>5.0</v>
      </c>
      <c r="F34" s="8">
        <v>7.0</v>
      </c>
      <c r="G34" s="9">
        <v>8.0</v>
      </c>
    </row>
    <row r="35">
      <c r="A35" s="5" t="s">
        <v>10</v>
      </c>
      <c r="B35" s="6">
        <v>1.0</v>
      </c>
      <c r="C35" s="7" t="s">
        <v>8</v>
      </c>
      <c r="D35" s="8">
        <v>3.0</v>
      </c>
      <c r="E35" s="8">
        <v>4.0</v>
      </c>
      <c r="F35" s="8">
        <v>6.0</v>
      </c>
      <c r="G35" s="9">
        <v>3.0</v>
      </c>
    </row>
    <row r="36">
      <c r="A36" s="5" t="s">
        <v>11</v>
      </c>
      <c r="B36" s="6">
        <v>3.0</v>
      </c>
      <c r="C36" s="7" t="s">
        <v>8</v>
      </c>
      <c r="D36" s="8">
        <v>7.0</v>
      </c>
      <c r="E36" s="8">
        <v>10.0</v>
      </c>
      <c r="F36" s="8">
        <v>15.0</v>
      </c>
      <c r="G36" s="9">
        <v>21.0</v>
      </c>
    </row>
    <row r="37">
      <c r="A37" s="5" t="s">
        <v>12</v>
      </c>
      <c r="B37" s="6">
        <v>1.0</v>
      </c>
      <c r="C37" s="7" t="s">
        <v>8</v>
      </c>
      <c r="D37" s="8">
        <v>5.0</v>
      </c>
      <c r="E37" s="8">
        <v>7.0</v>
      </c>
      <c r="F37" s="8">
        <v>10.0</v>
      </c>
      <c r="G37" s="9">
        <v>5.0</v>
      </c>
    </row>
    <row r="38">
      <c r="F38" s="14" t="s">
        <v>6</v>
      </c>
      <c r="G38" s="15">
        <v>43.0</v>
      </c>
    </row>
    <row r="39">
      <c r="F39" s="14" t="s">
        <v>13</v>
      </c>
      <c r="G39" s="14">
        <v>387.0</v>
      </c>
    </row>
    <row r="41">
      <c r="A41" s="1">
        <v>45413.0</v>
      </c>
      <c r="D41" s="2" t="s">
        <v>0</v>
      </c>
    </row>
    <row r="42">
      <c r="A42" s="3" t="s">
        <v>1</v>
      </c>
      <c r="B42" s="3" t="s">
        <v>2</v>
      </c>
      <c r="C42" s="4"/>
      <c r="D42" s="3" t="s">
        <v>3</v>
      </c>
      <c r="E42" s="3" t="s">
        <v>4</v>
      </c>
      <c r="F42" s="3" t="s">
        <v>5</v>
      </c>
      <c r="G42" s="3" t="s">
        <v>6</v>
      </c>
    </row>
    <row r="43">
      <c r="A43" s="5" t="s">
        <v>7</v>
      </c>
      <c r="B43" s="6">
        <v>1.0</v>
      </c>
      <c r="C43" s="7" t="s">
        <v>8</v>
      </c>
      <c r="D43" s="8">
        <v>3.0</v>
      </c>
      <c r="E43" s="8">
        <v>4.0</v>
      </c>
      <c r="F43" s="8">
        <v>6.0</v>
      </c>
      <c r="G43" s="9">
        <f>B43*D43</f>
        <v>3</v>
      </c>
    </row>
    <row r="44">
      <c r="A44" s="5" t="s">
        <v>9</v>
      </c>
      <c r="B44" s="6">
        <v>1.0</v>
      </c>
      <c r="C44" s="7" t="s">
        <v>8</v>
      </c>
      <c r="D44" s="8">
        <v>4.0</v>
      </c>
      <c r="E44" s="8">
        <v>5.0</v>
      </c>
      <c r="F44" s="8">
        <v>7.0</v>
      </c>
      <c r="G44" s="9">
        <v>4.0</v>
      </c>
    </row>
    <row r="45">
      <c r="A45" s="5" t="s">
        <v>10</v>
      </c>
      <c r="B45" s="6">
        <v>1.0</v>
      </c>
      <c r="C45" s="7" t="s">
        <v>8</v>
      </c>
      <c r="D45" s="8">
        <v>3.0</v>
      </c>
      <c r="E45" s="8">
        <v>4.0</v>
      </c>
      <c r="F45" s="8">
        <v>6.0</v>
      </c>
      <c r="G45" s="9">
        <v>3.0</v>
      </c>
    </row>
    <row r="46">
      <c r="A46" s="5" t="s">
        <v>11</v>
      </c>
      <c r="B46" s="6">
        <v>2.0</v>
      </c>
      <c r="C46" s="7" t="s">
        <v>8</v>
      </c>
      <c r="D46" s="8">
        <v>7.0</v>
      </c>
      <c r="E46" s="8">
        <v>10.0</v>
      </c>
      <c r="F46" s="8">
        <v>15.0</v>
      </c>
      <c r="G46" s="9">
        <v>14.0</v>
      </c>
    </row>
    <row r="47">
      <c r="A47" s="5" t="s">
        <v>12</v>
      </c>
      <c r="B47" s="6">
        <v>0.0</v>
      </c>
      <c r="C47" s="7" t="s">
        <v>8</v>
      </c>
      <c r="D47" s="8">
        <v>5.0</v>
      </c>
      <c r="E47" s="8">
        <v>7.0</v>
      </c>
      <c r="F47" s="8">
        <v>10.0</v>
      </c>
      <c r="G47" s="9">
        <v>0.0</v>
      </c>
    </row>
    <row r="48">
      <c r="F48" s="14" t="s">
        <v>6</v>
      </c>
      <c r="G48" s="15">
        <v>24.0</v>
      </c>
    </row>
    <row r="49">
      <c r="F49" s="14" t="s">
        <v>13</v>
      </c>
      <c r="G49" s="14">
        <v>216.0</v>
      </c>
    </row>
    <row r="51">
      <c r="A51" s="1">
        <v>45444.0</v>
      </c>
      <c r="D51" s="2" t="s">
        <v>0</v>
      </c>
    </row>
    <row r="52">
      <c r="A52" s="3" t="s">
        <v>1</v>
      </c>
      <c r="B52" s="3" t="s">
        <v>2</v>
      </c>
      <c r="C52" s="4"/>
      <c r="D52" s="3" t="s">
        <v>3</v>
      </c>
      <c r="E52" s="3" t="s">
        <v>4</v>
      </c>
      <c r="F52" s="3" t="s">
        <v>5</v>
      </c>
      <c r="G52" s="3" t="s">
        <v>6</v>
      </c>
    </row>
    <row r="53">
      <c r="A53" s="5" t="s">
        <v>7</v>
      </c>
      <c r="B53" s="6">
        <v>0.0</v>
      </c>
      <c r="C53" s="7" t="s">
        <v>8</v>
      </c>
      <c r="D53" s="8">
        <v>3.0</v>
      </c>
      <c r="E53" s="8">
        <v>4.0</v>
      </c>
      <c r="F53" s="8">
        <v>6.0</v>
      </c>
      <c r="G53" s="9">
        <f>B53*D53</f>
        <v>0</v>
      </c>
    </row>
    <row r="54">
      <c r="A54" s="5" t="s">
        <v>9</v>
      </c>
      <c r="B54" s="6">
        <v>1.0</v>
      </c>
      <c r="C54" s="7" t="s">
        <v>8</v>
      </c>
      <c r="D54" s="8">
        <v>4.0</v>
      </c>
      <c r="E54" s="8">
        <v>5.0</v>
      </c>
      <c r="F54" s="8">
        <v>7.0</v>
      </c>
      <c r="G54" s="9">
        <v>4.0</v>
      </c>
    </row>
    <row r="55">
      <c r="A55" s="5" t="s">
        <v>10</v>
      </c>
      <c r="B55" s="6">
        <v>1.0</v>
      </c>
      <c r="C55" s="7" t="s">
        <v>8</v>
      </c>
      <c r="D55" s="8">
        <v>3.0</v>
      </c>
      <c r="E55" s="8">
        <v>4.0</v>
      </c>
      <c r="F55" s="8">
        <v>6.0</v>
      </c>
      <c r="G55" s="9">
        <v>3.0</v>
      </c>
    </row>
    <row r="56">
      <c r="A56" s="5" t="s">
        <v>11</v>
      </c>
      <c r="B56" s="6">
        <v>1.0</v>
      </c>
      <c r="C56" s="7" t="s">
        <v>8</v>
      </c>
      <c r="D56" s="8">
        <v>7.0</v>
      </c>
      <c r="E56" s="8">
        <v>10.0</v>
      </c>
      <c r="F56" s="8">
        <v>15.0</v>
      </c>
      <c r="G56" s="9">
        <v>7.0</v>
      </c>
    </row>
    <row r="57">
      <c r="A57" s="5" t="s">
        <v>12</v>
      </c>
      <c r="B57" s="6">
        <v>0.0</v>
      </c>
      <c r="C57" s="7" t="s">
        <v>8</v>
      </c>
      <c r="D57" s="8">
        <v>5.0</v>
      </c>
      <c r="E57" s="8">
        <v>7.0</v>
      </c>
      <c r="F57" s="8">
        <v>10.0</v>
      </c>
      <c r="G57" s="9">
        <v>0.0</v>
      </c>
    </row>
    <row r="58">
      <c r="F58" s="14" t="s">
        <v>6</v>
      </c>
      <c r="G58" s="15">
        <v>14.0</v>
      </c>
    </row>
    <row r="59">
      <c r="F59" s="14" t="s">
        <v>13</v>
      </c>
      <c r="G59" s="14">
        <v>126.0</v>
      </c>
    </row>
    <row r="61">
      <c r="A61" s="1">
        <v>45474.0</v>
      </c>
      <c r="D61" s="2" t="s">
        <v>0</v>
      </c>
    </row>
    <row r="62">
      <c r="A62" s="3" t="s">
        <v>1</v>
      </c>
      <c r="B62" s="3" t="s">
        <v>2</v>
      </c>
      <c r="C62" s="4"/>
      <c r="D62" s="3" t="s">
        <v>3</v>
      </c>
      <c r="E62" s="3" t="s">
        <v>4</v>
      </c>
      <c r="F62" s="3" t="s">
        <v>5</v>
      </c>
      <c r="G62" s="3" t="s">
        <v>6</v>
      </c>
    </row>
    <row r="63">
      <c r="A63" s="5" t="s">
        <v>7</v>
      </c>
      <c r="B63" s="6">
        <v>3.0</v>
      </c>
      <c r="C63" s="7" t="s">
        <v>8</v>
      </c>
      <c r="D63" s="8">
        <v>3.0</v>
      </c>
      <c r="E63" s="8">
        <v>4.0</v>
      </c>
      <c r="F63" s="8">
        <v>6.0</v>
      </c>
      <c r="G63" s="10">
        <f>B63*D63</f>
        <v>9</v>
      </c>
    </row>
    <row r="64">
      <c r="A64" s="5" t="s">
        <v>9</v>
      </c>
      <c r="B64" s="8">
        <v>1.0</v>
      </c>
      <c r="C64" s="7" t="s">
        <v>8</v>
      </c>
      <c r="D64" s="8">
        <v>4.0</v>
      </c>
      <c r="E64" s="8">
        <v>5.0</v>
      </c>
      <c r="F64" s="8">
        <v>7.0</v>
      </c>
      <c r="G64" s="10">
        <v>4.0</v>
      </c>
    </row>
    <row r="65">
      <c r="A65" s="5" t="s">
        <v>10</v>
      </c>
      <c r="B65" s="8">
        <v>1.0</v>
      </c>
      <c r="C65" s="7" t="s">
        <v>8</v>
      </c>
      <c r="D65" s="8">
        <v>3.0</v>
      </c>
      <c r="E65" s="8">
        <v>4.0</v>
      </c>
      <c r="F65" s="8">
        <v>6.0</v>
      </c>
      <c r="G65" s="10">
        <v>3.0</v>
      </c>
    </row>
    <row r="66">
      <c r="A66" s="5" t="s">
        <v>11</v>
      </c>
      <c r="B66" s="6">
        <v>1.0</v>
      </c>
      <c r="C66" s="7" t="s">
        <v>8</v>
      </c>
      <c r="D66" s="8">
        <v>7.0</v>
      </c>
      <c r="E66" s="8">
        <v>10.0</v>
      </c>
      <c r="F66" s="8">
        <v>15.0</v>
      </c>
      <c r="G66" s="9">
        <v>7.0</v>
      </c>
    </row>
    <row r="67">
      <c r="A67" s="5" t="s">
        <v>12</v>
      </c>
      <c r="B67" s="8">
        <v>0.0</v>
      </c>
      <c r="C67" s="7" t="s">
        <v>8</v>
      </c>
      <c r="D67" s="8">
        <v>5.0</v>
      </c>
      <c r="E67" s="8">
        <v>7.0</v>
      </c>
      <c r="F67" s="8">
        <v>10.0</v>
      </c>
      <c r="G67" s="9">
        <v>0.0</v>
      </c>
    </row>
    <row r="68">
      <c r="A68" s="11"/>
      <c r="B68" s="11"/>
      <c r="C68" s="11"/>
      <c r="D68" s="11"/>
      <c r="E68" s="11"/>
      <c r="F68" s="12" t="s">
        <v>6</v>
      </c>
      <c r="G68" s="13">
        <v>23.0</v>
      </c>
    </row>
    <row r="69">
      <c r="F69" s="14" t="s">
        <v>13</v>
      </c>
      <c r="G69" s="14">
        <v>207.0</v>
      </c>
    </row>
    <row r="71">
      <c r="F71" s="14" t="s">
        <v>14</v>
      </c>
      <c r="G71" s="16">
        <f t="shared" ref="G71:G72" si="1">SUM(G68,G58,G48,G38,G28,G18,G8)</f>
        <v>178</v>
      </c>
    </row>
    <row r="72">
      <c r="F72" s="14" t="s">
        <v>15</v>
      </c>
      <c r="G72" s="16">
        <f t="shared" si="1"/>
        <v>1602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0"/>
    <col customWidth="1" min="4" max="4" width="14.13"/>
  </cols>
  <sheetData>
    <row r="2">
      <c r="A2" s="17" t="s">
        <v>16</v>
      </c>
      <c r="B2" s="18" t="s">
        <v>17</v>
      </c>
      <c r="C2" s="18" t="s">
        <v>18</v>
      </c>
      <c r="D2" s="19" t="s">
        <v>19</v>
      </c>
      <c r="E2" s="17" t="s">
        <v>20</v>
      </c>
      <c r="F2" s="11" t="s">
        <v>21</v>
      </c>
    </row>
    <row r="3">
      <c r="A3" s="1">
        <v>45292.0</v>
      </c>
      <c r="B3" s="2">
        <v>200.0</v>
      </c>
      <c r="C3" s="2">
        <v>400.0</v>
      </c>
      <c r="D3" s="2">
        <v>500.0</v>
      </c>
      <c r="E3" s="20">
        <f t="shared" ref="E3:E9" si="1">INT((B3+4*C3+D3)/6)</f>
        <v>383</v>
      </c>
    </row>
    <row r="4">
      <c r="A4" s="1">
        <v>45323.0</v>
      </c>
      <c r="B4" s="2">
        <v>150.0</v>
      </c>
      <c r="C4" s="2">
        <v>300.0</v>
      </c>
      <c r="D4" s="2">
        <v>400.0</v>
      </c>
      <c r="E4" s="20">
        <f t="shared" si="1"/>
        <v>291</v>
      </c>
    </row>
    <row r="5">
      <c r="A5" s="1">
        <v>45352.0</v>
      </c>
      <c r="B5" s="2">
        <v>200.0</v>
      </c>
      <c r="C5" s="2">
        <v>350.0</v>
      </c>
      <c r="D5" s="2">
        <v>450.0</v>
      </c>
      <c r="E5" s="20">
        <f t="shared" si="1"/>
        <v>341</v>
      </c>
    </row>
    <row r="6">
      <c r="A6" s="1">
        <v>45383.0</v>
      </c>
      <c r="B6" s="2">
        <v>300.0</v>
      </c>
      <c r="C6" s="2">
        <v>500.0</v>
      </c>
      <c r="D6" s="2">
        <v>600.0</v>
      </c>
      <c r="E6" s="20">
        <f t="shared" si="1"/>
        <v>483</v>
      </c>
    </row>
    <row r="7">
      <c r="A7" s="1">
        <v>45413.0</v>
      </c>
      <c r="B7" s="2">
        <v>150.0</v>
      </c>
      <c r="C7" s="2">
        <v>250.0</v>
      </c>
      <c r="D7" s="2">
        <v>350.0</v>
      </c>
      <c r="E7" s="20">
        <f t="shared" si="1"/>
        <v>250</v>
      </c>
    </row>
    <row r="8">
      <c r="A8" s="1">
        <v>45444.0</v>
      </c>
      <c r="B8" s="2">
        <v>250.0</v>
      </c>
      <c r="C8" s="2">
        <v>400.0</v>
      </c>
      <c r="D8" s="2">
        <v>500.0</v>
      </c>
      <c r="E8" s="20">
        <f t="shared" si="1"/>
        <v>391</v>
      </c>
    </row>
    <row r="9">
      <c r="A9" s="1">
        <v>45474.0</v>
      </c>
      <c r="B9" s="2">
        <v>300.0</v>
      </c>
      <c r="C9" s="2">
        <v>600.0</v>
      </c>
      <c r="D9" s="2">
        <v>700.0</v>
      </c>
      <c r="E9" s="20">
        <f t="shared" si="1"/>
        <v>566</v>
      </c>
    </row>
    <row r="10">
      <c r="D10" s="2" t="s">
        <v>22</v>
      </c>
      <c r="E10" s="20">
        <f>SUM(E3:E9)</f>
        <v>2705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23</v>
      </c>
      <c r="B1" s="11"/>
      <c r="C1" s="11"/>
      <c r="D1" s="11"/>
      <c r="E1" s="11"/>
      <c r="F1" s="11"/>
      <c r="G1" s="11"/>
    </row>
    <row r="2">
      <c r="A2" s="11"/>
      <c r="B2" s="11"/>
      <c r="C2" s="11"/>
      <c r="D2" s="11"/>
      <c r="E2" s="11"/>
      <c r="F2" s="11"/>
      <c r="G2" s="11"/>
    </row>
    <row r="3">
      <c r="A3" s="21" t="s">
        <v>16</v>
      </c>
      <c r="B3" s="21" t="s">
        <v>24</v>
      </c>
      <c r="C3" s="21" t="s">
        <v>25</v>
      </c>
      <c r="D3" s="21" t="s">
        <v>26</v>
      </c>
      <c r="E3" s="21" t="s">
        <v>27</v>
      </c>
      <c r="F3" s="21" t="s">
        <v>28</v>
      </c>
      <c r="G3" s="11"/>
    </row>
    <row r="4">
      <c r="A4" s="22">
        <v>45292.0</v>
      </c>
      <c r="B4" s="23">
        <v>0.5</v>
      </c>
      <c r="C4" s="23">
        <v>0.5</v>
      </c>
      <c r="D4" s="23">
        <v>1.5</v>
      </c>
      <c r="E4" s="23">
        <v>0.5</v>
      </c>
      <c r="F4" s="7">
        <f t="shared" ref="F4:F10" si="1">SUM(B4:E4)</f>
        <v>3</v>
      </c>
      <c r="G4" s="11"/>
    </row>
    <row r="5">
      <c r="A5" s="22">
        <v>45323.0</v>
      </c>
      <c r="B5" s="23">
        <v>0.5</v>
      </c>
      <c r="C5" s="7">
        <v>0.3</v>
      </c>
      <c r="D5" s="23">
        <v>1.0</v>
      </c>
      <c r="E5" s="23">
        <v>0.5</v>
      </c>
      <c r="F5" s="22">
        <f t="shared" si="1"/>
        <v>2.3</v>
      </c>
      <c r="G5" s="11"/>
    </row>
    <row r="6">
      <c r="A6" s="22">
        <v>45352.0</v>
      </c>
      <c r="B6" s="23">
        <v>0.5</v>
      </c>
      <c r="C6" s="23">
        <v>0.3</v>
      </c>
      <c r="D6" s="23">
        <v>1.0</v>
      </c>
      <c r="E6" s="23">
        <v>0.5</v>
      </c>
      <c r="F6" s="22">
        <f t="shared" si="1"/>
        <v>2.3</v>
      </c>
      <c r="G6" s="11"/>
    </row>
    <row r="7">
      <c r="A7" s="22">
        <v>45383.0</v>
      </c>
      <c r="B7" s="23">
        <v>0.8</v>
      </c>
      <c r="C7" s="7">
        <v>0.4</v>
      </c>
      <c r="D7" s="23">
        <v>2.0</v>
      </c>
      <c r="E7" s="23">
        <v>1.0</v>
      </c>
      <c r="F7" s="22">
        <f t="shared" si="1"/>
        <v>4.2</v>
      </c>
      <c r="G7" s="11"/>
    </row>
    <row r="8">
      <c r="A8" s="24">
        <v>45413.0</v>
      </c>
      <c r="B8" s="23">
        <v>0.5</v>
      </c>
      <c r="C8" s="23">
        <v>0.2</v>
      </c>
      <c r="D8" s="23">
        <v>1.0</v>
      </c>
      <c r="E8" s="23">
        <v>0.5</v>
      </c>
      <c r="F8" s="7">
        <f t="shared" si="1"/>
        <v>2.2</v>
      </c>
      <c r="G8" s="11"/>
    </row>
    <row r="9">
      <c r="A9" s="23" t="s">
        <v>29</v>
      </c>
      <c r="B9" s="23">
        <v>0.3</v>
      </c>
      <c r="C9" s="23">
        <v>0.2</v>
      </c>
      <c r="D9" s="23">
        <v>1.0</v>
      </c>
      <c r="E9" s="23">
        <v>0.5</v>
      </c>
      <c r="F9" s="25">
        <f t="shared" si="1"/>
        <v>2</v>
      </c>
      <c r="G9" s="11"/>
    </row>
    <row r="10">
      <c r="A10" s="24">
        <v>45474.0</v>
      </c>
      <c r="B10" s="23">
        <v>0.5</v>
      </c>
      <c r="C10" s="23">
        <v>0.2</v>
      </c>
      <c r="D10" s="23">
        <v>1.5</v>
      </c>
      <c r="E10" s="23">
        <v>0.7</v>
      </c>
      <c r="F10" s="25">
        <f t="shared" si="1"/>
        <v>2.9</v>
      </c>
      <c r="G10" s="11"/>
    </row>
    <row r="11">
      <c r="A11" s="11" t="s">
        <v>6</v>
      </c>
      <c r="B11" s="7">
        <f t="shared" ref="B11:E11" si="2">SUM(B4:B10)</f>
        <v>3.6</v>
      </c>
      <c r="C11" s="7">
        <f t="shared" si="2"/>
        <v>2.1</v>
      </c>
      <c r="D11" s="7">
        <f t="shared" si="2"/>
        <v>9</v>
      </c>
      <c r="E11" s="7">
        <f t="shared" si="2"/>
        <v>4.2</v>
      </c>
      <c r="F11" s="25">
        <f>SUM(B4:E10)</f>
        <v>18.9</v>
      </c>
      <c r="G11" s="11" t="s">
        <v>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75"/>
    <col customWidth="1" min="2" max="2" width="21.38"/>
  </cols>
  <sheetData>
    <row r="1">
      <c r="A1" s="11" t="s">
        <v>31</v>
      </c>
      <c r="B1" s="26">
        <f>'Pontos por função'!G72</f>
        <v>1602</v>
      </c>
      <c r="C1" s="11"/>
    </row>
    <row r="2">
      <c r="A2" s="11" t="s">
        <v>32</v>
      </c>
      <c r="B2" s="8">
        <v>9.0</v>
      </c>
      <c r="C2" s="11"/>
    </row>
    <row r="3">
      <c r="A3" s="11" t="s">
        <v>33</v>
      </c>
      <c r="B3" s="8">
        <f>'Pontos por função'!G71</f>
        <v>178</v>
      </c>
      <c r="C3" s="11"/>
    </row>
    <row r="4">
      <c r="A4" s="27" t="s">
        <v>34</v>
      </c>
      <c r="B4" s="28">
        <f>(5.2*(B1/1000)^0.91)</f>
        <v>7.984472498</v>
      </c>
      <c r="C4" s="11" t="s">
        <v>35</v>
      </c>
    </row>
    <row r="5">
      <c r="A5" s="29" t="s">
        <v>36</v>
      </c>
      <c r="B5" s="30">
        <f>(2.5*(B4^0.38))</f>
        <v>5.505459546</v>
      </c>
      <c r="C5" s="11" t="s">
        <v>37</v>
      </c>
    </row>
    <row r="6">
      <c r="A6" s="31" t="s">
        <v>38</v>
      </c>
      <c r="B6" s="32">
        <f>(B4/B5)</f>
        <v>1.450282657</v>
      </c>
      <c r="C6" s="11" t="s">
        <v>39</v>
      </c>
    </row>
  </sheetData>
  <drawing r:id="rId1"/>
</worksheet>
</file>