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000" windowHeight="16110"/>
  </bookViews>
  <sheets>
    <sheet name="CalendarioProyecto" sheetId="11" r:id="rId1"/>
    <sheet name="Acerca de" sheetId="12" r:id="rId2"/>
  </sheets>
  <definedNames>
    <definedName name="Display_Week">CalendarioProyecto!$E$4</definedName>
    <definedName name="hoy" localSheetId="0">TODAY()</definedName>
    <definedName name="Project_Start">CalendarioProyecto!$E$3</definedName>
    <definedName name="task_end" localSheetId="0">CalendarioProyecto!$F1</definedName>
    <definedName name="task_progress" localSheetId="0">CalendarioProyecto!$D1</definedName>
    <definedName name="task_start" localSheetId="0">CalendarioProyecto!$E1</definedName>
    <definedName name="_xlnm.Print_Titles" localSheetId="0">CalendarioProyecto!$4:$6</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H27" i="11" l="1"/>
  <c r="H26" i="11"/>
  <c r="H24" i="11"/>
  <c r="H20" i="11"/>
  <c r="H15" i="11"/>
  <c r="H8" i="11"/>
  <c r="I5" i="11" l="1"/>
  <c r="I4" i="11" s="1"/>
  <c r="E9" i="11"/>
  <c r="E21" i="11" s="1"/>
  <c r="F21" i="11" l="1"/>
  <c r="E22" i="11" s="1"/>
  <c r="E23" i="11" s="1"/>
  <c r="J5" i="11"/>
  <c r="I6" i="11"/>
  <c r="F9" i="11"/>
  <c r="E10" i="11" s="1"/>
  <c r="E25" i="11" l="1"/>
  <c r="F23" i="11"/>
  <c r="H21" i="11"/>
  <c r="E11" i="11"/>
  <c r="F10" i="11"/>
  <c r="H10" i="11" s="1"/>
  <c r="H9" i="11"/>
  <c r="K5" i="11"/>
  <c r="J6" i="11"/>
  <c r="F22" i="11"/>
  <c r="H22" i="11" s="1"/>
  <c r="F25" i="11" l="1"/>
  <c r="H25" i="11"/>
  <c r="K6" i="11"/>
  <c r="L5" i="11"/>
  <c r="F11" i="11"/>
  <c r="E12" i="11" s="1"/>
  <c r="H11" i="11"/>
  <c r="F12" i="11" l="1"/>
  <c r="E13" i="11" s="1"/>
  <c r="F13" i="11" s="1"/>
  <c r="E14" i="11" s="1"/>
  <c r="F14" i="11" s="1"/>
  <c r="E16" i="11" s="1"/>
  <c r="L6" i="11"/>
  <c r="M5" i="11"/>
  <c r="N5" i="11" l="1"/>
  <c r="M6" i="11"/>
  <c r="E17" i="11"/>
  <c r="F16" i="11"/>
  <c r="H16" i="11" s="1"/>
  <c r="H12" i="11"/>
  <c r="F17" i="11" l="1"/>
  <c r="E18" i="11" s="1"/>
  <c r="N6" i="11"/>
  <c r="O5" i="11"/>
  <c r="H17" i="11" l="1"/>
  <c r="O6" i="11"/>
  <c r="P5" i="11"/>
  <c r="E19" i="11"/>
  <c r="F18" i="11"/>
  <c r="H18" i="11" s="1"/>
  <c r="F19" i="11" l="1"/>
  <c r="H19" i="11" s="1"/>
  <c r="P4" i="11"/>
  <c r="Q5" i="11"/>
  <c r="P6" i="11"/>
  <c r="R5" i="11" l="1"/>
  <c r="Q6" i="11"/>
  <c r="S5" i="11" l="1"/>
  <c r="R6" i="11"/>
  <c r="T5" i="11" l="1"/>
  <c r="S6" i="11"/>
  <c r="T6" i="11" l="1"/>
  <c r="U5" i="11"/>
  <c r="U6" i="11" l="1"/>
  <c r="V5" i="11"/>
  <c r="V6" i="11" l="1"/>
  <c r="W5" i="11"/>
  <c r="X5" i="11" l="1"/>
  <c r="W6" i="11"/>
  <c r="W4" i="11"/>
  <c r="X6" i="11" l="1"/>
  <c r="Y5" i="11"/>
  <c r="Y6" i="11" l="1"/>
  <c r="Z5" i="11"/>
  <c r="AA5" i="11" l="1"/>
  <c r="Z6" i="11"/>
  <c r="AB5" i="11" l="1"/>
  <c r="AA6" i="11"/>
  <c r="AB6" i="11" l="1"/>
  <c r="AC5" i="11"/>
  <c r="AD5" i="11" l="1"/>
  <c r="AC6" i="11"/>
  <c r="AD6" i="11" l="1"/>
  <c r="AE5" i="11"/>
  <c r="AD4" i="11"/>
  <c r="AF5" i="11" l="1"/>
  <c r="AE6" i="11"/>
  <c r="AF6" i="11" l="1"/>
  <c r="AG5" i="11"/>
  <c r="AG6" i="11" l="1"/>
  <c r="AH5" i="11"/>
  <c r="AI5" i="11" l="1"/>
  <c r="AH6" i="11"/>
  <c r="AJ5" i="11" l="1"/>
  <c r="AI6" i="11"/>
  <c r="AK5" i="11" l="1"/>
  <c r="AJ6" i="11"/>
  <c r="AK6" i="11" l="1"/>
  <c r="AK4" i="11"/>
  <c r="AL5" i="11"/>
  <c r="AL6" i="11" l="1"/>
  <c r="AM5" i="11"/>
  <c r="AN5" i="11" l="1"/>
  <c r="AM6" i="11"/>
  <c r="AN6" i="11" l="1"/>
  <c r="AO5" i="11"/>
  <c r="AP5" i="11" l="1"/>
  <c r="AO6" i="11"/>
  <c r="AQ5" i="11" l="1"/>
  <c r="AP6" i="11"/>
  <c r="AQ6" i="11" l="1"/>
  <c r="AR5" i="11"/>
  <c r="AS5" i="11" l="1"/>
  <c r="AR6" i="11"/>
  <c r="AR4" i="11"/>
  <c r="AS6" i="11" l="1"/>
  <c r="AT5" i="11"/>
  <c r="AT6" i="11" l="1"/>
  <c r="AU5" i="11"/>
  <c r="AU6" i="11" l="1"/>
  <c r="AV5" i="11"/>
  <c r="AV6" i="11" l="1"/>
  <c r="AW5" i="11"/>
  <c r="AX5" i="11" l="1"/>
  <c r="AW6" i="11"/>
  <c r="AY5" i="11" l="1"/>
  <c r="AX6" i="11"/>
  <c r="AY6" i="11" l="1"/>
  <c r="AY4" i="11"/>
  <c r="AZ5" i="11"/>
  <c r="BA5" i="11" l="1"/>
  <c r="AZ6" i="11"/>
  <c r="BB5" i="11" l="1"/>
  <c r="BA6" i="11"/>
  <c r="BB6" i="11" l="1"/>
  <c r="BC5" i="11"/>
  <c r="BC6" i="11" l="1"/>
  <c r="BD5" i="11"/>
  <c r="BD6" i="11" l="1"/>
  <c r="BE5" i="11"/>
  <c r="BE6" i="11" l="1"/>
  <c r="BF5" i="11"/>
  <c r="BF6" i="11" l="1"/>
  <c r="BF4" i="11"/>
  <c r="BG5" i="11"/>
  <c r="BG6" i="11" l="1"/>
  <c r="BH5" i="11"/>
  <c r="BI5" i="11" l="1"/>
  <c r="BH6" i="11"/>
  <c r="BJ5" i="11" l="1"/>
  <c r="BI6" i="11"/>
  <c r="BJ6" i="11" l="1"/>
  <c r="BK5" i="11"/>
  <c r="BL5" i="11" l="1"/>
  <c r="BL6" i="11" s="1"/>
  <c r="BK6" i="11"/>
  <c r="H23" i="11"/>
</calcChain>
</file>

<file path=xl/sharedStrings.xml><?xml version="1.0" encoding="utf-8"?>
<sst xmlns="http://schemas.openxmlformats.org/spreadsheetml/2006/main" count="62" uniqueCount="59">
  <si>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</si>
  <si>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</si>
  <si>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</si>
  <si>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</si>
  <si>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</si>
  <si>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</si>
  <si>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</si>
  <si>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</si>
  <si>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</si>
  <si>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</si>
  <si>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</si>
  <si>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</si>
  <si>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</si>
  <si>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Responsable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</si>
  <si>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</si>
  <si>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</si>
  <si>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</si>
  <si>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</si>
  <si>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</si>
  <si>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</si>
  <si>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</si>
  <si>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</si>
  <si>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</si>
  <si>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</si>
  <si>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</si>
  <si>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</si>
  <si>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</si>
  <si>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</si>
  <si>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</si>
  <si>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</si>
  <si>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</si>
  <si>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</si>
  <si>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</si>
  <si>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</si>
  <si>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</si>
  <si>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</si>
  <si>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</si>
  <si>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</si>
  <si>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</si>
  <si>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Definición de la Arquitectura</t>
  </si>
  <si>
    <t>Modelo de análisis</t>
  </si>
  <si>
    <t>Modelo de casos de uso</t>
  </si>
  <si>
    <t>Propuesta diseño de interfaz</t>
  </si>
  <si>
    <t>Definición de clases e interfaces</t>
  </si>
  <si>
    <t>Cronómetro</t>
  </si>
  <si>
    <t>FIS - G:020-81</t>
  </si>
  <si>
    <t>DESARROLLO</t>
  </si>
  <si>
    <t>ANALISIS Y DISEÑO</t>
  </si>
  <si>
    <t>TEST</t>
  </si>
  <si>
    <t>VERSIÓN BETA</t>
  </si>
  <si>
    <t>Modelo de Diseño y Diagrama de secuencia</t>
  </si>
  <si>
    <t>Construcción de interfaces</t>
  </si>
  <si>
    <t>Desarrollo de interfaz gráfica</t>
  </si>
  <si>
    <t>Pruebas unitarias con Junit</t>
  </si>
  <si>
    <t>Ajuste y corrección de errores</t>
  </si>
  <si>
    <t>Validación y aprobación de Quality Assurance</t>
  </si>
  <si>
    <t>Pruebas de usuario versión beta</t>
  </si>
  <si>
    <t>Desarrollo de clases (cronómetro, memoria y tiempo) prueba en consola</t>
  </si>
  <si>
    <t>Implementación de interfaz junto con las clases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</si>
</sst>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C0A]d\ &quot;de&quot;\ mmm\ &quot;de&quot;\ yyyy;@"/>
    <numFmt numFmtId="171" formatCode="d"/>
    <numFmt numFmtId="172" formatCode="ddd\,\ d/m/yyyy"/>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9"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0" fontId="5" fillId="9" borderId="2" xfId="0" applyFont="1" applyFill="1" applyBorder="1" applyAlignment="1">
      <alignment horizontal="left" vertical="center" indent="1"/>
    </xf>
    <xf numFmtId="0" fontId="5" fillId="6"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7" fillId="2" borderId="2" xfId="0" applyFont="1" applyFill="1" applyBorder="1" applyAlignment="1">
      <alignment horizontal="left" vertical="center" indent="1"/>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9" fontId="0" fillId="2" borderId="2" xfId="0" applyNumberFormat="1" applyFill="1" applyBorder="1" applyAlignment="1">
      <alignment horizontal="center" vertical="center"/>
    </xf>
    <xf numFmtId="171" fontId="10" fillId="7" borderId="6" xfId="0" applyNumberFormat="1" applyFont="1" applyFill="1" applyBorder="1" applyAlignment="1">
      <alignment horizontal="center" vertical="center"/>
    </xf>
    <xf numFmtId="171" fontId="10" fillId="7" borderId="0" xfId="0" applyNumberFormat="1" applyFont="1" applyFill="1" applyAlignment="1">
      <alignment horizontal="center" vertical="center"/>
    </xf>
    <xf numFmtId="171" fontId="10" fillId="7" borderId="7" xfId="0" applyNumberFormat="1"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0" borderId="2" xfId="2" applyFont="1" applyBorder="1" applyAlignment="1">
      <alignment horizontal="center" vertical="center"/>
    </xf>
    <xf numFmtId="9" fontId="4" fillId="2" borderId="2" xfId="2" applyFont="1" applyFill="1" applyBorder="1" applyAlignment="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169" fontId="8" fillId="3" borderId="2" xfId="10" applyFill="1">
      <alignment horizontal="center" vertical="center"/>
    </xf>
    <xf numFmtId="169" fontId="0" fillId="9" borderId="2" xfId="0" applyNumberFormat="1" applyFill="1" applyBorder="1" applyAlignment="1">
      <alignment horizontal="center" vertical="center"/>
    </xf>
    <xf numFmtId="169" fontId="4" fillId="9" borderId="2" xfId="0" applyNumberFormat="1" applyFont="1" applyFill="1" applyBorder="1" applyAlignment="1">
      <alignment horizontal="center" vertical="center"/>
    </xf>
    <xf numFmtId="169" fontId="8" fillId="4" borderId="2" xfId="10" applyFill="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8" fillId="11" borderId="2" xfId="10"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8" fillId="10" borderId="2" xfId="10" applyFill="1">
      <alignment horizontal="center" vertical="center"/>
    </xf>
    <xf numFmtId="169" fontId="8" fillId="0" borderId="2" xfId="10">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2" applyFont="1" applyFill="1" applyAlignment="1">
      <alignment horizontal="left" vertical="center" wrapText="1" indent="2"/>
    </xf>
    <xf numFmtId="0" fontId="0" fillId="11" borderId="2" xfId="12" applyFont="1" applyFill="1">
      <alignment horizontal="left" vertical="center" indent="2"/>
    </xf>
    <xf numFmtId="169" fontId="0" fillId="10" borderId="2" xfId="10" applyFont="1" applyFill="1">
      <alignment horizontal="center" vertical="center"/>
    </xf>
    <xf numFmtId="0" fontId="0" fillId="10" borderId="2" xfId="12" applyFont="1" applyFill="1">
      <alignment horizontal="left" vertical="center" indent="2"/>
    </xf>
    <xf numFmtId="0" fontId="8" fillId="0" borderId="0" xfId="8">
      <alignment horizontal="right" indent="1"/>
    </xf>
    <xf numFmtId="0" fontId="8" fillId="0" borderId="7" xfId="8" applyBorder="1">
      <alignment horizontal="right" indent="1"/>
    </xf>
    <xf numFmtId="0" fontId="0" fillId="0" borderId="10" xfId="0" applyBorder="1"/>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72" fontId="0" fillId="0" borderId="3" xfId="9" applyNumberFormat="1" applyFont="1">
      <alignment horizontal="center" vertical="center"/>
    </xf>
    <xf numFmtId="172" fontId="8" fillId="0" borderId="3" xfId="9" applyNumberForma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cellStyle name="Hipervínculo" xfId="1" builtinId="8" customBuiltin="1"/>
    <cellStyle name="Hipervínculo visitado" xfId="13" builtinId="9" customBuiltin="1"/>
    <cellStyle name="Incorrecto" xfId="19" builtinId="27" customBuiltin="1"/>
    <cellStyle name="Inicio del proyecto" xfId="9"/>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cellStyle name="Normal" xfId="0" builtinId="0" customBuiltin="1"/>
    <cellStyle name="Notas" xfId="27" builtinId="10" customBuiltin="1"/>
    <cellStyle name="Porcentaje" xfId="2" builtinId="5" customBuiltin="1"/>
    <cellStyle name="Salida" xfId="22" builtinId="21" customBuiltin="1"/>
    <cellStyle name="Tarea" xfId="12"/>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0"/>
  <sheetViews>
    <sheetView showGridLines="0" tabSelected="1" showRuler="0" zoomScaleNormal="100" zoomScalePageLayoutView="70" workbookViewId="0">
      <pane ySplit="6" topLeftCell="A7" activePane="bottomLeft" state="frozen"/>
      <selection pane="bottomLeft" activeCell="A26" sqref="A26:XFD29"/>
    </sheetView>
  </sheetViews>
  <sheetFormatPr baseColWidth="10" defaultColWidth="9.140625" defaultRowHeight="30" customHeight="1" x14ac:dyDescent="0.25"/>
  <cols>
    <col min="1" max="1" width="2.7109375" style="32" customWidth="1"/>
    <col min="2" max="2" width="30" customWidth="1"/>
    <col min="3" max="3" width="30.7109375" customWidth="1"/>
    <col min="4" max="4" width="10.7109375" customWidth="1"/>
    <col min="5" max="5" width="10.7109375" style="5" bestFit="1" customWidth="1"/>
    <col min="6" max="6" width="10.7109375" customWidth="1"/>
    <col min="7" max="7" width="2.7109375" customWidth="1"/>
    <col min="8" max="8" width="9.42578125" hidden="1" customWidth="1"/>
    <col min="9" max="64" width="2.7109375" customWidth="1"/>
    <col min="69" max="70" width="10.28515625"/>
  </cols>
  <sheetData>
    <row r="1" spans="1:64" ht="30" customHeight="1" x14ac:dyDescent="0.45">
      <c r="A1" s="33" t="s">
        <v>0</v>
      </c>
      <c r="B1" s="37" t="s">
        <v>44</v>
      </c>
      <c r="C1" s="1"/>
      <c r="D1" s="2"/>
      <c r="E1" s="4"/>
      <c r="F1" s="23"/>
      <c r="H1" s="2"/>
      <c r="I1" s="11" t="s">
        <v>23</v>
      </c>
    </row>
    <row r="2" spans="1:64" ht="30" customHeight="1" x14ac:dyDescent="0.3">
      <c r="A2" s="32" t="s">
        <v>1</v>
      </c>
      <c r="B2" s="38" t="s">
        <v>45</v>
      </c>
      <c r="I2" s="35" t="s">
        <v>24</v>
      </c>
    </row>
    <row r="3" spans="1:64" ht="30" customHeight="1" x14ac:dyDescent="0.25">
      <c r="A3" s="32" t="s">
        <v>2</v>
      </c>
      <c r="B3" s="39" t="s">
        <v>13</v>
      </c>
      <c r="C3" s="86" t="s">
        <v>16</v>
      </c>
      <c r="D3" s="87"/>
      <c r="E3" s="92">
        <v>44113</v>
      </c>
      <c r="F3" s="93"/>
    </row>
    <row r="4" spans="1:64" ht="30" customHeight="1" x14ac:dyDescent="0.25">
      <c r="A4" s="33" t="s">
        <v>38</v>
      </c>
      <c r="C4" s="86" t="s">
        <v>17</v>
      </c>
      <c r="D4" s="87"/>
      <c r="E4" s="7">
        <v>1</v>
      </c>
      <c r="I4" s="89">
        <f>I5</f>
        <v>44109</v>
      </c>
      <c r="J4" s="90"/>
      <c r="K4" s="90"/>
      <c r="L4" s="90"/>
      <c r="M4" s="90"/>
      <c r="N4" s="90"/>
      <c r="O4" s="91"/>
      <c r="P4" s="89">
        <f>P5</f>
        <v>44116</v>
      </c>
      <c r="Q4" s="90"/>
      <c r="R4" s="90"/>
      <c r="S4" s="90"/>
      <c r="T4" s="90"/>
      <c r="U4" s="90"/>
      <c r="V4" s="91"/>
      <c r="W4" s="89">
        <f>W5</f>
        <v>44123</v>
      </c>
      <c r="X4" s="90"/>
      <c r="Y4" s="90"/>
      <c r="Z4" s="90"/>
      <c r="AA4" s="90"/>
      <c r="AB4" s="90"/>
      <c r="AC4" s="91"/>
      <c r="AD4" s="89">
        <f>AD5</f>
        <v>44130</v>
      </c>
      <c r="AE4" s="90"/>
      <c r="AF4" s="90"/>
      <c r="AG4" s="90"/>
      <c r="AH4" s="90"/>
      <c r="AI4" s="90"/>
      <c r="AJ4" s="91"/>
      <c r="AK4" s="89">
        <f>AK5</f>
        <v>44137</v>
      </c>
      <c r="AL4" s="90"/>
      <c r="AM4" s="90"/>
      <c r="AN4" s="90"/>
      <c r="AO4" s="90"/>
      <c r="AP4" s="90"/>
      <c r="AQ4" s="91"/>
      <c r="AR4" s="89">
        <f>AR5</f>
        <v>44144</v>
      </c>
      <c r="AS4" s="90"/>
      <c r="AT4" s="90"/>
      <c r="AU4" s="90"/>
      <c r="AV4" s="90"/>
      <c r="AW4" s="90"/>
      <c r="AX4" s="91"/>
      <c r="AY4" s="89">
        <f>AY5</f>
        <v>44151</v>
      </c>
      <c r="AZ4" s="90"/>
      <c r="BA4" s="90"/>
      <c r="BB4" s="90"/>
      <c r="BC4" s="90"/>
      <c r="BD4" s="90"/>
      <c r="BE4" s="91"/>
      <c r="BF4" s="89">
        <f>BF5</f>
        <v>44158</v>
      </c>
      <c r="BG4" s="90"/>
      <c r="BH4" s="90"/>
      <c r="BI4" s="90"/>
      <c r="BJ4" s="90"/>
      <c r="BK4" s="90"/>
      <c r="BL4" s="91"/>
    </row>
    <row r="5" spans="1:64" ht="15" customHeight="1" x14ac:dyDescent="0.25">
      <c r="A5" s="33" t="s">
        <v>3</v>
      </c>
      <c r="B5" s="88"/>
      <c r="C5" s="88"/>
      <c r="D5" s="88"/>
      <c r="E5" s="88"/>
      <c r="F5" s="88"/>
      <c r="G5" s="88"/>
      <c r="I5" s="54">
        <f>Project_Start-WEEKDAY(Project_Start,1)+2+7*(Display_Week-1)</f>
        <v>44109</v>
      </c>
      <c r="J5" s="55">
        <f>I5+1</f>
        <v>44110</v>
      </c>
      <c r="K5" s="55">
        <f t="shared" ref="K5:AX5" si="0">J5+1</f>
        <v>44111</v>
      </c>
      <c r="L5" s="55">
        <f t="shared" si="0"/>
        <v>44112</v>
      </c>
      <c r="M5" s="55">
        <f t="shared" si="0"/>
        <v>44113</v>
      </c>
      <c r="N5" s="55">
        <f t="shared" si="0"/>
        <v>44114</v>
      </c>
      <c r="O5" s="56">
        <f t="shared" si="0"/>
        <v>44115</v>
      </c>
      <c r="P5" s="54">
        <f>O5+1</f>
        <v>44116</v>
      </c>
      <c r="Q5" s="55">
        <f>P5+1</f>
        <v>44117</v>
      </c>
      <c r="R5" s="55">
        <f t="shared" si="0"/>
        <v>44118</v>
      </c>
      <c r="S5" s="55">
        <f t="shared" si="0"/>
        <v>44119</v>
      </c>
      <c r="T5" s="55">
        <f t="shared" si="0"/>
        <v>44120</v>
      </c>
      <c r="U5" s="55">
        <f t="shared" si="0"/>
        <v>44121</v>
      </c>
      <c r="V5" s="56">
        <f t="shared" si="0"/>
        <v>44122</v>
      </c>
      <c r="W5" s="54">
        <f>V5+1</f>
        <v>44123</v>
      </c>
      <c r="X5" s="55">
        <f>W5+1</f>
        <v>44124</v>
      </c>
      <c r="Y5" s="55">
        <f t="shared" si="0"/>
        <v>44125</v>
      </c>
      <c r="Z5" s="55">
        <f t="shared" si="0"/>
        <v>44126</v>
      </c>
      <c r="AA5" s="55">
        <f t="shared" si="0"/>
        <v>44127</v>
      </c>
      <c r="AB5" s="55">
        <f t="shared" si="0"/>
        <v>44128</v>
      </c>
      <c r="AC5" s="56">
        <f t="shared" si="0"/>
        <v>44129</v>
      </c>
      <c r="AD5" s="54">
        <f>AC5+1</f>
        <v>44130</v>
      </c>
      <c r="AE5" s="55">
        <f>AD5+1</f>
        <v>44131</v>
      </c>
      <c r="AF5" s="55">
        <f t="shared" si="0"/>
        <v>44132</v>
      </c>
      <c r="AG5" s="55">
        <f t="shared" si="0"/>
        <v>44133</v>
      </c>
      <c r="AH5" s="55">
        <f t="shared" si="0"/>
        <v>44134</v>
      </c>
      <c r="AI5" s="55">
        <f t="shared" si="0"/>
        <v>44135</v>
      </c>
      <c r="AJ5" s="56">
        <f t="shared" si="0"/>
        <v>44136</v>
      </c>
      <c r="AK5" s="54">
        <f>AJ5+1</f>
        <v>44137</v>
      </c>
      <c r="AL5" s="55">
        <f>AK5+1</f>
        <v>44138</v>
      </c>
      <c r="AM5" s="55">
        <f t="shared" si="0"/>
        <v>44139</v>
      </c>
      <c r="AN5" s="55">
        <f t="shared" si="0"/>
        <v>44140</v>
      </c>
      <c r="AO5" s="55">
        <f t="shared" si="0"/>
        <v>44141</v>
      </c>
      <c r="AP5" s="55">
        <f t="shared" si="0"/>
        <v>44142</v>
      </c>
      <c r="AQ5" s="56">
        <f t="shared" si="0"/>
        <v>44143</v>
      </c>
      <c r="AR5" s="54">
        <f>AQ5+1</f>
        <v>44144</v>
      </c>
      <c r="AS5" s="55">
        <f>AR5+1</f>
        <v>44145</v>
      </c>
      <c r="AT5" s="55">
        <f t="shared" si="0"/>
        <v>44146</v>
      </c>
      <c r="AU5" s="55">
        <f t="shared" si="0"/>
        <v>44147</v>
      </c>
      <c r="AV5" s="55">
        <f t="shared" si="0"/>
        <v>44148</v>
      </c>
      <c r="AW5" s="55">
        <f t="shared" si="0"/>
        <v>44149</v>
      </c>
      <c r="AX5" s="56">
        <f t="shared" si="0"/>
        <v>44150</v>
      </c>
      <c r="AY5" s="54">
        <f t="shared" ref="AY5:BL5" si="1">AX5+1</f>
        <v>44151</v>
      </c>
      <c r="AZ5" s="55">
        <f t="shared" si="1"/>
        <v>44152</v>
      </c>
      <c r="BA5" s="55">
        <f t="shared" si="1"/>
        <v>44153</v>
      </c>
      <c r="BB5" s="55">
        <f t="shared" si="1"/>
        <v>44154</v>
      </c>
      <c r="BC5" s="55">
        <f t="shared" si="1"/>
        <v>44155</v>
      </c>
      <c r="BD5" s="55">
        <f t="shared" si="1"/>
        <v>44156</v>
      </c>
      <c r="BE5" s="56">
        <f t="shared" si="1"/>
        <v>44157</v>
      </c>
      <c r="BF5" s="54">
        <f t="shared" si="1"/>
        <v>44158</v>
      </c>
      <c r="BG5" s="55">
        <f t="shared" si="1"/>
        <v>44159</v>
      </c>
      <c r="BH5" s="55">
        <f t="shared" si="1"/>
        <v>44160</v>
      </c>
      <c r="BI5" s="55">
        <f t="shared" si="1"/>
        <v>44161</v>
      </c>
      <c r="BJ5" s="55">
        <f t="shared" si="1"/>
        <v>44162</v>
      </c>
      <c r="BK5" s="55">
        <f t="shared" si="1"/>
        <v>44163</v>
      </c>
      <c r="BL5" s="56">
        <f t="shared" si="1"/>
        <v>44164</v>
      </c>
    </row>
    <row r="6" spans="1:64" ht="30" customHeight="1" thickBot="1" x14ac:dyDescent="0.3">
      <c r="A6" s="33" t="s">
        <v>4</v>
      </c>
      <c r="B6" s="8" t="s">
        <v>14</v>
      </c>
      <c r="C6" s="9" t="s">
        <v>18</v>
      </c>
      <c r="D6" s="9" t="s">
        <v>19</v>
      </c>
      <c r="E6" s="9" t="s">
        <v>20</v>
      </c>
      <c r="F6" s="9" t="s">
        <v>21</v>
      </c>
      <c r="G6" s="9"/>
      <c r="H6" s="9" t="s">
        <v>22</v>
      </c>
      <c r="I6" s="10" t="str">
        <f>LEFT(TEXT(I5,"ddd"),1)</f>
        <v>l</v>
      </c>
      <c r="J6" s="10" t="str">
        <f t="shared" ref="J6:AR6" si="2">LEFT(TEXT(J5,"ddd"),1)</f>
        <v>m</v>
      </c>
      <c r="K6" s="10" t="str">
        <f t="shared" si="2"/>
        <v>m</v>
      </c>
      <c r="L6" s="10" t="str">
        <f t="shared" si="2"/>
        <v>j</v>
      </c>
      <c r="M6" s="10" t="str">
        <f t="shared" si="2"/>
        <v>v</v>
      </c>
      <c r="N6" s="10" t="str">
        <f t="shared" si="2"/>
        <v>s</v>
      </c>
      <c r="O6" s="10" t="str">
        <f t="shared" si="2"/>
        <v>d</v>
      </c>
      <c r="P6" s="10" t="str">
        <f t="shared" si="2"/>
        <v>l</v>
      </c>
      <c r="Q6" s="10" t="str">
        <f t="shared" si="2"/>
        <v>m</v>
      </c>
      <c r="R6" s="10" t="str">
        <f t="shared" si="2"/>
        <v>m</v>
      </c>
      <c r="S6" s="10" t="str">
        <f t="shared" si="2"/>
        <v>j</v>
      </c>
      <c r="T6" s="10" t="str">
        <f t="shared" si="2"/>
        <v>v</v>
      </c>
      <c r="U6" s="10" t="str">
        <f t="shared" si="2"/>
        <v>s</v>
      </c>
      <c r="V6" s="10" t="str">
        <f t="shared" si="2"/>
        <v>d</v>
      </c>
      <c r="W6" s="10" t="str">
        <f t="shared" si="2"/>
        <v>l</v>
      </c>
      <c r="X6" s="10" t="str">
        <f t="shared" si="2"/>
        <v>m</v>
      </c>
      <c r="Y6" s="10" t="str">
        <f t="shared" si="2"/>
        <v>m</v>
      </c>
      <c r="Z6" s="10" t="str">
        <f t="shared" si="2"/>
        <v>j</v>
      </c>
      <c r="AA6" s="10" t="str">
        <f t="shared" si="2"/>
        <v>v</v>
      </c>
      <c r="AB6" s="10" t="str">
        <f t="shared" si="2"/>
        <v>s</v>
      </c>
      <c r="AC6" s="10" t="str">
        <f t="shared" si="2"/>
        <v>d</v>
      </c>
      <c r="AD6" s="10" t="str">
        <f t="shared" si="2"/>
        <v>l</v>
      </c>
      <c r="AE6" s="10" t="str">
        <f t="shared" si="2"/>
        <v>m</v>
      </c>
      <c r="AF6" s="10" t="str">
        <f t="shared" si="2"/>
        <v>m</v>
      </c>
      <c r="AG6" s="10" t="str">
        <f t="shared" si="2"/>
        <v>j</v>
      </c>
      <c r="AH6" s="10" t="str">
        <f t="shared" si="2"/>
        <v>v</v>
      </c>
      <c r="AI6" s="10" t="str">
        <f t="shared" si="2"/>
        <v>s</v>
      </c>
      <c r="AJ6" s="10" t="str">
        <f t="shared" si="2"/>
        <v>d</v>
      </c>
      <c r="AK6" s="10" t="str">
        <f t="shared" si="2"/>
        <v>l</v>
      </c>
      <c r="AL6" s="10" t="str">
        <f t="shared" si="2"/>
        <v>m</v>
      </c>
      <c r="AM6" s="10" t="str">
        <f t="shared" si="2"/>
        <v>m</v>
      </c>
      <c r="AN6" s="10" t="str">
        <f t="shared" si="2"/>
        <v>j</v>
      </c>
      <c r="AO6" s="10" t="str">
        <f t="shared" si="2"/>
        <v>v</v>
      </c>
      <c r="AP6" s="10" t="str">
        <f t="shared" si="2"/>
        <v>s</v>
      </c>
      <c r="AQ6" s="10" t="str">
        <f t="shared" si="2"/>
        <v>d</v>
      </c>
      <c r="AR6" s="10" t="str">
        <f t="shared" si="2"/>
        <v>l</v>
      </c>
      <c r="AS6" s="10" t="str">
        <f t="shared" ref="AS6:BL6" si="3">LEFT(TEXT(AS5,"ddd"),1)</f>
        <v>m</v>
      </c>
      <c r="AT6" s="10" t="str">
        <f t="shared" si="3"/>
        <v>m</v>
      </c>
      <c r="AU6" s="10" t="str">
        <f t="shared" si="3"/>
        <v>j</v>
      </c>
      <c r="AV6" s="10" t="str">
        <f t="shared" si="3"/>
        <v>v</v>
      </c>
      <c r="AW6" s="10" t="str">
        <f t="shared" si="3"/>
        <v>s</v>
      </c>
      <c r="AX6" s="10" t="str">
        <f t="shared" si="3"/>
        <v>d</v>
      </c>
      <c r="AY6" s="10" t="str">
        <f t="shared" si="3"/>
        <v>l</v>
      </c>
      <c r="AZ6" s="10" t="str">
        <f t="shared" si="3"/>
        <v>m</v>
      </c>
      <c r="BA6" s="10" t="str">
        <f t="shared" si="3"/>
        <v>m</v>
      </c>
      <c r="BB6" s="10" t="str">
        <f t="shared" si="3"/>
        <v>j</v>
      </c>
      <c r="BC6" s="10" t="str">
        <f t="shared" si="3"/>
        <v>v</v>
      </c>
      <c r="BD6" s="10" t="str">
        <f t="shared" si="3"/>
        <v>s</v>
      </c>
      <c r="BE6" s="10" t="str">
        <f t="shared" si="3"/>
        <v>d</v>
      </c>
      <c r="BF6" s="10" t="str">
        <f t="shared" si="3"/>
        <v>l</v>
      </c>
      <c r="BG6" s="10" t="str">
        <f t="shared" si="3"/>
        <v>m</v>
      </c>
      <c r="BH6" s="10" t="str">
        <f t="shared" si="3"/>
        <v>m</v>
      </c>
      <c r="BI6" s="10" t="str">
        <f t="shared" si="3"/>
        <v>j</v>
      </c>
      <c r="BJ6" s="10" t="str">
        <f t="shared" si="3"/>
        <v>v</v>
      </c>
      <c r="BK6" s="10" t="str">
        <f t="shared" si="3"/>
        <v>s</v>
      </c>
      <c r="BL6" s="10" t="str">
        <f t="shared" si="3"/>
        <v>d</v>
      </c>
    </row>
    <row r="7" spans="1:64" ht="30" hidden="1" customHeight="1" thickBot="1" x14ac:dyDescent="0.3">
      <c r="A7" s="32" t="s">
        <v>5</v>
      </c>
      <c r="C7" s="36"/>
      <c r="E7"/>
      <c r="H7" t="str">
        <f>IF(OR(ISBLANK(task_start),ISBLANK(task_end)),"",task_end-task_start+1)</f>
        <v/>
      </c>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row>
    <row r="8" spans="1:64" s="3" customFormat="1" ht="30" customHeight="1" thickBot="1" x14ac:dyDescent="0.3">
      <c r="A8" s="33" t="s">
        <v>6</v>
      </c>
      <c r="B8" s="14" t="s">
        <v>47</v>
      </c>
      <c r="C8" s="40"/>
      <c r="D8" s="57"/>
      <c r="E8" s="67"/>
      <c r="F8" s="68"/>
      <c r="G8" s="13"/>
      <c r="H8" s="13" t="str">
        <f t="shared" ref="H8:H27" si="4">IF(OR(ISBLANK(task_start),ISBLANK(task_end)),"",task_end-task_start+1)</f>
        <v/>
      </c>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row>
    <row r="9" spans="1:64" s="3" customFormat="1" ht="30" customHeight="1" thickBot="1" x14ac:dyDescent="0.3">
      <c r="A9" s="33" t="s">
        <v>7</v>
      </c>
      <c r="B9" s="80" t="s">
        <v>39</v>
      </c>
      <c r="C9" s="41"/>
      <c r="D9" s="58">
        <v>0.5</v>
      </c>
      <c r="E9" s="69">
        <f>Project_Start</f>
        <v>44113</v>
      </c>
      <c r="F9" s="69">
        <f>E9+1</f>
        <v>44114</v>
      </c>
      <c r="G9" s="13"/>
      <c r="H9" s="13">
        <f t="shared" si="4"/>
        <v>2</v>
      </c>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row>
    <row r="10" spans="1:64" s="3" customFormat="1" ht="30" customHeight="1" thickBot="1" x14ac:dyDescent="0.3">
      <c r="A10" s="33" t="s">
        <v>8</v>
      </c>
      <c r="B10" s="80" t="s">
        <v>41</v>
      </c>
      <c r="C10" s="41"/>
      <c r="D10" s="58">
        <v>0.6</v>
      </c>
      <c r="E10" s="69">
        <f>F9</f>
        <v>44114</v>
      </c>
      <c r="F10" s="69">
        <f>E10+1</f>
        <v>44115</v>
      </c>
      <c r="G10" s="13"/>
      <c r="H10" s="13">
        <f t="shared" si="4"/>
        <v>2</v>
      </c>
      <c r="I10" s="20"/>
      <c r="J10" s="20"/>
      <c r="K10" s="20"/>
      <c r="L10" s="20"/>
      <c r="M10" s="20"/>
      <c r="N10" s="20"/>
      <c r="O10" s="20"/>
      <c r="P10" s="20"/>
      <c r="Q10" s="20"/>
      <c r="R10" s="20"/>
      <c r="S10" s="20"/>
      <c r="T10" s="20"/>
      <c r="U10" s="21"/>
      <c r="V10" s="21"/>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row>
    <row r="11" spans="1:64" s="3" customFormat="1" ht="30" customHeight="1" thickBot="1" x14ac:dyDescent="0.3">
      <c r="A11" s="32"/>
      <c r="B11" s="80" t="s">
        <v>40</v>
      </c>
      <c r="C11" s="41"/>
      <c r="D11" s="58">
        <v>0.5</v>
      </c>
      <c r="E11" s="69">
        <f>E10</f>
        <v>44114</v>
      </c>
      <c r="F11" s="69">
        <f>E11+1</f>
        <v>44115</v>
      </c>
      <c r="G11" s="13"/>
      <c r="H11" s="13">
        <f t="shared" si="4"/>
        <v>2</v>
      </c>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row>
    <row r="12" spans="1:64" s="3" customFormat="1" ht="30" customHeight="1" thickBot="1" x14ac:dyDescent="0.3">
      <c r="A12" s="32"/>
      <c r="B12" s="80" t="s">
        <v>50</v>
      </c>
      <c r="C12" s="41"/>
      <c r="D12" s="58">
        <v>0.5</v>
      </c>
      <c r="E12" s="69">
        <f>F11</f>
        <v>44115</v>
      </c>
      <c r="F12" s="69">
        <f>E12+2</f>
        <v>44117</v>
      </c>
      <c r="G12" s="13"/>
      <c r="H12" s="13">
        <f t="shared" si="4"/>
        <v>3</v>
      </c>
      <c r="I12" s="20"/>
      <c r="J12" s="20"/>
      <c r="K12" s="20"/>
      <c r="L12" s="20"/>
      <c r="M12" s="20"/>
      <c r="N12" s="20"/>
      <c r="O12" s="20"/>
      <c r="P12" s="20"/>
      <c r="Q12" s="20"/>
      <c r="R12" s="20"/>
      <c r="S12" s="20"/>
      <c r="T12" s="20"/>
      <c r="U12" s="20"/>
      <c r="V12" s="20"/>
      <c r="W12" s="20"/>
      <c r="X12" s="20"/>
      <c r="Y12" s="21"/>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row>
    <row r="13" spans="1:64" s="3" customFormat="1" ht="30" customHeight="1" thickBot="1" x14ac:dyDescent="0.3">
      <c r="A13" s="32"/>
      <c r="B13" s="80" t="s">
        <v>42</v>
      </c>
      <c r="C13" s="41"/>
      <c r="D13" s="58">
        <v>0.5</v>
      </c>
      <c r="E13" s="69">
        <f>F12</f>
        <v>44117</v>
      </c>
      <c r="F13" s="69">
        <f>E13+2</f>
        <v>44119</v>
      </c>
      <c r="G13" s="13"/>
      <c r="H13" s="13"/>
      <c r="I13" s="20"/>
      <c r="J13" s="20"/>
      <c r="K13" s="20"/>
      <c r="L13" s="20"/>
      <c r="M13" s="20"/>
      <c r="N13" s="20"/>
      <c r="O13" s="20"/>
      <c r="P13" s="20"/>
      <c r="Q13" s="20"/>
      <c r="R13" s="20"/>
      <c r="S13" s="20"/>
      <c r="T13" s="20"/>
      <c r="U13" s="20"/>
      <c r="V13" s="20"/>
      <c r="W13" s="20"/>
      <c r="X13" s="20"/>
      <c r="Y13" s="21"/>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row>
    <row r="14" spans="1:64" s="3" customFormat="1" ht="30" customHeight="1" thickBot="1" x14ac:dyDescent="0.3">
      <c r="A14" s="32"/>
      <c r="B14" s="80" t="s">
        <v>43</v>
      </c>
      <c r="C14" s="41"/>
      <c r="D14" s="58">
        <v>0.5</v>
      </c>
      <c r="E14" s="69">
        <f>F13</f>
        <v>44119</v>
      </c>
      <c r="F14" s="69">
        <f>E14+1</f>
        <v>44120</v>
      </c>
      <c r="G14" s="13"/>
      <c r="H14" s="13"/>
      <c r="I14" s="20"/>
      <c r="J14" s="20"/>
      <c r="K14" s="20"/>
      <c r="L14" s="20"/>
      <c r="M14" s="20"/>
      <c r="N14" s="20"/>
      <c r="O14" s="20"/>
      <c r="P14" s="20"/>
      <c r="Q14" s="20"/>
      <c r="R14" s="20"/>
      <c r="S14" s="20"/>
      <c r="T14" s="20"/>
      <c r="U14" s="20"/>
      <c r="V14" s="20"/>
      <c r="W14" s="20"/>
      <c r="X14" s="20"/>
      <c r="Y14" s="21"/>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row>
    <row r="15" spans="1:64" s="3" customFormat="1" ht="30" customHeight="1" thickBot="1" x14ac:dyDescent="0.3">
      <c r="A15" s="33" t="s">
        <v>9</v>
      </c>
      <c r="B15" s="15" t="s">
        <v>46</v>
      </c>
      <c r="C15" s="42"/>
      <c r="D15" s="59"/>
      <c r="E15" s="70"/>
      <c r="F15" s="71"/>
      <c r="G15" s="13"/>
      <c r="H15" s="13" t="str">
        <f t="shared" si="4"/>
        <v/>
      </c>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row>
    <row r="16" spans="1:64" s="3" customFormat="1" ht="30" customHeight="1" thickBot="1" x14ac:dyDescent="0.3">
      <c r="A16" s="33"/>
      <c r="B16" s="81" t="s">
        <v>51</v>
      </c>
      <c r="C16" s="43"/>
      <c r="D16" s="60">
        <v>0.5</v>
      </c>
      <c r="E16" s="72">
        <f>F14</f>
        <v>44120</v>
      </c>
      <c r="F16" s="72">
        <f>E16+4</f>
        <v>44124</v>
      </c>
      <c r="G16" s="13"/>
      <c r="H16" s="13">
        <f t="shared" si="4"/>
        <v>5</v>
      </c>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row>
    <row r="17" spans="1:64" s="3" customFormat="1" ht="51.75" customHeight="1" thickBot="1" x14ac:dyDescent="0.3">
      <c r="A17" s="32"/>
      <c r="B17" s="82" t="s">
        <v>57</v>
      </c>
      <c r="C17" s="43"/>
      <c r="D17" s="60">
        <v>0.5</v>
      </c>
      <c r="E17" s="72">
        <f>E16+2</f>
        <v>44122</v>
      </c>
      <c r="F17" s="72">
        <f>E17+5</f>
        <v>44127</v>
      </c>
      <c r="G17" s="13"/>
      <c r="H17" s="13">
        <f t="shared" si="4"/>
        <v>6</v>
      </c>
      <c r="I17" s="20"/>
      <c r="J17" s="20"/>
      <c r="K17" s="20"/>
      <c r="L17" s="20"/>
      <c r="M17" s="20"/>
      <c r="N17" s="20"/>
      <c r="O17" s="20"/>
      <c r="P17" s="20"/>
      <c r="Q17" s="20"/>
      <c r="R17" s="20"/>
      <c r="S17" s="20"/>
      <c r="T17" s="20"/>
      <c r="U17" s="21"/>
      <c r="V17" s="21"/>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row>
    <row r="18" spans="1:64" s="3" customFormat="1" ht="30" customHeight="1" thickBot="1" x14ac:dyDescent="0.3">
      <c r="A18" s="32"/>
      <c r="B18" s="81" t="s">
        <v>52</v>
      </c>
      <c r="C18" s="43"/>
      <c r="D18" s="60">
        <v>0.5</v>
      </c>
      <c r="E18" s="72">
        <f>F17</f>
        <v>44127</v>
      </c>
      <c r="F18" s="72">
        <f>E18+3</f>
        <v>44130</v>
      </c>
      <c r="G18" s="13"/>
      <c r="H18" s="13">
        <f t="shared" si="4"/>
        <v>4</v>
      </c>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row>
    <row r="19" spans="1:64" s="3" customFormat="1" ht="30" customHeight="1" thickBot="1" x14ac:dyDescent="0.3">
      <c r="A19" s="32"/>
      <c r="B19" s="81" t="s">
        <v>58</v>
      </c>
      <c r="C19" s="43"/>
      <c r="D19" s="60">
        <v>0.5</v>
      </c>
      <c r="E19" s="72">
        <f>E18</f>
        <v>44127</v>
      </c>
      <c r="F19" s="72">
        <f>E19+2</f>
        <v>44129</v>
      </c>
      <c r="G19" s="13"/>
      <c r="H19" s="13">
        <f t="shared" si="4"/>
        <v>3</v>
      </c>
      <c r="I19" s="20"/>
      <c r="J19" s="20"/>
      <c r="K19" s="20"/>
      <c r="L19" s="20"/>
      <c r="M19" s="20"/>
      <c r="N19" s="20"/>
      <c r="O19" s="20"/>
      <c r="P19" s="20"/>
      <c r="Q19" s="20"/>
      <c r="R19" s="20"/>
      <c r="S19" s="20"/>
      <c r="T19" s="20"/>
      <c r="U19" s="20"/>
      <c r="V19" s="20"/>
      <c r="W19" s="20"/>
      <c r="X19" s="20"/>
      <c r="Y19" s="21"/>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row>
    <row r="20" spans="1:64" s="3" customFormat="1" ht="30" customHeight="1" thickBot="1" x14ac:dyDescent="0.3">
      <c r="A20" s="32" t="s">
        <v>10</v>
      </c>
      <c r="B20" s="16" t="s">
        <v>48</v>
      </c>
      <c r="C20" s="44"/>
      <c r="D20" s="61"/>
      <c r="E20" s="73"/>
      <c r="F20" s="74"/>
      <c r="G20" s="13"/>
      <c r="H20" s="13" t="str">
        <f t="shared" si="4"/>
        <v/>
      </c>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row>
    <row r="21" spans="1:64" s="3" customFormat="1" ht="30" customHeight="1" thickBot="1" x14ac:dyDescent="0.3">
      <c r="A21" s="32"/>
      <c r="B21" s="83" t="s">
        <v>53</v>
      </c>
      <c r="C21" s="45"/>
      <c r="D21" s="62"/>
      <c r="E21" s="75">
        <f>E9+15</f>
        <v>44128</v>
      </c>
      <c r="F21" s="75">
        <f>E21+5</f>
        <v>44133</v>
      </c>
      <c r="G21" s="13"/>
      <c r="H21" s="13">
        <f t="shared" si="4"/>
        <v>6</v>
      </c>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row>
    <row r="22" spans="1:64" s="3" customFormat="1" ht="30" customHeight="1" thickBot="1" x14ac:dyDescent="0.3">
      <c r="A22" s="32"/>
      <c r="B22" s="83" t="s">
        <v>54</v>
      </c>
      <c r="C22" s="45"/>
      <c r="D22" s="62"/>
      <c r="E22" s="75">
        <f>F21+1</f>
        <v>44134</v>
      </c>
      <c r="F22" s="75">
        <f>E22+4</f>
        <v>44138</v>
      </c>
      <c r="G22" s="13"/>
      <c r="H22" s="13">
        <f t="shared" si="4"/>
        <v>5</v>
      </c>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row>
    <row r="23" spans="1:64" s="3" customFormat="1" ht="30" customHeight="1" thickBot="1" x14ac:dyDescent="0.3">
      <c r="A23" s="32"/>
      <c r="B23" s="83" t="s">
        <v>55</v>
      </c>
      <c r="C23" s="45"/>
      <c r="D23" s="62"/>
      <c r="E23" s="75">
        <f>E22+5</f>
        <v>44139</v>
      </c>
      <c r="F23" s="75">
        <f>E23+5</f>
        <v>44144</v>
      </c>
      <c r="G23" s="13"/>
      <c r="H23" s="13">
        <f t="shared" si="4"/>
        <v>6</v>
      </c>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row>
    <row r="24" spans="1:64" s="3" customFormat="1" ht="30" customHeight="1" thickBot="1" x14ac:dyDescent="0.3">
      <c r="A24" s="32" t="s">
        <v>10</v>
      </c>
      <c r="B24" s="17" t="s">
        <v>49</v>
      </c>
      <c r="C24" s="46"/>
      <c r="D24" s="63"/>
      <c r="E24" s="76"/>
      <c r="F24" s="77"/>
      <c r="G24" s="13"/>
      <c r="H24" s="13" t="str">
        <f t="shared" si="4"/>
        <v/>
      </c>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row>
    <row r="25" spans="1:64" s="3" customFormat="1" ht="30" customHeight="1" thickBot="1" x14ac:dyDescent="0.3">
      <c r="A25" s="32"/>
      <c r="B25" s="85" t="s">
        <v>56</v>
      </c>
      <c r="C25" s="47"/>
      <c r="D25" s="64"/>
      <c r="E25" s="84">
        <f>E23+5</f>
        <v>44144</v>
      </c>
      <c r="F25" s="78">
        <f>E25+5</f>
        <v>44149</v>
      </c>
      <c r="G25" s="13"/>
      <c r="H25" s="13">
        <f t="shared" si="4"/>
        <v>6</v>
      </c>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row>
    <row r="26" spans="1:64" s="3" customFormat="1" ht="30" customHeight="1" thickBot="1" x14ac:dyDescent="0.3">
      <c r="A26" s="32" t="s">
        <v>11</v>
      </c>
      <c r="B26" s="49"/>
      <c r="C26" s="48"/>
      <c r="D26" s="65"/>
      <c r="E26" s="79"/>
      <c r="F26" s="79"/>
      <c r="G26" s="13"/>
      <c r="H26" s="13" t="str">
        <f t="shared" si="4"/>
        <v/>
      </c>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row>
    <row r="27" spans="1:64" s="3" customFormat="1" ht="30" customHeight="1" thickBot="1" x14ac:dyDescent="0.3">
      <c r="A27" s="33" t="s">
        <v>12</v>
      </c>
      <c r="B27" s="18" t="s">
        <v>15</v>
      </c>
      <c r="C27" s="52"/>
      <c r="D27" s="66"/>
      <c r="E27" s="53"/>
      <c r="F27" s="53"/>
      <c r="G27" s="19"/>
      <c r="H27" s="19" t="str">
        <f t="shared" si="4"/>
        <v/>
      </c>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row>
    <row r="28" spans="1:64" ht="30" customHeight="1" x14ac:dyDescent="0.25">
      <c r="G28" s="6"/>
    </row>
    <row r="29" spans="1:64" ht="30" customHeight="1" x14ac:dyDescent="0.25">
      <c r="C29" s="11"/>
      <c r="F29" s="34"/>
    </row>
    <row r="30" spans="1:64" ht="30" customHeight="1" x14ac:dyDescent="0.25">
      <c r="C30" s="1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2" priority="33">
      <formula>AND(TODAY()&gt;=I$5,TODAY()&lt;J$5)</formula>
    </cfRule>
  </conditionalFormatting>
  <conditionalFormatting sqref="I7:BL2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formula1>1</formula1>
    </dataValidation>
  </dataValidations>
  <hyperlinks>
    <hyperlink ref="I2" r:id="rId1"/>
    <hyperlink ref="I1" r:id="rId2"/>
  </hyperlinks>
  <printOptions horizontalCentered="1"/>
  <pageMargins left="0.35" right="0.35" top="0.35" bottom="0.5" header="0.3" footer="0.3"/>
  <pageSetup paperSize="9" scale="56" fitToHeight="0" orientation="landscape" r:id="rId3"/>
  <headerFooter differentFirst="1" scaleWithDoc="0">
    <oddFooter>Page &amp;P of &amp;N</oddFooter>
  </headerFooter>
  <ignoredErrors>
    <ignoredError sqref="F19 F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zoomScaleNormal="100" workbookViewId="0"/>
  </sheetViews>
  <sheetFormatPr baseColWidth="10" defaultColWidth="9.140625" defaultRowHeight="12.75" x14ac:dyDescent="0.2"/>
  <cols>
    <col min="1" max="1" width="87.140625" style="24" customWidth="1"/>
    <col min="2" max="16384" width="9.140625" style="2"/>
  </cols>
  <sheetData>
    <row r="1" spans="1:2" ht="46.5" customHeight="1" x14ac:dyDescent="0.2"/>
    <row r="2" spans="1:2" s="26" customFormat="1" ht="15.75" x14ac:dyDescent="0.25">
      <c r="A2" s="25" t="s">
        <v>23</v>
      </c>
      <c r="B2" s="25"/>
    </row>
    <row r="3" spans="1:2" s="30" customFormat="1" ht="27" customHeight="1" x14ac:dyDescent="0.25">
      <c r="A3" s="31" t="s">
        <v>24</v>
      </c>
      <c r="B3" s="31"/>
    </row>
    <row r="4" spans="1:2" s="27" customFormat="1" ht="26.25" x14ac:dyDescent="0.4">
      <c r="A4" s="28" t="s">
        <v>25</v>
      </c>
    </row>
    <row r="5" spans="1:2" ht="87" customHeight="1" x14ac:dyDescent="0.2">
      <c r="A5" s="29" t="s">
        <v>26</v>
      </c>
    </row>
    <row r="6" spans="1:2" ht="26.25" customHeight="1" x14ac:dyDescent="0.2">
      <c r="A6" s="28" t="s">
        <v>27</v>
      </c>
    </row>
    <row r="7" spans="1:2" s="24" customFormat="1" ht="223.5" customHeight="1" x14ac:dyDescent="0.25">
      <c r="A7" s="50" t="s">
        <v>28</v>
      </c>
    </row>
    <row r="8" spans="1:2" s="27" customFormat="1" ht="26.25" x14ac:dyDescent="0.4">
      <c r="A8" s="28" t="s">
        <v>29</v>
      </c>
    </row>
    <row r="9" spans="1:2" ht="75" x14ac:dyDescent="0.2">
      <c r="A9" s="29" t="s">
        <v>30</v>
      </c>
    </row>
    <row r="10" spans="1:2" s="24" customFormat="1" ht="27.95" customHeight="1" x14ac:dyDescent="0.25">
      <c r="A10" s="51" t="s">
        <v>31</v>
      </c>
    </row>
    <row r="11" spans="1:2" s="27" customFormat="1" ht="26.25" x14ac:dyDescent="0.4">
      <c r="A11" s="28" t="s">
        <v>32</v>
      </c>
    </row>
    <row r="12" spans="1:2" ht="30" x14ac:dyDescent="0.2">
      <c r="A12" s="29" t="s">
        <v>33</v>
      </c>
    </row>
    <row r="13" spans="1:2" s="24" customFormat="1" ht="27.95" customHeight="1" x14ac:dyDescent="0.25">
      <c r="A13" s="51" t="s">
        <v>34</v>
      </c>
    </row>
    <row r="14" spans="1:2" s="27" customFormat="1" ht="26.25" x14ac:dyDescent="0.4">
      <c r="A14" s="28" t="s">
        <v>35</v>
      </c>
    </row>
    <row r="15" spans="1:2" ht="91.5" customHeight="1" x14ac:dyDescent="0.2">
      <c r="A15" s="29" t="s">
        <v>36</v>
      </c>
    </row>
    <row r="16" spans="1:2" ht="90" x14ac:dyDescent="0.2">
      <c r="A16" s="29" t="s">
        <v>37</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CalendarioProyecto</vt:lpstr>
      <vt:lpstr>Acerca de</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2020-10-12T01:49:18Z</dcterms:modified>
</cp:coreProperties>
</file>