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ar14\OneDrive\Escritorio\EVT\"/>
    </mc:Choice>
  </mc:AlternateContent>
  <xr:revisionPtr revIDLastSave="0" documentId="13_ncr:1_{78E69888-A9BB-48E9-B088-D08B509BD647}" xr6:coauthVersionLast="47" xr6:coauthVersionMax="47" xr10:uidLastSave="{00000000-0000-0000-0000-000000000000}"/>
  <bookViews>
    <workbookView xWindow="-110" yWindow="-110" windowWidth="19420" windowHeight="10300" tabRatio="686" activeTab="3" xr2:uid="{00000000-000D-0000-FFFF-FFFF00000000}"/>
  </bookViews>
  <sheets>
    <sheet name="Multiplicador por Linea de Prod" sheetId="1" r:id="rId1"/>
    <sheet name="Productos VALMEX" sheetId="2" r:id="rId2"/>
    <sheet name="Salidas" sheetId="3" r:id="rId3"/>
    <sheet name="Entradas" sheetId="4" r:id="rId4"/>
  </sheets>
  <definedNames>
    <definedName name="_xlnm._FilterDatabase" localSheetId="1" hidden="1">'Productos VALMEX'!$B$1:$K$1244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44" i="2" l="1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I603" i="2" s="1"/>
  <c r="J603" i="2" s="1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I438" i="2" s="1"/>
  <c r="J438" i="2" s="1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I304" i="2" s="1"/>
  <c r="J304" i="2" s="1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I255" i="2" s="1"/>
  <c r="J255" i="2" s="1"/>
  <c r="B254" i="2"/>
  <c r="B253" i="2"/>
  <c r="B252" i="2"/>
  <c r="B251" i="2"/>
  <c r="B250" i="2"/>
  <c r="B249" i="2"/>
  <c r="B248" i="2"/>
  <c r="B247" i="2"/>
  <c r="I247" i="2" s="1"/>
  <c r="J247" i="2" s="1"/>
  <c r="B246" i="2"/>
  <c r="B245" i="2"/>
  <c r="B244" i="2"/>
  <c r="B243" i="2"/>
  <c r="B242" i="2"/>
  <c r="B241" i="2"/>
  <c r="I241" i="2" s="1"/>
  <c r="J241" i="2" s="1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I186" i="2"/>
  <c r="J186" i="2" s="1"/>
  <c r="B186" i="2"/>
  <c r="B185" i="2"/>
  <c r="I185" i="2" s="1"/>
  <c r="J185" i="2" s="1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I164" i="2" s="1"/>
  <c r="J164" i="2" s="1"/>
  <c r="B163" i="2"/>
  <c r="B162" i="2"/>
  <c r="B161" i="2"/>
  <c r="B160" i="2"/>
  <c r="B159" i="2"/>
  <c r="B158" i="2"/>
  <c r="B157" i="2"/>
  <c r="B156" i="2"/>
  <c r="B155" i="2"/>
  <c r="B154" i="2"/>
  <c r="I154" i="2" s="1"/>
  <c r="J154" i="2" s="1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I67" i="2" s="1"/>
  <c r="J67" i="2" s="1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I51" i="2" s="1"/>
  <c r="J51" i="2" s="1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I17" i="2" s="1"/>
  <c r="J17" i="2" s="1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H157" i="1"/>
  <c r="F157" i="1"/>
  <c r="B157" i="1"/>
  <c r="H156" i="1"/>
  <c r="F156" i="1"/>
  <c r="B156" i="1"/>
  <c r="G155" i="1"/>
  <c r="F155" i="1"/>
  <c r="H155" i="1" s="1"/>
  <c r="B155" i="1"/>
  <c r="H154" i="1"/>
  <c r="G154" i="1"/>
  <c r="J154" i="1" s="1"/>
  <c r="F154" i="1"/>
  <c r="B154" i="1"/>
  <c r="H153" i="1"/>
  <c r="F153" i="1"/>
  <c r="B153" i="1"/>
  <c r="H152" i="1"/>
  <c r="G152" i="1"/>
  <c r="J152" i="1" s="1"/>
  <c r="F152" i="1"/>
  <c r="B152" i="1"/>
  <c r="H151" i="1"/>
  <c r="F151" i="1"/>
  <c r="B151" i="1"/>
  <c r="G150" i="1"/>
  <c r="F150" i="1"/>
  <c r="H150" i="1" s="1"/>
  <c r="B150" i="1"/>
  <c r="H149" i="1"/>
  <c r="F149" i="1"/>
  <c r="B149" i="1"/>
  <c r="H148" i="1"/>
  <c r="F148" i="1"/>
  <c r="B148" i="1"/>
  <c r="G147" i="1"/>
  <c r="F147" i="1"/>
  <c r="H147" i="1" s="1"/>
  <c r="J147" i="1" s="1"/>
  <c r="B147" i="1"/>
  <c r="J146" i="1"/>
  <c r="H146" i="1"/>
  <c r="G146" i="1"/>
  <c r="F146" i="1"/>
  <c r="B146" i="1"/>
  <c r="F145" i="1"/>
  <c r="H145" i="1" s="1"/>
  <c r="B145" i="1"/>
  <c r="H144" i="1"/>
  <c r="F144" i="1"/>
  <c r="B144" i="1"/>
  <c r="F143" i="1"/>
  <c r="H143" i="1" s="1"/>
  <c r="B143" i="1"/>
  <c r="F142" i="1"/>
  <c r="H142" i="1" s="1"/>
  <c r="B142" i="1"/>
  <c r="H141" i="1"/>
  <c r="G141" i="1"/>
  <c r="F141" i="1"/>
  <c r="B141" i="1"/>
  <c r="H140" i="1"/>
  <c r="F140" i="1"/>
  <c r="B140" i="1"/>
  <c r="G139" i="1"/>
  <c r="J139" i="1" s="1"/>
  <c r="F139" i="1"/>
  <c r="H139" i="1" s="1"/>
  <c r="B139" i="1"/>
  <c r="G138" i="1"/>
  <c r="F138" i="1"/>
  <c r="H138" i="1" s="1"/>
  <c r="B138" i="1"/>
  <c r="H137" i="1"/>
  <c r="G137" i="1"/>
  <c r="J137" i="1" s="1"/>
  <c r="F137" i="1"/>
  <c r="B137" i="1"/>
  <c r="H136" i="1"/>
  <c r="F136" i="1"/>
  <c r="B136" i="1"/>
  <c r="H135" i="1"/>
  <c r="J135" i="1" s="1"/>
  <c r="G135" i="1"/>
  <c r="F135" i="1"/>
  <c r="B135" i="1"/>
  <c r="H134" i="1"/>
  <c r="F134" i="1"/>
  <c r="B134" i="1"/>
  <c r="G133" i="1"/>
  <c r="F133" i="1"/>
  <c r="H133" i="1" s="1"/>
  <c r="B133" i="1"/>
  <c r="G132" i="1"/>
  <c r="F132" i="1"/>
  <c r="H132" i="1" s="1"/>
  <c r="J132" i="1" s="1"/>
  <c r="B132" i="1"/>
  <c r="F131" i="1"/>
  <c r="H131" i="1" s="1"/>
  <c r="B131" i="1"/>
  <c r="G130" i="1"/>
  <c r="J130" i="1" s="1"/>
  <c r="F130" i="1"/>
  <c r="H130" i="1" s="1"/>
  <c r="B130" i="1"/>
  <c r="H129" i="1"/>
  <c r="J129" i="1" s="1"/>
  <c r="G129" i="1"/>
  <c r="F129" i="1"/>
  <c r="B129" i="1"/>
  <c r="G128" i="1"/>
  <c r="F128" i="1"/>
  <c r="H128" i="1" s="1"/>
  <c r="B128" i="1"/>
  <c r="H127" i="1"/>
  <c r="F127" i="1"/>
  <c r="B127" i="1"/>
  <c r="G126" i="1"/>
  <c r="J126" i="1" s="1"/>
  <c r="F126" i="1"/>
  <c r="H126" i="1" s="1"/>
  <c r="B126" i="1"/>
  <c r="H125" i="1"/>
  <c r="J125" i="1" s="1"/>
  <c r="G125" i="1"/>
  <c r="F125" i="1"/>
  <c r="B125" i="1"/>
  <c r="H124" i="1"/>
  <c r="F124" i="1"/>
  <c r="B124" i="1"/>
  <c r="F123" i="1"/>
  <c r="H123" i="1" s="1"/>
  <c r="B123" i="1"/>
  <c r="H122" i="1"/>
  <c r="G122" i="1"/>
  <c r="J122" i="1" s="1"/>
  <c r="F122" i="1"/>
  <c r="B122" i="1"/>
  <c r="G121" i="1"/>
  <c r="F121" i="1"/>
  <c r="H121" i="1" s="1"/>
  <c r="B121" i="1"/>
  <c r="F120" i="1"/>
  <c r="H120" i="1" s="1"/>
  <c r="B120" i="1"/>
  <c r="F119" i="1"/>
  <c r="H119" i="1" s="1"/>
  <c r="B119" i="1"/>
  <c r="H118" i="1"/>
  <c r="J118" i="1" s="1"/>
  <c r="G118" i="1"/>
  <c r="F118" i="1"/>
  <c r="B118" i="1"/>
  <c r="H117" i="1"/>
  <c r="G117" i="1"/>
  <c r="J117" i="1" s="1"/>
  <c r="F117" i="1"/>
  <c r="B117" i="1"/>
  <c r="H116" i="1"/>
  <c r="F116" i="1"/>
  <c r="B116" i="1"/>
  <c r="F115" i="1"/>
  <c r="H115" i="1" s="1"/>
  <c r="B115" i="1"/>
  <c r="G114" i="1"/>
  <c r="J114" i="1" s="1"/>
  <c r="F114" i="1"/>
  <c r="H114" i="1" s="1"/>
  <c r="B114" i="1"/>
  <c r="J113" i="1"/>
  <c r="H113" i="1"/>
  <c r="G113" i="1"/>
  <c r="F113" i="1"/>
  <c r="B113" i="1"/>
  <c r="H112" i="1"/>
  <c r="F112" i="1"/>
  <c r="B112" i="1"/>
  <c r="G111" i="1"/>
  <c r="F111" i="1"/>
  <c r="H111" i="1" s="1"/>
  <c r="B111" i="1"/>
  <c r="G110" i="1"/>
  <c r="F110" i="1"/>
  <c r="H110" i="1" s="1"/>
  <c r="B110" i="1"/>
  <c r="F109" i="1"/>
  <c r="H109" i="1" s="1"/>
  <c r="B109" i="1"/>
  <c r="G108" i="1"/>
  <c r="F108" i="1"/>
  <c r="H108" i="1" s="1"/>
  <c r="B108" i="1"/>
  <c r="F107" i="1"/>
  <c r="H107" i="1" s="1"/>
  <c r="B107" i="1"/>
  <c r="F106" i="1"/>
  <c r="H106" i="1" s="1"/>
  <c r="B106" i="1"/>
  <c r="J105" i="1"/>
  <c r="H105" i="1"/>
  <c r="G105" i="1"/>
  <c r="F105" i="1"/>
  <c r="B105" i="1"/>
  <c r="H104" i="1"/>
  <c r="F104" i="1"/>
  <c r="B104" i="1"/>
  <c r="G103" i="1"/>
  <c r="F103" i="1"/>
  <c r="H103" i="1" s="1"/>
  <c r="B103" i="1"/>
  <c r="G102" i="1"/>
  <c r="F102" i="1"/>
  <c r="H102" i="1" s="1"/>
  <c r="B102" i="1"/>
  <c r="H101" i="1"/>
  <c r="F101" i="1"/>
  <c r="B101" i="1"/>
  <c r="H100" i="1"/>
  <c r="G100" i="1"/>
  <c r="J100" i="1" s="1"/>
  <c r="F100" i="1"/>
  <c r="B100" i="1"/>
  <c r="H99" i="1"/>
  <c r="G99" i="1"/>
  <c r="J99" i="1" s="1"/>
  <c r="F99" i="1"/>
  <c r="B99" i="1"/>
  <c r="G98" i="1"/>
  <c r="F98" i="1"/>
  <c r="H98" i="1" s="1"/>
  <c r="J98" i="1" s="1"/>
  <c r="B98" i="1"/>
  <c r="H97" i="1"/>
  <c r="G97" i="1"/>
  <c r="F97" i="1"/>
  <c r="B97" i="1"/>
  <c r="H96" i="1"/>
  <c r="F96" i="1"/>
  <c r="B96" i="1"/>
  <c r="F95" i="1"/>
  <c r="H95" i="1" s="1"/>
  <c r="B95" i="1"/>
  <c r="G94" i="1"/>
  <c r="F94" i="1"/>
  <c r="H94" i="1" s="1"/>
  <c r="J94" i="1" s="1"/>
  <c r="B94" i="1"/>
  <c r="H93" i="1"/>
  <c r="G93" i="1"/>
  <c r="J93" i="1" s="1"/>
  <c r="F93" i="1"/>
  <c r="B93" i="1"/>
  <c r="H92" i="1"/>
  <c r="G92" i="1"/>
  <c r="J92" i="1" s="1"/>
  <c r="F92" i="1"/>
  <c r="B92" i="1"/>
  <c r="F91" i="1"/>
  <c r="H91" i="1" s="1"/>
  <c r="B91" i="1"/>
  <c r="G90" i="1"/>
  <c r="J90" i="1" s="1"/>
  <c r="F90" i="1"/>
  <c r="H90" i="1" s="1"/>
  <c r="B90" i="1"/>
  <c r="H89" i="1"/>
  <c r="F89" i="1"/>
  <c r="B89" i="1"/>
  <c r="H88" i="1"/>
  <c r="F88" i="1"/>
  <c r="B88" i="1"/>
  <c r="G87" i="1"/>
  <c r="F87" i="1"/>
  <c r="H87" i="1" s="1"/>
  <c r="B87" i="1"/>
  <c r="H86" i="1"/>
  <c r="G86" i="1"/>
  <c r="J86" i="1" s="1"/>
  <c r="F86" i="1"/>
  <c r="B86" i="1"/>
  <c r="F85" i="1"/>
  <c r="H85" i="1" s="1"/>
  <c r="B85" i="1"/>
  <c r="H84" i="1"/>
  <c r="G84" i="1"/>
  <c r="J84" i="1" s="1"/>
  <c r="F84" i="1"/>
  <c r="B84" i="1"/>
  <c r="F83" i="1"/>
  <c r="H83" i="1" s="1"/>
  <c r="B83" i="1"/>
  <c r="G82" i="1"/>
  <c r="F82" i="1"/>
  <c r="H82" i="1" s="1"/>
  <c r="B82" i="1"/>
  <c r="H81" i="1"/>
  <c r="G81" i="1"/>
  <c r="J81" i="1" s="1"/>
  <c r="F81" i="1"/>
  <c r="B81" i="1"/>
  <c r="H80" i="1"/>
  <c r="F80" i="1"/>
  <c r="B80" i="1"/>
  <c r="G79" i="1"/>
  <c r="J79" i="1" s="1"/>
  <c r="F79" i="1"/>
  <c r="H79" i="1" s="1"/>
  <c r="B79" i="1"/>
  <c r="F78" i="1"/>
  <c r="H78" i="1" s="1"/>
  <c r="B78" i="1"/>
  <c r="H77" i="1"/>
  <c r="F77" i="1"/>
  <c r="B77" i="1"/>
  <c r="H76" i="1"/>
  <c r="G76" i="1"/>
  <c r="F76" i="1"/>
  <c r="B76" i="1"/>
  <c r="H75" i="1"/>
  <c r="F75" i="1"/>
  <c r="B75" i="1"/>
  <c r="G74" i="1"/>
  <c r="F74" i="1"/>
  <c r="H74" i="1" s="1"/>
  <c r="B74" i="1"/>
  <c r="H73" i="1"/>
  <c r="F73" i="1"/>
  <c r="B73" i="1"/>
  <c r="H72" i="1"/>
  <c r="F72" i="1"/>
  <c r="B72" i="1"/>
  <c r="F71" i="1"/>
  <c r="H71" i="1" s="1"/>
  <c r="B71" i="1"/>
  <c r="J70" i="1"/>
  <c r="H70" i="1"/>
  <c r="G70" i="1"/>
  <c r="F70" i="1"/>
  <c r="B70" i="1"/>
  <c r="H69" i="1"/>
  <c r="G69" i="1"/>
  <c r="J69" i="1" s="1"/>
  <c r="F69" i="1"/>
  <c r="B69" i="1"/>
  <c r="J68" i="1"/>
  <c r="H68" i="1"/>
  <c r="G68" i="1"/>
  <c r="F68" i="1"/>
  <c r="B68" i="1"/>
  <c r="G67" i="1"/>
  <c r="J67" i="1" s="1"/>
  <c r="F67" i="1"/>
  <c r="H67" i="1" s="1"/>
  <c r="B67" i="1"/>
  <c r="G66" i="1"/>
  <c r="J66" i="1" s="1"/>
  <c r="F66" i="1"/>
  <c r="H66" i="1" s="1"/>
  <c r="B66" i="1"/>
  <c r="H65" i="1"/>
  <c r="J65" i="1" s="1"/>
  <c r="G65" i="1"/>
  <c r="F65" i="1"/>
  <c r="B65" i="1"/>
  <c r="H64" i="1"/>
  <c r="F64" i="1"/>
  <c r="B64" i="1"/>
  <c r="G63" i="1"/>
  <c r="F63" i="1"/>
  <c r="H63" i="1" s="1"/>
  <c r="B63" i="1"/>
  <c r="G62" i="1"/>
  <c r="F62" i="1"/>
  <c r="H62" i="1" s="1"/>
  <c r="B62" i="1"/>
  <c r="F61" i="1"/>
  <c r="H61" i="1" s="1"/>
  <c r="B61" i="1"/>
  <c r="G60" i="1"/>
  <c r="F60" i="1"/>
  <c r="H60" i="1" s="1"/>
  <c r="B60" i="1"/>
  <c r="F59" i="1"/>
  <c r="H59" i="1" s="1"/>
  <c r="B59" i="1"/>
  <c r="F58" i="1"/>
  <c r="H58" i="1" s="1"/>
  <c r="B58" i="1"/>
  <c r="H57" i="1"/>
  <c r="G57" i="1"/>
  <c r="J57" i="1" s="1"/>
  <c r="F57" i="1"/>
  <c r="B57" i="1"/>
  <c r="H56" i="1"/>
  <c r="J56" i="1" s="1"/>
  <c r="G56" i="1"/>
  <c r="B56" i="1"/>
  <c r="G55" i="1"/>
  <c r="F55" i="1"/>
  <c r="H55" i="1" s="1"/>
  <c r="J55" i="1" s="1"/>
  <c r="B55" i="1"/>
  <c r="F54" i="1"/>
  <c r="H54" i="1" s="1"/>
  <c r="B54" i="1"/>
  <c r="H53" i="1"/>
  <c r="F53" i="1"/>
  <c r="B53" i="1"/>
  <c r="G52" i="1"/>
  <c r="F52" i="1"/>
  <c r="H52" i="1" s="1"/>
  <c r="B52" i="1"/>
  <c r="G51" i="1"/>
  <c r="F51" i="1"/>
  <c r="H51" i="1" s="1"/>
  <c r="B51" i="1"/>
  <c r="H50" i="1"/>
  <c r="G50" i="1"/>
  <c r="J50" i="1" s="1"/>
  <c r="F50" i="1"/>
  <c r="B50" i="1"/>
  <c r="G49" i="1"/>
  <c r="F49" i="1"/>
  <c r="H49" i="1" s="1"/>
  <c r="B49" i="1"/>
  <c r="H48" i="1"/>
  <c r="F48" i="1"/>
  <c r="B48" i="1"/>
  <c r="H47" i="1"/>
  <c r="G47" i="1"/>
  <c r="J47" i="1" s="1"/>
  <c r="F47" i="1"/>
  <c r="B47" i="1"/>
  <c r="J46" i="1"/>
  <c r="G46" i="1"/>
  <c r="F46" i="1"/>
  <c r="H46" i="1" s="1"/>
  <c r="B46" i="1"/>
  <c r="G45" i="1"/>
  <c r="F45" i="1"/>
  <c r="H45" i="1" s="1"/>
  <c r="B45" i="1"/>
  <c r="G44" i="1"/>
  <c r="F44" i="1"/>
  <c r="H44" i="1" s="1"/>
  <c r="B44" i="1"/>
  <c r="H43" i="1"/>
  <c r="F43" i="1"/>
  <c r="B43" i="1"/>
  <c r="F42" i="1"/>
  <c r="H42" i="1" s="1"/>
  <c r="B42" i="1"/>
  <c r="H41" i="1"/>
  <c r="J41" i="1" s="1"/>
  <c r="G41" i="1"/>
  <c r="F41" i="1"/>
  <c r="B41" i="1"/>
  <c r="H40" i="1"/>
  <c r="J40" i="1" s="1"/>
  <c r="G40" i="1"/>
  <c r="F40" i="1"/>
  <c r="B40" i="1"/>
  <c r="G39" i="1"/>
  <c r="J39" i="1" s="1"/>
  <c r="F39" i="1"/>
  <c r="H39" i="1" s="1"/>
  <c r="B39" i="1"/>
  <c r="G38" i="1"/>
  <c r="J38" i="1" s="1"/>
  <c r="F38" i="1"/>
  <c r="H38" i="1" s="1"/>
  <c r="B38" i="1"/>
  <c r="F37" i="1"/>
  <c r="H37" i="1" s="1"/>
  <c r="B37" i="1"/>
  <c r="H36" i="1"/>
  <c r="G36" i="1"/>
  <c r="F36" i="1"/>
  <c r="B36" i="1"/>
  <c r="H35" i="1"/>
  <c r="F35" i="1"/>
  <c r="B35" i="1"/>
  <c r="H34" i="1"/>
  <c r="G34" i="1"/>
  <c r="J34" i="1" s="1"/>
  <c r="F34" i="1"/>
  <c r="B34" i="1"/>
  <c r="H33" i="1"/>
  <c r="G33" i="1"/>
  <c r="J33" i="1" s="1"/>
  <c r="F33" i="1"/>
  <c r="B33" i="1"/>
  <c r="H32" i="1"/>
  <c r="F32" i="1"/>
  <c r="B32" i="1"/>
  <c r="G31" i="1"/>
  <c r="F31" i="1"/>
  <c r="H31" i="1" s="1"/>
  <c r="B31" i="1"/>
  <c r="F30" i="1"/>
  <c r="H30" i="1" s="1"/>
  <c r="B30" i="1"/>
  <c r="H29" i="1"/>
  <c r="J29" i="1" s="1"/>
  <c r="G29" i="1"/>
  <c r="F29" i="1"/>
  <c r="B29" i="1"/>
  <c r="G28" i="1"/>
  <c r="J28" i="1" s="1"/>
  <c r="F28" i="1"/>
  <c r="H28" i="1" s="1"/>
  <c r="B28" i="1"/>
  <c r="H27" i="1"/>
  <c r="J27" i="1" s="1"/>
  <c r="G27" i="1"/>
  <c r="F27" i="1"/>
  <c r="B27" i="1"/>
  <c r="G26" i="1"/>
  <c r="F26" i="1"/>
  <c r="H26" i="1" s="1"/>
  <c r="B26" i="1"/>
  <c r="G25" i="1"/>
  <c r="J25" i="1" s="1"/>
  <c r="F25" i="1"/>
  <c r="H25" i="1" s="1"/>
  <c r="B25" i="1"/>
  <c r="H24" i="1"/>
  <c r="G24" i="1"/>
  <c r="J24" i="1" s="1"/>
  <c r="F24" i="1"/>
  <c r="B24" i="1"/>
  <c r="H23" i="1"/>
  <c r="J23" i="1" s="1"/>
  <c r="G23" i="1"/>
  <c r="F23" i="1"/>
  <c r="B23" i="1"/>
  <c r="I656" i="2" s="1"/>
  <c r="J656" i="2" s="1"/>
  <c r="J22" i="1"/>
  <c r="H22" i="1"/>
  <c r="G22" i="1"/>
  <c r="F22" i="1"/>
  <c r="B22" i="1"/>
  <c r="F21" i="1"/>
  <c r="H21" i="1" s="1"/>
  <c r="B21" i="1"/>
  <c r="G20" i="1"/>
  <c r="F20" i="1"/>
  <c r="H20" i="1" s="1"/>
  <c r="B20" i="1"/>
  <c r="F19" i="1"/>
  <c r="H19" i="1" s="1"/>
  <c r="B19" i="1"/>
  <c r="F18" i="1"/>
  <c r="H18" i="1" s="1"/>
  <c r="B18" i="1"/>
  <c r="H17" i="1"/>
  <c r="G17" i="1"/>
  <c r="J17" i="1" s="1"/>
  <c r="F17" i="1"/>
  <c r="B17" i="1"/>
  <c r="H16" i="1"/>
  <c r="F16" i="1"/>
  <c r="B16" i="1"/>
  <c r="G15" i="1"/>
  <c r="J15" i="1" s="1"/>
  <c r="F15" i="1"/>
  <c r="H15" i="1" s="1"/>
  <c r="B15" i="1"/>
  <c r="G14" i="1"/>
  <c r="J14" i="1" s="1"/>
  <c r="F14" i="1"/>
  <c r="H14" i="1" s="1"/>
  <c r="B14" i="1"/>
  <c r="G13" i="1"/>
  <c r="F13" i="1"/>
  <c r="H13" i="1" s="1"/>
  <c r="J13" i="1" s="1"/>
  <c r="B13" i="1"/>
  <c r="G12" i="1"/>
  <c r="F12" i="1"/>
  <c r="H12" i="1" s="1"/>
  <c r="B12" i="1"/>
  <c r="H11" i="1"/>
  <c r="F11" i="1"/>
  <c r="B11" i="1"/>
  <c r="G10" i="1"/>
  <c r="J10" i="1" s="1"/>
  <c r="F10" i="1"/>
  <c r="H10" i="1" s="1"/>
  <c r="B10" i="1"/>
  <c r="H9" i="1"/>
  <c r="G9" i="1"/>
  <c r="J9" i="1" s="1"/>
  <c r="F9" i="1"/>
  <c r="B9" i="1"/>
  <c r="H8" i="1"/>
  <c r="G8" i="1"/>
  <c r="J8" i="1" s="1"/>
  <c r="F8" i="1"/>
  <c r="B8" i="1"/>
  <c r="G7" i="1"/>
  <c r="F7" i="1"/>
  <c r="H7" i="1" s="1"/>
  <c r="J7" i="1" s="1"/>
  <c r="B7" i="1"/>
  <c r="F6" i="1"/>
  <c r="H6" i="1" s="1"/>
  <c r="B6" i="1"/>
  <c r="H5" i="1"/>
  <c r="F5" i="1"/>
  <c r="B5" i="1"/>
  <c r="G4" i="1"/>
  <c r="J4" i="1" s="1"/>
  <c r="F4" i="1"/>
  <c r="H4" i="1" s="1"/>
  <c r="B4" i="1"/>
  <c r="O3" i="1"/>
  <c r="G115" i="1" s="1"/>
  <c r="J115" i="1" s="1"/>
  <c r="H3" i="1"/>
  <c r="G3" i="1"/>
  <c r="J3" i="1" s="1"/>
  <c r="F3" i="1"/>
  <c r="B3" i="1"/>
  <c r="I107" i="2" l="1"/>
  <c r="J107" i="2" s="1"/>
  <c r="I84" i="2"/>
  <c r="J84" i="2" s="1"/>
  <c r="I825" i="2"/>
  <c r="J825" i="2" s="1"/>
  <c r="I25" i="2"/>
  <c r="J25" i="2" s="1"/>
  <c r="I90" i="2"/>
  <c r="J90" i="2" s="1"/>
  <c r="I456" i="2"/>
  <c r="J456" i="2" s="1"/>
  <c r="I73" i="2"/>
  <c r="J73" i="2" s="1"/>
  <c r="I170" i="2"/>
  <c r="J170" i="2" s="1"/>
  <c r="I229" i="2"/>
  <c r="J229" i="2" s="1"/>
  <c r="I163" i="2"/>
  <c r="J163" i="2" s="1"/>
  <c r="I567" i="2"/>
  <c r="J567" i="2" s="1"/>
  <c r="I55" i="2"/>
  <c r="J55" i="2" s="1"/>
  <c r="I395" i="2"/>
  <c r="J395" i="2" s="1"/>
  <c r="I507" i="2"/>
  <c r="J507" i="2" s="1"/>
  <c r="I529" i="2"/>
  <c r="J529" i="2" s="1"/>
  <c r="I553" i="2"/>
  <c r="J553" i="2" s="1"/>
  <c r="I1082" i="2"/>
  <c r="J1082" i="2" s="1"/>
  <c r="I9" i="2"/>
  <c r="J9" i="2" s="1"/>
  <c r="J44" i="1"/>
  <c r="I1151" i="2" s="1"/>
  <c r="J1151" i="2" s="1"/>
  <c r="I48" i="2"/>
  <c r="J48" i="2" s="1"/>
  <c r="J76" i="1"/>
  <c r="I75" i="2"/>
  <c r="J75" i="2" s="1"/>
  <c r="I132" i="2"/>
  <c r="J132" i="2" s="1"/>
  <c r="I153" i="2"/>
  <c r="J153" i="2" s="1"/>
  <c r="I210" i="2"/>
  <c r="J210" i="2" s="1"/>
  <c r="I250" i="2"/>
  <c r="J250" i="2" s="1"/>
  <c r="I272" i="2"/>
  <c r="J272" i="2" s="1"/>
  <c r="I291" i="2"/>
  <c r="J291" i="2" s="1"/>
  <c r="I464" i="2"/>
  <c r="J464" i="2" s="1"/>
  <c r="I686" i="2"/>
  <c r="J686" i="2" s="1"/>
  <c r="I555" i="2"/>
  <c r="J555" i="2" s="1"/>
  <c r="J128" i="1"/>
  <c r="J63" i="1"/>
  <c r="I234" i="2" s="1"/>
  <c r="J234" i="2" s="1"/>
  <c r="I2" i="2"/>
  <c r="J2" i="2" s="1"/>
  <c r="I19" i="2"/>
  <c r="J19" i="2" s="1"/>
  <c r="I58" i="2"/>
  <c r="J58" i="2" s="1"/>
  <c r="I489" i="2"/>
  <c r="J489" i="2" s="1"/>
  <c r="I1108" i="2"/>
  <c r="J1108" i="2" s="1"/>
  <c r="J20" i="1"/>
  <c r="I20" i="2"/>
  <c r="J20" i="2" s="1"/>
  <c r="I59" i="2"/>
  <c r="J59" i="2" s="1"/>
  <c r="I98" i="2"/>
  <c r="J98" i="2" s="1"/>
  <c r="I136" i="2"/>
  <c r="J136" i="2" s="1"/>
  <c r="I425" i="2"/>
  <c r="J425" i="2" s="1"/>
  <c r="I197" i="2"/>
  <c r="J197" i="2" s="1"/>
  <c r="I215" i="2"/>
  <c r="J215" i="2" s="1"/>
  <c r="I338" i="2"/>
  <c r="J338" i="2" s="1"/>
  <c r="I403" i="2"/>
  <c r="J403" i="2" s="1"/>
  <c r="I649" i="2"/>
  <c r="J649" i="2" s="1"/>
  <c r="I716" i="2"/>
  <c r="J716" i="2" s="1"/>
  <c r="I223" i="2"/>
  <c r="J223" i="2" s="1"/>
  <c r="I199" i="2"/>
  <c r="J199" i="2" s="1"/>
  <c r="I63" i="2"/>
  <c r="J63" i="2" s="1"/>
  <c r="I698" i="2"/>
  <c r="J698" i="2" s="1"/>
  <c r="I535" i="2"/>
  <c r="J535" i="2" s="1"/>
  <c r="I432" i="2"/>
  <c r="J432" i="2" s="1"/>
  <c r="I160" i="2"/>
  <c r="J160" i="2" s="1"/>
  <c r="I934" i="2"/>
  <c r="J934" i="2" s="1"/>
  <c r="I1061" i="2"/>
  <c r="J1061" i="2" s="1"/>
  <c r="I267" i="2"/>
  <c r="J267" i="2" s="1"/>
  <c r="I194" i="2"/>
  <c r="J194" i="2" s="1"/>
  <c r="I518" i="2"/>
  <c r="J518" i="2" s="1"/>
  <c r="I171" i="2"/>
  <c r="J171" i="2" s="1"/>
  <c r="I181" i="2"/>
  <c r="J181" i="2" s="1"/>
  <c r="I113" i="2"/>
  <c r="J113" i="2" s="1"/>
  <c r="I165" i="2"/>
  <c r="J165" i="2" s="1"/>
  <c r="J49" i="1"/>
  <c r="I373" i="2" s="1"/>
  <c r="J373" i="2" s="1"/>
  <c r="J108" i="1"/>
  <c r="I42" i="2"/>
  <c r="J42" i="2" s="1"/>
  <c r="I198" i="2"/>
  <c r="J198" i="2" s="1"/>
  <c r="I258" i="2"/>
  <c r="J258" i="2" s="1"/>
  <c r="I278" i="2"/>
  <c r="J278" i="2" s="1"/>
  <c r="I298" i="2"/>
  <c r="J298" i="2" s="1"/>
  <c r="I561" i="2"/>
  <c r="J561" i="2" s="1"/>
  <c r="I997" i="2"/>
  <c r="J997" i="2" s="1"/>
  <c r="I116" i="2"/>
  <c r="J116" i="2" s="1"/>
  <c r="I211" i="2"/>
  <c r="J211" i="2" s="1"/>
  <c r="I40" i="2"/>
  <c r="J40" i="2" s="1"/>
  <c r="I43" i="2"/>
  <c r="J43" i="2" s="1"/>
  <c r="I159" i="2"/>
  <c r="J159" i="2" s="1"/>
  <c r="I179" i="2"/>
  <c r="J179" i="2" s="1"/>
  <c r="I584" i="2"/>
  <c r="J584" i="2" s="1"/>
  <c r="I377" i="2"/>
  <c r="J377" i="2" s="1"/>
  <c r="I3" i="2"/>
  <c r="J3" i="2" s="1"/>
  <c r="I180" i="2"/>
  <c r="J180" i="2" s="1"/>
  <c r="I259" i="2"/>
  <c r="J259" i="2" s="1"/>
  <c r="I384" i="2"/>
  <c r="J384" i="2" s="1"/>
  <c r="I474" i="2"/>
  <c r="J474" i="2" s="1"/>
  <c r="I311" i="2"/>
  <c r="J311" i="2" s="1"/>
  <c r="I96" i="2"/>
  <c r="J96" i="2" s="1"/>
  <c r="I421" i="2"/>
  <c r="J421" i="2" s="1"/>
  <c r="I1071" i="2"/>
  <c r="J1071" i="2" s="1"/>
  <c r="I446" i="2"/>
  <c r="J446" i="2" s="1"/>
  <c r="I260" i="2"/>
  <c r="J260" i="2" s="1"/>
  <c r="I541" i="2"/>
  <c r="J541" i="2" s="1"/>
  <c r="I95" i="2"/>
  <c r="J95" i="2" s="1"/>
  <c r="J26" i="1"/>
  <c r="I897" i="2" s="1"/>
  <c r="J897" i="2" s="1"/>
  <c r="I57" i="2"/>
  <c r="J57" i="2" s="1"/>
  <c r="I759" i="2"/>
  <c r="J759" i="2" s="1"/>
  <c r="J12" i="1"/>
  <c r="I1040" i="2"/>
  <c r="J1040" i="2" s="1"/>
  <c r="I337" i="2"/>
  <c r="J337" i="2" s="1"/>
  <c r="I785" i="2"/>
  <c r="J785" i="2" s="1"/>
  <c r="I64" i="2"/>
  <c r="J64" i="2" s="1"/>
  <c r="J87" i="1"/>
  <c r="I786" i="2" s="1"/>
  <c r="J786" i="2" s="1"/>
  <c r="I8" i="2"/>
  <c r="J8" i="2" s="1"/>
  <c r="I141" i="2"/>
  <c r="J141" i="2" s="1"/>
  <c r="J36" i="1"/>
  <c r="I1013" i="2" s="1"/>
  <c r="J1013" i="2" s="1"/>
  <c r="J138" i="1"/>
  <c r="I26" i="2"/>
  <c r="J26" i="2" s="1"/>
  <c r="I142" i="2"/>
  <c r="J142" i="2" s="1"/>
  <c r="I1047" i="2"/>
  <c r="J1047" i="2" s="1"/>
  <c r="J103" i="1"/>
  <c r="I138" i="2" s="1"/>
  <c r="J138" i="2" s="1"/>
  <c r="I224" i="2"/>
  <c r="J224" i="2" s="1"/>
  <c r="I893" i="2"/>
  <c r="J893" i="2" s="1"/>
  <c r="J74" i="1"/>
  <c r="I879" i="2" s="1"/>
  <c r="J879" i="2" s="1"/>
  <c r="I31" i="2"/>
  <c r="J31" i="2" s="1"/>
  <c r="I370" i="2"/>
  <c r="J370" i="2" s="1"/>
  <c r="I549" i="2"/>
  <c r="J549" i="2" s="1"/>
  <c r="I705" i="2"/>
  <c r="J705" i="2" s="1"/>
  <c r="I106" i="2"/>
  <c r="J106" i="2" s="1"/>
  <c r="I498" i="2"/>
  <c r="J498" i="2" s="1"/>
  <c r="I221" i="2"/>
  <c r="J221" i="2" s="1"/>
  <c r="J111" i="1"/>
  <c r="I127" i="2"/>
  <c r="J127" i="2" s="1"/>
  <c r="I457" i="2"/>
  <c r="J457" i="2" s="1"/>
  <c r="I911" i="2"/>
  <c r="J911" i="2" s="1"/>
  <c r="J52" i="1"/>
  <c r="J60" i="1"/>
  <c r="I13" i="2"/>
  <c r="J13" i="2" s="1"/>
  <c r="I109" i="2"/>
  <c r="J109" i="2" s="1"/>
  <c r="I147" i="2"/>
  <c r="J147" i="2" s="1"/>
  <c r="I481" i="2"/>
  <c r="J481" i="2" s="1"/>
  <c r="J31" i="1"/>
  <c r="J155" i="1"/>
  <c r="J82" i="1"/>
  <c r="I188" i="2" s="1"/>
  <c r="J188" i="2" s="1"/>
  <c r="I308" i="2"/>
  <c r="J308" i="2" s="1"/>
  <c r="I371" i="2"/>
  <c r="J371" i="2" s="1"/>
  <c r="I505" i="2"/>
  <c r="J505" i="2" s="1"/>
  <c r="I706" i="2"/>
  <c r="J706" i="2" s="1"/>
  <c r="I729" i="2"/>
  <c r="J729" i="2" s="1"/>
  <c r="I454" i="2"/>
  <c r="J454" i="2" s="1"/>
  <c r="I47" i="2"/>
  <c r="J47" i="2" s="1"/>
  <c r="I387" i="2"/>
  <c r="J387" i="2" s="1"/>
  <c r="J51" i="1"/>
  <c r="I666" i="2" s="1"/>
  <c r="J666" i="2" s="1"/>
  <c r="I203" i="2"/>
  <c r="J203" i="2" s="1"/>
  <c r="I367" i="2"/>
  <c r="J367" i="2" s="1"/>
  <c r="I265" i="2"/>
  <c r="J265" i="2" s="1"/>
  <c r="I30" i="2"/>
  <c r="J30" i="2" s="1"/>
  <c r="I285" i="2"/>
  <c r="J285" i="2" s="1"/>
  <c r="I325" i="2"/>
  <c r="J325" i="2" s="1"/>
  <c r="J45" i="1"/>
  <c r="I358" i="2" s="1"/>
  <c r="J358" i="2" s="1"/>
  <c r="I727" i="2"/>
  <c r="J727" i="2" s="1"/>
  <c r="I307" i="2"/>
  <c r="J307" i="2" s="1"/>
  <c r="J141" i="1"/>
  <c r="I960" i="2" s="1"/>
  <c r="J960" i="2" s="1"/>
  <c r="I33" i="2"/>
  <c r="J33" i="2" s="1"/>
  <c r="I228" i="2"/>
  <c r="J228" i="2" s="1"/>
  <c r="I639" i="2"/>
  <c r="J639" i="2" s="1"/>
  <c r="J133" i="1"/>
  <c r="I767" i="2" s="1"/>
  <c r="J767" i="2" s="1"/>
  <c r="I248" i="2"/>
  <c r="J248" i="2" s="1"/>
  <c r="I560" i="2"/>
  <c r="J560" i="2" s="1"/>
  <c r="I668" i="2"/>
  <c r="J668" i="2" s="1"/>
  <c r="I1030" i="2"/>
  <c r="J1030" i="2" s="1"/>
  <c r="I123" i="2"/>
  <c r="J123" i="2" s="1"/>
  <c r="I134" i="2"/>
  <c r="J134" i="2" s="1"/>
  <c r="I168" i="2"/>
  <c r="J168" i="2" s="1"/>
  <c r="I214" i="2"/>
  <c r="J214" i="2" s="1"/>
  <c r="I225" i="2"/>
  <c r="J225" i="2" s="1"/>
  <c r="I359" i="2"/>
  <c r="J359" i="2" s="1"/>
  <c r="I444" i="2"/>
  <c r="J444" i="2" s="1"/>
  <c r="I495" i="2"/>
  <c r="J495" i="2" s="1"/>
  <c r="I513" i="2"/>
  <c r="J513" i="2" s="1"/>
  <c r="I655" i="2"/>
  <c r="J655" i="2" s="1"/>
  <c r="I692" i="2"/>
  <c r="J692" i="2" s="1"/>
  <c r="I752" i="2"/>
  <c r="J752" i="2" s="1"/>
  <c r="I44" i="2"/>
  <c r="J44" i="2" s="1"/>
  <c r="I66" i="2"/>
  <c r="J66" i="2" s="1"/>
  <c r="I77" i="2"/>
  <c r="J77" i="2" s="1"/>
  <c r="I100" i="2"/>
  <c r="J100" i="2" s="1"/>
  <c r="I135" i="2"/>
  <c r="J135" i="2" s="1"/>
  <c r="I191" i="2"/>
  <c r="J191" i="2" s="1"/>
  <c r="I239" i="2"/>
  <c r="J239" i="2" s="1"/>
  <c r="I251" i="2"/>
  <c r="J251" i="2" s="1"/>
  <c r="I264" i="2"/>
  <c r="J264" i="2" s="1"/>
  <c r="I496" i="2"/>
  <c r="J496" i="2" s="1"/>
  <c r="I530" i="2"/>
  <c r="J530" i="2" s="1"/>
  <c r="I547" i="2"/>
  <c r="J547" i="2" s="1"/>
  <c r="I949" i="2"/>
  <c r="J949" i="2" s="1"/>
  <c r="I972" i="2"/>
  <c r="J972" i="2" s="1"/>
  <c r="I1037" i="2"/>
  <c r="J1037" i="2" s="1"/>
  <c r="I1057" i="2"/>
  <c r="J1057" i="2" s="1"/>
  <c r="I1202" i="2"/>
  <c r="J1202" i="2" s="1"/>
  <c r="J97" i="1"/>
  <c r="J102" i="1"/>
  <c r="I137" i="2" s="1"/>
  <c r="J137" i="2" s="1"/>
  <c r="I24" i="2"/>
  <c r="J24" i="2" s="1"/>
  <c r="I192" i="2"/>
  <c r="J192" i="2" s="1"/>
  <c r="I303" i="2"/>
  <c r="J303" i="2" s="1"/>
  <c r="I329" i="2"/>
  <c r="J329" i="2" s="1"/>
  <c r="I346" i="2"/>
  <c r="J346" i="2" s="1"/>
  <c r="I360" i="2"/>
  <c r="J360" i="2" s="1"/>
  <c r="I445" i="2"/>
  <c r="J445" i="2" s="1"/>
  <c r="I462" i="2"/>
  <c r="J462" i="2" s="1"/>
  <c r="I480" i="2"/>
  <c r="J480" i="2" s="1"/>
  <c r="I497" i="2"/>
  <c r="J497" i="2" s="1"/>
  <c r="I531" i="2"/>
  <c r="J531" i="2" s="1"/>
  <c r="I566" i="2"/>
  <c r="J566" i="2" s="1"/>
  <c r="I673" i="2"/>
  <c r="J673" i="2" s="1"/>
  <c r="I715" i="2"/>
  <c r="J715" i="2" s="1"/>
  <c r="I775" i="2"/>
  <c r="J775" i="2" s="1"/>
  <c r="I102" i="2"/>
  <c r="J102" i="2" s="1"/>
  <c r="I204" i="2"/>
  <c r="J204" i="2" s="1"/>
  <c r="I379" i="2"/>
  <c r="J379" i="2" s="1"/>
  <c r="I413" i="2"/>
  <c r="J413" i="2" s="1"/>
  <c r="I499" i="2"/>
  <c r="J499" i="2" s="1"/>
  <c r="I517" i="2"/>
  <c r="J517" i="2" s="1"/>
  <c r="I585" i="2"/>
  <c r="J585" i="2" s="1"/>
  <c r="I623" i="2"/>
  <c r="J623" i="2" s="1"/>
  <c r="I717" i="2"/>
  <c r="J717" i="2" s="1"/>
  <c r="I855" i="2"/>
  <c r="J855" i="2" s="1"/>
  <c r="I4" i="2"/>
  <c r="J4" i="2" s="1"/>
  <c r="I68" i="2"/>
  <c r="J68" i="2" s="1"/>
  <c r="I91" i="2"/>
  <c r="J91" i="2" s="1"/>
  <c r="I114" i="2"/>
  <c r="J114" i="2" s="1"/>
  <c r="I149" i="2"/>
  <c r="J149" i="2" s="1"/>
  <c r="I182" i="2"/>
  <c r="J182" i="2" s="1"/>
  <c r="I331" i="2"/>
  <c r="J331" i="2" s="1"/>
  <c r="I363" i="2"/>
  <c r="J363" i="2" s="1"/>
  <c r="I500" i="2"/>
  <c r="J500" i="2" s="1"/>
  <c r="I568" i="2"/>
  <c r="J568" i="2" s="1"/>
  <c r="I604" i="2"/>
  <c r="J604" i="2" s="1"/>
  <c r="I658" i="2"/>
  <c r="J658" i="2" s="1"/>
  <c r="I677" i="2"/>
  <c r="J677" i="2" s="1"/>
  <c r="I817" i="2"/>
  <c r="J817" i="2" s="1"/>
  <c r="I161" i="2"/>
  <c r="J161" i="2" s="1"/>
  <c r="I183" i="2"/>
  <c r="J183" i="2" s="1"/>
  <c r="I206" i="2"/>
  <c r="J206" i="2" s="1"/>
  <c r="I293" i="2"/>
  <c r="J293" i="2" s="1"/>
  <c r="I679" i="2"/>
  <c r="J679" i="2" s="1"/>
  <c r="I838" i="2"/>
  <c r="J838" i="2" s="1"/>
  <c r="I956" i="2"/>
  <c r="J956" i="2" s="1"/>
  <c r="I1062" i="2"/>
  <c r="J1062" i="2" s="1"/>
  <c r="I1244" i="2"/>
  <c r="J1244" i="2" s="1"/>
  <c r="I1180" i="2"/>
  <c r="J1180" i="2" s="1"/>
  <c r="I1239" i="2"/>
  <c r="J1239" i="2" s="1"/>
  <c r="I1194" i="2"/>
  <c r="J1194" i="2" s="1"/>
  <c r="I1098" i="2"/>
  <c r="J1098" i="2" s="1"/>
  <c r="I1072" i="2"/>
  <c r="J1072" i="2" s="1"/>
  <c r="I1046" i="2"/>
  <c r="J1046" i="2" s="1"/>
  <c r="I906" i="2"/>
  <c r="J906" i="2" s="1"/>
  <c r="I854" i="2"/>
  <c r="J854" i="2" s="1"/>
  <c r="I758" i="2"/>
  <c r="J758" i="2" s="1"/>
  <c r="I714" i="2"/>
  <c r="J714" i="2" s="1"/>
  <c r="I688" i="2"/>
  <c r="J688" i="2" s="1"/>
  <c r="I662" i="2"/>
  <c r="J662" i="2" s="1"/>
  <c r="I618" i="2"/>
  <c r="J618" i="2" s="1"/>
  <c r="I592" i="2"/>
  <c r="J592" i="2" s="1"/>
  <c r="I967" i="2"/>
  <c r="J967" i="2" s="1"/>
  <c r="I941" i="2"/>
  <c r="J941" i="2" s="1"/>
  <c r="I932" i="2"/>
  <c r="J932" i="2" s="1"/>
  <c r="I749" i="2"/>
  <c r="J749" i="2" s="1"/>
  <c r="I740" i="2"/>
  <c r="J740" i="2" s="1"/>
  <c r="I1018" i="2"/>
  <c r="J1018" i="2" s="1"/>
  <c r="I922" i="2"/>
  <c r="J922" i="2" s="1"/>
  <c r="I896" i="2"/>
  <c r="J896" i="2" s="1"/>
  <c r="I826" i="2"/>
  <c r="J826" i="2" s="1"/>
  <c r="I730" i="2"/>
  <c r="J730" i="2" s="1"/>
  <c r="I704" i="2"/>
  <c r="J704" i="2" s="1"/>
  <c r="I634" i="2"/>
  <c r="J634" i="2" s="1"/>
  <c r="I608" i="2"/>
  <c r="J608" i="2" s="1"/>
  <c r="I574" i="2"/>
  <c r="J574" i="2" s="1"/>
  <c r="I1236" i="2"/>
  <c r="J1236" i="2" s="1"/>
  <c r="I1226" i="2"/>
  <c r="J1226" i="2" s="1"/>
  <c r="I1200" i="2"/>
  <c r="J1200" i="2" s="1"/>
  <c r="I1174" i="2"/>
  <c r="J1174" i="2" s="1"/>
  <c r="I1234" i="2"/>
  <c r="J1234" i="2" s="1"/>
  <c r="I1208" i="2"/>
  <c r="J1208" i="2" s="1"/>
  <c r="I1138" i="2"/>
  <c r="J1138" i="2" s="1"/>
  <c r="I1112" i="2"/>
  <c r="J1112" i="2" s="1"/>
  <c r="I1086" i="2"/>
  <c r="J1086" i="2" s="1"/>
  <c r="I1042" i="2"/>
  <c r="J1042" i="2" s="1"/>
  <c r="I946" i="2"/>
  <c r="J946" i="2" s="1"/>
  <c r="I894" i="2"/>
  <c r="J894" i="2" s="1"/>
  <c r="I850" i="2"/>
  <c r="J850" i="2" s="1"/>
  <c r="I824" i="2"/>
  <c r="J824" i="2" s="1"/>
  <c r="I798" i="2"/>
  <c r="J798" i="2" s="1"/>
  <c r="I1036" i="2"/>
  <c r="J1036" i="2" s="1"/>
  <c r="I938" i="2"/>
  <c r="J938" i="2" s="1"/>
  <c r="I840" i="2"/>
  <c r="J840" i="2" s="1"/>
  <c r="I816" i="2"/>
  <c r="J816" i="2" s="1"/>
  <c r="I694" i="2"/>
  <c r="J694" i="2" s="1"/>
  <c r="I558" i="2"/>
  <c r="J558" i="2" s="1"/>
  <c r="I526" i="2"/>
  <c r="J526" i="2" s="1"/>
  <c r="I889" i="2"/>
  <c r="J889" i="2" s="1"/>
  <c r="I828" i="2"/>
  <c r="J828" i="2" s="1"/>
  <c r="I1209" i="2"/>
  <c r="J1209" i="2" s="1"/>
  <c r="I1081" i="2"/>
  <c r="J1081" i="2" s="1"/>
  <c r="I959" i="2"/>
  <c r="J959" i="2" s="1"/>
  <c r="I1056" i="2"/>
  <c r="J1056" i="2" s="1"/>
  <c r="I1020" i="2"/>
  <c r="J1020" i="2" s="1"/>
  <c r="I713" i="2"/>
  <c r="J713" i="2" s="1"/>
  <c r="I1207" i="2"/>
  <c r="J1207" i="2" s="1"/>
  <c r="I1128" i="2"/>
  <c r="J1128" i="2" s="1"/>
  <c r="I1104" i="2"/>
  <c r="J1104" i="2" s="1"/>
  <c r="I1066" i="2"/>
  <c r="J1066" i="2" s="1"/>
  <c r="I1006" i="2"/>
  <c r="J1006" i="2" s="1"/>
  <c r="I1193" i="2"/>
  <c r="J1193" i="2" s="1"/>
  <c r="I1055" i="2"/>
  <c r="J1055" i="2" s="1"/>
  <c r="I652" i="2"/>
  <c r="J652" i="2" s="1"/>
  <c r="I1116" i="2"/>
  <c r="J1116" i="2" s="1"/>
  <c r="I1078" i="2"/>
  <c r="J1078" i="2" s="1"/>
  <c r="I687" i="2"/>
  <c r="J687" i="2" s="1"/>
  <c r="I674" i="2"/>
  <c r="J674" i="2" s="1"/>
  <c r="I606" i="2"/>
  <c r="J606" i="2" s="1"/>
  <c r="I1029" i="2"/>
  <c r="J1029" i="2" s="1"/>
  <c r="I1204" i="2"/>
  <c r="J1204" i="2" s="1"/>
  <c r="I1126" i="2"/>
  <c r="J1126" i="2" s="1"/>
  <c r="I1064" i="2"/>
  <c r="J1064" i="2" s="1"/>
  <c r="I1039" i="2"/>
  <c r="J1039" i="2" s="1"/>
  <c r="I1015" i="2"/>
  <c r="J1015" i="2" s="1"/>
  <c r="I757" i="2"/>
  <c r="J757" i="2" s="1"/>
  <c r="I1125" i="2"/>
  <c r="J1125" i="2" s="1"/>
  <c r="I793" i="2"/>
  <c r="J793" i="2" s="1"/>
  <c r="I1154" i="2"/>
  <c r="J1154" i="2" s="1"/>
  <c r="I1102" i="2"/>
  <c r="J1102" i="2" s="1"/>
  <c r="I423" i="2"/>
  <c r="J423" i="2" s="1"/>
  <c r="I399" i="2"/>
  <c r="J399" i="2" s="1"/>
  <c r="I350" i="2"/>
  <c r="J350" i="2" s="1"/>
  <c r="I1205" i="2"/>
  <c r="J1205" i="2" s="1"/>
  <c r="I936" i="2"/>
  <c r="J936" i="2" s="1"/>
  <c r="I842" i="2"/>
  <c r="J842" i="2" s="1"/>
  <c r="I483" i="2"/>
  <c r="J483" i="2" s="1"/>
  <c r="I447" i="2"/>
  <c r="J447" i="2" s="1"/>
  <c r="I274" i="2"/>
  <c r="J274" i="2" s="1"/>
  <c r="I1242" i="2"/>
  <c r="J1242" i="2" s="1"/>
  <c r="I1001" i="2"/>
  <c r="J1001" i="2" s="1"/>
  <c r="I732" i="2"/>
  <c r="J732" i="2" s="1"/>
  <c r="I701" i="2"/>
  <c r="J701" i="2" s="1"/>
  <c r="I580" i="2"/>
  <c r="J580" i="2" s="1"/>
  <c r="I471" i="2"/>
  <c r="J471" i="2" s="1"/>
  <c r="I1032" i="2"/>
  <c r="J1032" i="2" s="1"/>
  <c r="I951" i="2"/>
  <c r="J951" i="2" s="1"/>
  <c r="I1181" i="2"/>
  <c r="J1181" i="2" s="1"/>
  <c r="I853" i="2"/>
  <c r="J853" i="2" s="1"/>
  <c r="I602" i="2"/>
  <c r="J602" i="2" s="1"/>
  <c r="I455" i="2"/>
  <c r="J455" i="2" s="1"/>
  <c r="I431" i="2"/>
  <c r="J431" i="2" s="1"/>
  <c r="I382" i="2"/>
  <c r="J382" i="2" s="1"/>
  <c r="I306" i="2"/>
  <c r="J306" i="2" s="1"/>
  <c r="I12" i="2"/>
  <c r="J12" i="2" s="1"/>
  <c r="I697" i="2"/>
  <c r="J697" i="2" s="1"/>
  <c r="I515" i="2"/>
  <c r="J515" i="2" s="1"/>
  <c r="I479" i="2"/>
  <c r="J479" i="2" s="1"/>
  <c r="I406" i="2"/>
  <c r="J406" i="2" s="1"/>
  <c r="I393" i="2"/>
  <c r="J393" i="2" s="1"/>
  <c r="I345" i="2"/>
  <c r="J345" i="2" s="1"/>
  <c r="I297" i="2"/>
  <c r="J297" i="2" s="1"/>
  <c r="I271" i="2"/>
  <c r="J271" i="2" s="1"/>
  <c r="I253" i="2"/>
  <c r="J253" i="2" s="1"/>
  <c r="I201" i="2"/>
  <c r="J201" i="2" s="1"/>
  <c r="I175" i="2"/>
  <c r="J175" i="2" s="1"/>
  <c r="I157" i="2"/>
  <c r="J157" i="2" s="1"/>
  <c r="I131" i="2"/>
  <c r="J131" i="2" s="1"/>
  <c r="I1198" i="2"/>
  <c r="J1198" i="2" s="1"/>
  <c r="I726" i="2"/>
  <c r="J726" i="2" s="1"/>
  <c r="I710" i="2"/>
  <c r="J710" i="2" s="1"/>
  <c r="I654" i="2"/>
  <c r="J654" i="2" s="1"/>
  <c r="I576" i="2"/>
  <c r="J576" i="2" s="1"/>
  <c r="I503" i="2"/>
  <c r="J503" i="2" s="1"/>
  <c r="I314" i="2"/>
  <c r="J314" i="2" s="1"/>
  <c r="I1214" i="2"/>
  <c r="J1214" i="2" s="1"/>
  <c r="I866" i="2"/>
  <c r="J866" i="2" s="1"/>
  <c r="I804" i="2"/>
  <c r="J804" i="2" s="1"/>
  <c r="I551" i="2"/>
  <c r="J551" i="2" s="1"/>
  <c r="I527" i="2"/>
  <c r="J527" i="2" s="1"/>
  <c r="I478" i="2"/>
  <c r="J478" i="2" s="1"/>
  <c r="I465" i="2"/>
  <c r="J465" i="2" s="1"/>
  <c r="I368" i="2"/>
  <c r="J368" i="2" s="1"/>
  <c r="I305" i="2"/>
  <c r="J305" i="2" s="1"/>
  <c r="I279" i="2"/>
  <c r="J279" i="2" s="1"/>
  <c r="I261" i="2"/>
  <c r="J261" i="2" s="1"/>
  <c r="I235" i="2"/>
  <c r="J235" i="2" s="1"/>
  <c r="I1058" i="2"/>
  <c r="J1058" i="2" s="1"/>
  <c r="I898" i="2"/>
  <c r="J898" i="2" s="1"/>
  <c r="I741" i="2"/>
  <c r="J741" i="2" s="1"/>
  <c r="I502" i="2"/>
  <c r="J502" i="2" s="1"/>
  <c r="I355" i="2"/>
  <c r="J355" i="2" s="1"/>
  <c r="I296" i="2"/>
  <c r="J296" i="2" s="1"/>
  <c r="I252" i="2"/>
  <c r="J252" i="2" s="1"/>
  <c r="I226" i="2"/>
  <c r="J226" i="2" s="1"/>
  <c r="I200" i="2"/>
  <c r="J200" i="2" s="1"/>
  <c r="I156" i="2"/>
  <c r="J156" i="2" s="1"/>
  <c r="I130" i="2"/>
  <c r="J130" i="2" s="1"/>
  <c r="I104" i="2"/>
  <c r="J104" i="2" s="1"/>
  <c r="I61" i="2"/>
  <c r="J61" i="2" s="1"/>
  <c r="I36" i="2"/>
  <c r="J36" i="2" s="1"/>
  <c r="I11" i="2"/>
  <c r="J11" i="2" s="1"/>
  <c r="I1196" i="2"/>
  <c r="J1196" i="2" s="1"/>
  <c r="I912" i="2"/>
  <c r="J912" i="2" s="1"/>
  <c r="I770" i="2"/>
  <c r="J770" i="2" s="1"/>
  <c r="I586" i="2"/>
  <c r="J586" i="2" s="1"/>
  <c r="I550" i="2"/>
  <c r="J550" i="2" s="1"/>
  <c r="I322" i="2"/>
  <c r="J322" i="2" s="1"/>
  <c r="I1008" i="2"/>
  <c r="J1008" i="2" s="1"/>
  <c r="I650" i="2"/>
  <c r="J650" i="2" s="1"/>
  <c r="I439" i="2"/>
  <c r="J439" i="2" s="1"/>
  <c r="I330" i="2"/>
  <c r="J330" i="2" s="1"/>
  <c r="I1228" i="2"/>
  <c r="J1228" i="2" s="1"/>
  <c r="I989" i="2"/>
  <c r="J989" i="2" s="1"/>
  <c r="I847" i="2"/>
  <c r="J847" i="2" s="1"/>
  <c r="I487" i="2"/>
  <c r="J487" i="2" s="1"/>
  <c r="I463" i="2"/>
  <c r="J463" i="2" s="1"/>
  <c r="I414" i="2"/>
  <c r="J414" i="2" s="1"/>
  <c r="I1021" i="2"/>
  <c r="J1021" i="2" s="1"/>
  <c r="I924" i="2"/>
  <c r="J924" i="2" s="1"/>
  <c r="I814" i="2"/>
  <c r="J814" i="2" s="1"/>
  <c r="I559" i="2"/>
  <c r="J559" i="2" s="1"/>
  <c r="I510" i="2"/>
  <c r="J510" i="2" s="1"/>
  <c r="I1172" i="2"/>
  <c r="J1172" i="2" s="1"/>
  <c r="I844" i="2"/>
  <c r="J844" i="2" s="1"/>
  <c r="I661" i="2"/>
  <c r="J661" i="2" s="1"/>
  <c r="I534" i="2"/>
  <c r="J534" i="2" s="1"/>
  <c r="I521" i="2"/>
  <c r="J521" i="2" s="1"/>
  <c r="I473" i="2"/>
  <c r="J473" i="2" s="1"/>
  <c r="I1034" i="2"/>
  <c r="J1034" i="2" s="1"/>
  <c r="I970" i="2"/>
  <c r="J970" i="2" s="1"/>
  <c r="I890" i="2"/>
  <c r="J890" i="2" s="1"/>
  <c r="I874" i="2"/>
  <c r="J874" i="2" s="1"/>
  <c r="I703" i="2"/>
  <c r="J703" i="2" s="1"/>
  <c r="I689" i="2"/>
  <c r="J689" i="2" s="1"/>
  <c r="I545" i="2"/>
  <c r="J545" i="2" s="1"/>
  <c r="I448" i="2"/>
  <c r="J448" i="2" s="1"/>
  <c r="I435" i="2"/>
  <c r="J435" i="2" s="1"/>
  <c r="I411" i="2"/>
  <c r="J411" i="2" s="1"/>
  <c r="I375" i="2"/>
  <c r="J375" i="2" s="1"/>
  <c r="I319" i="2"/>
  <c r="J319" i="2" s="1"/>
  <c r="I292" i="2"/>
  <c r="J292" i="2" s="1"/>
  <c r="I266" i="2"/>
  <c r="J266" i="2" s="1"/>
  <c r="I240" i="2"/>
  <c r="J240" i="2" s="1"/>
  <c r="G61" i="1"/>
  <c r="J61" i="1" s="1"/>
  <c r="I193" i="2" s="1"/>
  <c r="J193" i="2" s="1"/>
  <c r="G77" i="1"/>
  <c r="J77" i="1" s="1"/>
  <c r="I81" i="2" s="1"/>
  <c r="J81" i="2" s="1"/>
  <c r="G109" i="1"/>
  <c r="J109" i="1" s="1"/>
  <c r="G142" i="1"/>
  <c r="J142" i="1" s="1"/>
  <c r="I961" i="2" s="1"/>
  <c r="J961" i="2" s="1"/>
  <c r="I16" i="2"/>
  <c r="J16" i="2" s="1"/>
  <c r="I70" i="2"/>
  <c r="J70" i="2" s="1"/>
  <c r="I172" i="2"/>
  <c r="J172" i="2" s="1"/>
  <c r="I184" i="2"/>
  <c r="J184" i="2" s="1"/>
  <c r="I195" i="2"/>
  <c r="J195" i="2" s="1"/>
  <c r="I230" i="2"/>
  <c r="J230" i="2" s="1"/>
  <c r="I243" i="2"/>
  <c r="J243" i="2" s="1"/>
  <c r="I268" i="2"/>
  <c r="J268" i="2" s="1"/>
  <c r="I334" i="2"/>
  <c r="J334" i="2" s="1"/>
  <c r="I416" i="2"/>
  <c r="J416" i="2" s="1"/>
  <c r="I467" i="2"/>
  <c r="J467" i="2" s="1"/>
  <c r="I519" i="2"/>
  <c r="J519" i="2" s="1"/>
  <c r="I554" i="2"/>
  <c r="J554" i="2" s="1"/>
  <c r="I626" i="2"/>
  <c r="J626" i="2" s="1"/>
  <c r="I680" i="2"/>
  <c r="J680" i="2" s="1"/>
  <c r="I917" i="2"/>
  <c r="J917" i="2" s="1"/>
  <c r="I1022" i="2"/>
  <c r="J1022" i="2" s="1"/>
  <c r="I1063" i="2"/>
  <c r="J1063" i="2" s="1"/>
  <c r="I1230" i="2"/>
  <c r="J1230" i="2" s="1"/>
  <c r="I218" i="2"/>
  <c r="J218" i="2" s="1"/>
  <c r="I333" i="2"/>
  <c r="J333" i="2" s="1"/>
  <c r="I449" i="2"/>
  <c r="J449" i="2" s="1"/>
  <c r="I856" i="2"/>
  <c r="J856" i="2" s="1"/>
  <c r="G104" i="1"/>
  <c r="J104" i="1" s="1"/>
  <c r="I594" i="2" s="1"/>
  <c r="J594" i="2" s="1"/>
  <c r="I38" i="2"/>
  <c r="J38" i="2" s="1"/>
  <c r="I49" i="2"/>
  <c r="J49" i="2" s="1"/>
  <c r="I71" i="2"/>
  <c r="J71" i="2" s="1"/>
  <c r="I151" i="2"/>
  <c r="J151" i="2" s="1"/>
  <c r="I219" i="2"/>
  <c r="J219" i="2" s="1"/>
  <c r="I231" i="2"/>
  <c r="J231" i="2" s="1"/>
  <c r="I244" i="2"/>
  <c r="J244" i="2" s="1"/>
  <c r="I383" i="2"/>
  <c r="J383" i="2" s="1"/>
  <c r="I433" i="2"/>
  <c r="J433" i="2" s="1"/>
  <c r="I468" i="2"/>
  <c r="J468" i="2" s="1"/>
  <c r="I571" i="2"/>
  <c r="J571" i="2" s="1"/>
  <c r="I700" i="2"/>
  <c r="J700" i="2" s="1"/>
  <c r="I721" i="2"/>
  <c r="J721" i="2" s="1"/>
  <c r="I760" i="2"/>
  <c r="J760" i="2" s="1"/>
  <c r="I1045" i="2"/>
  <c r="J1045" i="2" s="1"/>
  <c r="I1210" i="2"/>
  <c r="J1210" i="2" s="1"/>
  <c r="I150" i="2"/>
  <c r="J150" i="2" s="1"/>
  <c r="I242" i="2"/>
  <c r="J242" i="2" s="1"/>
  <c r="I501" i="2"/>
  <c r="J501" i="2" s="1"/>
  <c r="I69" i="2"/>
  <c r="J69" i="2" s="1"/>
  <c r="I6" i="2"/>
  <c r="J6" i="2" s="1"/>
  <c r="I27" i="2"/>
  <c r="J27" i="2" s="1"/>
  <c r="I82" i="2"/>
  <c r="J82" i="2" s="1"/>
  <c r="I128" i="2"/>
  <c r="J128" i="2" s="1"/>
  <c r="I173" i="2"/>
  <c r="J173" i="2" s="1"/>
  <c r="I196" i="2"/>
  <c r="J196" i="2" s="1"/>
  <c r="I207" i="2"/>
  <c r="J207" i="2" s="1"/>
  <c r="I256" i="2"/>
  <c r="J256" i="2" s="1"/>
  <c r="I269" i="2"/>
  <c r="J269" i="2" s="1"/>
  <c r="I295" i="2"/>
  <c r="J295" i="2" s="1"/>
  <c r="I335" i="2"/>
  <c r="J335" i="2" s="1"/>
  <c r="I351" i="2"/>
  <c r="J351" i="2" s="1"/>
  <c r="I400" i="2"/>
  <c r="J400" i="2" s="1"/>
  <c r="I469" i="2"/>
  <c r="J469" i="2" s="1"/>
  <c r="I537" i="2"/>
  <c r="J537" i="2" s="1"/>
  <c r="I572" i="2"/>
  <c r="J572" i="2" s="1"/>
  <c r="I682" i="2"/>
  <c r="J682" i="2" s="1"/>
  <c r="I821" i="2"/>
  <c r="J821" i="2" s="1"/>
  <c r="I839" i="2"/>
  <c r="J839" i="2" s="1"/>
  <c r="I1065" i="2"/>
  <c r="J1065" i="2" s="1"/>
  <c r="I1148" i="2"/>
  <c r="J1148" i="2" s="1"/>
  <c r="I569" i="2"/>
  <c r="J569" i="2" s="1"/>
  <c r="J121" i="1"/>
  <c r="I60" i="2"/>
  <c r="J60" i="2" s="1"/>
  <c r="I140" i="2"/>
  <c r="J140" i="2" s="1"/>
  <c r="I152" i="2"/>
  <c r="J152" i="2" s="1"/>
  <c r="I245" i="2"/>
  <c r="J245" i="2" s="1"/>
  <c r="I257" i="2"/>
  <c r="J257" i="2" s="1"/>
  <c r="I282" i="2"/>
  <c r="J282" i="2" s="1"/>
  <c r="I321" i="2"/>
  <c r="J321" i="2" s="1"/>
  <c r="I451" i="2"/>
  <c r="J451" i="2" s="1"/>
  <c r="I486" i="2"/>
  <c r="J486" i="2" s="1"/>
  <c r="I573" i="2"/>
  <c r="J573" i="2" s="1"/>
  <c r="I103" i="2"/>
  <c r="J103" i="2" s="1"/>
  <c r="J62" i="1"/>
  <c r="I233" i="2" s="1"/>
  <c r="J233" i="2" s="1"/>
  <c r="I7" i="2"/>
  <c r="J7" i="2" s="1"/>
  <c r="I28" i="2"/>
  <c r="J28" i="2" s="1"/>
  <c r="I39" i="2"/>
  <c r="J39" i="2" s="1"/>
  <c r="I50" i="2"/>
  <c r="J50" i="2" s="1"/>
  <c r="I83" i="2"/>
  <c r="J83" i="2" s="1"/>
  <c r="I117" i="2"/>
  <c r="J117" i="2" s="1"/>
  <c r="I208" i="2"/>
  <c r="J208" i="2" s="1"/>
  <c r="I220" i="2"/>
  <c r="J220" i="2" s="1"/>
  <c r="I246" i="2"/>
  <c r="J246" i="2" s="1"/>
  <c r="I283" i="2"/>
  <c r="J283" i="2" s="1"/>
  <c r="I309" i="2"/>
  <c r="J309" i="2" s="1"/>
  <c r="I419" i="2"/>
  <c r="J419" i="2" s="1"/>
  <c r="I452" i="2"/>
  <c r="J452" i="2" s="1"/>
  <c r="I470" i="2"/>
  <c r="J470" i="2" s="1"/>
  <c r="I591" i="2"/>
  <c r="J591" i="2" s="1"/>
  <c r="I610" i="2"/>
  <c r="J610" i="2" s="1"/>
  <c r="I646" i="2"/>
  <c r="J646" i="2" s="1"/>
  <c r="I1212" i="2"/>
  <c r="J1212" i="2" s="1"/>
  <c r="I15" i="2"/>
  <c r="J15" i="2" s="1"/>
  <c r="I217" i="2"/>
  <c r="J217" i="2" s="1"/>
  <c r="I364" i="2"/>
  <c r="J364" i="2" s="1"/>
  <c r="J110" i="1"/>
  <c r="I593" i="2" s="1"/>
  <c r="J593" i="2" s="1"/>
  <c r="G156" i="1"/>
  <c r="J156" i="1" s="1"/>
  <c r="G136" i="1"/>
  <c r="J136" i="1" s="1"/>
  <c r="I913" i="2" s="1"/>
  <c r="J913" i="2" s="1"/>
  <c r="G112" i="1"/>
  <c r="J112" i="1" s="1"/>
  <c r="I708" i="2" s="1"/>
  <c r="J708" i="2" s="1"/>
  <c r="G88" i="1"/>
  <c r="J88" i="1" s="1"/>
  <c r="I982" i="2" s="1"/>
  <c r="J982" i="2" s="1"/>
  <c r="G64" i="1"/>
  <c r="J64" i="1" s="1"/>
  <c r="G35" i="1"/>
  <c r="J35" i="1" s="1"/>
  <c r="G11" i="1"/>
  <c r="J11" i="1" s="1"/>
  <c r="I18" i="2" s="1"/>
  <c r="J18" i="2" s="1"/>
  <c r="G6" i="1"/>
  <c r="J6" i="1" s="1"/>
  <c r="I177" i="2" s="1"/>
  <c r="J177" i="2" s="1"/>
  <c r="G131" i="1"/>
  <c r="J131" i="1" s="1"/>
  <c r="I45" i="2" s="1"/>
  <c r="J45" i="2" s="1"/>
  <c r="G107" i="1"/>
  <c r="J107" i="1" s="1"/>
  <c r="I950" i="2" s="1"/>
  <c r="J950" i="2" s="1"/>
  <c r="G83" i="1"/>
  <c r="J83" i="1" s="1"/>
  <c r="I29" i="2" s="1"/>
  <c r="J29" i="2" s="1"/>
  <c r="G59" i="1"/>
  <c r="J59" i="1" s="1"/>
  <c r="G54" i="1"/>
  <c r="J54" i="1" s="1"/>
  <c r="I1005" i="2" s="1"/>
  <c r="J1005" i="2" s="1"/>
  <c r="G30" i="1"/>
  <c r="J30" i="1" s="1"/>
  <c r="G144" i="1"/>
  <c r="J144" i="1" s="1"/>
  <c r="G120" i="1"/>
  <c r="J120" i="1" s="1"/>
  <c r="G96" i="1"/>
  <c r="J96" i="1" s="1"/>
  <c r="G72" i="1"/>
  <c r="J72" i="1" s="1"/>
  <c r="I581" i="2" s="1"/>
  <c r="J581" i="2" s="1"/>
  <c r="G43" i="1"/>
  <c r="J43" i="1" s="1"/>
  <c r="I1170" i="2" s="1"/>
  <c r="J1170" i="2" s="1"/>
  <c r="G19" i="1"/>
  <c r="J19" i="1" s="1"/>
  <c r="I728" i="2" s="1"/>
  <c r="J728" i="2" s="1"/>
  <c r="G153" i="1"/>
  <c r="J153" i="1" s="1"/>
  <c r="I903" i="2" s="1"/>
  <c r="J903" i="2" s="1"/>
  <c r="G148" i="1"/>
  <c r="J148" i="1" s="1"/>
  <c r="I973" i="2" s="1"/>
  <c r="J973" i="2" s="1"/>
  <c r="G124" i="1"/>
  <c r="J124" i="1" s="1"/>
  <c r="I630" i="2" s="1"/>
  <c r="J630" i="2" s="1"/>
  <c r="G143" i="1"/>
  <c r="J143" i="1" s="1"/>
  <c r="G119" i="1"/>
  <c r="J119" i="1" s="1"/>
  <c r="I209" i="2" s="1"/>
  <c r="J209" i="2" s="1"/>
  <c r="G95" i="1"/>
  <c r="J95" i="1" s="1"/>
  <c r="I830" i="2" s="1"/>
  <c r="J830" i="2" s="1"/>
  <c r="G71" i="1"/>
  <c r="J71" i="1" s="1"/>
  <c r="I622" i="2" s="1"/>
  <c r="J622" i="2" s="1"/>
  <c r="G42" i="1"/>
  <c r="J42" i="1" s="1"/>
  <c r="I1130" i="2" s="1"/>
  <c r="J1130" i="2" s="1"/>
  <c r="G18" i="1"/>
  <c r="J18" i="1" s="1"/>
  <c r="G73" i="1"/>
  <c r="J73" i="1" s="1"/>
  <c r="I880" i="2" s="1"/>
  <c r="J880" i="2" s="1"/>
  <c r="G78" i="1"/>
  <c r="J78" i="1" s="1"/>
  <c r="I119" i="2" s="1"/>
  <c r="J119" i="2" s="1"/>
  <c r="G89" i="1"/>
  <c r="J89" i="1" s="1"/>
  <c r="I720" i="2" s="1"/>
  <c r="J720" i="2" s="1"/>
  <c r="G116" i="1"/>
  <c r="J116" i="1" s="1"/>
  <c r="I56" i="2" s="1"/>
  <c r="J56" i="2" s="1"/>
  <c r="G127" i="1"/>
  <c r="J127" i="1" s="1"/>
  <c r="I648" i="2" s="1"/>
  <c r="J648" i="2" s="1"/>
  <c r="G149" i="1"/>
  <c r="J149" i="1" s="1"/>
  <c r="I998" i="2" s="1"/>
  <c r="J998" i="2" s="1"/>
  <c r="I118" i="2"/>
  <c r="J118" i="2" s="1"/>
  <c r="I369" i="2"/>
  <c r="J369" i="2" s="1"/>
  <c r="I385" i="2"/>
  <c r="J385" i="2" s="1"/>
  <c r="I402" i="2"/>
  <c r="J402" i="2" s="1"/>
  <c r="I420" i="2"/>
  <c r="J420" i="2" s="1"/>
  <c r="I488" i="2"/>
  <c r="J488" i="2" s="1"/>
  <c r="I506" i="2"/>
  <c r="J506" i="2" s="1"/>
  <c r="I523" i="2"/>
  <c r="J523" i="2" s="1"/>
  <c r="I539" i="2"/>
  <c r="J539" i="2" s="1"/>
  <c r="I631" i="2"/>
  <c r="J631" i="2" s="1"/>
  <c r="I684" i="2"/>
  <c r="J684" i="2" s="1"/>
  <c r="I724" i="2"/>
  <c r="J724" i="2" s="1"/>
  <c r="I744" i="2"/>
  <c r="J744" i="2" s="1"/>
  <c r="I823" i="2"/>
  <c r="J823" i="2" s="1"/>
  <c r="I900" i="2"/>
  <c r="J900" i="2" s="1"/>
  <c r="I1088" i="2"/>
  <c r="J1088" i="2" s="1"/>
  <c r="I885" i="2"/>
  <c r="J885" i="2" s="1"/>
  <c r="I53" i="2"/>
  <c r="J53" i="2" s="1"/>
  <c r="I476" i="2"/>
  <c r="J476" i="2" s="1"/>
  <c r="I528" i="2"/>
  <c r="J528" i="2" s="1"/>
  <c r="I543" i="2"/>
  <c r="J543" i="2" s="1"/>
  <c r="I1135" i="2"/>
  <c r="J1135" i="2" s="1"/>
  <c r="I1241" i="2"/>
  <c r="J1241" i="2" s="1"/>
  <c r="I577" i="2"/>
  <c r="J577" i="2" s="1"/>
  <c r="I768" i="2"/>
  <c r="J768" i="2" s="1"/>
  <c r="I988" i="2"/>
  <c r="J988" i="2" s="1"/>
  <c r="J150" i="1"/>
  <c r="I999" i="2" s="1"/>
  <c r="J999" i="2" s="1"/>
  <c r="I108" i="2"/>
  <c r="J108" i="2" s="1"/>
  <c r="I236" i="2"/>
  <c r="J236" i="2" s="1"/>
  <c r="I475" i="2"/>
  <c r="J475" i="2" s="1"/>
  <c r="I596" i="2"/>
  <c r="J596" i="2" s="1"/>
  <c r="I788" i="2"/>
  <c r="J788" i="2" s="1"/>
  <c r="I1031" i="2"/>
  <c r="J1031" i="2" s="1"/>
  <c r="G21" i="1"/>
  <c r="J21" i="1" s="1"/>
  <c r="I813" i="2" s="1"/>
  <c r="J813" i="2" s="1"/>
  <c r="I21" i="2"/>
  <c r="J21" i="2" s="1"/>
  <c r="I144" i="2"/>
  <c r="J144" i="2" s="1"/>
  <c r="I249" i="2"/>
  <c r="J249" i="2" s="1"/>
  <c r="I287" i="2"/>
  <c r="J287" i="2" s="1"/>
  <c r="I326" i="2"/>
  <c r="J326" i="2" s="1"/>
  <c r="I389" i="2"/>
  <c r="J389" i="2" s="1"/>
  <c r="I441" i="2"/>
  <c r="J441" i="2" s="1"/>
  <c r="I578" i="2"/>
  <c r="J578" i="2" s="1"/>
  <c r="G37" i="1"/>
  <c r="J37" i="1" s="1"/>
  <c r="I952" i="2" s="1"/>
  <c r="J952" i="2" s="1"/>
  <c r="G85" i="1"/>
  <c r="J85" i="1" s="1"/>
  <c r="I778" i="2" s="1"/>
  <c r="J778" i="2" s="1"/>
  <c r="G101" i="1"/>
  <c r="J101" i="1" s="1"/>
  <c r="I1023" i="2" s="1"/>
  <c r="J1023" i="2" s="1"/>
  <c r="G123" i="1"/>
  <c r="J123" i="1" s="1"/>
  <c r="I637" i="2" s="1"/>
  <c r="J637" i="2" s="1"/>
  <c r="G145" i="1"/>
  <c r="J145" i="1" s="1"/>
  <c r="I139" i="2" s="1"/>
  <c r="J139" i="2" s="1"/>
  <c r="I32" i="2"/>
  <c r="J32" i="2" s="1"/>
  <c r="I121" i="2"/>
  <c r="J121" i="2" s="1"/>
  <c r="I167" i="2"/>
  <c r="J167" i="2" s="1"/>
  <c r="I178" i="2"/>
  <c r="J178" i="2" s="1"/>
  <c r="I300" i="2"/>
  <c r="J300" i="2" s="1"/>
  <c r="I313" i="2"/>
  <c r="J313" i="2" s="1"/>
  <c r="I374" i="2"/>
  <c r="J374" i="2" s="1"/>
  <c r="I390" i="2"/>
  <c r="J390" i="2" s="1"/>
  <c r="I511" i="2"/>
  <c r="J511" i="2" s="1"/>
  <c r="I544" i="2"/>
  <c r="J544" i="2" s="1"/>
  <c r="I690" i="2"/>
  <c r="J690" i="2" s="1"/>
  <c r="I886" i="2"/>
  <c r="J886" i="2" s="1"/>
  <c r="I991" i="2"/>
  <c r="J991" i="2" s="1"/>
  <c r="I1054" i="2"/>
  <c r="J1054" i="2" s="1"/>
  <c r="I542" i="2"/>
  <c r="J542" i="2" s="1"/>
  <c r="I884" i="2"/>
  <c r="J884" i="2" s="1"/>
  <c r="I85" i="2"/>
  <c r="J85" i="2" s="1"/>
  <c r="I312" i="2"/>
  <c r="J312" i="2" s="1"/>
  <c r="I440" i="2"/>
  <c r="J440" i="2" s="1"/>
  <c r="G5" i="1"/>
  <c r="J5" i="1" s="1"/>
  <c r="I216" i="2" s="1"/>
  <c r="J216" i="2" s="1"/>
  <c r="G16" i="1"/>
  <c r="J16" i="1" s="1"/>
  <c r="I41" i="2" s="1"/>
  <c r="J41" i="2" s="1"/>
  <c r="G53" i="1"/>
  <c r="J53" i="1" s="1"/>
  <c r="I931" i="2" s="1"/>
  <c r="J931" i="2" s="1"/>
  <c r="G80" i="1"/>
  <c r="J80" i="1" s="1"/>
  <c r="I187" i="2" s="1"/>
  <c r="J187" i="2" s="1"/>
  <c r="G134" i="1"/>
  <c r="J134" i="1" s="1"/>
  <c r="I754" i="2" s="1"/>
  <c r="J754" i="2" s="1"/>
  <c r="G151" i="1"/>
  <c r="J151" i="1" s="1"/>
  <c r="I146" i="2" s="1"/>
  <c r="J146" i="2" s="1"/>
  <c r="I22" i="2"/>
  <c r="J22" i="2" s="1"/>
  <c r="I87" i="2"/>
  <c r="J87" i="2" s="1"/>
  <c r="I110" i="2"/>
  <c r="J110" i="2" s="1"/>
  <c r="I122" i="2"/>
  <c r="J122" i="2" s="1"/>
  <c r="I189" i="2"/>
  <c r="J189" i="2" s="1"/>
  <c r="I212" i="2"/>
  <c r="J212" i="2" s="1"/>
  <c r="I237" i="2"/>
  <c r="J237" i="2" s="1"/>
  <c r="I263" i="2"/>
  <c r="J263" i="2" s="1"/>
  <c r="I275" i="2"/>
  <c r="J275" i="2" s="1"/>
  <c r="I327" i="2"/>
  <c r="J327" i="2" s="1"/>
  <c r="I342" i="2"/>
  <c r="J342" i="2" s="1"/>
  <c r="I458" i="2"/>
  <c r="J458" i="2" s="1"/>
  <c r="I494" i="2"/>
  <c r="J494" i="2" s="1"/>
  <c r="I512" i="2"/>
  <c r="J512" i="2" s="1"/>
  <c r="I563" i="2"/>
  <c r="J563" i="2" s="1"/>
  <c r="I598" i="2"/>
  <c r="J598" i="2" s="1"/>
  <c r="I617" i="2"/>
  <c r="J617" i="2" s="1"/>
  <c r="I671" i="2"/>
  <c r="J671" i="2" s="1"/>
  <c r="I751" i="2"/>
  <c r="J751" i="2" s="1"/>
  <c r="I848" i="2"/>
  <c r="J848" i="2" s="1"/>
  <c r="I1074" i="2"/>
  <c r="J1074" i="2" s="1"/>
  <c r="I1157" i="2"/>
  <c r="J1157" i="2" s="1"/>
  <c r="I1177" i="2"/>
  <c r="J1177" i="2" s="1"/>
  <c r="I143" i="2"/>
  <c r="J143" i="2" s="1"/>
  <c r="I491" i="2"/>
  <c r="J491" i="2" s="1"/>
  <c r="I120" i="2"/>
  <c r="J120" i="2" s="1"/>
  <c r="I492" i="2"/>
  <c r="J492" i="2" s="1"/>
  <c r="I846" i="2"/>
  <c r="J846" i="2" s="1"/>
  <c r="G58" i="1"/>
  <c r="J58" i="1" s="1"/>
  <c r="I1113" i="2" s="1"/>
  <c r="J1113" i="2" s="1"/>
  <c r="G106" i="1"/>
  <c r="J106" i="1" s="1"/>
  <c r="I953" i="2" s="1"/>
  <c r="J953" i="2" s="1"/>
  <c r="I86" i="2"/>
  <c r="J86" i="2" s="1"/>
  <c r="I155" i="2"/>
  <c r="J155" i="2" s="1"/>
  <c r="I407" i="2"/>
  <c r="J407" i="2" s="1"/>
  <c r="G32" i="1"/>
  <c r="J32" i="1" s="1"/>
  <c r="I957" i="2" s="1"/>
  <c r="J957" i="2" s="1"/>
  <c r="G48" i="1"/>
  <c r="J48" i="1" s="1"/>
  <c r="I284" i="2" s="1"/>
  <c r="J284" i="2" s="1"/>
  <c r="G75" i="1"/>
  <c r="J75" i="1" s="1"/>
  <c r="I1009" i="2" s="1"/>
  <c r="J1009" i="2" s="1"/>
  <c r="G91" i="1"/>
  <c r="J91" i="1" s="1"/>
  <c r="I918" i="2" s="1"/>
  <c r="J918" i="2" s="1"/>
  <c r="G140" i="1"/>
  <c r="J140" i="1" s="1"/>
  <c r="G157" i="1"/>
  <c r="J157" i="1" s="1"/>
  <c r="I65" i="2"/>
  <c r="J65" i="2" s="1"/>
  <c r="I88" i="2"/>
  <c r="J88" i="2" s="1"/>
  <c r="I99" i="2"/>
  <c r="J99" i="2" s="1"/>
  <c r="I289" i="2"/>
  <c r="J289" i="2" s="1"/>
  <c r="I301" i="2"/>
  <c r="J301" i="2" s="1"/>
  <c r="I391" i="2"/>
  <c r="J391" i="2" s="1"/>
  <c r="I443" i="2"/>
  <c r="J443" i="2" s="1"/>
  <c r="I459" i="2"/>
  <c r="J459" i="2" s="1"/>
  <c r="I691" i="2"/>
  <c r="J691" i="2" s="1"/>
  <c r="I849" i="2"/>
  <c r="J849" i="2" s="1"/>
  <c r="I948" i="2"/>
  <c r="J948" i="2" s="1"/>
  <c r="I310" i="2"/>
  <c r="J310" i="2" s="1"/>
  <c r="I460" i="2"/>
  <c r="J460" i="2" s="1"/>
  <c r="I509" i="2"/>
  <c r="J509" i="2" s="1"/>
  <c r="I570" i="2"/>
  <c r="J570" i="2" s="1"/>
  <c r="I734" i="2"/>
  <c r="J734" i="2" s="1"/>
  <c r="I860" i="2"/>
  <c r="J860" i="2" s="1"/>
  <c r="I986" i="2"/>
  <c r="J986" i="2" s="1"/>
  <c r="I1004" i="2"/>
  <c r="J1004" i="2" s="1"/>
  <c r="I1069" i="2"/>
  <c r="J1069" i="2" s="1"/>
  <c r="I1085" i="2"/>
  <c r="J1085" i="2" s="1"/>
  <c r="I1120" i="2"/>
  <c r="J1120" i="2" s="1"/>
  <c r="I1137" i="2"/>
  <c r="J1137" i="2" s="1"/>
  <c r="I436" i="2"/>
  <c r="J436" i="2" s="1"/>
  <c r="I485" i="2"/>
  <c r="J485" i="2" s="1"/>
  <c r="I582" i="2"/>
  <c r="J582" i="2" s="1"/>
  <c r="I719" i="2"/>
  <c r="J719" i="2" s="1"/>
  <c r="I765" i="2"/>
  <c r="J765" i="2" s="1"/>
  <c r="I861" i="2"/>
  <c r="J861" i="2" s="1"/>
  <c r="I908" i="2"/>
  <c r="J908" i="2" s="1"/>
  <c r="I954" i="2"/>
  <c r="J954" i="2" s="1"/>
  <c r="I1052" i="2"/>
  <c r="J1052" i="2" s="1"/>
  <c r="I1121" i="2"/>
  <c r="J1121" i="2" s="1"/>
  <c r="I1225" i="2"/>
  <c r="J1225" i="2" s="1"/>
  <c r="I302" i="2"/>
  <c r="J302" i="2" s="1"/>
  <c r="I376" i="2"/>
  <c r="J376" i="2" s="1"/>
  <c r="I388" i="2"/>
  <c r="J388" i="2" s="1"/>
  <c r="I437" i="2"/>
  <c r="J437" i="2" s="1"/>
  <c r="I522" i="2"/>
  <c r="J522" i="2" s="1"/>
  <c r="I735" i="2"/>
  <c r="J735" i="2" s="1"/>
  <c r="I766" i="2"/>
  <c r="J766" i="2" s="1"/>
  <c r="I782" i="2"/>
  <c r="J782" i="2" s="1"/>
  <c r="I845" i="2"/>
  <c r="J845" i="2" s="1"/>
  <c r="I862" i="2"/>
  <c r="J862" i="2" s="1"/>
  <c r="I892" i="2"/>
  <c r="J892" i="2" s="1"/>
  <c r="I909" i="2"/>
  <c r="J909" i="2" s="1"/>
  <c r="I1053" i="2"/>
  <c r="J1053" i="2" s="1"/>
  <c r="I1070" i="2"/>
  <c r="J1070" i="2" s="1"/>
  <c r="I1087" i="2"/>
  <c r="J1087" i="2" s="1"/>
  <c r="I1139" i="2"/>
  <c r="J1139" i="2" s="1"/>
  <c r="I1156" i="2"/>
  <c r="J1156" i="2" s="1"/>
  <c r="I1173" i="2"/>
  <c r="J1173" i="2" s="1"/>
  <c r="I341" i="2"/>
  <c r="J341" i="2" s="1"/>
  <c r="I426" i="2"/>
  <c r="J426" i="2" s="1"/>
  <c r="I536" i="2"/>
  <c r="J536" i="2" s="1"/>
  <c r="I548" i="2"/>
  <c r="J548" i="2" s="1"/>
  <c r="I664" i="2"/>
  <c r="J664" i="2" s="1"/>
  <c r="I738" i="2"/>
  <c r="J738" i="2" s="1"/>
  <c r="I878" i="2"/>
  <c r="J878" i="2" s="1"/>
  <c r="I1038" i="2"/>
  <c r="J1038" i="2" s="1"/>
  <c r="I1124" i="2"/>
  <c r="J1124" i="2" s="1"/>
  <c r="I94" i="2"/>
  <c r="J94" i="2" s="1"/>
  <c r="I190" i="2"/>
  <c r="J190" i="2" s="1"/>
  <c r="I286" i="2"/>
  <c r="J286" i="2" s="1"/>
  <c r="I366" i="2"/>
  <c r="J366" i="2" s="1"/>
  <c r="I378" i="2"/>
  <c r="J378" i="2" s="1"/>
  <c r="I524" i="2"/>
  <c r="J524" i="2" s="1"/>
  <c r="I597" i="2"/>
  <c r="J597" i="2" s="1"/>
  <c r="I833" i="2"/>
  <c r="J833" i="2" s="1"/>
  <c r="I864" i="2"/>
  <c r="J864" i="2" s="1"/>
  <c r="I895" i="2"/>
  <c r="J895" i="2" s="1"/>
  <c r="I926" i="2"/>
  <c r="J926" i="2" s="1"/>
  <c r="I1073" i="2"/>
  <c r="J1073" i="2" s="1"/>
  <c r="I1229" i="2"/>
  <c r="J1229" i="2" s="1"/>
  <c r="I428" i="2"/>
  <c r="J428" i="2" s="1"/>
  <c r="I477" i="2"/>
  <c r="J477" i="2" s="1"/>
  <c r="I538" i="2"/>
  <c r="J538" i="2" s="1"/>
  <c r="I612" i="2"/>
  <c r="J612" i="2" s="1"/>
  <c r="I709" i="2"/>
  <c r="J709" i="2" s="1"/>
  <c r="I943" i="2"/>
  <c r="J943" i="2" s="1"/>
  <c r="I1010" i="2"/>
  <c r="J1010" i="2" s="1"/>
  <c r="I1092" i="2"/>
  <c r="J1092" i="2" s="1"/>
  <c r="I1213" i="2"/>
  <c r="J1213" i="2" s="1"/>
  <c r="I78" i="2"/>
  <c r="J78" i="2" s="1"/>
  <c r="I174" i="2"/>
  <c r="J174" i="2" s="1"/>
  <c r="I270" i="2"/>
  <c r="J270" i="2" s="1"/>
  <c r="I453" i="2"/>
  <c r="J453" i="2" s="1"/>
  <c r="I562" i="2"/>
  <c r="J562" i="2" s="1"/>
  <c r="I653" i="2"/>
  <c r="J653" i="2" s="1"/>
  <c r="I695" i="2"/>
  <c r="J695" i="2" s="1"/>
  <c r="I820" i="2"/>
  <c r="J820" i="2" s="1"/>
  <c r="I929" i="2"/>
  <c r="J929" i="2" s="1"/>
  <c r="I1041" i="2"/>
  <c r="J1041" i="2" s="1"/>
  <c r="I1178" i="2"/>
  <c r="J1178" i="2" s="1"/>
  <c r="I1197" i="2"/>
  <c r="J1197" i="2" s="1"/>
  <c r="I1232" i="2"/>
  <c r="J1232" i="2" s="1"/>
  <c r="I323" i="2"/>
  <c r="J323" i="2" s="1"/>
  <c r="I405" i="2"/>
  <c r="J405" i="2" s="1"/>
  <c r="I490" i="2"/>
  <c r="J490" i="2" s="1"/>
  <c r="I600" i="2"/>
  <c r="J600" i="2" s="1"/>
  <c r="I667" i="2"/>
  <c r="J667" i="2" s="1"/>
  <c r="I681" i="2"/>
  <c r="J681" i="2" s="1"/>
  <c r="I851" i="2"/>
  <c r="J851" i="2" s="1"/>
  <c r="I930" i="2"/>
  <c r="J930" i="2" s="1"/>
  <c r="I945" i="2"/>
  <c r="J945" i="2" s="1"/>
  <c r="I1026" i="2"/>
  <c r="J1026" i="2" s="1"/>
  <c r="I1076" i="2"/>
  <c r="J1076" i="2" s="1"/>
  <c r="I1094" i="2"/>
  <c r="J1094" i="2" s="1"/>
  <c r="I1110" i="2"/>
  <c r="J1110" i="2" s="1"/>
  <c r="I1233" i="2"/>
  <c r="J1233" i="2" s="1"/>
  <c r="I62" i="2"/>
  <c r="J62" i="2" s="1"/>
  <c r="I166" i="2"/>
  <c r="J166" i="2" s="1"/>
  <c r="I262" i="2"/>
  <c r="J262" i="2" s="1"/>
  <c r="I381" i="2"/>
  <c r="J381" i="2" s="1"/>
  <c r="I430" i="2"/>
  <c r="J430" i="2" s="1"/>
  <c r="I442" i="2"/>
  <c r="J442" i="2" s="1"/>
  <c r="I742" i="2"/>
  <c r="J742" i="2" s="1"/>
  <c r="I899" i="2"/>
  <c r="J899" i="2" s="1"/>
  <c r="I995" i="2"/>
  <c r="J995" i="2" s="1"/>
  <c r="I1012" i="2"/>
  <c r="J1012" i="2" s="1"/>
  <c r="I1077" i="2"/>
  <c r="J1077" i="2" s="1"/>
  <c r="I1095" i="2"/>
  <c r="J1095" i="2" s="1"/>
  <c r="I54" i="2"/>
  <c r="J54" i="2" s="1"/>
  <c r="I357" i="2"/>
  <c r="J357" i="2" s="1"/>
  <c r="I466" i="2"/>
  <c r="J466" i="2" s="1"/>
  <c r="I540" i="2"/>
  <c r="J540" i="2" s="1"/>
  <c r="I552" i="2"/>
  <c r="J552" i="2" s="1"/>
  <c r="I564" i="2"/>
  <c r="J564" i="2" s="1"/>
  <c r="I615" i="2"/>
  <c r="J615" i="2" s="1"/>
  <c r="I642" i="2"/>
  <c r="J642" i="2" s="1"/>
  <c r="I711" i="2"/>
  <c r="J711" i="2" s="1"/>
  <c r="I882" i="2"/>
  <c r="J882" i="2" s="1"/>
  <c r="I947" i="2"/>
  <c r="J947" i="2" s="1"/>
  <c r="I1216" i="2"/>
  <c r="J1216" i="2" s="1"/>
  <c r="I46" i="2"/>
  <c r="J46" i="2" s="1"/>
  <c r="I158" i="2"/>
  <c r="J158" i="2" s="1"/>
  <c r="I254" i="2"/>
  <c r="J254" i="2" s="1"/>
  <c r="I394" i="2"/>
  <c r="J394" i="2" s="1"/>
  <c r="I504" i="2"/>
  <c r="J504" i="2" s="1"/>
  <c r="I516" i="2"/>
  <c r="J516" i="2" s="1"/>
  <c r="I565" i="2"/>
  <c r="J565" i="2" s="1"/>
  <c r="I588" i="2"/>
  <c r="J588" i="2" s="1"/>
  <c r="I1096" i="2"/>
  <c r="J1096" i="2" s="1"/>
  <c r="I841" i="2"/>
  <c r="J841" i="2" s="1"/>
  <c r="I919" i="2"/>
  <c r="J919" i="2" s="1"/>
  <c r="I968" i="2"/>
  <c r="J968" i="2" s="1"/>
  <c r="I984" i="2"/>
  <c r="J984" i="2" s="1"/>
  <c r="I1048" i="2"/>
  <c r="J1048" i="2" s="1"/>
  <c r="I1100" i="2"/>
  <c r="J1100" i="2" s="1"/>
  <c r="I1118" i="2"/>
  <c r="J1118" i="2" s="1"/>
  <c r="I1152" i="2"/>
  <c r="J1152" i="2" s="1"/>
  <c r="I1222" i="2"/>
  <c r="J1222" i="2" s="1"/>
  <c r="I318" i="2"/>
  <c r="J318" i="2" s="1"/>
  <c r="I398" i="2"/>
  <c r="J398" i="2" s="1"/>
  <c r="I410" i="2"/>
  <c r="J410" i="2" s="1"/>
  <c r="I556" i="2"/>
  <c r="J556" i="2" s="1"/>
  <c r="I659" i="2"/>
  <c r="J659" i="2" s="1"/>
  <c r="I795" i="2"/>
  <c r="J795" i="2" s="1"/>
  <c r="I812" i="2"/>
  <c r="J812" i="2" s="1"/>
  <c r="I969" i="2"/>
  <c r="J969" i="2" s="1"/>
  <c r="I1083" i="2"/>
  <c r="J1083" i="2" s="1"/>
  <c r="I1101" i="2"/>
  <c r="J1101" i="2" s="1"/>
  <c r="I1153" i="2"/>
  <c r="J1153" i="2" s="1"/>
  <c r="I1223" i="2"/>
  <c r="J1223" i="2" s="1"/>
  <c r="I887" i="2"/>
  <c r="J887" i="2" s="1"/>
  <c r="I126" i="2"/>
  <c r="J126" i="2" s="1"/>
  <c r="I222" i="2"/>
  <c r="J222" i="2" s="1"/>
  <c r="I434" i="2"/>
  <c r="J434" i="2" s="1"/>
  <c r="I508" i="2"/>
  <c r="J508" i="2" s="1"/>
  <c r="I520" i="2"/>
  <c r="J520" i="2" s="1"/>
  <c r="I532" i="2"/>
  <c r="J532" i="2" s="1"/>
  <c r="I621" i="2"/>
  <c r="J621" i="2" s="1"/>
  <c r="I921" i="2"/>
  <c r="J921" i="2" s="1"/>
  <c r="I1033" i="2"/>
  <c r="J1033" i="2" s="1"/>
  <c r="I1049" i="2"/>
  <c r="J1049" i="2" s="1"/>
  <c r="I1119" i="2"/>
  <c r="J1119" i="2" s="1"/>
  <c r="I362" i="2"/>
  <c r="J362" i="2" s="1"/>
  <c r="I472" i="2"/>
  <c r="J472" i="2" s="1"/>
  <c r="I484" i="2"/>
  <c r="J484" i="2" s="1"/>
  <c r="I533" i="2"/>
  <c r="J533" i="2" s="1"/>
  <c r="I647" i="2"/>
  <c r="J647" i="2" s="1"/>
  <c r="I660" i="2"/>
  <c r="J660" i="2" s="1"/>
  <c r="I829" i="2"/>
  <c r="J829" i="2" s="1"/>
  <c r="I907" i="2"/>
  <c r="J907" i="2" s="1"/>
  <c r="I1003" i="2"/>
  <c r="J1003" i="2" s="1"/>
  <c r="I1050" i="2"/>
  <c r="J1050" i="2" s="1"/>
  <c r="I1136" i="2"/>
  <c r="J1136" i="2" s="1"/>
  <c r="I818" i="2"/>
  <c r="J818" i="2" s="1"/>
  <c r="I904" i="2"/>
  <c r="J904" i="2" s="1"/>
  <c r="I928" i="2"/>
  <c r="J928" i="2" s="1"/>
  <c r="I964" i="2"/>
  <c r="J964" i="2" s="1"/>
  <c r="I807" i="2"/>
  <c r="J807" i="2" s="1"/>
  <c r="I831" i="2"/>
  <c r="J831" i="2" s="1"/>
  <c r="I1028" i="2"/>
  <c r="J1028" i="2" s="1"/>
  <c r="I1075" i="2"/>
  <c r="J1075" i="2" s="1"/>
  <c r="I1217" i="2"/>
  <c r="J1217" i="2" s="1"/>
  <c r="I1089" i="2"/>
  <c r="J1089" i="2" s="1"/>
  <c r="I1114" i="2"/>
  <c r="J1114" i="2" s="1"/>
  <c r="I1176" i="2"/>
  <c r="J1176" i="2" s="1"/>
  <c r="I1218" i="2"/>
  <c r="J1218" i="2" s="1"/>
  <c r="I722" i="2"/>
  <c r="J722" i="2" s="1"/>
  <c r="I808" i="2"/>
  <c r="J808" i="2" s="1"/>
  <c r="I832" i="2"/>
  <c r="J832" i="2" s="1"/>
  <c r="I868" i="2"/>
  <c r="J868" i="2" s="1"/>
  <c r="I1190" i="2"/>
  <c r="J1190" i="2" s="1"/>
  <c r="I641" i="2"/>
  <c r="J641" i="2" s="1"/>
  <c r="I699" i="2"/>
  <c r="J699" i="2" s="1"/>
  <c r="I834" i="2"/>
  <c r="J834" i="2" s="1"/>
  <c r="I857" i="2"/>
  <c r="J857" i="2" s="1"/>
  <c r="I1091" i="2"/>
  <c r="J1091" i="2" s="1"/>
  <c r="I1103" i="2"/>
  <c r="J1103" i="2" s="1"/>
  <c r="I1206" i="2"/>
  <c r="J1206" i="2" s="1"/>
  <c r="I595" i="2"/>
  <c r="J595" i="2" s="1"/>
  <c r="I712" i="2"/>
  <c r="J712" i="2" s="1"/>
  <c r="I811" i="2"/>
  <c r="J811" i="2" s="1"/>
  <c r="I858" i="2"/>
  <c r="J858" i="2" s="1"/>
  <c r="I1079" i="2"/>
  <c r="J1079" i="2" s="1"/>
  <c r="I1165" i="2"/>
  <c r="J1165" i="2" s="1"/>
  <c r="I676" i="2"/>
  <c r="J676" i="2" s="1"/>
  <c r="I836" i="2"/>
  <c r="J836" i="2" s="1"/>
  <c r="I883" i="2"/>
  <c r="J883" i="2" s="1"/>
  <c r="I958" i="2"/>
  <c r="J958" i="2" s="1"/>
  <c r="I1043" i="2"/>
  <c r="J1043" i="2" s="1"/>
  <c r="I1067" i="2"/>
  <c r="J1067" i="2" s="1"/>
  <c r="I1080" i="2"/>
  <c r="J1080" i="2" s="1"/>
  <c r="I1179" i="2"/>
  <c r="J1179" i="2" s="1"/>
  <c r="I1093" i="2"/>
  <c r="J1093" i="2" s="1"/>
  <c r="I1105" i="2"/>
  <c r="J1105" i="2" s="1"/>
  <c r="I1129" i="2"/>
  <c r="J1129" i="2" s="1"/>
  <c r="I1195" i="2"/>
  <c r="J1195" i="2" s="1"/>
  <c r="I644" i="2"/>
  <c r="J644" i="2" s="1"/>
  <c r="I665" i="2"/>
  <c r="J665" i="2" s="1"/>
  <c r="I1044" i="2"/>
  <c r="J1044" i="2" s="1"/>
  <c r="I1068" i="2"/>
  <c r="J1068" i="2" s="1"/>
  <c r="I1106" i="2"/>
  <c r="J1106" i="2" s="1"/>
  <c r="I354" i="2"/>
  <c r="J354" i="2" s="1"/>
  <c r="I418" i="2"/>
  <c r="J418" i="2" s="1"/>
  <c r="I429" i="2"/>
  <c r="J429" i="2" s="1"/>
  <c r="I450" i="2"/>
  <c r="J450" i="2" s="1"/>
  <c r="I461" i="2"/>
  <c r="J461" i="2" s="1"/>
  <c r="I482" i="2"/>
  <c r="J482" i="2" s="1"/>
  <c r="I493" i="2"/>
  <c r="J493" i="2" s="1"/>
  <c r="I514" i="2"/>
  <c r="J514" i="2" s="1"/>
  <c r="I525" i="2"/>
  <c r="J525" i="2" s="1"/>
  <c r="I546" i="2"/>
  <c r="J546" i="2" s="1"/>
  <c r="I557" i="2"/>
  <c r="J557" i="2" s="1"/>
  <c r="I589" i="2"/>
  <c r="J589" i="2" s="1"/>
  <c r="I693" i="2"/>
  <c r="J693" i="2" s="1"/>
  <c r="I803" i="2"/>
  <c r="J803" i="2" s="1"/>
  <c r="I815" i="2"/>
  <c r="J815" i="2" s="1"/>
  <c r="I937" i="2"/>
  <c r="J937" i="2" s="1"/>
  <c r="I1084" i="2"/>
  <c r="J1084" i="2" s="1"/>
  <c r="I1122" i="2"/>
  <c r="J1122" i="2" s="1"/>
  <c r="I1145" i="2"/>
  <c r="J1145" i="2" s="1"/>
  <c r="I1158" i="2"/>
  <c r="J1158" i="2" s="1"/>
  <c r="I1185" i="2"/>
  <c r="J1185" i="2" s="1"/>
  <c r="I1199" i="2"/>
  <c r="J1199" i="2" s="1"/>
  <c r="I613" i="2"/>
  <c r="J613" i="2" s="1"/>
  <c r="I670" i="2"/>
  <c r="J670" i="2" s="1"/>
  <c r="I852" i="2"/>
  <c r="J852" i="2" s="1"/>
  <c r="I876" i="2"/>
  <c r="J876" i="2" s="1"/>
  <c r="I914" i="2"/>
  <c r="J914" i="2" s="1"/>
  <c r="I1000" i="2"/>
  <c r="J1000" i="2" s="1"/>
  <c r="I1024" i="2"/>
  <c r="J1024" i="2" s="1"/>
  <c r="I1060" i="2"/>
  <c r="J1060" i="2" s="1"/>
  <c r="I1243" i="2"/>
  <c r="J1243" i="2" s="1"/>
  <c r="I590" i="2"/>
  <c r="J590" i="2" s="1"/>
  <c r="I877" i="2"/>
  <c r="J877" i="2" s="1"/>
  <c r="I902" i="2"/>
  <c r="J902" i="2" s="1"/>
  <c r="I987" i="2"/>
  <c r="J987" i="2" s="1"/>
  <c r="I1025" i="2"/>
  <c r="J1025" i="2" s="1"/>
  <c r="I1099" i="2"/>
  <c r="J1099" i="2" s="1"/>
  <c r="I1159" i="2"/>
  <c r="J1159" i="2" s="1"/>
  <c r="I771" i="2"/>
  <c r="J771" i="2" s="1"/>
  <c r="I867" i="2"/>
  <c r="J867" i="2" s="1"/>
  <c r="I963" i="2"/>
  <c r="J963" i="2" s="1"/>
  <c r="I1059" i="2"/>
  <c r="J1059" i="2" s="1"/>
  <c r="I1155" i="2"/>
  <c r="J1155" i="2" s="1"/>
  <c r="I763" i="2"/>
  <c r="J763" i="2" s="1"/>
  <c r="I859" i="2"/>
  <c r="J859" i="2" s="1"/>
  <c r="I955" i="2"/>
  <c r="J955" i="2" s="1"/>
  <c r="I1051" i="2"/>
  <c r="J1051" i="2" s="1"/>
  <c r="I1235" i="2"/>
  <c r="J1235" i="2" s="1"/>
  <c r="I651" i="2"/>
  <c r="J651" i="2" s="1"/>
  <c r="I747" i="2"/>
  <c r="J747" i="2" s="1"/>
  <c r="I843" i="2"/>
  <c r="J843" i="2" s="1"/>
  <c r="I939" i="2"/>
  <c r="J939" i="2" s="1"/>
  <c r="I1035" i="2"/>
  <c r="J1035" i="2" s="1"/>
  <c r="I1227" i="2"/>
  <c r="J1227" i="2" s="1"/>
  <c r="I643" i="2"/>
  <c r="J643" i="2" s="1"/>
  <c r="I739" i="2"/>
  <c r="J739" i="2" s="1"/>
  <c r="I835" i="2"/>
  <c r="J835" i="2" s="1"/>
  <c r="I1027" i="2"/>
  <c r="J1027" i="2" s="1"/>
  <c r="I1123" i="2"/>
  <c r="J1123" i="2" s="1"/>
  <c r="I1219" i="2"/>
  <c r="J1219" i="2" s="1"/>
  <c r="I731" i="2"/>
  <c r="J731" i="2" s="1"/>
  <c r="I827" i="2"/>
  <c r="J827" i="2" s="1"/>
  <c r="I923" i="2"/>
  <c r="J923" i="2" s="1"/>
  <c r="I1019" i="2"/>
  <c r="J1019" i="2" s="1"/>
  <c r="I1115" i="2"/>
  <c r="J1115" i="2" s="1"/>
  <c r="I1211" i="2"/>
  <c r="J1211" i="2" s="1"/>
  <c r="I1238" i="2"/>
  <c r="J1238" i="2" s="1"/>
  <c r="I723" i="2"/>
  <c r="J723" i="2" s="1"/>
  <c r="I819" i="2"/>
  <c r="J819" i="2" s="1"/>
  <c r="I915" i="2"/>
  <c r="J915" i="2" s="1"/>
  <c r="I1011" i="2"/>
  <c r="J1011" i="2" s="1"/>
  <c r="I1107" i="2"/>
  <c r="J1107" i="2" s="1"/>
  <c r="I1203" i="2"/>
  <c r="J1203" i="2" s="1"/>
  <c r="I1240" i="2"/>
  <c r="J1240" i="2" s="1"/>
  <c r="I1171" i="2"/>
  <c r="J1171" i="2" s="1"/>
  <c r="I397" i="2" l="1"/>
  <c r="J397" i="2" s="1"/>
  <c r="I386" i="2"/>
  <c r="J386" i="2" s="1"/>
  <c r="I772" i="2"/>
  <c r="J772" i="2" s="1"/>
  <c r="I1150" i="2"/>
  <c r="J1150" i="2" s="1"/>
  <c r="I762" i="2"/>
  <c r="J762" i="2" s="1"/>
  <c r="I781" i="2"/>
  <c r="J781" i="2" s="1"/>
  <c r="I424" i="2"/>
  <c r="J424" i="2" s="1"/>
  <c r="I802" i="2"/>
  <c r="J802" i="2" s="1"/>
  <c r="I980" i="2"/>
  <c r="J980" i="2" s="1"/>
  <c r="I797" i="2"/>
  <c r="J797" i="2" s="1"/>
  <c r="I976" i="2"/>
  <c r="J976" i="2" s="1"/>
  <c r="I1184" i="2"/>
  <c r="J1184" i="2" s="1"/>
  <c r="I202" i="2"/>
  <c r="J202" i="2" s="1"/>
  <c r="I657" i="2"/>
  <c r="J657" i="2" s="1"/>
  <c r="I93" i="2"/>
  <c r="J93" i="2" s="1"/>
  <c r="I365" i="2"/>
  <c r="J365" i="2" s="1"/>
  <c r="I1144" i="2"/>
  <c r="J1144" i="2" s="1"/>
  <c r="I601" i="2"/>
  <c r="J601" i="2" s="1"/>
  <c r="I901" i="2"/>
  <c r="J901" i="2" s="1"/>
  <c r="I609" i="2"/>
  <c r="J609" i="2" s="1"/>
  <c r="I736" i="2"/>
  <c r="J736" i="2" s="1"/>
  <c r="I340" i="2"/>
  <c r="J340" i="2" s="1"/>
  <c r="I663" i="2"/>
  <c r="J663" i="2" s="1"/>
  <c r="I1224" i="2"/>
  <c r="J1224" i="2" s="1"/>
  <c r="I822" i="2"/>
  <c r="J822" i="2" s="1"/>
  <c r="I966" i="2"/>
  <c r="J966" i="2" s="1"/>
  <c r="I1002" i="2"/>
  <c r="J1002" i="2" s="1"/>
  <c r="I745" i="2"/>
  <c r="J745" i="2" s="1"/>
  <c r="I336" i="2"/>
  <c r="J336" i="2" s="1"/>
  <c r="I74" i="2"/>
  <c r="J74" i="2" s="1"/>
  <c r="I784" i="2"/>
  <c r="J784" i="2" s="1"/>
  <c r="I620" i="2"/>
  <c r="J620" i="2" s="1"/>
  <c r="I315" i="2"/>
  <c r="J315" i="2" s="1"/>
  <c r="I978" i="2"/>
  <c r="J978" i="2" s="1"/>
  <c r="I1161" i="2"/>
  <c r="J1161" i="2" s="1"/>
  <c r="I799" i="2"/>
  <c r="J799" i="2" s="1"/>
  <c r="I343" i="2"/>
  <c r="J343" i="2" s="1"/>
  <c r="I942" i="2"/>
  <c r="J942" i="2" s="1"/>
  <c r="I629" i="2"/>
  <c r="J629" i="2" s="1"/>
  <c r="I746" i="2"/>
  <c r="J746" i="2" s="1"/>
  <c r="I994" i="2"/>
  <c r="J994" i="2" s="1"/>
  <c r="I1182" i="2"/>
  <c r="J1182" i="2" s="1"/>
  <c r="I992" i="2"/>
  <c r="J992" i="2" s="1"/>
  <c r="I777" i="2"/>
  <c r="J777" i="2" s="1"/>
  <c r="I347" i="2"/>
  <c r="J347" i="2" s="1"/>
  <c r="I1160" i="2"/>
  <c r="J1160" i="2" s="1"/>
  <c r="I205" i="2"/>
  <c r="J205" i="2" s="1"/>
  <c r="I328" i="2"/>
  <c r="J328" i="2" s="1"/>
  <c r="I232" i="2"/>
  <c r="J232" i="2" s="1"/>
  <c r="I356" i="2"/>
  <c r="J356" i="2" s="1"/>
  <c r="I965" i="2"/>
  <c r="J965" i="2" s="1"/>
  <c r="I290" i="2"/>
  <c r="J290" i="2" s="1"/>
  <c r="I1131" i="2"/>
  <c r="J1131" i="2" s="1"/>
  <c r="I791" i="2"/>
  <c r="J791" i="2" s="1"/>
  <c r="I669" i="2"/>
  <c r="J669" i="2" s="1"/>
  <c r="I779" i="2"/>
  <c r="J779" i="2" s="1"/>
  <c r="I805" i="2"/>
  <c r="J805" i="2" s="1"/>
  <c r="I344" i="2"/>
  <c r="J344" i="2" s="1"/>
  <c r="I614" i="2"/>
  <c r="J614" i="2" s="1"/>
  <c r="I401" i="2"/>
  <c r="J401" i="2" s="1"/>
  <c r="I227" i="2"/>
  <c r="J227" i="2" s="1"/>
  <c r="I718" i="2"/>
  <c r="J718" i="2" s="1"/>
  <c r="I1237" i="2"/>
  <c r="J1237" i="2" s="1"/>
  <c r="I111" i="2"/>
  <c r="J111" i="2" s="1"/>
  <c r="I89" i="2"/>
  <c r="J89" i="2" s="1"/>
  <c r="I115" i="2"/>
  <c r="J115" i="2" s="1"/>
  <c r="I605" i="2"/>
  <c r="J605" i="2" s="1"/>
  <c r="I1109" i="2"/>
  <c r="J1109" i="2" s="1"/>
  <c r="I579" i="2"/>
  <c r="J579" i="2" s="1"/>
  <c r="I750" i="2"/>
  <c r="J750" i="2" s="1"/>
  <c r="I238" i="2"/>
  <c r="J238" i="2" s="1"/>
  <c r="I352" i="2"/>
  <c r="J352" i="2" s="1"/>
  <c r="I628" i="2"/>
  <c r="J628" i="2" s="1"/>
  <c r="I905" i="2"/>
  <c r="J905" i="2" s="1"/>
  <c r="I1142" i="2"/>
  <c r="J1142" i="2" s="1"/>
  <c r="I169" i="2"/>
  <c r="J169" i="2" s="1"/>
  <c r="I737" i="2"/>
  <c r="J737" i="2" s="1"/>
  <c r="I1191" i="2"/>
  <c r="J1191" i="2" s="1"/>
  <c r="I1007" i="2"/>
  <c r="J1007" i="2" s="1"/>
  <c r="I349" i="2"/>
  <c r="J349" i="2" s="1"/>
  <c r="I753" i="2"/>
  <c r="J753" i="2" s="1"/>
  <c r="I213" i="2"/>
  <c r="J213" i="2" s="1"/>
  <c r="I865" i="2"/>
  <c r="J865" i="2" s="1"/>
  <c r="I417" i="2"/>
  <c r="J417" i="2" s="1"/>
  <c r="I640" i="2"/>
  <c r="J640" i="2" s="1"/>
  <c r="I1117" i="2"/>
  <c r="J1117" i="2" s="1"/>
  <c r="I1168" i="2"/>
  <c r="J1168" i="2" s="1"/>
  <c r="I863" i="2"/>
  <c r="J863" i="2" s="1"/>
  <c r="I317" i="2"/>
  <c r="J317" i="2" s="1"/>
  <c r="I1132" i="2"/>
  <c r="J1132" i="2" s="1"/>
  <c r="I685" i="2"/>
  <c r="J685" i="2" s="1"/>
  <c r="I299" i="2"/>
  <c r="J299" i="2" s="1"/>
  <c r="I1140" i="2"/>
  <c r="J1140" i="2" s="1"/>
  <c r="I145" i="2"/>
  <c r="J145" i="2" s="1"/>
  <c r="I412" i="2"/>
  <c r="J412" i="2" s="1"/>
  <c r="I780" i="2"/>
  <c r="J780" i="2" s="1"/>
  <c r="I162" i="2"/>
  <c r="J162" i="2" s="1"/>
  <c r="I607" i="2"/>
  <c r="J607" i="2" s="1"/>
  <c r="I881" i="2"/>
  <c r="J881" i="2" s="1"/>
  <c r="I975" i="2"/>
  <c r="J975" i="2" s="1"/>
  <c r="I1149" i="2"/>
  <c r="J1149" i="2" s="1"/>
  <c r="I1188" i="2"/>
  <c r="J1188" i="2" s="1"/>
  <c r="I125" i="2"/>
  <c r="J125" i="2" s="1"/>
  <c r="I23" i="2"/>
  <c r="J23" i="2" s="1"/>
  <c r="I52" i="2"/>
  <c r="J52" i="2" s="1"/>
  <c r="I324" i="2"/>
  <c r="J324" i="2" s="1"/>
  <c r="I339" i="2"/>
  <c r="J339" i="2" s="1"/>
  <c r="I112" i="2"/>
  <c r="J112" i="2" s="1"/>
  <c r="I725" i="2"/>
  <c r="J725" i="2" s="1"/>
  <c r="I801" i="2"/>
  <c r="J801" i="2" s="1"/>
  <c r="I320" i="2"/>
  <c r="J320" i="2" s="1"/>
  <c r="I796" i="2"/>
  <c r="J796" i="2" s="1"/>
  <c r="I806" i="2"/>
  <c r="J806" i="2" s="1"/>
  <c r="I756" i="2"/>
  <c r="J756" i="2" s="1"/>
  <c r="I1134" i="2"/>
  <c r="J1134" i="2" s="1"/>
  <c r="I789" i="2"/>
  <c r="J789" i="2" s="1"/>
  <c r="I944" i="2"/>
  <c r="J944" i="2" s="1"/>
  <c r="I575" i="2"/>
  <c r="J575" i="2" s="1"/>
  <c r="I707" i="2"/>
  <c r="J707" i="2" s="1"/>
  <c r="I927" i="2"/>
  <c r="J927" i="2" s="1"/>
  <c r="I288" i="2"/>
  <c r="J288" i="2" s="1"/>
  <c r="I372" i="2"/>
  <c r="J372" i="2" s="1"/>
  <c r="I294" i="2"/>
  <c r="J294" i="2" s="1"/>
  <c r="I977" i="2"/>
  <c r="J977" i="2" s="1"/>
  <c r="I794" i="2"/>
  <c r="J794" i="2" s="1"/>
  <c r="I1141" i="2"/>
  <c r="J1141" i="2" s="1"/>
  <c r="I1175" i="2"/>
  <c r="J1175" i="2" s="1"/>
  <c r="I993" i="2"/>
  <c r="J993" i="2" s="1"/>
  <c r="I348" i="2"/>
  <c r="J348" i="2" s="1"/>
  <c r="I1014" i="2"/>
  <c r="J1014" i="2" s="1"/>
  <c r="I14" i="2"/>
  <c r="J14" i="2" s="1"/>
  <c r="I5" i="2"/>
  <c r="J5" i="2" s="1"/>
  <c r="I1017" i="2"/>
  <c r="J1017" i="2" s="1"/>
  <c r="I35" i="2"/>
  <c r="J35" i="2" s="1"/>
  <c r="I92" i="2"/>
  <c r="J92" i="2" s="1"/>
  <c r="I962" i="2"/>
  <c r="J962" i="2" s="1"/>
  <c r="I396" i="2"/>
  <c r="J396" i="2" s="1"/>
  <c r="I627" i="2"/>
  <c r="J627" i="2" s="1"/>
  <c r="I1147" i="2"/>
  <c r="J1147" i="2" s="1"/>
  <c r="I1187" i="2"/>
  <c r="J1187" i="2" s="1"/>
  <c r="I773" i="2"/>
  <c r="J773" i="2" s="1"/>
  <c r="I1162" i="2"/>
  <c r="J1162" i="2" s="1"/>
  <c r="I1231" i="2"/>
  <c r="J1231" i="2" s="1"/>
  <c r="I702" i="2"/>
  <c r="J702" i="2" s="1"/>
  <c r="I1201" i="2"/>
  <c r="J1201" i="2" s="1"/>
  <c r="I1220" i="2"/>
  <c r="J1220" i="2" s="1"/>
  <c r="I1189" i="2"/>
  <c r="J1189" i="2" s="1"/>
  <c r="I996" i="2"/>
  <c r="J996" i="2" s="1"/>
  <c r="I1097" i="2"/>
  <c r="J1097" i="2" s="1"/>
  <c r="I869" i="2"/>
  <c r="J869" i="2" s="1"/>
  <c r="I1111" i="2"/>
  <c r="J1111" i="2" s="1"/>
  <c r="I675" i="2"/>
  <c r="J675" i="2" s="1"/>
  <c r="I1166" i="2"/>
  <c r="J1166" i="2" s="1"/>
  <c r="I583" i="2"/>
  <c r="J583" i="2" s="1"/>
  <c r="I619" i="2"/>
  <c r="J619" i="2" s="1"/>
  <c r="I809" i="2"/>
  <c r="J809" i="2" s="1"/>
  <c r="I611" i="2"/>
  <c r="J611" i="2" s="1"/>
  <c r="I415" i="2"/>
  <c r="J415" i="2" s="1"/>
  <c r="I748" i="2"/>
  <c r="J748" i="2" s="1"/>
  <c r="I910" i="2"/>
  <c r="J910" i="2" s="1"/>
  <c r="I1215" i="2"/>
  <c r="J1215" i="2" s="1"/>
  <c r="I280" i="2"/>
  <c r="J280" i="2" s="1"/>
  <c r="I872" i="2"/>
  <c r="J872" i="2" s="1"/>
  <c r="I34" i="2"/>
  <c r="J34" i="2" s="1"/>
  <c r="I761" i="2"/>
  <c r="J761" i="2" s="1"/>
  <c r="I787" i="2"/>
  <c r="J787" i="2" s="1"/>
  <c r="I72" i="2"/>
  <c r="J72" i="2" s="1"/>
  <c r="I764" i="2"/>
  <c r="J764" i="2" s="1"/>
  <c r="I940" i="2"/>
  <c r="J940" i="2" s="1"/>
  <c r="I837" i="2"/>
  <c r="J837" i="2" s="1"/>
  <c r="I733" i="2"/>
  <c r="J733" i="2" s="1"/>
  <c r="I148" i="2"/>
  <c r="J148" i="2" s="1"/>
  <c r="I925" i="2"/>
  <c r="J925" i="2" s="1"/>
  <c r="I422" i="2"/>
  <c r="J422" i="2" s="1"/>
  <c r="I632" i="2"/>
  <c r="J632" i="2" s="1"/>
  <c r="I133" i="2"/>
  <c r="J133" i="2" s="1"/>
  <c r="I97" i="2"/>
  <c r="J97" i="2" s="1"/>
  <c r="I10" i="2"/>
  <c r="J10" i="2" s="1"/>
  <c r="I124" i="2"/>
  <c r="J124" i="2" s="1"/>
  <c r="I599" i="2"/>
  <c r="J599" i="2" s="1"/>
  <c r="I587" i="2"/>
  <c r="J587" i="2" s="1"/>
  <c r="I985" i="2"/>
  <c r="J985" i="2" s="1"/>
  <c r="I1167" i="2"/>
  <c r="J1167" i="2" s="1"/>
  <c r="I678" i="2"/>
  <c r="J678" i="2" s="1"/>
  <c r="I916" i="2"/>
  <c r="J916" i="2" s="1"/>
  <c r="I672" i="2"/>
  <c r="J672" i="2" s="1"/>
  <c r="I638" i="2"/>
  <c r="J638" i="2" s="1"/>
  <c r="I361" i="2"/>
  <c r="J361" i="2" s="1"/>
  <c r="I1186" i="2"/>
  <c r="J1186" i="2" s="1"/>
  <c r="I971" i="2"/>
  <c r="J971" i="2" s="1"/>
  <c r="I920" i="2"/>
  <c r="J920" i="2" s="1"/>
  <c r="I616" i="2"/>
  <c r="J616" i="2" s="1"/>
  <c r="I810" i="2"/>
  <c r="J810" i="2" s="1"/>
  <c r="I1183" i="2"/>
  <c r="J1183" i="2" s="1"/>
  <c r="I427" i="2"/>
  <c r="J427" i="2" s="1"/>
  <c r="I871" i="2"/>
  <c r="J871" i="2" s="1"/>
  <c r="I888" i="2"/>
  <c r="J888" i="2" s="1"/>
  <c r="I683" i="2"/>
  <c r="J683" i="2" s="1"/>
  <c r="I755" i="2"/>
  <c r="J755" i="2" s="1"/>
  <c r="I392" i="2"/>
  <c r="J392" i="2" s="1"/>
  <c r="I769" i="2"/>
  <c r="J769" i="2" s="1"/>
  <c r="I891" i="2"/>
  <c r="J891" i="2" s="1"/>
  <c r="I792" i="2"/>
  <c r="J792" i="2" s="1"/>
  <c r="I783" i="2"/>
  <c r="J783" i="2" s="1"/>
  <c r="I1169" i="2"/>
  <c r="J1169" i="2" s="1"/>
  <c r="I645" i="2"/>
  <c r="J645" i="2" s="1"/>
  <c r="I1127" i="2"/>
  <c r="J1127" i="2" s="1"/>
  <c r="I1090" i="2"/>
  <c r="J1090" i="2" s="1"/>
  <c r="I743" i="2"/>
  <c r="J743" i="2" s="1"/>
  <c r="I933" i="2"/>
  <c r="J933" i="2" s="1"/>
  <c r="I990" i="2"/>
  <c r="J990" i="2" s="1"/>
  <c r="I800" i="2"/>
  <c r="J800" i="2" s="1"/>
  <c r="I1143" i="2"/>
  <c r="J1143" i="2" s="1"/>
  <c r="I409" i="2"/>
  <c r="J409" i="2" s="1"/>
  <c r="I281" i="2"/>
  <c r="J281" i="2" s="1"/>
  <c r="I273" i="2"/>
  <c r="J273" i="2" s="1"/>
  <c r="I776" i="2"/>
  <c r="J776" i="2" s="1"/>
  <c r="I981" i="2"/>
  <c r="J981" i="2" s="1"/>
  <c r="I635" i="2"/>
  <c r="J635" i="2" s="1"/>
  <c r="I1133" i="2"/>
  <c r="J1133" i="2" s="1"/>
  <c r="I790" i="2"/>
  <c r="J790" i="2" s="1"/>
  <c r="I774" i="2"/>
  <c r="J774" i="2" s="1"/>
  <c r="I974" i="2"/>
  <c r="J974" i="2" s="1"/>
  <c r="I1163" i="2"/>
  <c r="J1163" i="2" s="1"/>
  <c r="I696" i="2"/>
  <c r="J696" i="2" s="1"/>
  <c r="I380" i="2"/>
  <c r="J380" i="2" s="1"/>
  <c r="I625" i="2"/>
  <c r="J625" i="2" s="1"/>
  <c r="I875" i="2"/>
  <c r="J875" i="2" s="1"/>
  <c r="I408" i="2"/>
  <c r="J408" i="2" s="1"/>
  <c r="I633" i="2"/>
  <c r="J633" i="2" s="1"/>
  <c r="I129" i="2"/>
  <c r="J129" i="2" s="1"/>
  <c r="I37" i="2"/>
  <c r="J37" i="2" s="1"/>
  <c r="I624" i="2"/>
  <c r="J624" i="2" s="1"/>
  <c r="I1016" i="2"/>
  <c r="J1016" i="2" s="1"/>
  <c r="I276" i="2"/>
  <c r="J276" i="2" s="1"/>
  <c r="I316" i="2"/>
  <c r="J316" i="2" s="1"/>
  <c r="I277" i="2"/>
  <c r="J277" i="2" s="1"/>
  <c r="I79" i="2"/>
  <c r="J79" i="2" s="1"/>
  <c r="I636" i="2"/>
  <c r="J636" i="2" s="1"/>
  <c r="I870" i="2"/>
  <c r="J870" i="2" s="1"/>
  <c r="I873" i="2"/>
  <c r="J873" i="2" s="1"/>
  <c r="I935" i="2"/>
  <c r="J935" i="2" s="1"/>
  <c r="I1192" i="2"/>
  <c r="J1192" i="2" s="1"/>
  <c r="I80" i="2"/>
  <c r="J80" i="2" s="1"/>
  <c r="I176" i="2"/>
  <c r="J176" i="2" s="1"/>
  <c r="I353" i="2"/>
  <c r="J353" i="2" s="1"/>
  <c r="I101" i="2"/>
  <c r="J101" i="2" s="1"/>
  <c r="I983" i="2"/>
  <c r="J983" i="2" s="1"/>
  <c r="I979" i="2"/>
  <c r="J979" i="2" s="1"/>
  <c r="I404" i="2"/>
  <c r="J404" i="2" s="1"/>
  <c r="I1146" i="2"/>
  <c r="J1146" i="2" s="1"/>
  <c r="I1164" i="2"/>
  <c r="J1164" i="2" s="1"/>
  <c r="I332" i="2"/>
  <c r="J332" i="2" s="1"/>
  <c r="I105" i="2"/>
  <c r="J105" i="2" s="1"/>
  <c r="I1221" i="2"/>
  <c r="J1221" i="2" s="1"/>
  <c r="I76" i="2"/>
  <c r="J76" i="2" s="1"/>
</calcChain>
</file>

<file path=xl/sharedStrings.xml><?xml version="1.0" encoding="utf-8"?>
<sst xmlns="http://schemas.openxmlformats.org/spreadsheetml/2006/main" count="6780" uniqueCount="2087">
  <si>
    <t>Codigo</t>
  </si>
  <si>
    <t>Categoria Mayor</t>
  </si>
  <si>
    <t>Categoria Menor</t>
  </si>
  <si>
    <t>Unidades de Presentacion</t>
  </si>
  <si>
    <t>Margen Fijo</t>
  </si>
  <si>
    <t>Margen Variable</t>
  </si>
  <si>
    <t>Margen Especial</t>
  </si>
  <si>
    <t>Total</t>
  </si>
  <si>
    <t>Descuento Extra</t>
  </si>
  <si>
    <t>IVA</t>
  </si>
  <si>
    <t>Comision Extra</t>
  </si>
  <si>
    <t>Glanz</t>
  </si>
  <si>
    <t>Catalizador Aut (A)</t>
  </si>
  <si>
    <t>C 4L</t>
  </si>
  <si>
    <t>E 0.500L</t>
  </si>
  <si>
    <t>G 0.125L</t>
  </si>
  <si>
    <t>D 1L</t>
  </si>
  <si>
    <t>Código</t>
  </si>
  <si>
    <t>Capacidad (Litros)</t>
  </si>
  <si>
    <t>Descripción</t>
  </si>
  <si>
    <t>%</t>
  </si>
  <si>
    <t>F 0.250L</t>
  </si>
  <si>
    <t>B</t>
  </si>
  <si>
    <t>19 L</t>
  </si>
  <si>
    <t>Garrafón o tambor con capacidad de 19 litros.</t>
  </si>
  <si>
    <t>M 80g</t>
  </si>
  <si>
    <t>Y</t>
  </si>
  <si>
    <t>18 L</t>
  </si>
  <si>
    <t>Tambor o envase grande con capacidad de 18 litros.</t>
  </si>
  <si>
    <t>N 20g</t>
  </si>
  <si>
    <t>L</t>
  </si>
  <si>
    <t>9.5 L</t>
  </si>
  <si>
    <t>Envase grande con capacidad de 9.5 litros.</t>
  </si>
  <si>
    <t>Esmalte acrílico 3B (A)</t>
  </si>
  <si>
    <t>B 19L</t>
  </si>
  <si>
    <t>C</t>
  </si>
  <si>
    <t>4 L</t>
  </si>
  <si>
    <t>Envase con capacidad de 4 litros.</t>
  </si>
  <si>
    <t>J</t>
  </si>
  <si>
    <t>3.8 L</t>
  </si>
  <si>
    <t>Envase de tamaño medio con capacidad de 3.8 litros.</t>
  </si>
  <si>
    <t>Esmalte Acrílico (A)</t>
  </si>
  <si>
    <t>P</t>
  </si>
  <si>
    <t>3 L</t>
  </si>
  <si>
    <t>Envase grande con capacidad de 3 litros.</t>
  </si>
  <si>
    <t>Ñ</t>
  </si>
  <si>
    <t>2 L</t>
  </si>
  <si>
    <t>Envase con capacidad de 2 litros.</t>
  </si>
  <si>
    <t>Fondo Automotriz (A)</t>
  </si>
  <si>
    <t>O</t>
  </si>
  <si>
    <t>1.5 L</t>
  </si>
  <si>
    <t>Envase con capacidad de 1.5 litros.</t>
  </si>
  <si>
    <t>D</t>
  </si>
  <si>
    <t>1 L</t>
  </si>
  <si>
    <t>Envase estándar con capacidad de 1 litro.</t>
  </si>
  <si>
    <t>K</t>
  </si>
  <si>
    <t>0.95 L</t>
  </si>
  <si>
    <t>Envase con capacidad de 0.95 litros (950 mililitros).</t>
  </si>
  <si>
    <t>I</t>
  </si>
  <si>
    <t>0.85 L</t>
  </si>
  <si>
    <t>Envase con capacidad de 0.85 litros (850 mililitros).</t>
  </si>
  <si>
    <t>O 1.5L</t>
  </si>
  <si>
    <t>E</t>
  </si>
  <si>
    <t>0.5 L</t>
  </si>
  <si>
    <t>Envase con capacidad de 0.5 litros (500 mililitros).</t>
  </si>
  <si>
    <t>Laca Acrílica (A)</t>
  </si>
  <si>
    <t>F</t>
  </si>
  <si>
    <t>0.25 L</t>
  </si>
  <si>
    <t>Envase con capacidad de 0.25 litros (250 mililitros).</t>
  </si>
  <si>
    <t>S</t>
  </si>
  <si>
    <t>0.2 L</t>
  </si>
  <si>
    <t>Envase pequeño con capacidad de 0.2 litros (200 mililitros).</t>
  </si>
  <si>
    <t>Matizante automotriz (A)</t>
  </si>
  <si>
    <t>G</t>
  </si>
  <si>
    <t>0.125 L</t>
  </si>
  <si>
    <t>Envase pequeño con capacidad de 0.125 litros (125 mililitros).</t>
  </si>
  <si>
    <t>Z</t>
  </si>
  <si>
    <t>0.05 L</t>
  </si>
  <si>
    <t>Envase muy pequeño con capacidad de 0.05 litros (50 mililitros).</t>
  </si>
  <si>
    <t>Modi_x001F_cador aluminios (A)</t>
  </si>
  <si>
    <t>M</t>
  </si>
  <si>
    <t>80 G</t>
  </si>
  <si>
    <t>Presentación sólida de 80 gramos.</t>
  </si>
  <si>
    <t>No info</t>
  </si>
  <si>
    <t>Perla (A)</t>
  </si>
  <si>
    <t>N</t>
  </si>
  <si>
    <t>20 G</t>
  </si>
  <si>
    <t>Presentación sólida de 20 gramos.</t>
  </si>
  <si>
    <t>Plaste (A)</t>
  </si>
  <si>
    <t>PIEZAS</t>
  </si>
  <si>
    <t>-</t>
  </si>
  <si>
    <t>Referencia a unidades individuales o artículos en piezas.</t>
  </si>
  <si>
    <t>Promotor adherencia (A)</t>
  </si>
  <si>
    <t>Pulimento (A)</t>
  </si>
  <si>
    <t>Rellenador (A)</t>
  </si>
  <si>
    <t>I 0.850L</t>
  </si>
  <si>
    <t>P 3L</t>
  </si>
  <si>
    <t>Removedor (A)</t>
  </si>
  <si>
    <t>Solvente automotriz (A)</t>
  </si>
  <si>
    <t>Arquitectónica</t>
  </si>
  <si>
    <t>Base esmalte alkidal (D)</t>
  </si>
  <si>
    <t>Base vinílica (D)</t>
  </si>
  <si>
    <t>Esmalte alkidal (D)</t>
  </si>
  <si>
    <t>Fondo vinílica (D)</t>
  </si>
  <si>
    <t>Impermeabilizante (D)</t>
  </si>
  <si>
    <t>Sellador vinil (D)</t>
  </si>
  <si>
    <t>Tinta colorante (D)</t>
  </si>
  <si>
    <t>Vinílica (D)</t>
  </si>
  <si>
    <t>Industrial</t>
  </si>
  <si>
    <t>Catalizador industrial (I)</t>
  </si>
  <si>
    <t>Epóxico (I)</t>
  </si>
  <si>
    <t xml:space="preserve">Esmalte martillado (I) </t>
  </si>
  <si>
    <t>Esmalte S.R. (I)</t>
  </si>
  <si>
    <t>Fondo Industrial (I)</t>
  </si>
  <si>
    <t>Pintura tráfico (I)</t>
  </si>
  <si>
    <t>Solvente industrial (I)</t>
  </si>
  <si>
    <t>Luxury</t>
  </si>
  <si>
    <t>Base Color (A)</t>
  </si>
  <si>
    <t>Catalizador automotriz (A)</t>
  </si>
  <si>
    <t>Complementos (A)</t>
  </si>
  <si>
    <t>Z 0.050L</t>
  </si>
  <si>
    <t>J 3.8L</t>
  </si>
  <si>
    <t>Y 18L</t>
  </si>
  <si>
    <t>K 0.950L</t>
  </si>
  <si>
    <t>Esmalte P.U. (A)</t>
  </si>
  <si>
    <t>Luxury Candy (A)</t>
  </si>
  <si>
    <t>Luxury Pearl (A)</t>
  </si>
  <si>
    <t>Luxury Tint (A)</t>
  </si>
  <si>
    <t>Sistema universal (A)</t>
  </si>
  <si>
    <t>Terminado automotriz (A)</t>
  </si>
  <si>
    <t>Ñ 2L</t>
  </si>
  <si>
    <t>Madera</t>
  </si>
  <si>
    <t>Barniz (M)</t>
  </si>
  <si>
    <t>Catalizador madera (M)</t>
  </si>
  <si>
    <t>L 9.5L</t>
  </si>
  <si>
    <t>Complementos (M)</t>
  </si>
  <si>
    <t>Fondo industrial madera (M)</t>
  </si>
  <si>
    <t>Fondo P.U. (M)</t>
  </si>
  <si>
    <t>Laca industrial madera B.A. (M)</t>
  </si>
  <si>
    <t>Laca industrial madera (M)</t>
  </si>
  <si>
    <t>Laca P.U. (M)</t>
  </si>
  <si>
    <t xml:space="preserve">Masilla (M) </t>
  </si>
  <si>
    <t>S 0.200L</t>
  </si>
  <si>
    <t>Pegamento (M)</t>
  </si>
  <si>
    <t>Sellador madera B.A. (M)</t>
  </si>
  <si>
    <t>Sellador Madera (M)</t>
  </si>
  <si>
    <t>Terminado Madera (M)</t>
  </si>
  <si>
    <t>Tinta A.A. (M)</t>
  </si>
  <si>
    <t>Solvente Madera (M)</t>
  </si>
  <si>
    <t>Codigo Linea de Productos</t>
  </si>
  <si>
    <t>Descripcion</t>
  </si>
  <si>
    <t>Precio Valmex</t>
  </si>
  <si>
    <t>Multiplicador PF</t>
  </si>
  <si>
    <t>PF (Precio Final)</t>
  </si>
  <si>
    <t>Inventario Inical</t>
  </si>
  <si>
    <t>V720003C</t>
  </si>
  <si>
    <t xml:space="preserve"> CLEAN WAX (LIMPIADOR DE CERAS)</t>
  </si>
  <si>
    <t>V074362D</t>
  </si>
  <si>
    <t xml:space="preserve"> PERLA LÍQUIDA XIR. COBRE </t>
  </si>
  <si>
    <t>V090509C</t>
  </si>
  <si>
    <t>3B ESMALTE ACRILICO AUTOMOTIVO AMARILLO CROMO</t>
  </si>
  <si>
    <t>V090510C</t>
  </si>
  <si>
    <t>3B ESMALTE ACRILICO AUTOMOTIVO AMARILLO LIMON</t>
  </si>
  <si>
    <t>V090511C</t>
  </si>
  <si>
    <t>3B ESMALTE ACRILICO AUTOMOTIVO AMARILLO OXIDO</t>
  </si>
  <si>
    <t>V090519C</t>
  </si>
  <si>
    <t xml:space="preserve">3B ESMALTE ACRILICO AUTOMOTIVO AZUL PRUSIA </t>
  </si>
  <si>
    <t>V090517C</t>
  </si>
  <si>
    <t>3B ESMALTE ACRILICO AUTOMOTIVO AZUL ROJIZO</t>
  </si>
  <si>
    <t>V090518C</t>
  </si>
  <si>
    <t>3B ESMALTE ACRILICO AUTOMOTIVO AZUL VERDOSO</t>
  </si>
  <si>
    <t>V090504C</t>
  </si>
  <si>
    <t>3B ESMALTE ACRILICO AUTOMOTIVO BASE METALICA FINA</t>
  </si>
  <si>
    <t>V090505C</t>
  </si>
  <si>
    <t>3B ESMALTE ACRILICO AUTOMOTIVO BASE METALICA MEDIA</t>
  </si>
  <si>
    <t>V090501B</t>
  </si>
  <si>
    <t>3B ESMALTE ACRILICO AUTOMOTIVO BLANCO</t>
  </si>
  <si>
    <t>V090501C</t>
  </si>
  <si>
    <t>V090529C</t>
  </si>
  <si>
    <t xml:space="preserve">3B ESMALTE ACRILICO AUTOMOTIVO MARRON ROYAL </t>
  </si>
  <si>
    <t>V090525C</t>
  </si>
  <si>
    <t>3B ESMALTE ACRILICO AUTOMOTIVO MARRON VIOLETA OBSC</t>
  </si>
  <si>
    <t>V090515C</t>
  </si>
  <si>
    <t xml:space="preserve">3B ESMALTE ACRILICO AUTOMOTIVO NARANJA </t>
  </si>
  <si>
    <t>V090503B</t>
  </si>
  <si>
    <t>3B ESMALTE ACRILICO AUTOMOTIVO NEGRO</t>
  </si>
  <si>
    <t>V090503C</t>
  </si>
  <si>
    <t>V090514C</t>
  </si>
  <si>
    <t>3B ESMALTE ACRILICO AUTOMOTIVO ORO AMARILLENTO</t>
  </si>
  <si>
    <t>V090513C</t>
  </si>
  <si>
    <t>3B ESMALTE ACRILICO AUTOMOTIVO ORO ROJIZO</t>
  </si>
  <si>
    <t>V090521C</t>
  </si>
  <si>
    <t>3B ESMALTE ACRILICO AUTOMOTIVO ROJO BERMELLON</t>
  </si>
  <si>
    <t>V090528C</t>
  </si>
  <si>
    <t>3B ESMALTE ACRILICO AUTOMOTIVO ROJO BRILLANTE</t>
  </si>
  <si>
    <t>V090520C</t>
  </si>
  <si>
    <t>3B ESMALTE ACRILICO AUTOMOTIVO ROJO CLARO</t>
  </si>
  <si>
    <t>V090508C</t>
  </si>
  <si>
    <t>3B ESMALTE ACRILICO AUTOMOTIVO ROJO OXIDO</t>
  </si>
  <si>
    <t>V090502C</t>
  </si>
  <si>
    <t>3B ESMALTE ACRILICO AUTOMOTIVO TRANSPARENTE</t>
  </si>
  <si>
    <t>V090516C</t>
  </si>
  <si>
    <t>3B ESMALTE ACRILICO AUTOMOTIVO VERDE ORGANICO</t>
  </si>
  <si>
    <t>V330021C</t>
  </si>
  <si>
    <t>ACEITE PARA TEKA</t>
  </si>
  <si>
    <t>V330021D</t>
  </si>
  <si>
    <t>V074123Z</t>
  </si>
  <si>
    <t>ACELERADOR DE SECADO</t>
  </si>
  <si>
    <t>V550023B</t>
  </si>
  <si>
    <t>ACRILAC DIRECTA BRILLANTE</t>
  </si>
  <si>
    <t>V550023C</t>
  </si>
  <si>
    <t>V550023D</t>
  </si>
  <si>
    <t>V550025B</t>
  </si>
  <si>
    <t>ACRILAC DIRECTA MATE</t>
  </si>
  <si>
    <t>V550025C</t>
  </si>
  <si>
    <t>V550025D</t>
  </si>
  <si>
    <t>V550024B</t>
  </si>
  <si>
    <t>ACRILAC DIRECTA SEMI-MATE</t>
  </si>
  <si>
    <t>V550024C</t>
  </si>
  <si>
    <t>V550024D</t>
  </si>
  <si>
    <t>V520009B</t>
  </si>
  <si>
    <t>ALKIDAL NEGRO CHASIS</t>
  </si>
  <si>
    <t>V520009C</t>
  </si>
  <si>
    <t>V520009D</t>
  </si>
  <si>
    <t>V650001D</t>
  </si>
  <si>
    <t>ANTIPARASITOS PARA MADERA</t>
  </si>
  <si>
    <t>V439001B</t>
  </si>
  <si>
    <t>AQUALAC</t>
  </si>
  <si>
    <t>V439001C</t>
  </si>
  <si>
    <t>V439001D</t>
  </si>
  <si>
    <t>V330018B</t>
  </si>
  <si>
    <t>BARNIZ 2H</t>
  </si>
  <si>
    <t>V330013C</t>
  </si>
  <si>
    <t>BARNIZ ACP</t>
  </si>
  <si>
    <t>V330013D</t>
  </si>
  <si>
    <t>V330015B</t>
  </si>
  <si>
    <t>BARNIZ J.P.</t>
  </si>
  <si>
    <t>V330015C</t>
  </si>
  <si>
    <t>V330015D</t>
  </si>
  <si>
    <t>V330017B</t>
  </si>
  <si>
    <t>BARNIZ J.P. A/V</t>
  </si>
  <si>
    <t>V330022B</t>
  </si>
  <si>
    <t>BARNIZ MARINO</t>
  </si>
  <si>
    <t>V330022C</t>
  </si>
  <si>
    <t>V330022D</t>
  </si>
  <si>
    <t xml:space="preserve">BARNIZ MARINO </t>
  </si>
  <si>
    <t>V330007B</t>
  </si>
  <si>
    <t>BARNIZ P/MAD. A.B. S.R.</t>
  </si>
  <si>
    <t>V330007C</t>
  </si>
  <si>
    <t>V330007D</t>
  </si>
  <si>
    <t>V330002C</t>
  </si>
  <si>
    <t>BARNIZ P/MAD. CAOBA</t>
  </si>
  <si>
    <t>V330002D</t>
  </si>
  <si>
    <t>V330002E</t>
  </si>
  <si>
    <t>V330001C</t>
  </si>
  <si>
    <t>BARNIZ P/MAD. NOGAL CLARO</t>
  </si>
  <si>
    <t>V330001D</t>
  </si>
  <si>
    <t>V330001E</t>
  </si>
  <si>
    <t>V330003C</t>
  </si>
  <si>
    <t>BARNIZ P/MAD. NOGAL OBSCURO</t>
  </si>
  <si>
    <t>V330003D</t>
  </si>
  <si>
    <t>V330003E</t>
  </si>
  <si>
    <t>V330004C</t>
  </si>
  <si>
    <t>BARNIZ P/MAD. ROBLE</t>
  </si>
  <si>
    <t>V330004D</t>
  </si>
  <si>
    <t>V330004E</t>
  </si>
  <si>
    <t>V500029C</t>
  </si>
  <si>
    <t>BARNIZ PARQUET</t>
  </si>
  <si>
    <t>V500029D</t>
  </si>
  <si>
    <t>V071716C</t>
  </si>
  <si>
    <t>BASE COLOR ALUMINIO ARMADORA V-30</t>
  </si>
  <si>
    <t>V071716D</t>
  </si>
  <si>
    <t>V071715C</t>
  </si>
  <si>
    <t>BASE COLOR ALUMINIO EXTRA GRUESO V-30</t>
  </si>
  <si>
    <t>V071715D</t>
  </si>
  <si>
    <t>V071722C</t>
  </si>
  <si>
    <t>BASE COLOR ALUMINIO FINO BRILLANTE V-30</t>
  </si>
  <si>
    <t>V071722D</t>
  </si>
  <si>
    <t>V071712C</t>
  </si>
  <si>
    <t>BASE COLOR ALUMINIO FINO V-30</t>
  </si>
  <si>
    <t>V071712D</t>
  </si>
  <si>
    <t>V071724C</t>
  </si>
  <si>
    <t>BASE COLOR ALUMINIO GRUESO BRILLANTE V-30</t>
  </si>
  <si>
    <t>V071724D</t>
  </si>
  <si>
    <t>V071714C</t>
  </si>
  <si>
    <t>BASE COLOR ALUMINIO GRUESO V-30</t>
  </si>
  <si>
    <t>V071714D</t>
  </si>
  <si>
    <t>V071723C</t>
  </si>
  <si>
    <t>BASE COLOR ALUMINIO MEDIANO BRILLANTE V-30</t>
  </si>
  <si>
    <t>V071723D</t>
  </si>
  <si>
    <t>V071713C</t>
  </si>
  <si>
    <t>BASE COLOR ALUMINIO MEDIANO V-30</t>
  </si>
  <si>
    <t>V071225C</t>
  </si>
  <si>
    <t>BASE COLOR AM. CROMO V-30</t>
  </si>
  <si>
    <t>V071225D</t>
  </si>
  <si>
    <t>V071223C</t>
  </si>
  <si>
    <t>BASE COLOR AM. LIMON V-30</t>
  </si>
  <si>
    <t>V071223D</t>
  </si>
  <si>
    <t>V071224C</t>
  </si>
  <si>
    <t>BASE COLOR AM. OXIDO V-30</t>
  </si>
  <si>
    <t>V071224D</t>
  </si>
  <si>
    <t>V071518C</t>
  </si>
  <si>
    <t>BASE COLOR AZUL INDO V-30</t>
  </si>
  <si>
    <t>V071518D</t>
  </si>
  <si>
    <t>V071515C</t>
  </si>
  <si>
    <t>BASE COLOR AZUL MONASTRAL V-30</t>
  </si>
  <si>
    <t>V071515D</t>
  </si>
  <si>
    <t>V071519C</t>
  </si>
  <si>
    <t>BASE COLOR AZUL PRUSIA V-30</t>
  </si>
  <si>
    <t>V071519D</t>
  </si>
  <si>
    <t>V071513C</t>
  </si>
  <si>
    <t>BASE COLOR AZUL ROJIZO V-30</t>
  </si>
  <si>
    <t>V071513D</t>
  </si>
  <si>
    <t>V071516C</t>
  </si>
  <si>
    <t>BASE COLOR AZUL VERDOSO V-30</t>
  </si>
  <si>
    <t>V071516D</t>
  </si>
  <si>
    <t>V071111C</t>
  </si>
  <si>
    <t>BASE COLOR BLANCO V-30</t>
  </si>
  <si>
    <t>V071111D</t>
  </si>
  <si>
    <t>V071413C</t>
  </si>
  <si>
    <t>BASE COLOR MARRON CLARO V-30</t>
  </si>
  <si>
    <t>V071413D</t>
  </si>
  <si>
    <t>V071419C</t>
  </si>
  <si>
    <t>BASE COLOR MARRON OBSCURO V-30</t>
  </si>
  <si>
    <t>V071419D</t>
  </si>
  <si>
    <t>V071411C</t>
  </si>
  <si>
    <t>BASE COLOR MARRON PERRINDO V-30</t>
  </si>
  <si>
    <t>V071411D</t>
  </si>
  <si>
    <t>V071417C</t>
  </si>
  <si>
    <t>BASE COLOR MARRON VIOLETA CLARO V-30</t>
  </si>
  <si>
    <t>V071417D</t>
  </si>
  <si>
    <t>V071412C</t>
  </si>
  <si>
    <t>BASE COLOR MARRON VIOLETA OBSCURO V-30</t>
  </si>
  <si>
    <t>V071412D</t>
  </si>
  <si>
    <t>V071333C</t>
  </si>
  <si>
    <t>BASE COLOR NARANJA V-30</t>
  </si>
  <si>
    <t>V071333D</t>
  </si>
  <si>
    <t>V071919C</t>
  </si>
  <si>
    <t>BASE COLOR NEGRO BRILLANTE V-30</t>
  </si>
  <si>
    <t>V071919D</t>
  </si>
  <si>
    <t>V071988C</t>
  </si>
  <si>
    <t>BASE COLOR NEGRO INTENSO V-30</t>
  </si>
  <si>
    <t>V071988D</t>
  </si>
  <si>
    <t>V071434C</t>
  </si>
  <si>
    <t>BASE COLOR ROJO BRILLANTE (INTENSO) V-30</t>
  </si>
  <si>
    <t>V071434D</t>
  </si>
  <si>
    <t>V071431C</t>
  </si>
  <si>
    <t>BASE COLOR ROJO CLARO V-30</t>
  </si>
  <si>
    <t>V071431D</t>
  </si>
  <si>
    <t>V071432C</t>
  </si>
  <si>
    <t>BASE COLOR ROJO FERRARY V-30</t>
  </si>
  <si>
    <t>V071432D</t>
  </si>
  <si>
    <t>V071433C</t>
  </si>
  <si>
    <t>BASE COLOR ROJO INFIERNO V-30</t>
  </si>
  <si>
    <t>V071433D</t>
  </si>
  <si>
    <t>V071435C</t>
  </si>
  <si>
    <t>BASE COLOR ROJO OXIDO V-30</t>
  </si>
  <si>
    <t>V071435D</t>
  </si>
  <si>
    <t>V071437C</t>
  </si>
  <si>
    <t>BASE COLOR ROJO TRANSPARENTE (TORNADO) V-30</t>
  </si>
  <si>
    <t>V071437D</t>
  </si>
  <si>
    <t>V071626C</t>
  </si>
  <si>
    <t>BASE COLOR VERDE MONASTRAL V-30</t>
  </si>
  <si>
    <t>V071626D</t>
  </si>
  <si>
    <t>V074117D</t>
  </si>
  <si>
    <t>BASE MATIZANTE PARA ALUMINIOS</t>
  </si>
  <si>
    <t>V074113C</t>
  </si>
  <si>
    <t>BASE MATIZANTE UNIVERSAL</t>
  </si>
  <si>
    <t>V074113D</t>
  </si>
  <si>
    <t>V419001B</t>
  </si>
  <si>
    <t>BETA</t>
  </si>
  <si>
    <t>V419001C</t>
  </si>
  <si>
    <t>V419001D</t>
  </si>
  <si>
    <t>V074124D</t>
  </si>
  <si>
    <t>BODY LINER TEXTURA NEGRO BASE AGUA</t>
  </si>
  <si>
    <t>V500017B</t>
  </si>
  <si>
    <t>BRILLO DIRECTO POLIURETANO 42 (A)</t>
  </si>
  <si>
    <t>V500017C</t>
  </si>
  <si>
    <t>V500017D</t>
  </si>
  <si>
    <t>BRILLO DIRECTO POLIURETANO 42 (B)</t>
  </si>
  <si>
    <t>V500003B</t>
  </si>
  <si>
    <t>BRILLO POLIURETANO 769</t>
  </si>
  <si>
    <t>V500003C</t>
  </si>
  <si>
    <t>V500003D</t>
  </si>
  <si>
    <t>V074263F</t>
  </si>
  <si>
    <t>CANDY AMARILLO LIMON</t>
  </si>
  <si>
    <t>V074513F</t>
  </si>
  <si>
    <t>CANDY AZUL ORGANICO</t>
  </si>
  <si>
    <t>V074423F</t>
  </si>
  <si>
    <t>CANDY MAGENTA</t>
  </si>
  <si>
    <t>V074363F</t>
  </si>
  <si>
    <t>CANDY MARRON</t>
  </si>
  <si>
    <t>V074323F</t>
  </si>
  <si>
    <t>CANDY ORO AMARILLENTO</t>
  </si>
  <si>
    <t>V074343F</t>
  </si>
  <si>
    <t>CANDY ORO ROJIZO</t>
  </si>
  <si>
    <t>V074731E</t>
  </si>
  <si>
    <t>CANDY PLATA LAZERFINA</t>
  </si>
  <si>
    <t>V074463F</t>
  </si>
  <si>
    <t>CANDY RED WINE</t>
  </si>
  <si>
    <t>V074413F</t>
  </si>
  <si>
    <t>CANDY ROJO CLARO</t>
  </si>
  <si>
    <t>V074443F</t>
  </si>
  <si>
    <t>CANDY ROJO MANZANA</t>
  </si>
  <si>
    <t>V074613F</t>
  </si>
  <si>
    <t>CANDY VERDE ORGANICO</t>
  </si>
  <si>
    <t>V074523F</t>
  </si>
  <si>
    <t>CANDY VIOLETA</t>
  </si>
  <si>
    <t>V076012C</t>
  </si>
  <si>
    <t>CAT. CLARAS V-63</t>
  </si>
  <si>
    <t>V076012D</t>
  </si>
  <si>
    <t>V076012E</t>
  </si>
  <si>
    <t>V480040B</t>
  </si>
  <si>
    <t>CAT. P/ FONDO P.U.50 FL</t>
  </si>
  <si>
    <t>V480040C</t>
  </si>
  <si>
    <t>V480040D</t>
  </si>
  <si>
    <t>V480035B</t>
  </si>
  <si>
    <t>CAT. P/ FONDOLACA P.U. ESPECIAL</t>
  </si>
  <si>
    <t>V480035C</t>
  </si>
  <si>
    <t>V480035D</t>
  </si>
  <si>
    <t>V480038C</t>
  </si>
  <si>
    <t>CAT. P/ POLIURETANO SEMI-MATE 54 AL 50%</t>
  </si>
  <si>
    <t>V480038D</t>
  </si>
  <si>
    <t>V480038E</t>
  </si>
  <si>
    <t>V480038L</t>
  </si>
  <si>
    <t>V480018B</t>
  </si>
  <si>
    <t>CAT. P/BRILLO DIRECTO POLIURETANO 42 (B)</t>
  </si>
  <si>
    <t>V480018C</t>
  </si>
  <si>
    <t>V480018D</t>
  </si>
  <si>
    <t>V480025D</t>
  </si>
  <si>
    <t>CAT. P/FONDO DE RELLENO AUTO (1 Lto.)</t>
  </si>
  <si>
    <t>V480025F</t>
  </si>
  <si>
    <t>CAT. P/FONDO DE RELLENO AUTO (1/4 Lto.)</t>
  </si>
  <si>
    <t>V480013B</t>
  </si>
  <si>
    <t>CAT. P/FONDO P. U. DE COLOR 1:1</t>
  </si>
  <si>
    <t>V480013C</t>
  </si>
  <si>
    <t>V480013D</t>
  </si>
  <si>
    <t>V540001N</t>
  </si>
  <si>
    <t xml:space="preserve">CAT. P/RELLENADOR AZUL 20 grs </t>
  </si>
  <si>
    <t>V540001M</t>
  </si>
  <si>
    <t>CAT. P/RELLENADOR AZUL 80 grs</t>
  </si>
  <si>
    <t>V540002N</t>
  </si>
  <si>
    <t xml:space="preserve">CAT. P/RELLENADOR ROJO 20 grs </t>
  </si>
  <si>
    <t>V540002M</t>
  </si>
  <si>
    <t xml:space="preserve">CAT. P/RELLENADOR ROJO 80 grs </t>
  </si>
  <si>
    <t>V480003C</t>
  </si>
  <si>
    <t>CAT. P/WASH PRIMER</t>
  </si>
  <si>
    <t>V076015D</t>
  </si>
  <si>
    <t>CATALIZADOR GRAND PRIMER</t>
  </si>
  <si>
    <t>V076015F</t>
  </si>
  <si>
    <t>V076021D</t>
  </si>
  <si>
    <t>CATALIZADOR HS MEDIO</t>
  </si>
  <si>
    <t>V076021E</t>
  </si>
  <si>
    <t>V480037B</t>
  </si>
  <si>
    <t>CATALIZADOR P/ EPOXICO</t>
  </si>
  <si>
    <t>V480037C</t>
  </si>
  <si>
    <t>V480037D</t>
  </si>
  <si>
    <t>V480039B</t>
  </si>
  <si>
    <t>CATALIZADOR P/ FONDO P.U. 44</t>
  </si>
  <si>
    <t>V480039C</t>
  </si>
  <si>
    <t>V480039D</t>
  </si>
  <si>
    <t>V480016B</t>
  </si>
  <si>
    <t>CATALIZADOR P/FONDO POLIURETANO 46 (B)</t>
  </si>
  <si>
    <t>V480016C</t>
  </si>
  <si>
    <t>V480016D</t>
  </si>
  <si>
    <t>V480002B</t>
  </si>
  <si>
    <t>CATALIZADOR PARA BRILLO 769</t>
  </si>
  <si>
    <t>V480002C</t>
  </si>
  <si>
    <t>V480002D</t>
  </si>
  <si>
    <t>V480044B</t>
  </si>
  <si>
    <t>CATALIZADOR PARA P.U. 72 1:1</t>
  </si>
  <si>
    <t>V480044C</t>
  </si>
  <si>
    <t>V480044D</t>
  </si>
  <si>
    <t>V480048C</t>
  </si>
  <si>
    <t>CATALIZADOR PARA PARQUET</t>
  </si>
  <si>
    <t>V480048D</t>
  </si>
  <si>
    <t>V480046C</t>
  </si>
  <si>
    <t>CATALIZADOR POLIURETANOS NO AMARILLABLES 1:1</t>
  </si>
  <si>
    <t>V480046D</t>
  </si>
  <si>
    <t>V480045B</t>
  </si>
  <si>
    <t>CATALIZADOR SEMIMATE /MATE 1:1</t>
  </si>
  <si>
    <t>V480045C</t>
  </si>
  <si>
    <t>V480045D</t>
  </si>
  <si>
    <t>V480042D</t>
  </si>
  <si>
    <t>CATALIZADOR UNIVERSAL ACRILICO</t>
  </si>
  <si>
    <t>V480042E</t>
  </si>
  <si>
    <t>V480042F</t>
  </si>
  <si>
    <t xml:space="preserve">CATALIZADOR UNIVERSAL ACRILICO </t>
  </si>
  <si>
    <t>V480042G</t>
  </si>
  <si>
    <t>V720003D</t>
  </si>
  <si>
    <t xml:space="preserve">CLEAN WAX (LIMPIADOR DE CERAS) </t>
  </si>
  <si>
    <t>V650004D</t>
  </si>
  <si>
    <t>CONC. P/ P.U. Y LACA AMARILLO OXIDO</t>
  </si>
  <si>
    <t>V650010D</t>
  </si>
  <si>
    <t>CONC. P/ P.U. Y LACA CHOCOLATE</t>
  </si>
  <si>
    <t>V650011D</t>
  </si>
  <si>
    <t>CONC. P/ P.U. Y LACA CHOCOLATE ROJO</t>
  </si>
  <si>
    <t>V650003D</t>
  </si>
  <si>
    <t>CONC. P/ P.U. Y LACA NARANJA</t>
  </si>
  <si>
    <t>V650008D</t>
  </si>
  <si>
    <t>CONC. P/ P.U. Y LACA NEGRO</t>
  </si>
  <si>
    <t>V650007D</t>
  </si>
  <si>
    <t>CONC. P/ P.U. Y LACA ROJO BERMELLON</t>
  </si>
  <si>
    <t>V650009D</t>
  </si>
  <si>
    <t>CONC. P/ P.U. Y LACA ROJO OXIDO</t>
  </si>
  <si>
    <t>V650006D</t>
  </si>
  <si>
    <t>CONC. P/ P.U. Y LACA VERDE</t>
  </si>
  <si>
    <t>V480010C</t>
  </si>
  <si>
    <t>CONVERTIDOR P/FONDO VALTONE 2000</t>
  </si>
  <si>
    <t>V480010D</t>
  </si>
  <si>
    <t xml:space="preserve">CONVERTIDOR P/FONDO VALTONE 2000 </t>
  </si>
  <si>
    <t>V076016C</t>
  </si>
  <si>
    <t>CONVERTIDOR PRIMER PLUS</t>
  </si>
  <si>
    <t>V076016D</t>
  </si>
  <si>
    <t>V650012D</t>
  </si>
  <si>
    <t>DRY-WOOD</t>
  </si>
  <si>
    <t>V480005E</t>
  </si>
  <si>
    <t>END. P/ESM. ACRILICO (1/2 L.)</t>
  </si>
  <si>
    <t>V480005G</t>
  </si>
  <si>
    <t>END. P/ESM. ACRILICO (1/8 L.)</t>
  </si>
  <si>
    <t>V590003B</t>
  </si>
  <si>
    <t>EPOXICO GRIS</t>
  </si>
  <si>
    <t>V590003C</t>
  </si>
  <si>
    <t>V590003D</t>
  </si>
  <si>
    <t>V336019C</t>
  </si>
  <si>
    <t>ESM. 360 B. MET. MEDIANA</t>
  </si>
  <si>
    <t>V336019D</t>
  </si>
  <si>
    <t>V336019E</t>
  </si>
  <si>
    <t>V336019F</t>
  </si>
  <si>
    <t>V090009C</t>
  </si>
  <si>
    <t xml:space="preserve">ESM. ACRIL. AM. CROMO </t>
  </si>
  <si>
    <t>V090010C</t>
  </si>
  <si>
    <t xml:space="preserve">ESM. ACRIL. AM. LIMON </t>
  </si>
  <si>
    <t>V090011C</t>
  </si>
  <si>
    <t>ESM. ACRIL. AM. OXIDO</t>
  </si>
  <si>
    <t>V090033C</t>
  </si>
  <si>
    <t>ESM. ACRIL. AZUL ASTRAL</t>
  </si>
  <si>
    <t>V090019C</t>
  </si>
  <si>
    <t>ESM. ACRIL. AZUL PRUSIA</t>
  </si>
  <si>
    <t>V090017C</t>
  </si>
  <si>
    <t>ESM. ACRIL. AZUL ROJIZO</t>
  </si>
  <si>
    <t>V090049C</t>
  </si>
  <si>
    <t>ESM. ACRIL. AZUL ULTRAMAR</t>
  </si>
  <si>
    <t>V090018C</t>
  </si>
  <si>
    <t>ESM. ACRIL. AZUL VERDOZO</t>
  </si>
  <si>
    <t>V090007C</t>
  </si>
  <si>
    <t>ESM. ACRIL. B. MET. ARMADORA</t>
  </si>
  <si>
    <t>V090006C</t>
  </si>
  <si>
    <t>ESM. ACRIL. B. MET. E/GRUESA</t>
  </si>
  <si>
    <t>V090005C</t>
  </si>
  <si>
    <t>ESM. ACRIL. B. MET. MEDIANA</t>
  </si>
  <si>
    <t>V090004C</t>
  </si>
  <si>
    <t>ESM. ACRIL. B.MET. FINA</t>
  </si>
  <si>
    <t>V090001B</t>
  </si>
  <si>
    <t>ESM. ACRIL. BLANCO</t>
  </si>
  <si>
    <t>V090001C</t>
  </si>
  <si>
    <t>V090022C</t>
  </si>
  <si>
    <t>ESM. ACRIL. M. VIOLETA CLARO</t>
  </si>
  <si>
    <t>V090025C</t>
  </si>
  <si>
    <t>ESM. ACRIL. M. VIOLETA OBSC</t>
  </si>
  <si>
    <t>V090027C</t>
  </si>
  <si>
    <t xml:space="preserve">ESM. ACRIL. MARRON CLARO </t>
  </si>
  <si>
    <t>V090036C</t>
  </si>
  <si>
    <t xml:space="preserve">ESM. ACRIL. MARRON MAGENTA </t>
  </si>
  <si>
    <t>V090026C</t>
  </si>
  <si>
    <t xml:space="preserve">ESM. ACRIL. MARRON OBSC. </t>
  </si>
  <si>
    <t>V090029C</t>
  </si>
  <si>
    <t xml:space="preserve">ESM. ACRIL. MARRON ROYAL </t>
  </si>
  <si>
    <t>V090015C</t>
  </si>
  <si>
    <t xml:space="preserve">ESM. ACRIL. NARANJA </t>
  </si>
  <si>
    <t>V090003B</t>
  </si>
  <si>
    <t xml:space="preserve">ESM. ACRIL. NEGRO </t>
  </si>
  <si>
    <t>V090003C</t>
  </si>
  <si>
    <t>V090014C</t>
  </si>
  <si>
    <t xml:space="preserve">ESM. ACRIL. ORO AMARILLENTO </t>
  </si>
  <si>
    <t>V090013C</t>
  </si>
  <si>
    <t>ESM. ACRIL. ORO ROJIZO</t>
  </si>
  <si>
    <t>V090028C</t>
  </si>
  <si>
    <t xml:space="preserve">ESM. ACRIL. ROJO BRILLANTE </t>
  </si>
  <si>
    <t>V090020C</t>
  </si>
  <si>
    <t>ESM. ACRIL. ROJO CLARO</t>
  </si>
  <si>
    <t>V090008C</t>
  </si>
  <si>
    <t xml:space="preserve">ESM. ACRIL. ROJO OXIDO </t>
  </si>
  <si>
    <t>V090035C</t>
  </si>
  <si>
    <t>ESM. ACRIL. ROJO TRANSPARENTE</t>
  </si>
  <si>
    <t>V090002C</t>
  </si>
  <si>
    <t xml:space="preserve">ESM. ACRIL. TRANSPARENTE </t>
  </si>
  <si>
    <t>V090035B</t>
  </si>
  <si>
    <t>V090016C</t>
  </si>
  <si>
    <t>ESM. ACRIL. VERDE ORGANICO</t>
  </si>
  <si>
    <t>V090023C</t>
  </si>
  <si>
    <t xml:space="preserve">ESM. ACRIL. VIOLETA </t>
  </si>
  <si>
    <t>V321044B</t>
  </si>
  <si>
    <t>ESM. ALK. 1300 AM. CROMO</t>
  </si>
  <si>
    <t>V321044C</t>
  </si>
  <si>
    <t>V321044D</t>
  </si>
  <si>
    <t>V321044E</t>
  </si>
  <si>
    <t>V321040B</t>
  </si>
  <si>
    <t>ESM. ALK. 1300 AM. LIMON</t>
  </si>
  <si>
    <t>V321040C</t>
  </si>
  <si>
    <t>V321040D</t>
  </si>
  <si>
    <t>V321040E</t>
  </si>
  <si>
    <t>V321056B</t>
  </si>
  <si>
    <t>ESM. ALK. 1300 AM. OCRE</t>
  </si>
  <si>
    <t>V321056C</t>
  </si>
  <si>
    <t>V321056D</t>
  </si>
  <si>
    <t>V321056E</t>
  </si>
  <si>
    <t>V321056F</t>
  </si>
  <si>
    <t>V321029C</t>
  </si>
  <si>
    <t>ESM. ALK. 1300 AMARILLO CREMA</t>
  </si>
  <si>
    <t>V321029D</t>
  </si>
  <si>
    <t>V321029E</t>
  </si>
  <si>
    <t>V321029F</t>
  </si>
  <si>
    <t>V321088B</t>
  </si>
  <si>
    <t>ESM. ALK. 1300 AZUL HOLANDES</t>
  </si>
  <si>
    <t>V321088C</t>
  </si>
  <si>
    <t>V321088D</t>
  </si>
  <si>
    <t>V321088F</t>
  </si>
  <si>
    <t>V321080B</t>
  </si>
  <si>
    <t>ESM. ALK. 1300 AZUL MARINO</t>
  </si>
  <si>
    <t>V321080C</t>
  </si>
  <si>
    <t>V321080D</t>
  </si>
  <si>
    <t>V321030C</t>
  </si>
  <si>
    <t>ESM. ALK. 1300 AZUL MAYA</t>
  </si>
  <si>
    <t>V321030D</t>
  </si>
  <si>
    <t>V321030E</t>
  </si>
  <si>
    <t>V321030F</t>
  </si>
  <si>
    <t>V200504B</t>
  </si>
  <si>
    <t>ESM. ALK. 1300 BASE ACCENT</t>
  </si>
  <si>
    <t>V200504C</t>
  </si>
  <si>
    <t>V200504D</t>
  </si>
  <si>
    <t>V200503B</t>
  </si>
  <si>
    <t>ESM. ALK. 1300 BASE DEEP</t>
  </si>
  <si>
    <t>V200503C</t>
  </si>
  <si>
    <t>V200503D</t>
  </si>
  <si>
    <t>V200501B</t>
  </si>
  <si>
    <t>ESM. ALK. 1300 BASE PASTEL</t>
  </si>
  <si>
    <t>V200501C</t>
  </si>
  <si>
    <t>V200501D</t>
  </si>
  <si>
    <t>V200502B</t>
  </si>
  <si>
    <t>ESM. ALK. 1300 BASE TINT</t>
  </si>
  <si>
    <t>V200502C</t>
  </si>
  <si>
    <t>V200502D</t>
  </si>
  <si>
    <t>V321031C</t>
  </si>
  <si>
    <t>ESM. ALK. 1300 BEIGE CLARO</t>
  </si>
  <si>
    <t>V321031D</t>
  </si>
  <si>
    <t>V321031E</t>
  </si>
  <si>
    <t>V321031F</t>
  </si>
  <si>
    <t>V321004B</t>
  </si>
  <si>
    <t>ESM. ALK. 1300 BLANCO</t>
  </si>
  <si>
    <t>V321004C</t>
  </si>
  <si>
    <t>V321004D</t>
  </si>
  <si>
    <t>V321004E</t>
  </si>
  <si>
    <t>V321004F</t>
  </si>
  <si>
    <t>V321033C</t>
  </si>
  <si>
    <t>ESM. ALK. 1300 BLANCO TIZA</t>
  </si>
  <si>
    <t>V321033D</t>
  </si>
  <si>
    <t>V321033E</t>
  </si>
  <si>
    <t>V321033F</t>
  </si>
  <si>
    <t>V321034C</t>
  </si>
  <si>
    <t>ESM. ALK. 1300 CAFÉ CLARO</t>
  </si>
  <si>
    <t>V321034D</t>
  </si>
  <si>
    <t>V321034E</t>
  </si>
  <si>
    <t>V321034F</t>
  </si>
  <si>
    <t>V321060C</t>
  </si>
  <si>
    <t>ESM. ALK. 1300 CAFE OBSCURO</t>
  </si>
  <si>
    <t>V321060D</t>
  </si>
  <si>
    <t>V321060E</t>
  </si>
  <si>
    <t>V321060F</t>
  </si>
  <si>
    <t>V321036C</t>
  </si>
  <si>
    <t>ESM. ALK. 1300 GRIS CLARO</t>
  </si>
  <si>
    <t>V321036D</t>
  </si>
  <si>
    <t>V321036E</t>
  </si>
  <si>
    <t>V321035C</t>
  </si>
  <si>
    <t>ESM. ALK. 1300 JICAMA</t>
  </si>
  <si>
    <t>V321035D</t>
  </si>
  <si>
    <t>V321035E</t>
  </si>
  <si>
    <t>V321052B</t>
  </si>
  <si>
    <t>ESM. ALK. 1300 MANDARINA</t>
  </si>
  <si>
    <t>V321052C</t>
  </si>
  <si>
    <t>V321052D</t>
  </si>
  <si>
    <t>V321052E</t>
  </si>
  <si>
    <t>V321084B</t>
  </si>
  <si>
    <t>ESM. ALK. 1300 NEGRO</t>
  </si>
  <si>
    <t>V321084C</t>
  </si>
  <si>
    <t>V321084D</t>
  </si>
  <si>
    <t>V321084E</t>
  </si>
  <si>
    <t>V321084F</t>
  </si>
  <si>
    <t>V321076B</t>
  </si>
  <si>
    <t>ESM. ALK. 1300 ROJO BERMELLON</t>
  </si>
  <si>
    <t>V321076C</t>
  </si>
  <si>
    <t>V321076D</t>
  </si>
  <si>
    <t>V321076E</t>
  </si>
  <si>
    <t>V321076F</t>
  </si>
  <si>
    <t>V321037C</t>
  </si>
  <si>
    <t>ESM. ALK. 1300 ROJO CEREZA</t>
  </si>
  <si>
    <t>V321037D</t>
  </si>
  <si>
    <t>V321037E</t>
  </si>
  <si>
    <t>V321037F</t>
  </si>
  <si>
    <t>V321064B</t>
  </si>
  <si>
    <t>ESM. ALK. 1300 ROJO OXIDO</t>
  </si>
  <si>
    <t>V321064C</t>
  </si>
  <si>
    <t>V321064D</t>
  </si>
  <si>
    <t>V321064E</t>
  </si>
  <si>
    <t>V321064F</t>
  </si>
  <si>
    <t>V321038C</t>
  </si>
  <si>
    <t>ESM. ALK. 1300 ROSA MEXICANO</t>
  </si>
  <si>
    <t>V321038D</t>
  </si>
  <si>
    <t>V321038E</t>
  </si>
  <si>
    <t>V321038F</t>
  </si>
  <si>
    <t>V321068C</t>
  </si>
  <si>
    <t>ESM. ALK. 1300 VERDE BOSQUE</t>
  </si>
  <si>
    <t>V321068D</t>
  </si>
  <si>
    <t>V321068F</t>
  </si>
  <si>
    <t>V321039C</t>
  </si>
  <si>
    <t>ESM. ALK. 1300 VERDE HOJA</t>
  </si>
  <si>
    <t>V321039D</t>
  </si>
  <si>
    <t>V321039E</t>
  </si>
  <si>
    <t>V321039F</t>
  </si>
  <si>
    <t>V336013C</t>
  </si>
  <si>
    <t>ESM. ALK. 360 AM. LIMON</t>
  </si>
  <si>
    <t>V336044C</t>
  </si>
  <si>
    <t>ESM. ALK. 360 AM. TULIPAN</t>
  </si>
  <si>
    <t>V336030C</t>
  </si>
  <si>
    <t>ESM. ALK. 360 AZUL MAYA</t>
  </si>
  <si>
    <t>V336030D</t>
  </si>
  <si>
    <t>V336080C</t>
  </si>
  <si>
    <t>ESM. ALK. 360 AZUL SERENATA</t>
  </si>
  <si>
    <t>V336080D</t>
  </si>
  <si>
    <t>V336080E</t>
  </si>
  <si>
    <t>V336031C</t>
  </si>
  <si>
    <t>ESM. ALK. 360 BEIGE CLARO</t>
  </si>
  <si>
    <t>V336031D</t>
  </si>
  <si>
    <t>V336004B</t>
  </si>
  <si>
    <t>ESM. ALK. 360 BLANCO</t>
  </si>
  <si>
    <t>V336004C</t>
  </si>
  <si>
    <t>V336004D</t>
  </si>
  <si>
    <t>V336004E</t>
  </si>
  <si>
    <t>V336004F</t>
  </si>
  <si>
    <t>V336006C</t>
  </si>
  <si>
    <t>ESM. ALK. 360 BLANCO MATE</t>
  </si>
  <si>
    <t>V336006D</t>
  </si>
  <si>
    <t>V336060C</t>
  </si>
  <si>
    <t>ESM. ALK. 360 CHOCOLATE</t>
  </si>
  <si>
    <t>V336060D</t>
  </si>
  <si>
    <t>V336060E</t>
  </si>
  <si>
    <t>V336060F</t>
  </si>
  <si>
    <t>V336036C</t>
  </si>
  <si>
    <t>ESM. ALK. 360 GRIS FRANCES</t>
  </si>
  <si>
    <t>V336036D</t>
  </si>
  <si>
    <t>V336036B</t>
  </si>
  <si>
    <t>V336036E</t>
  </si>
  <si>
    <t>V336035C</t>
  </si>
  <si>
    <t>ESM. ALK. 360 JICAMA</t>
  </si>
  <si>
    <t>V336035D</t>
  </si>
  <si>
    <t>V336052C</t>
  </si>
  <si>
    <t>ESM. ALK. 360 MANDARINA</t>
  </si>
  <si>
    <t>V336084B</t>
  </si>
  <si>
    <t>ESM. ALK. 360 NEGRO</t>
  </si>
  <si>
    <t>V336084C</t>
  </si>
  <si>
    <t>V336084D</t>
  </si>
  <si>
    <t>V336084E</t>
  </si>
  <si>
    <t>V336084F</t>
  </si>
  <si>
    <t>V336091C</t>
  </si>
  <si>
    <t>ESM. ALK. 360 NEGRO MATE</t>
  </si>
  <si>
    <t>V336091D</t>
  </si>
  <si>
    <t>V336091E</t>
  </si>
  <si>
    <t>V336091F</t>
  </si>
  <si>
    <t>V336056C</t>
  </si>
  <si>
    <t>ESM. ALK. 360 OCRE</t>
  </si>
  <si>
    <t>V336056D</t>
  </si>
  <si>
    <t>V336056E</t>
  </si>
  <si>
    <t>V336017C</t>
  </si>
  <si>
    <t>ESM. ALK. 360 ORO</t>
  </si>
  <si>
    <t>V336017D</t>
  </si>
  <si>
    <t>V336017E</t>
  </si>
  <si>
    <t>V336017F</t>
  </si>
  <si>
    <t>V336037B</t>
  </si>
  <si>
    <t>ESM. ALK. 360 ROJO CEREZA</t>
  </si>
  <si>
    <t>V336076C</t>
  </si>
  <si>
    <t>ESM. ALK. 360 ROJO JAMAICA</t>
  </si>
  <si>
    <t>V336076D</t>
  </si>
  <si>
    <t>V336064C</t>
  </si>
  <si>
    <t>ESM. ALK. 360 ROJO TEJA</t>
  </si>
  <si>
    <t>V336064D</t>
  </si>
  <si>
    <t>V336064E</t>
  </si>
  <si>
    <t>V336038C</t>
  </si>
  <si>
    <t>ESM. ALK. 360 ROSA MEXICANO</t>
  </si>
  <si>
    <t>V336000B</t>
  </si>
  <si>
    <t>ESM. ALK. 360 TRANSPARENTE</t>
  </si>
  <si>
    <t>V336000C</t>
  </si>
  <si>
    <t>V336000D</t>
  </si>
  <si>
    <t>V336000E</t>
  </si>
  <si>
    <t>V336000F</t>
  </si>
  <si>
    <t>V336068D</t>
  </si>
  <si>
    <t>ESM. ALK. 360 VERDE ENRAMADA</t>
  </si>
  <si>
    <t>V350004C</t>
  </si>
  <si>
    <t>ESM. MARTILLADO AZUL</t>
  </si>
  <si>
    <t>V350001B</t>
  </si>
  <si>
    <t>ESM. MARTILLADO GRIS</t>
  </si>
  <si>
    <t>V350001C</t>
  </si>
  <si>
    <t>V350002C</t>
  </si>
  <si>
    <t>ESM. MARTILLADO VERDE</t>
  </si>
  <si>
    <t>V340013B</t>
  </si>
  <si>
    <t>ESM. S.R. 400 AM. CROMO</t>
  </si>
  <si>
    <t>V340013C</t>
  </si>
  <si>
    <t>V340002B</t>
  </si>
  <si>
    <t>ESM. S.R. 400 AM. LIMON</t>
  </si>
  <si>
    <t>V340002C</t>
  </si>
  <si>
    <t>V340003B</t>
  </si>
  <si>
    <t>ESM. S.R. 400 AM. OCRE</t>
  </si>
  <si>
    <t>V340003C</t>
  </si>
  <si>
    <t>V340029C</t>
  </si>
  <si>
    <t>ESM. S.R. 400 AZUL ASTRAL</t>
  </si>
  <si>
    <t>V340006B</t>
  </si>
  <si>
    <t>ESM. S.R. 400 AZUL FIERRO</t>
  </si>
  <si>
    <t>V340006C</t>
  </si>
  <si>
    <t>V340026B</t>
  </si>
  <si>
    <t>ESM. S.R. 400 AZUL PRUSIA</t>
  </si>
  <si>
    <t>V340026C</t>
  </si>
  <si>
    <t>V340023B</t>
  </si>
  <si>
    <t>ESM. S.R. 400 AZUL VERDOSO</t>
  </si>
  <si>
    <t>V340023C</t>
  </si>
  <si>
    <t>V340022B</t>
  </si>
  <si>
    <t>ESM. S.R. 400 B. MET. MEDIANA</t>
  </si>
  <si>
    <t>V340022C</t>
  </si>
  <si>
    <t>V340022D</t>
  </si>
  <si>
    <t>V340009B</t>
  </si>
  <si>
    <t>ESM. S.R. 400 BLANCO</t>
  </si>
  <si>
    <t>V340009C</t>
  </si>
  <si>
    <t>V340009D</t>
  </si>
  <si>
    <t>V340012B</t>
  </si>
  <si>
    <t>ESM. S.R. 400 BLANCO MATE</t>
  </si>
  <si>
    <t>V340012C</t>
  </si>
  <si>
    <t>V340031C</t>
  </si>
  <si>
    <t>ESM. S.R. 400 MARRON MAGENTA</t>
  </si>
  <si>
    <t>V340025C</t>
  </si>
  <si>
    <t>ESM. S.R. 400 MARRON ROYAL</t>
  </si>
  <si>
    <t>V340015B</t>
  </si>
  <si>
    <t>ESM. S.R. 400 NARANJA</t>
  </si>
  <si>
    <t>V340015C</t>
  </si>
  <si>
    <t>V340007B</t>
  </si>
  <si>
    <t>ESM. S.R. 400 NEGRO</t>
  </si>
  <si>
    <t>V340007C</t>
  </si>
  <si>
    <t>V340007D</t>
  </si>
  <si>
    <t>V340017B</t>
  </si>
  <si>
    <t>ESM. S.R. 400 NEGRO MATE</t>
  </si>
  <si>
    <t>V340017C</t>
  </si>
  <si>
    <t>V340017D</t>
  </si>
  <si>
    <t>V340065B</t>
  </si>
  <si>
    <t>ESM. S.R. 400 NEGRO SEMIMATE S/M</t>
  </si>
  <si>
    <t>V340065C</t>
  </si>
  <si>
    <t>V340028C</t>
  </si>
  <si>
    <t>ESM. S.R. 400 ORO AMARILLENTO</t>
  </si>
  <si>
    <t>V340027C</t>
  </si>
  <si>
    <t>ESM. S.R. 400 ORO ROJIZO</t>
  </si>
  <si>
    <t>V340005B</t>
  </si>
  <si>
    <t>ESM. S.R. 400 ROJO FUEGO</t>
  </si>
  <si>
    <t>V340005C</t>
  </si>
  <si>
    <t>V340005D</t>
  </si>
  <si>
    <t>V340010B</t>
  </si>
  <si>
    <t>ESM. S.R. 400 ROJO OXIDO</t>
  </si>
  <si>
    <t>V340010C</t>
  </si>
  <si>
    <t>V340001B</t>
  </si>
  <si>
    <t>ESM. S.R. 400 TRANSPARENTE</t>
  </si>
  <si>
    <t>V340001C</t>
  </si>
  <si>
    <t>V340001D</t>
  </si>
  <si>
    <t>V340004C</t>
  </si>
  <si>
    <t>ESM. S.R. 400 VERDE CROMO</t>
  </si>
  <si>
    <t>V340066B</t>
  </si>
  <si>
    <t>ESM. S.R. 400 VERDE JD</t>
  </si>
  <si>
    <t>V340066C</t>
  </si>
  <si>
    <t>V340024B</t>
  </si>
  <si>
    <t>ESM. S.R. 400 VERDE ORGANICO</t>
  </si>
  <si>
    <t>V340024C</t>
  </si>
  <si>
    <t>V340030C</t>
  </si>
  <si>
    <t>ESM. S.R. 400 VIOLETA</t>
  </si>
  <si>
    <t>V341057B</t>
  </si>
  <si>
    <t>ESMALTE S.R. 100 AMARILLO CATERPILLAR</t>
  </si>
  <si>
    <t>V341057C</t>
  </si>
  <si>
    <t>V341057D</t>
  </si>
  <si>
    <t>V341009B</t>
  </si>
  <si>
    <t>ESMALTE S.R. 100 AMARILLO CROMO</t>
  </si>
  <si>
    <t>V341009C</t>
  </si>
  <si>
    <t>V341009D</t>
  </si>
  <si>
    <t>V341007B</t>
  </si>
  <si>
    <t>ESMALTE S.R. 100 AMARILLO LIMON</t>
  </si>
  <si>
    <t>V341007C</t>
  </si>
  <si>
    <t>V341007D</t>
  </si>
  <si>
    <t>V341006B</t>
  </si>
  <si>
    <t>ESMALTE S.R. 100 AMARILLO OCRE</t>
  </si>
  <si>
    <t>V341006C</t>
  </si>
  <si>
    <t>V341006D</t>
  </si>
  <si>
    <t>V341005B</t>
  </si>
  <si>
    <t>ESMALTE S.R. 100 AZUL FIERRO</t>
  </si>
  <si>
    <t>V341005C</t>
  </si>
  <si>
    <t>V341005D</t>
  </si>
  <si>
    <t>V341027B</t>
  </si>
  <si>
    <t>ESMALTE S.R. 100 AZUL HOLANDES</t>
  </si>
  <si>
    <t>V341027C</t>
  </si>
  <si>
    <t>V341027D</t>
  </si>
  <si>
    <t>V341012B</t>
  </si>
  <si>
    <t>ESMALTE S.R. 100 AZUL ORGANICO</t>
  </si>
  <si>
    <t>V341012C</t>
  </si>
  <si>
    <t>V341012D</t>
  </si>
  <si>
    <t>V341022B</t>
  </si>
  <si>
    <t>ESMALTE S.R. 100 B. MET. MEDIANA</t>
  </si>
  <si>
    <t>V341022C</t>
  </si>
  <si>
    <t>V341022D</t>
  </si>
  <si>
    <t>V341001B</t>
  </si>
  <si>
    <t>ESMALTE S.R. 100 BLANCO</t>
  </si>
  <si>
    <t>V341001C</t>
  </si>
  <si>
    <t>V341001D</t>
  </si>
  <si>
    <t>V341013B</t>
  </si>
  <si>
    <t>ESMALTE S.R. 100 CAFE</t>
  </si>
  <si>
    <t>V341013C</t>
  </si>
  <si>
    <t>V341013D</t>
  </si>
  <si>
    <t>V341015C</t>
  </si>
  <si>
    <t>ESMALTE S.R. 100 CAFE ORGANICO AMARILLENTO</t>
  </si>
  <si>
    <t>V341016C</t>
  </si>
  <si>
    <t>ESMALTE S.R. 100 CAFE ORGANICO ROJIZO</t>
  </si>
  <si>
    <t>V341063B</t>
  </si>
  <si>
    <t>ESMALTE S.R. 100 CHOCOLATE</t>
  </si>
  <si>
    <t>V341063C</t>
  </si>
  <si>
    <t>V341063D</t>
  </si>
  <si>
    <t>V341011B</t>
  </si>
  <si>
    <t>ESMALTE S.R. 100 CHOCOLATE SEMI MATE</t>
  </si>
  <si>
    <t>V341011C</t>
  </si>
  <si>
    <t>V341011D</t>
  </si>
  <si>
    <t>V341018C</t>
  </si>
  <si>
    <t>ESMALTE S.R. 100 MARRON VIOLETA</t>
  </si>
  <si>
    <t>V341023C</t>
  </si>
  <si>
    <t>ESMALTE S.R. 100 METALICO GRUESO</t>
  </si>
  <si>
    <t>V341010B</t>
  </si>
  <si>
    <t>ESMALTE S.R. 100 NARANJA</t>
  </si>
  <si>
    <t>V341010C</t>
  </si>
  <si>
    <t>V341010D</t>
  </si>
  <si>
    <t>V341002B</t>
  </si>
  <si>
    <t>ESMALTE S.R. 100 NEGRO</t>
  </si>
  <si>
    <t>V341002C</t>
  </si>
  <si>
    <t>V341002D</t>
  </si>
  <si>
    <t>V341017B</t>
  </si>
  <si>
    <t>ESMALTE S.R. 100 NEGRO MATE</t>
  </si>
  <si>
    <t>V341017C</t>
  </si>
  <si>
    <t>V341017D</t>
  </si>
  <si>
    <t>V341003B</t>
  </si>
  <si>
    <t>ESMALTE S.R. 100 ROJO FUEGO</t>
  </si>
  <si>
    <t>V341003C</t>
  </si>
  <si>
    <t>V341003D</t>
  </si>
  <si>
    <t>V341004B</t>
  </si>
  <si>
    <t>ESMALTE S.R. 100 ROJO OXIDO</t>
  </si>
  <si>
    <t>V341004C</t>
  </si>
  <si>
    <t>V341004D</t>
  </si>
  <si>
    <t>V341000B</t>
  </si>
  <si>
    <t>ESMALTE S.R. 100 TRANSPARENTE</t>
  </si>
  <si>
    <t>V341000C</t>
  </si>
  <si>
    <t>V341000D</t>
  </si>
  <si>
    <t>V341014B</t>
  </si>
  <si>
    <t>ESMALTE S.R. 100 VERDE BOSQUE</t>
  </si>
  <si>
    <t>V341014C</t>
  </si>
  <si>
    <t>V341014D</t>
  </si>
  <si>
    <t>V341024B</t>
  </si>
  <si>
    <t>ESMALTE S.R. 100 VERDE ORGANICO</t>
  </si>
  <si>
    <t>V341024C</t>
  </si>
  <si>
    <t>V341024D</t>
  </si>
  <si>
    <t>V345009B</t>
  </si>
  <si>
    <t>ESMALTE S.R. 356 AMARILLO CROMO</t>
  </si>
  <si>
    <t>V345009C</t>
  </si>
  <si>
    <t>V345007B</t>
  </si>
  <si>
    <t>ESMALTE S.R. 356 AMARILLO LIMON</t>
  </si>
  <si>
    <t>V345007C</t>
  </si>
  <si>
    <t>V345005B</t>
  </si>
  <si>
    <t>ESMALTE S.R. 356 AZUL FIERRO</t>
  </si>
  <si>
    <t>V345005C</t>
  </si>
  <si>
    <t>V345005D</t>
  </si>
  <si>
    <t>V345001B</t>
  </si>
  <si>
    <t>ESMALTE S.R. 356 BLANCO</t>
  </si>
  <si>
    <t>V345001C</t>
  </si>
  <si>
    <t>V345001D</t>
  </si>
  <si>
    <t>V345010B</t>
  </si>
  <si>
    <t>ESMALTE S.R. 356 NARANJA</t>
  </si>
  <si>
    <t>V345010C</t>
  </si>
  <si>
    <t>V345002B</t>
  </si>
  <si>
    <t>ESMALTE S.R. 356 NEGRO</t>
  </si>
  <si>
    <t>V345002C</t>
  </si>
  <si>
    <t>V345002D</t>
  </si>
  <si>
    <t>V345006C</t>
  </si>
  <si>
    <t>ESMALTE S.R. 356 OCRE</t>
  </si>
  <si>
    <t>V345003B</t>
  </si>
  <si>
    <t>ESMALTE S.R. 356 ROJO FUEGO</t>
  </si>
  <si>
    <t>V345003C</t>
  </si>
  <si>
    <t>V345003D</t>
  </si>
  <si>
    <t>V345004C</t>
  </si>
  <si>
    <t>ESMALTE S.R. 356 ROJO OXIDO</t>
  </si>
  <si>
    <t>V345004D</t>
  </si>
  <si>
    <t>V340063B</t>
  </si>
  <si>
    <t>ESMALTE S.R. 400 CHOCOLATE</t>
  </si>
  <si>
    <t>V340063C</t>
  </si>
  <si>
    <t>V340063D</t>
  </si>
  <si>
    <t>V340062B</t>
  </si>
  <si>
    <t>ESMALTE S.R. 400 CHOCOLATE SEMIMATE</t>
  </si>
  <si>
    <t>V340062C</t>
  </si>
  <si>
    <t>V340062D</t>
  </si>
  <si>
    <t>V370002C</t>
  </si>
  <si>
    <t>ESMALTE S.R. 700 AM. LIMON</t>
  </si>
  <si>
    <t>V370057B</t>
  </si>
  <si>
    <t>ESMALTE S.R. 700 AMA. CATERPILLAR</t>
  </si>
  <si>
    <t>V370057C</t>
  </si>
  <si>
    <t>V370013B</t>
  </si>
  <si>
    <t>ESMALTE S.R. 700 AMA. CROMO</t>
  </si>
  <si>
    <t>V370023C</t>
  </si>
  <si>
    <t>ESMALTE S.R. 700 AZUL VERDOSO</t>
  </si>
  <si>
    <t>V370009B</t>
  </si>
  <si>
    <t>ESMALTE S.R. 700 BLANCO</t>
  </si>
  <si>
    <t>V370009C</t>
  </si>
  <si>
    <t>V370015B</t>
  </si>
  <si>
    <t>ESMALTE S.R. 700 NARANJA</t>
  </si>
  <si>
    <t>V370015C</t>
  </si>
  <si>
    <t>V370007B</t>
  </si>
  <si>
    <t>ESMALTE S.R. 700 NEGRO</t>
  </si>
  <si>
    <t>V370007C</t>
  </si>
  <si>
    <t>V370003C</t>
  </si>
  <si>
    <t>ESMALTE S.R. 700 OCRE</t>
  </si>
  <si>
    <t>V370070C</t>
  </si>
  <si>
    <t>ESMALTE S.R. 700 ROJO COCA COLA</t>
  </si>
  <si>
    <t>V370005B</t>
  </si>
  <si>
    <t>ESMALTE S.R. 700 ROJO FUEGO</t>
  </si>
  <si>
    <t>V370005C</t>
  </si>
  <si>
    <t>V370010C</t>
  </si>
  <si>
    <t>ESMALTE S.R. 700 ROJO OXIDO</t>
  </si>
  <si>
    <t>V370069C</t>
  </si>
  <si>
    <t>ESMALTE S.R. 700 VERDE JOHN DEERE</t>
  </si>
  <si>
    <t>V370024C</t>
  </si>
  <si>
    <t>ESMALTE S.R. 700 VERDE ORGANICO</t>
  </si>
  <si>
    <t>V075012C</t>
  </si>
  <si>
    <t>FAST CLEAR V-52</t>
  </si>
  <si>
    <t>V075012D</t>
  </si>
  <si>
    <t>V074116B</t>
  </si>
  <si>
    <t>FLEXIBILIZANTE UNIVERSAL</t>
  </si>
  <si>
    <t>V074116D</t>
  </si>
  <si>
    <t>V074119D</t>
  </si>
  <si>
    <t>FLOTADOR DE ALUMINIOS</t>
  </si>
  <si>
    <t>V520005B</t>
  </si>
  <si>
    <t>FONDO AUTOMOTIVO BLANCO</t>
  </si>
  <si>
    <t>V520005C</t>
  </si>
  <si>
    <t>V520005D</t>
  </si>
  <si>
    <t>V520001C</t>
  </si>
  <si>
    <t>FONDO AUTOMOTIVO GRIS</t>
  </si>
  <si>
    <t>V520001D</t>
  </si>
  <si>
    <t>V520001B</t>
  </si>
  <si>
    <t xml:space="preserve">FONDO AUTOMOTIVO GRIS </t>
  </si>
  <si>
    <t>V520007B</t>
  </si>
  <si>
    <t>FONDO AUTOMOTIVO NEGRO</t>
  </si>
  <si>
    <t>V520007C</t>
  </si>
  <si>
    <t>V520007D</t>
  </si>
  <si>
    <t>V520002C</t>
  </si>
  <si>
    <t>FONDO AUTOMOTIVO ROJO</t>
  </si>
  <si>
    <t>V520002D</t>
  </si>
  <si>
    <t>V520018C</t>
  </si>
  <si>
    <t>FONDO DE RELLENO BLANCO CATALIZADO</t>
  </si>
  <si>
    <t>V520018D</t>
  </si>
  <si>
    <t>V520026C</t>
  </si>
  <si>
    <t>FONDO DE RELLENO GRIS CATALIZADO</t>
  </si>
  <si>
    <t>V520026D</t>
  </si>
  <si>
    <t>V520032C</t>
  </si>
  <si>
    <t>FONDO DE RELLENO NEGRO CATALIZADO</t>
  </si>
  <si>
    <t>V520032D</t>
  </si>
  <si>
    <t>V380004B</t>
  </si>
  <si>
    <t>FONDO ESTRUCTURAS BLANCO</t>
  </si>
  <si>
    <t>V380004C</t>
  </si>
  <si>
    <t>V380004D</t>
  </si>
  <si>
    <t>V380002B</t>
  </si>
  <si>
    <t>FONDO ESTRUCTURAS GRIS</t>
  </si>
  <si>
    <t>V380002C</t>
  </si>
  <si>
    <t>V380002D</t>
  </si>
  <si>
    <t>V380005B</t>
  </si>
  <si>
    <t>FONDO ESTRUCTURAS GRIS 358</t>
  </si>
  <si>
    <t>V380005C</t>
  </si>
  <si>
    <t>V380005D</t>
  </si>
  <si>
    <t>V380001C</t>
  </si>
  <si>
    <t>FONDO ESTRUCTURAS ROJO</t>
  </si>
  <si>
    <t>V380001D</t>
  </si>
  <si>
    <t>V380009B</t>
  </si>
  <si>
    <t>FONDO ESTRUCTURAS ROJO 358</t>
  </si>
  <si>
    <t>V380009C</t>
  </si>
  <si>
    <t>V380009D</t>
  </si>
  <si>
    <t>V380013B</t>
  </si>
  <si>
    <t>FONDO ESTRUCTURAS T.V.</t>
  </si>
  <si>
    <t>V440001B</t>
  </si>
  <si>
    <t>FONDO IND. BLANCO</t>
  </si>
  <si>
    <t>V440001C</t>
  </si>
  <si>
    <t>V440001D</t>
  </si>
  <si>
    <t>V440015B</t>
  </si>
  <si>
    <t>FONDO IND. CHOCOLATE</t>
  </si>
  <si>
    <t>V440015C</t>
  </si>
  <si>
    <t>V440015D</t>
  </si>
  <si>
    <t>V440002B</t>
  </si>
  <si>
    <t>FONDO IND. NEGRO</t>
  </si>
  <si>
    <t>V440002C</t>
  </si>
  <si>
    <t>V440005B</t>
  </si>
  <si>
    <t>FONDO IND. ROJO OXIDO</t>
  </si>
  <si>
    <t>V440009B</t>
  </si>
  <si>
    <t>FONDO MINIO</t>
  </si>
  <si>
    <t>V440009C</t>
  </si>
  <si>
    <t>V440009D</t>
  </si>
  <si>
    <t>V580001B</t>
  </si>
  <si>
    <t>FONDO P. U. BLANCO</t>
  </si>
  <si>
    <t>V580001C</t>
  </si>
  <si>
    <t>V580001D</t>
  </si>
  <si>
    <t>V580002B</t>
  </si>
  <si>
    <t>FONDO P. U. NEGRO</t>
  </si>
  <si>
    <t>V580002C</t>
  </si>
  <si>
    <t>V580002D</t>
  </si>
  <si>
    <t>V580029B</t>
  </si>
  <si>
    <t>FONDO P.U. 44</t>
  </si>
  <si>
    <t>V580029C</t>
  </si>
  <si>
    <t>V580029D</t>
  </si>
  <si>
    <t>V580035B</t>
  </si>
  <si>
    <t>FONDO P.U. 72 CRISTAL</t>
  </si>
  <si>
    <t>V580035C</t>
  </si>
  <si>
    <t>V580035D</t>
  </si>
  <si>
    <t>V580025B</t>
  </si>
  <si>
    <t>FONDO P.U. CHOCOLATE</t>
  </si>
  <si>
    <t>V580025C</t>
  </si>
  <si>
    <t>V580025D</t>
  </si>
  <si>
    <t>V580032B</t>
  </si>
  <si>
    <t>FONDO P.U. TRANSPARENTE 72</t>
  </si>
  <si>
    <t>V580032C</t>
  </si>
  <si>
    <t>V580032D</t>
  </si>
  <si>
    <t>V580006B</t>
  </si>
  <si>
    <t>FONDO POLIURETANO 46 (A)</t>
  </si>
  <si>
    <t>V580006C</t>
  </si>
  <si>
    <t>V580006D</t>
  </si>
  <si>
    <t>V580030B</t>
  </si>
  <si>
    <t>FONDO POLIURETANO 50 FL</t>
  </si>
  <si>
    <t>V580030C</t>
  </si>
  <si>
    <t>V580030D</t>
  </si>
  <si>
    <t>V750033B</t>
  </si>
  <si>
    <t>FONDO SELLADOR BLANCO</t>
  </si>
  <si>
    <t>V750033C</t>
  </si>
  <si>
    <t>V520015B</t>
  </si>
  <si>
    <t>FONDO UNIVERSAL BEIGE</t>
  </si>
  <si>
    <t>V520015C</t>
  </si>
  <si>
    <t>V520015D</t>
  </si>
  <si>
    <t>V520013B</t>
  </si>
  <si>
    <t>FONDO UNIVERSAL BLANCO VS1</t>
  </si>
  <si>
    <t>V520013C</t>
  </si>
  <si>
    <t>V520013D</t>
  </si>
  <si>
    <t>V520011B</t>
  </si>
  <si>
    <t>FONDO UNIVERSAL GRIS</t>
  </si>
  <si>
    <t>V520011C</t>
  </si>
  <si>
    <t>V520011D</t>
  </si>
  <si>
    <t>V520029B</t>
  </si>
  <si>
    <t>FONDO UNIVERSAL NEGRO</t>
  </si>
  <si>
    <t>V520029C</t>
  </si>
  <si>
    <t>V520029D</t>
  </si>
  <si>
    <t>V520025C</t>
  </si>
  <si>
    <t>FONDO UNIVERSAL ROJO VIVO S/M</t>
  </si>
  <si>
    <t>V520012B</t>
  </si>
  <si>
    <t>FONDO UNIVERSAL VERDE</t>
  </si>
  <si>
    <t>V520012C</t>
  </si>
  <si>
    <t>V520014C</t>
  </si>
  <si>
    <t>FONDO VALTONE 2000</t>
  </si>
  <si>
    <t>V520014D</t>
  </si>
  <si>
    <t>V750012B</t>
  </si>
  <si>
    <t>FONDO VINILICO BLANCO</t>
  </si>
  <si>
    <t>V750012C</t>
  </si>
  <si>
    <t>V470009B</t>
  </si>
  <si>
    <t>FONDOLACA P.U. CHOCOLATE OSCURO</t>
  </si>
  <si>
    <t>V470009C</t>
  </si>
  <si>
    <t>V470009D</t>
  </si>
  <si>
    <t>V470008B</t>
  </si>
  <si>
    <t>FONDOLACA P.U. CHOCOLATE SEMI-MATE B-45-50</t>
  </si>
  <si>
    <t>V470008C</t>
  </si>
  <si>
    <t>V470008D</t>
  </si>
  <si>
    <t>V470012B</t>
  </si>
  <si>
    <t>FONDOLACA P.U. CHOCOLATE WENGUE</t>
  </si>
  <si>
    <t>V470012C</t>
  </si>
  <si>
    <t>V470012D</t>
  </si>
  <si>
    <t>V470010B</t>
  </si>
  <si>
    <t>FONDOLACA P.U. SEMI-MATE BLANCO</t>
  </si>
  <si>
    <t>V470010C</t>
  </si>
  <si>
    <t>V470010D</t>
  </si>
  <si>
    <t>V470011B</t>
  </si>
  <si>
    <t>FONDOLACA P.U. SEMI-MATE TRANSPARENTE</t>
  </si>
  <si>
    <t>V470011C</t>
  </si>
  <si>
    <t>V470011D</t>
  </si>
  <si>
    <t>V077111C</t>
  </si>
  <si>
    <t>GRAND PRIMER BLANCO VS1</t>
  </si>
  <si>
    <t>V077111D</t>
  </si>
  <si>
    <t>V077191B</t>
  </si>
  <si>
    <t>GRAND PRIMER GRIS CLARO VS4</t>
  </si>
  <si>
    <t>V077191D</t>
  </si>
  <si>
    <t>V077191C</t>
  </si>
  <si>
    <t xml:space="preserve">GRAND PRIMER GRIS CLARO VS4 </t>
  </si>
  <si>
    <t>V077981C</t>
  </si>
  <si>
    <t>GRAND PRIMER NEGRO VS8</t>
  </si>
  <si>
    <t>V077981D</t>
  </si>
  <si>
    <t>V075011B</t>
  </si>
  <si>
    <t>HYPER GLOSS V-56</t>
  </si>
  <si>
    <t>V075011C</t>
  </si>
  <si>
    <t>V075011D</t>
  </si>
  <si>
    <t>V750009B</t>
  </si>
  <si>
    <t>IMPERVALMEX BLANCO 3 AÑOS</t>
  </si>
  <si>
    <t>V750009C</t>
  </si>
  <si>
    <t>V750005B</t>
  </si>
  <si>
    <t>IMPERVALMEX BLANCO 5 AÑOS</t>
  </si>
  <si>
    <t>V750005C</t>
  </si>
  <si>
    <t>V750008B</t>
  </si>
  <si>
    <t>IMPERVALMEX ROJO 3 AÑOS</t>
  </si>
  <si>
    <t>V750008C</t>
  </si>
  <si>
    <t>V750006B</t>
  </si>
  <si>
    <t>IMPERVALMEX ROJO 5 AÑOS</t>
  </si>
  <si>
    <t>V750006C</t>
  </si>
  <si>
    <t>V600002O</t>
  </si>
  <si>
    <t>KIT FONDO DE RELLENO GRIS CATALIZADO</t>
  </si>
  <si>
    <t>V077101O</t>
  </si>
  <si>
    <t>KIT GRAND PRIMER GRIS CLARO VS4</t>
  </si>
  <si>
    <t>V075003C</t>
  </si>
  <si>
    <t>KIT READY MIX V-50</t>
  </si>
  <si>
    <t>V075003D</t>
  </si>
  <si>
    <t>V075004Ñ</t>
  </si>
  <si>
    <t>KIT TRANSPARENTE MATE</t>
  </si>
  <si>
    <t>V420009B</t>
  </si>
  <si>
    <t>LACA 235 B/V TRANSPARENTE</t>
  </si>
  <si>
    <t>V100001B</t>
  </si>
  <si>
    <t>LACA ACRIL. BLANCO</t>
  </si>
  <si>
    <t>V100001C</t>
  </si>
  <si>
    <t>V100003C</t>
  </si>
  <si>
    <t>LACA ACRIL. NEGRO</t>
  </si>
  <si>
    <t>V100002B</t>
  </si>
  <si>
    <t>LACA ACRIL. TRANSPARENTE</t>
  </si>
  <si>
    <t>V100002C</t>
  </si>
  <si>
    <t>V420004B</t>
  </si>
  <si>
    <t>LACA ALTOS SOLIDOS MATE</t>
  </si>
  <si>
    <t>V420004C</t>
  </si>
  <si>
    <t>V420026B</t>
  </si>
  <si>
    <t>LACA ALTOS SOLIDOS SEMI MATE</t>
  </si>
  <si>
    <t>V420026C</t>
  </si>
  <si>
    <t>V420026D</t>
  </si>
  <si>
    <t>V420002B</t>
  </si>
  <si>
    <t>LACA ALTOS SOLIDOS TRANSPARENTE</t>
  </si>
  <si>
    <t>V420002C</t>
  </si>
  <si>
    <t>V420002D</t>
  </si>
  <si>
    <t>V420030B</t>
  </si>
  <si>
    <t>LACA CONCENTRADA 500</t>
  </si>
  <si>
    <t>V430016C</t>
  </si>
  <si>
    <t>LACA IND. ALUMINIO MEDIO</t>
  </si>
  <si>
    <t>V430008B</t>
  </si>
  <si>
    <t>LACA IND. AM. CROMO</t>
  </si>
  <si>
    <t>V430008C</t>
  </si>
  <si>
    <t>V430004B</t>
  </si>
  <si>
    <t>LACA IND. AM. LIMON</t>
  </si>
  <si>
    <t>V430004C</t>
  </si>
  <si>
    <t>V430003B</t>
  </si>
  <si>
    <t>LACA IND. AM. OCRE</t>
  </si>
  <si>
    <t>V430003C</t>
  </si>
  <si>
    <t>V430003D</t>
  </si>
  <si>
    <t>V430007C</t>
  </si>
  <si>
    <t>LACA IND. AZUL FIERRO</t>
  </si>
  <si>
    <t>V430017C</t>
  </si>
  <si>
    <t>LACA IND. AZUL VERDOSO</t>
  </si>
  <si>
    <t>V430001B</t>
  </si>
  <si>
    <t>LACA IND. BLANCA</t>
  </si>
  <si>
    <t>V430001C</t>
  </si>
  <si>
    <t>V430001D</t>
  </si>
  <si>
    <t>V430043B</t>
  </si>
  <si>
    <t>LACA IND. CHOCOLATE</t>
  </si>
  <si>
    <t>V430043C</t>
  </si>
  <si>
    <t>V430043D</t>
  </si>
  <si>
    <t>V430018C</t>
  </si>
  <si>
    <t>LACA IND. MARRON ALIZARINE</t>
  </si>
  <si>
    <t>V430011C</t>
  </si>
  <si>
    <t>LACA IND. NARANJA</t>
  </si>
  <si>
    <t>V430002B</t>
  </si>
  <si>
    <t>LACA IND. NEGRO</t>
  </si>
  <si>
    <t>V430002C</t>
  </si>
  <si>
    <t>V430002D</t>
  </si>
  <si>
    <t>V430006B</t>
  </si>
  <si>
    <t>LACA IND. NOGAL</t>
  </si>
  <si>
    <t>V430006C</t>
  </si>
  <si>
    <t>V430019C</t>
  </si>
  <si>
    <t>LACA IND. ROJO CLARO</t>
  </si>
  <si>
    <t>V430005B</t>
  </si>
  <si>
    <t>LACA IND. ROJO FUEGO</t>
  </si>
  <si>
    <t>V430005C</t>
  </si>
  <si>
    <t>V430005D</t>
  </si>
  <si>
    <t>V430010B</t>
  </si>
  <si>
    <t>LACA IND. ROJO OXIDO</t>
  </si>
  <si>
    <t>V430010C</t>
  </si>
  <si>
    <t>V430010D</t>
  </si>
  <si>
    <t>V430020C</t>
  </si>
  <si>
    <t>LACA IND. VERDE ORGANICO</t>
  </si>
  <si>
    <t>V077982B</t>
  </si>
  <si>
    <t xml:space="preserve">LUXURY BLACK </t>
  </si>
  <si>
    <t>V077982C</t>
  </si>
  <si>
    <t>V070716J</t>
  </si>
  <si>
    <t>LUXURYCRIL ALUMINIO ARMADORA</t>
  </si>
  <si>
    <t>V070711J</t>
  </si>
  <si>
    <t>LUXURYCRIL ALUMINIO EXTRA FINO</t>
  </si>
  <si>
    <t>V070712J</t>
  </si>
  <si>
    <t>LUXURYCRIL ALUMINIO FINO</t>
  </si>
  <si>
    <t>V070714J</t>
  </si>
  <si>
    <t>LUXURYCRIL ALUMINIO GRUESO</t>
  </si>
  <si>
    <t>V070713J</t>
  </si>
  <si>
    <t>LUXURYCRIL ALUMINIO MEDIANO</t>
  </si>
  <si>
    <t>V070225J</t>
  </si>
  <si>
    <t>LUXURYCRIL AMARILLO CROMO</t>
  </si>
  <si>
    <t>V070223J</t>
  </si>
  <si>
    <t>LUXURYCRIL AMARILLO LIMON</t>
  </si>
  <si>
    <t>V070224J</t>
  </si>
  <si>
    <t>LUXURYCRIL AMARILLO OXIDO</t>
  </si>
  <si>
    <t>V070519J</t>
  </si>
  <si>
    <t>LUXURYCRIL AZUL DE PRUSIA</t>
  </si>
  <si>
    <t>V070515J</t>
  </si>
  <si>
    <t>LUXURYCRIL AZUL MONASTRAL</t>
  </si>
  <si>
    <t>V070513J</t>
  </si>
  <si>
    <t>LUXURYCRIL AZUL ROJIZO</t>
  </si>
  <si>
    <t>V070516J</t>
  </si>
  <si>
    <t>LUXURYCRIL AZUL VERDOSO</t>
  </si>
  <si>
    <t>V070111J</t>
  </si>
  <si>
    <t>LUXURYCRIL BLANCO</t>
  </si>
  <si>
    <t>V070111Y</t>
  </si>
  <si>
    <t>V070416K</t>
  </si>
  <si>
    <t>LUXURYCRIL MARRON MAGENTA</t>
  </si>
  <si>
    <t>V070418J</t>
  </si>
  <si>
    <t>LUXURYCRIL MARRON ROYAL</t>
  </si>
  <si>
    <t>V070417J</t>
  </si>
  <si>
    <t>LUXURYCRIL MARRON VIOLETA CLARO</t>
  </si>
  <si>
    <t>V070412J</t>
  </si>
  <si>
    <t>LUXURYCRIL MARRON VIOLETA OBSCURO</t>
  </si>
  <si>
    <t>V070333J</t>
  </si>
  <si>
    <t>LUXURYCRIL NARANJA</t>
  </si>
  <si>
    <t>V070919J</t>
  </si>
  <si>
    <t>LUXURYCRIL NEGRO</t>
  </si>
  <si>
    <t>V070934J</t>
  </si>
  <si>
    <t>LUXURYCRIL NEGRO MATE</t>
  </si>
  <si>
    <t>V070934Y</t>
  </si>
  <si>
    <t>V070933J</t>
  </si>
  <si>
    <t>LUXURYCRIL NEGRO SEMIMATE</t>
  </si>
  <si>
    <t>V070933Y</t>
  </si>
  <si>
    <t>V070232J</t>
  </si>
  <si>
    <t>LUXURYCRIL ORO AMARILLENTO</t>
  </si>
  <si>
    <t>V070436J</t>
  </si>
  <si>
    <t>LUXURYCRIL ORO ROJIZO</t>
  </si>
  <si>
    <t>V070434J</t>
  </si>
  <si>
    <t>LUXURYCRIL ROJO BRILLANTE</t>
  </si>
  <si>
    <t>V070431J</t>
  </si>
  <si>
    <t>LUXURYCRIL ROJO CLARO</t>
  </si>
  <si>
    <t>V070432J</t>
  </si>
  <si>
    <t>LUXURYCRIL ROJO FERRARI</t>
  </si>
  <si>
    <t>V070433J</t>
  </si>
  <si>
    <t>LUXURYCRIL ROJO INFIERNO</t>
  </si>
  <si>
    <t>V070435J</t>
  </si>
  <si>
    <t>LUXURYCRIL ROJO OXIDO</t>
  </si>
  <si>
    <t>V070437K</t>
  </si>
  <si>
    <t>LUXURYCRIL ROJO TRANSPARENTE</t>
  </si>
  <si>
    <t>V070011J</t>
  </si>
  <si>
    <t>LUXURYCRIL TRANSPARENTE</t>
  </si>
  <si>
    <t>V070625J</t>
  </si>
  <si>
    <t>LUXURYCRIL VERDE ORGANICO</t>
  </si>
  <si>
    <t>V070454K</t>
  </si>
  <si>
    <t>LUXURYCRIL VIOLETA</t>
  </si>
  <si>
    <t>V410023B</t>
  </si>
  <si>
    <t>MASILLA TRANSPARENTE P/MADERA</t>
  </si>
  <si>
    <t>V410023C</t>
  </si>
  <si>
    <t>V410023D</t>
  </si>
  <si>
    <t>V640001B</t>
  </si>
  <si>
    <t>MATIZANTE PARA ESMALTE ALQUIDAL</t>
  </si>
  <si>
    <t>V640001C</t>
  </si>
  <si>
    <t>V640001D</t>
  </si>
  <si>
    <t>V640002C</t>
  </si>
  <si>
    <t>MATIZANTE UNIVERSAL</t>
  </si>
  <si>
    <t>V640002D</t>
  </si>
  <si>
    <t>V074112D</t>
  </si>
  <si>
    <t>MICROTITANIO TORNASOL</t>
  </si>
  <si>
    <t>V090122D</t>
  </si>
  <si>
    <t>MODIFICADOR DE ALUMINIO UNIVERSAL</t>
  </si>
  <si>
    <t>V074987D</t>
  </si>
  <si>
    <t>NEGRO GRAPHITAN</t>
  </si>
  <si>
    <t>V077811C</t>
  </si>
  <si>
    <t>ONE PRIMER BLANCO VS1</t>
  </si>
  <si>
    <t>V077811D</t>
  </si>
  <si>
    <t>V077813C</t>
  </si>
  <si>
    <t>ONE PRIMER GRIS CLARO VS4</t>
  </si>
  <si>
    <t>V077813D</t>
  </si>
  <si>
    <t>V077818D</t>
  </si>
  <si>
    <t>ONE PRIMER NEGRO</t>
  </si>
  <si>
    <t>V077818C</t>
  </si>
  <si>
    <t>ONE PRIMER NEGRO VS8</t>
  </si>
  <si>
    <t>V750015D</t>
  </si>
  <si>
    <t>PEGAMENTO BLANCO P/MADERA 30-30</t>
  </si>
  <si>
    <t>V750015B</t>
  </si>
  <si>
    <t xml:space="preserve">PEGAMENTO BLANCO P/MADERA 30-30 </t>
  </si>
  <si>
    <t>V090102D</t>
  </si>
  <si>
    <t>PERLA AMARILLA</t>
  </si>
  <si>
    <t>V074514G</t>
  </si>
  <si>
    <t>PERLA AZUL CLARO</t>
  </si>
  <si>
    <t>V090117D</t>
  </si>
  <si>
    <t>PERLA AZUL ESPLENDOR XIRALICA</t>
  </si>
  <si>
    <t>V074534G</t>
  </si>
  <si>
    <t>PERLA AZUL MEDIO</t>
  </si>
  <si>
    <t>V074564G</t>
  </si>
  <si>
    <t>PERLA AZUL VERDOSO</t>
  </si>
  <si>
    <t>V074114G</t>
  </si>
  <si>
    <t>PERLA BLANCA FINA</t>
  </si>
  <si>
    <t>V074134G</t>
  </si>
  <si>
    <t>PERLA BLANCA MEDIANA</t>
  </si>
  <si>
    <t>V074144G</t>
  </si>
  <si>
    <t>PERLA BLANCO GRUESO</t>
  </si>
  <si>
    <t>V074724G</t>
  </si>
  <si>
    <t>PERLA BRONCE</t>
  </si>
  <si>
    <t>V074744G</t>
  </si>
  <si>
    <t>PERLA COBRE</t>
  </si>
  <si>
    <t>V074354G</t>
  </si>
  <si>
    <t>PERLA COBRE MULTICOLOR</t>
  </si>
  <si>
    <t>V074544G</t>
  </si>
  <si>
    <t>PERLA LILA CLARO</t>
  </si>
  <si>
    <t>V074432D</t>
  </si>
  <si>
    <t>PERLA LÍQUIDA LUSTREX  ROJA  MEDIANA</t>
  </si>
  <si>
    <t>V074552D</t>
  </si>
  <si>
    <t>PERLA LÍQUIDA LUSTREX AZUL COBALTO</t>
  </si>
  <si>
    <t>V074532D</t>
  </si>
  <si>
    <t>PERLA LÍQUIDA LUSTREX AZUL MEDIO</t>
  </si>
  <si>
    <t>V074141D</t>
  </si>
  <si>
    <t>PERLA LÍQUIDA LUSTREX BLANCO FINO</t>
  </si>
  <si>
    <t>V074142D</t>
  </si>
  <si>
    <t>PERLA LÍQUIDA LUSTREX BLANCO GRUESO</t>
  </si>
  <si>
    <t>V074132D</t>
  </si>
  <si>
    <t>PERLA LÍQUIDA LUSTREX BLANCO MEDIANO</t>
  </si>
  <si>
    <t>V074722D</t>
  </si>
  <si>
    <t>PERLA LÍQUIDA LUSTREX BRONCE</t>
  </si>
  <si>
    <t>V074742D</t>
  </si>
  <si>
    <t>PERLA LÍQUIDA LUSTREX COBRE</t>
  </si>
  <si>
    <t>V074332D</t>
  </si>
  <si>
    <t>PERLA LÍQUIDA LUSTREX NARANJA</t>
  </si>
  <si>
    <t>V074392D</t>
  </si>
  <si>
    <t>PERLA LÍQUIDA LUSTREX ORO  ROYAL</t>
  </si>
  <si>
    <t>V074212D</t>
  </si>
  <si>
    <t>PERLA LÍQUIDA LUSTREX ORO PÁLIDO</t>
  </si>
  <si>
    <t>V074712D</t>
  </si>
  <si>
    <t>PERLA LÍQUIDA LUSTREX PLATA</t>
  </si>
  <si>
    <t>V074412D</t>
  </si>
  <si>
    <t>PERLA LÍQUIDA LUSTREX ROJA FINA</t>
  </si>
  <si>
    <t>V074452D</t>
  </si>
  <si>
    <t>PERLA LÍQUIDA LUSTREX ROJO VIOLETA</t>
  </si>
  <si>
    <t>V074632D</t>
  </si>
  <si>
    <t>PERLA LÍQUIDA LUSTREX VERDE MEDIANO</t>
  </si>
  <si>
    <t>V074562D</t>
  </si>
  <si>
    <t>PERLA LÍQUIDA XIR. AZUL</t>
  </si>
  <si>
    <t>V074042D</t>
  </si>
  <si>
    <t>PERLA LÍQUIDA XIR. CRISTAL</t>
  </si>
  <si>
    <t>V074242D</t>
  </si>
  <si>
    <t>PERLA LÍQUIDA XIR. DORADO</t>
  </si>
  <si>
    <t>V074222D</t>
  </si>
  <si>
    <t>PERLA LÍQUIDA XIR. ORO ASTRAL</t>
  </si>
  <si>
    <t>V074442D</t>
  </si>
  <si>
    <t>PERLA LÍQUIDA XIR. RED APPLE</t>
  </si>
  <si>
    <t>V074462D</t>
  </si>
  <si>
    <t>PERLA LÍQUIDA XIR. ROJO RADIANTE</t>
  </si>
  <si>
    <t>V074662D</t>
  </si>
  <si>
    <t>PERLA LÍQUIDA XIR. VERDE</t>
  </si>
  <si>
    <t>V090108D</t>
  </si>
  <si>
    <t>PERLA ORO</t>
  </si>
  <si>
    <t>V074324G</t>
  </si>
  <si>
    <t>PERLA ORO PALIDO</t>
  </si>
  <si>
    <t>V074394G</t>
  </si>
  <si>
    <t>PERLA ORO ROYAL</t>
  </si>
  <si>
    <t>V074714G</t>
  </si>
  <si>
    <t>PERLA PLATA</t>
  </si>
  <si>
    <t>V074414G</t>
  </si>
  <si>
    <t>PERLA ROJA FINA</t>
  </si>
  <si>
    <t>V074434G</t>
  </si>
  <si>
    <t>PERLA ROJA MEDIANA</t>
  </si>
  <si>
    <t>V074454G</t>
  </si>
  <si>
    <t>PERLA ROJA VIOLETA</t>
  </si>
  <si>
    <t>V074634G</t>
  </si>
  <si>
    <t>PERLA VERDE MEDIANA</t>
  </si>
  <si>
    <t>V074645G</t>
  </si>
  <si>
    <t>PERLA VERDE MULTICOLOR</t>
  </si>
  <si>
    <t>V074654G</t>
  </si>
  <si>
    <t>PERLA VERDE MUSGO</t>
  </si>
  <si>
    <t>V074445G</t>
  </si>
  <si>
    <t>PERLA VIOLETA MULTICOLOR</t>
  </si>
  <si>
    <t>V074566G</t>
  </si>
  <si>
    <t>PERLA XIRALICA AZUL GALAXIA</t>
  </si>
  <si>
    <t>V074366G</t>
  </si>
  <si>
    <t>PERLA XIRALICA COBRE</t>
  </si>
  <si>
    <t>V074046G</t>
  </si>
  <si>
    <t>PERLA XIRALICA CRISTAL</t>
  </si>
  <si>
    <t>V074246G</t>
  </si>
  <si>
    <t>PERLA XIRALICA DORADO</t>
  </si>
  <si>
    <t>V074466G</t>
  </si>
  <si>
    <t>PERLA XIRALICA RADIANT RED</t>
  </si>
  <si>
    <t>V090123D</t>
  </si>
  <si>
    <t xml:space="preserve">PERLA XIRALICA ROJA </t>
  </si>
  <si>
    <t>V074666G</t>
  </si>
  <si>
    <t>PERLA XIRALICA VERDE ESTELLAR</t>
  </si>
  <si>
    <t>V610002B</t>
  </si>
  <si>
    <t>PINTURA PARA TRAFICO AMARILLO</t>
  </si>
  <si>
    <t>V610002C</t>
  </si>
  <si>
    <t>V610001B</t>
  </si>
  <si>
    <t>PINTURA PARA TRAFICO BLANCO</t>
  </si>
  <si>
    <t>V610001C</t>
  </si>
  <si>
    <t>V077211C</t>
  </si>
  <si>
    <t>PLAS-T BLANCO</t>
  </si>
  <si>
    <t>V077211D</t>
  </si>
  <si>
    <t>V077291C</t>
  </si>
  <si>
    <t>PLAS-T GRIS CLARO</t>
  </si>
  <si>
    <t>V077291D</t>
  </si>
  <si>
    <t>V077261C</t>
  </si>
  <si>
    <t>PLAS-T VERDE</t>
  </si>
  <si>
    <t>V077261D</t>
  </si>
  <si>
    <t>V510006C</t>
  </si>
  <si>
    <t>PLASTE AUTOMOTIVO AZUL</t>
  </si>
  <si>
    <t>V510006D</t>
  </si>
  <si>
    <t>V510004B</t>
  </si>
  <si>
    <t>PLASTE AUTOMOTIVO BLANCO</t>
  </si>
  <si>
    <t>V510004C</t>
  </si>
  <si>
    <t>V510004D</t>
  </si>
  <si>
    <t>V510001B</t>
  </si>
  <si>
    <t>PLASTE AUTOMOTIVO GRIS</t>
  </si>
  <si>
    <t>V510001C</t>
  </si>
  <si>
    <t>V510001D</t>
  </si>
  <si>
    <t>V510002B</t>
  </si>
  <si>
    <t>PLASTE AUTOMOTIVO VERDE</t>
  </si>
  <si>
    <t>V510002C</t>
  </si>
  <si>
    <t>V510002D</t>
  </si>
  <si>
    <t>V074732E</t>
  </si>
  <si>
    <t>PLATA LAZZER CAMALEON</t>
  </si>
  <si>
    <t>V500028C</t>
  </si>
  <si>
    <t>POLIURETANO BLANCO BRILLANTE NO AMARILLABLE 1:1</t>
  </si>
  <si>
    <t>V500028D</t>
  </si>
  <si>
    <t>V500026C</t>
  </si>
  <si>
    <t>POLIURETANO BLANCO MATE NO AMARILLABLE 1:1</t>
  </si>
  <si>
    <t>V500026D</t>
  </si>
  <si>
    <t>V500027C</t>
  </si>
  <si>
    <t>POLIURETANO BLANCO SEMI-MATE NO AMARILLABLE 1:1</t>
  </si>
  <si>
    <t>V500027D</t>
  </si>
  <si>
    <t>V580031B</t>
  </si>
  <si>
    <t>POLIURETANO MATE 54 1:1</t>
  </si>
  <si>
    <t>V580031C</t>
  </si>
  <si>
    <t>V580031D</t>
  </si>
  <si>
    <t>V580028B</t>
  </si>
  <si>
    <t>POLIURETANO SEMI-MATE 54 1:1</t>
  </si>
  <si>
    <t>V580028C</t>
  </si>
  <si>
    <t>V580028D</t>
  </si>
  <si>
    <t>V580033B</t>
  </si>
  <si>
    <t>POLIURETANO SEMI-MATE 54 AL 50%</t>
  </si>
  <si>
    <t>V580033C</t>
  </si>
  <si>
    <t>V580033D</t>
  </si>
  <si>
    <t>V520033C</t>
  </si>
  <si>
    <t>PRIMARIO DE RELLENO 1K GRIS CLARO</t>
  </si>
  <si>
    <t>V520033D</t>
  </si>
  <si>
    <t>V077667C</t>
  </si>
  <si>
    <t>PRIMER PLUS VERDE V-89</t>
  </si>
  <si>
    <t>V077667D</t>
  </si>
  <si>
    <t>V074122D</t>
  </si>
  <si>
    <t>PROMOTOR ADH PARTES INTERMEDIAS</t>
  </si>
  <si>
    <t>V074121B</t>
  </si>
  <si>
    <t>PROMOTOR ADH PARTES PLASTICAS</t>
  </si>
  <si>
    <t>V074121D</t>
  </si>
  <si>
    <t>V090114D</t>
  </si>
  <si>
    <t>PROMOTOR DE ADHERENCIA ENTRE CAPAS</t>
  </si>
  <si>
    <t>V090115D</t>
  </si>
  <si>
    <t>PROMOTOR DE ADHERENCIA P/ FACIAS</t>
  </si>
  <si>
    <t>V750031B</t>
  </si>
  <si>
    <t>PROTECH FIBRATADO BLANCO 3 AÑOS</t>
  </si>
  <si>
    <t>V750031C</t>
  </si>
  <si>
    <t>V750032B</t>
  </si>
  <si>
    <t>PROTECH FIBRATADO BLANCO 5 AÑOS</t>
  </si>
  <si>
    <t>V750032C</t>
  </si>
  <si>
    <t>PROTECH FIBRATADO BLANCO 7 AÑOS</t>
  </si>
  <si>
    <t>V750024B</t>
  </si>
  <si>
    <t>PROTECH FIBRATADO TERRACOTA 3 AÑOS</t>
  </si>
  <si>
    <t>V750024C</t>
  </si>
  <si>
    <t>V750025B</t>
  </si>
  <si>
    <t>PROTECH FIBRATADO TERRACOTA 5 AÑOS</t>
  </si>
  <si>
    <t>V750025C</t>
  </si>
  <si>
    <t>V750026B</t>
  </si>
  <si>
    <t>PROTECH FIBRATADO TERRACOTA 7 AÑOS</t>
  </si>
  <si>
    <t>V750026C</t>
  </si>
  <si>
    <t>V750027B</t>
  </si>
  <si>
    <t>PROTECH TERMICO BLANCO 3 AÑOS</t>
  </si>
  <si>
    <t>V750027C</t>
  </si>
  <si>
    <t>V750028B</t>
  </si>
  <si>
    <t>PROTECH TERMICO BLANCO 5 AÑOS</t>
  </si>
  <si>
    <t>V750028C</t>
  </si>
  <si>
    <t>V078041B</t>
  </si>
  <si>
    <t>REDUCTOR ( AC ) TEMPERATURA MEDIA V-90</t>
  </si>
  <si>
    <t>V078041C</t>
  </si>
  <si>
    <t>V078041D</t>
  </si>
  <si>
    <t>V078021B</t>
  </si>
  <si>
    <t>REDUCTOR ( BC ) TEMPERATURA MEDIA V-30</t>
  </si>
  <si>
    <t>V078021C</t>
  </si>
  <si>
    <t>V078021D</t>
  </si>
  <si>
    <t>V078051C</t>
  </si>
  <si>
    <t>REDUCTOR (GRAND PRIMER)</t>
  </si>
  <si>
    <t>V078051D</t>
  </si>
  <si>
    <t>V078051F</t>
  </si>
  <si>
    <t>V660020B</t>
  </si>
  <si>
    <t>REDUCTOR ACRILICO (SUP 25C)</t>
  </si>
  <si>
    <t>V660020C</t>
  </si>
  <si>
    <t>V078055C</t>
  </si>
  <si>
    <t>REDUCTOR P/ TRANSPARENTE TEMP. MEDIA</t>
  </si>
  <si>
    <t>V078055D</t>
  </si>
  <si>
    <t>REDUCTOR P/TRANSPARENTE TEMP. MEDIA</t>
  </si>
  <si>
    <t>V660055C</t>
  </si>
  <si>
    <t>REDUCTOR PARA 3B ESM. ACRIL AUTOMOTIVO</t>
  </si>
  <si>
    <t>V660055D</t>
  </si>
  <si>
    <t>V078035C</t>
  </si>
  <si>
    <t>REDUCTOR VHS LENTO</t>
  </si>
  <si>
    <t>V078034C</t>
  </si>
  <si>
    <t>REDUCTOR VHS MEDIO</t>
  </si>
  <si>
    <t>V078034D</t>
  </si>
  <si>
    <t>V530004I</t>
  </si>
  <si>
    <t>RELLENADOR AUTOMOTIVO GLANZ</t>
  </si>
  <si>
    <t>V530004P</t>
  </si>
  <si>
    <t xml:space="preserve">RELLENADOR AUTOMOTIVO GLANZ </t>
  </si>
  <si>
    <t>V700001B</t>
  </si>
  <si>
    <t>REMOVEDOR PARA PINTURAS.</t>
  </si>
  <si>
    <t>V410048B</t>
  </si>
  <si>
    <t>RESANADOR P-MADERA BASE AGUA BLANCO</t>
  </si>
  <si>
    <t>V410048D</t>
  </si>
  <si>
    <t>V410048S</t>
  </si>
  <si>
    <t>V410043D</t>
  </si>
  <si>
    <t>RESANADOR P-MADERA BASE AGUA CAFÉ</t>
  </si>
  <si>
    <t>V410043S</t>
  </si>
  <si>
    <t>V410045B</t>
  </si>
  <si>
    <t>RESANADOR P-MADERA BASE AGUA COBA</t>
  </si>
  <si>
    <t>V410045D</t>
  </si>
  <si>
    <t>V410045S</t>
  </si>
  <si>
    <t>V410042B</t>
  </si>
  <si>
    <t>RESANADOR P-MADERA BASE AGUA NOGAL</t>
  </si>
  <si>
    <t>V410042D</t>
  </si>
  <si>
    <t>V410042S</t>
  </si>
  <si>
    <t>V410044B</t>
  </si>
  <si>
    <t>RESANADOR P-MADERA BASE AGUA PINO</t>
  </si>
  <si>
    <t>V410044D</t>
  </si>
  <si>
    <t>V410044S</t>
  </si>
  <si>
    <t>V660001B</t>
  </si>
  <si>
    <t>RETARDADOR</t>
  </si>
  <si>
    <t>V660001C</t>
  </si>
  <si>
    <t>V073225C</t>
  </si>
  <si>
    <t>RTX-20 POLIURETANO AMARILLO CROMO</t>
  </si>
  <si>
    <t>V073223C</t>
  </si>
  <si>
    <t>RTX-20 POLIURETANO AMARILLO LIMON</t>
  </si>
  <si>
    <t>V073519C</t>
  </si>
  <si>
    <t>RTX-20 POLIURETANO AZUL DE PRUSIA</t>
  </si>
  <si>
    <t>V073111C</t>
  </si>
  <si>
    <t>RTX-20 POLIURETANO BLANCO</t>
  </si>
  <si>
    <t>V073412C</t>
  </si>
  <si>
    <t>RTX-20 POLIURETANO MARRON VIOLETA OBSCURO</t>
  </si>
  <si>
    <t>V073333C</t>
  </si>
  <si>
    <t>RTX-20 POLIURETANO NARANJA</t>
  </si>
  <si>
    <t>V073911C</t>
  </si>
  <si>
    <t>RTX-20 POLIURETANO NEGRO</t>
  </si>
  <si>
    <t>V073988C</t>
  </si>
  <si>
    <t>RTX-20 POLIURETANO NEGRO INTENSO</t>
  </si>
  <si>
    <t>V073431C</t>
  </si>
  <si>
    <t>RTX-20 POLIURETANO ROJO CLARO</t>
  </si>
  <si>
    <t>V073001C</t>
  </si>
  <si>
    <t>RTX-20 POLIURETANO TRANSPARENTE</t>
  </si>
  <si>
    <t>V073625C</t>
  </si>
  <si>
    <t>RTX-20 POLIURETANO VERDE ORGANICO</t>
  </si>
  <si>
    <t>V720002D</t>
  </si>
  <si>
    <t xml:space="preserve">RUST CLEANER (LIMPIADOR DE OXIDO) </t>
  </si>
  <si>
    <t>V750035B</t>
  </si>
  <si>
    <t>SELLADOR ACRILICO VS ALCALI</t>
  </si>
  <si>
    <t>V750035C</t>
  </si>
  <si>
    <t xml:space="preserve">SELLADOR ACRILICO VS ALCALI </t>
  </si>
  <si>
    <t>V410002B</t>
  </si>
  <si>
    <t>SELLADOR ALTOS SOLIDOS</t>
  </si>
  <si>
    <t>V410002C</t>
  </si>
  <si>
    <t>V410002D</t>
  </si>
  <si>
    <t>V410047B</t>
  </si>
  <si>
    <t>SELLADOR ALTOS SÓLIDOS CHOCOLATE</t>
  </si>
  <si>
    <t>V410046B</t>
  </si>
  <si>
    <t>SELLADOR CONCENTRADO 44</t>
  </si>
  <si>
    <t>V410046C</t>
  </si>
  <si>
    <t>V410046D</t>
  </si>
  <si>
    <t>V410017B</t>
  </si>
  <si>
    <t>SELLADOR CONCENTRADO 500</t>
  </si>
  <si>
    <t>V410040B</t>
  </si>
  <si>
    <t>SELLADOR SÚPER SÓLIDOS</t>
  </si>
  <si>
    <t>V410040C</t>
  </si>
  <si>
    <t>V410040D</t>
  </si>
  <si>
    <t>V410041B</t>
  </si>
  <si>
    <t>SELLADOR SÚPER SÓLIDOS CHOCOLATE</t>
  </si>
  <si>
    <t>V410041C</t>
  </si>
  <si>
    <t>V410041D</t>
  </si>
  <si>
    <t>V750016B</t>
  </si>
  <si>
    <t>SELLADOR VINILICO</t>
  </si>
  <si>
    <t>V750016C</t>
  </si>
  <si>
    <t>V750017B</t>
  </si>
  <si>
    <t>SELLADOR VINILICO 200</t>
  </si>
  <si>
    <t>V750017C</t>
  </si>
  <si>
    <t>V078053C</t>
  </si>
  <si>
    <t>SOLVENTE ESFUMADOR</t>
  </si>
  <si>
    <t>V660005B</t>
  </si>
  <si>
    <t>SOLVENTE ESPECIAL</t>
  </si>
  <si>
    <t>V660050B</t>
  </si>
  <si>
    <t>SOLVENTE P/ EPOXICO</t>
  </si>
  <si>
    <t>V660050C</t>
  </si>
  <si>
    <t>V660032B</t>
  </si>
  <si>
    <t>SOLVENTE P/BASE COLOR VALTONE 2000</t>
  </si>
  <si>
    <t>V660032C</t>
  </si>
  <si>
    <t>V660037C</t>
  </si>
  <si>
    <t>SOLVENTE P/FONDO DE RELLENO</t>
  </si>
  <si>
    <t>V660037D</t>
  </si>
  <si>
    <t>V660037F</t>
  </si>
  <si>
    <t>V660035C</t>
  </si>
  <si>
    <t>SOLVENTE P/FONDO POLIURETANO 4-82250</t>
  </si>
  <si>
    <t>V660036B</t>
  </si>
  <si>
    <t>SOLVENTE PARA POLIURETANO</t>
  </si>
  <si>
    <t>V660036C</t>
  </si>
  <si>
    <t>V660036D</t>
  </si>
  <si>
    <t>V075015C</t>
  </si>
  <si>
    <t>SUPER CLEAR VHS</t>
  </si>
  <si>
    <t>V075015D</t>
  </si>
  <si>
    <t>V077171I</t>
  </si>
  <si>
    <t>SUPER FILLER V-70</t>
  </si>
  <si>
    <t>V077171P</t>
  </si>
  <si>
    <t>V740007D</t>
  </si>
  <si>
    <t>TINTA AL ACEITE AMARILLO</t>
  </si>
  <si>
    <t>V740035D</t>
  </si>
  <si>
    <t>TINTA AL ACEITE AVELLANA</t>
  </si>
  <si>
    <t>V740011D</t>
  </si>
  <si>
    <t>TINTA AL ACEITE CAFE</t>
  </si>
  <si>
    <t>V740006D</t>
  </si>
  <si>
    <t>TINTA AL ACEITE CAOBA</t>
  </si>
  <si>
    <t>V740045D</t>
  </si>
  <si>
    <t>TINTA AL ACEITE CAOBA CLASICO</t>
  </si>
  <si>
    <t>V740044D</t>
  </si>
  <si>
    <t>TINTA AL ACEITE CAOBA COMERCIAL</t>
  </si>
  <si>
    <t>V740043D</t>
  </si>
  <si>
    <t>TINTA AL ACEITE CAOBA INGLES</t>
  </si>
  <si>
    <t>V740014D</t>
  </si>
  <si>
    <t>TINTA AL ACEITE CEDRO</t>
  </si>
  <si>
    <t>V740046D</t>
  </si>
  <si>
    <t>TINTA AL ACEITE CHERRY</t>
  </si>
  <si>
    <t>V740036D</t>
  </si>
  <si>
    <t>TINTA AL ACEITE CHOCOLATE</t>
  </si>
  <si>
    <t>V740039D</t>
  </si>
  <si>
    <t>TINTA AL ACEITE CIPRES</t>
  </si>
  <si>
    <t>V740037D</t>
  </si>
  <si>
    <t>TINTA AL ACEITE MAGNOLIA</t>
  </si>
  <si>
    <t>V740004D</t>
  </si>
  <si>
    <t>TINTA AL ACEITE MAPLE</t>
  </si>
  <si>
    <t>V740010D</t>
  </si>
  <si>
    <t>TINTA AL ACEITE NARANJA</t>
  </si>
  <si>
    <t>V740008D</t>
  </si>
  <si>
    <t>TINTA AL ACEITE NEGRO</t>
  </si>
  <si>
    <t>V740005D</t>
  </si>
  <si>
    <t>TINTA AL ACEITE NOGAL</t>
  </si>
  <si>
    <t>V740038D</t>
  </si>
  <si>
    <t>TINTA AL ACEITE NOGAL AMERICANO</t>
  </si>
  <si>
    <t>V740034D</t>
  </si>
  <si>
    <t>TINTA AL ACEITE NOGAL CLASICO</t>
  </si>
  <si>
    <t>V740041D</t>
  </si>
  <si>
    <t>TINTA AL ACEITE OLMO</t>
  </si>
  <si>
    <t>V740042D</t>
  </si>
  <si>
    <t>TINTA AL ACEITE OYAMEL</t>
  </si>
  <si>
    <t>V740040D</t>
  </si>
  <si>
    <t>TINTA AL ACEITE ROBLE</t>
  </si>
  <si>
    <t>V740002D</t>
  </si>
  <si>
    <t>TINTA AL ACEITE ROBLE CLARO</t>
  </si>
  <si>
    <t>V740003D</t>
  </si>
  <si>
    <t>TINTA AL ACEITE ROBLE OSCURO</t>
  </si>
  <si>
    <t>V740009D</t>
  </si>
  <si>
    <t>TINTA AL ACEITE ROJO</t>
  </si>
  <si>
    <t>V730007D</t>
  </si>
  <si>
    <t>TINTA AL ALCOHOL AMARILLO</t>
  </si>
  <si>
    <t>V730036D</t>
  </si>
  <si>
    <t>TINTA AL ALCOHOL AVELLANA</t>
  </si>
  <si>
    <t>V730011D</t>
  </si>
  <si>
    <t>TINTA AL ALCOHOL CAFÉ</t>
  </si>
  <si>
    <t>V730006D</t>
  </si>
  <si>
    <t>TINTA AL ALCOHOL CAOBA</t>
  </si>
  <si>
    <t>V730042D</t>
  </si>
  <si>
    <t>TINTA AL ALCOHOL CAOBA CLASICO</t>
  </si>
  <si>
    <t>V730031D</t>
  </si>
  <si>
    <t>TINTA AL ALCOHOL CAOBA COMERCIAL</t>
  </si>
  <si>
    <t>V730038D</t>
  </si>
  <si>
    <t>TINTA AL ALCOHOL CAOBA INGLÉS</t>
  </si>
  <si>
    <t>V730014D</t>
  </si>
  <si>
    <t>TINTA AL ALCOHOL CEDRO</t>
  </si>
  <si>
    <t>V730037D</t>
  </si>
  <si>
    <t>TINTA AL ALCOHOL CHERRY</t>
  </si>
  <si>
    <t>V730032D</t>
  </si>
  <si>
    <t>TINTA AL ALCOHOL CHOCOLATE</t>
  </si>
  <si>
    <t>V730030D</t>
  </si>
  <si>
    <t>TINTA AL ALCOHOL CIPRÉS</t>
  </si>
  <si>
    <t>V730033D</t>
  </si>
  <si>
    <t>TINTA AL ALCOHOL MAGNOLIA</t>
  </si>
  <si>
    <t>V730004D</t>
  </si>
  <si>
    <t>TINTA AL ALCOHOL MAPLE</t>
  </si>
  <si>
    <t>V730010D</t>
  </si>
  <si>
    <t>TINTA AL ALCOHOL NARANJA</t>
  </si>
  <si>
    <t>V730008D</t>
  </si>
  <si>
    <t>TINTA AL ALCOHOL NEGRO</t>
  </si>
  <si>
    <t>V730005D</t>
  </si>
  <si>
    <t>TINTA AL ALCOHOL NOGAL</t>
  </si>
  <si>
    <t>V730040D</t>
  </si>
  <si>
    <t>TINTA AL ALCOHOL NOGAL AMERICANO</t>
  </si>
  <si>
    <t>V730039D</t>
  </si>
  <si>
    <t>TINTA AL ALCOHOL NOGAL CLASICO</t>
  </si>
  <si>
    <t>V730034D</t>
  </si>
  <si>
    <t>TINTA AL ALCOHOL OLMO</t>
  </si>
  <si>
    <t>V730035D</t>
  </si>
  <si>
    <t>TINTA AL ALCOHOL OYAMEL</t>
  </si>
  <si>
    <t>V730041D</t>
  </si>
  <si>
    <t>TINTA AL ALCOHOL ROBLE</t>
  </si>
  <si>
    <t>V730002D</t>
  </si>
  <si>
    <t>TINTA AL ALCOHOL ROBLE CLARO</t>
  </si>
  <si>
    <t>V730003D</t>
  </si>
  <si>
    <t>TINTA AL ALCOHOL ROBLE OSCURO</t>
  </si>
  <si>
    <t>V730009D</t>
  </si>
  <si>
    <t>TINTA AL ALCOHOL ROJO</t>
  </si>
  <si>
    <t>V074733F</t>
  </si>
  <si>
    <t>TINTA ALUMINIO ORO MEDIO</t>
  </si>
  <si>
    <t>V074734F</t>
  </si>
  <si>
    <t>TINTA ALUMINIO TANGERINE</t>
  </si>
  <si>
    <t>V2000016</t>
  </si>
  <si>
    <t>TINTA COLORANTE BROWN OXIDE (I)</t>
  </si>
  <si>
    <t>V2000014</t>
  </si>
  <si>
    <t>TINTA COLORANTE LAMP BLACK (B)</t>
  </si>
  <si>
    <t>V2000022</t>
  </si>
  <si>
    <t>TINTA COLORANTE MAGENTA (V)</t>
  </si>
  <si>
    <t>V2000020</t>
  </si>
  <si>
    <t>TINTA COLORANTE MEDIUM YELLOW (T)</t>
  </si>
  <si>
    <t>V2000019</t>
  </si>
  <si>
    <t>TINTA COLORANTE ORGANIC RED (DPP) (RD)</t>
  </si>
  <si>
    <t>V2000021</t>
  </si>
  <si>
    <t>TINTA COLORANTE ORGANIC YELLOW (AXX)</t>
  </si>
  <si>
    <t>V2000023</t>
  </si>
  <si>
    <t>TINTA COLORANTE PHTHALO BLUE (E)</t>
  </si>
  <si>
    <t>V2000024</t>
  </si>
  <si>
    <t>TINTA COLORANTE PHTHALO GREEN (D)</t>
  </si>
  <si>
    <t>V2000017</t>
  </si>
  <si>
    <t>TINTA COLORANTE RAW UMBER (L)</t>
  </si>
  <si>
    <t>V2000015</t>
  </si>
  <si>
    <t>TINTA COLORANTE RED OXIDE (F)</t>
  </si>
  <si>
    <t>V2000012</t>
  </si>
  <si>
    <t>TINTA COLORANTE WHITE (KX)</t>
  </si>
  <si>
    <t>V2000013</t>
  </si>
  <si>
    <t>TINTA COLORANTE YELLOW OXIDE (C)</t>
  </si>
  <si>
    <t>V077121C</t>
  </si>
  <si>
    <t>UPRIMER BLANCO VS1</t>
  </si>
  <si>
    <t>V077121D</t>
  </si>
  <si>
    <t>V077124B</t>
  </si>
  <si>
    <t>UPRIMER GRIS CLARO VS4</t>
  </si>
  <si>
    <t>V077124C</t>
  </si>
  <si>
    <t>V077124D</t>
  </si>
  <si>
    <t>V077128C</t>
  </si>
  <si>
    <t>UPRIMER NEGRO VS8</t>
  </si>
  <si>
    <t>V077128D</t>
  </si>
  <si>
    <t>V077432C</t>
  </si>
  <si>
    <t>UPRIMER ROJO FUEGO</t>
  </si>
  <si>
    <t>V077119C</t>
  </si>
  <si>
    <t>UPRIMER VERDE</t>
  </si>
  <si>
    <t>V077119D</t>
  </si>
  <si>
    <t>V105002B</t>
  </si>
  <si>
    <t>VALCOLOR BASSIC AMARILLO LIMON</t>
  </si>
  <si>
    <t>V105002C</t>
  </si>
  <si>
    <t>V105009B</t>
  </si>
  <si>
    <t>VALCOLOR BASSIC AZUL</t>
  </si>
  <si>
    <t>V105009C</t>
  </si>
  <si>
    <t>V105012B</t>
  </si>
  <si>
    <t>VALCOLOR BASSIC AZUL PROFUNDO</t>
  </si>
  <si>
    <t>V105012C</t>
  </si>
  <si>
    <t>V105001B</t>
  </si>
  <si>
    <t>VALCOLOR BASSIC BLANCO</t>
  </si>
  <si>
    <t>V105001C</t>
  </si>
  <si>
    <t>V105013B</t>
  </si>
  <si>
    <t>VALCOLOR BASSIC DATIL</t>
  </si>
  <si>
    <t>V105013C</t>
  </si>
  <si>
    <t>V105015B</t>
  </si>
  <si>
    <t>VALCOLOR BASSIC JICAMA</t>
  </si>
  <si>
    <t>V105015C</t>
  </si>
  <si>
    <t>V105014B</t>
  </si>
  <si>
    <t>VALCOLOR BASSIC MARFIL</t>
  </si>
  <si>
    <t>V105014C</t>
  </si>
  <si>
    <t>V105003B</t>
  </si>
  <si>
    <t>VALCOLOR BASSIC NARANJA</t>
  </si>
  <si>
    <t>V105003C</t>
  </si>
  <si>
    <t>V105008B</t>
  </si>
  <si>
    <t>VALCOLOR BASSIC NEGRO</t>
  </si>
  <si>
    <t>V105008C</t>
  </si>
  <si>
    <t>V105006B</t>
  </si>
  <si>
    <t>VALCOLOR BASSIC OCRE</t>
  </si>
  <si>
    <t>V105006C</t>
  </si>
  <si>
    <t>V105016B</t>
  </si>
  <si>
    <t>VALCOLOR BASSIC OSTION</t>
  </si>
  <si>
    <t>V105016C</t>
  </si>
  <si>
    <t>V105004B</t>
  </si>
  <si>
    <t>VALCOLOR BASSIC ROJO</t>
  </si>
  <si>
    <t>V105004C</t>
  </si>
  <si>
    <t>V105007B</t>
  </si>
  <si>
    <t>VALCOLOR BASSIC ROJO OXIDO</t>
  </si>
  <si>
    <t>V105007C</t>
  </si>
  <si>
    <t>V105011B</t>
  </si>
  <si>
    <t>VALCOLOR BASSIC ROSA MEXICANO</t>
  </si>
  <si>
    <t>V105011C</t>
  </si>
  <si>
    <t>V105017B</t>
  </si>
  <si>
    <t>VALCOLOR BASSIC TABACO</t>
  </si>
  <si>
    <t>V105017C</t>
  </si>
  <si>
    <t>V105005B</t>
  </si>
  <si>
    <t>VALCOLOR BASSIC VERDE</t>
  </si>
  <si>
    <t>V105005C</t>
  </si>
  <si>
    <t>V105010B</t>
  </si>
  <si>
    <t>VALCOLOR BASSIC VIOLETA</t>
  </si>
  <si>
    <t>V105010C</t>
  </si>
  <si>
    <t>V200701B</t>
  </si>
  <si>
    <t>VALCOLOR PLUSS BASE PASTEL</t>
  </si>
  <si>
    <t>V200701C</t>
  </si>
  <si>
    <t>V200701D</t>
  </si>
  <si>
    <t>V200702B</t>
  </si>
  <si>
    <t>VALCOLOR PLUSS BASE TINT</t>
  </si>
  <si>
    <t>V200702C</t>
  </si>
  <si>
    <t>V200702D</t>
  </si>
  <si>
    <t>V106001B</t>
  </si>
  <si>
    <t>VALCOLOR PLUSS BLANCO</t>
  </si>
  <si>
    <t>V106001C</t>
  </si>
  <si>
    <t>V106101B</t>
  </si>
  <si>
    <t>VALCOLOR PLUSS BLANCO SATIN</t>
  </si>
  <si>
    <t>V108101C</t>
  </si>
  <si>
    <t>VALCOLOR PREMIUM BLANCO SATIN</t>
  </si>
  <si>
    <t>V201104B</t>
  </si>
  <si>
    <t>VALCOLOR PREMIUM SATIN BASE ACCENT</t>
  </si>
  <si>
    <t>V201104C</t>
  </si>
  <si>
    <t>V201104D</t>
  </si>
  <si>
    <t>V201103B</t>
  </si>
  <si>
    <t>VALCOLOR PREMIUM SATIN BASE DEEP</t>
  </si>
  <si>
    <t>V201103C</t>
  </si>
  <si>
    <t>V201103D</t>
  </si>
  <si>
    <t>V201101B</t>
  </si>
  <si>
    <t>VALCOLOR PREMIUM SATIN BASE PASTEL</t>
  </si>
  <si>
    <t>V201101C</t>
  </si>
  <si>
    <t>V201101D</t>
  </si>
  <si>
    <t>V201102B</t>
  </si>
  <si>
    <t>VALCOLOR PREMIUM SATIN BASE TINT</t>
  </si>
  <si>
    <t>V201102C</t>
  </si>
  <si>
    <t>V201102D</t>
  </si>
  <si>
    <t>V107102B</t>
  </si>
  <si>
    <t>VALCOLOR PROFESSIONAL AMARILLO LIMON</t>
  </si>
  <si>
    <t>V107102C</t>
  </si>
  <si>
    <t>V107109B</t>
  </si>
  <si>
    <t>VALCOLOR PROFESSIONAL AZUL</t>
  </si>
  <si>
    <t>V107109C</t>
  </si>
  <si>
    <t>V107001B</t>
  </si>
  <si>
    <t>VALCOLOR PROFESSIONAL BLANCO MATE</t>
  </si>
  <si>
    <t>V107001C</t>
  </si>
  <si>
    <t>V107101B</t>
  </si>
  <si>
    <t>VALCOLOR PROFESSIONAL BLANCO SATIN</t>
  </si>
  <si>
    <t>V107101C</t>
  </si>
  <si>
    <t>V200804B</t>
  </si>
  <si>
    <t>VALCOLOR PROFESSIONAL MATE BASE ACCENT</t>
  </si>
  <si>
    <t>V200804C</t>
  </si>
  <si>
    <t>V200804D</t>
  </si>
  <si>
    <t>V200803B</t>
  </si>
  <si>
    <t>VALCOLOR PROFESSIONAL MATE BASE DEEP</t>
  </si>
  <si>
    <t>V200803C</t>
  </si>
  <si>
    <t>V200803D</t>
  </si>
  <si>
    <t>V200801B</t>
  </si>
  <si>
    <t>VALCOLOR PROFESSIONAL MATE BASE PASTEL</t>
  </si>
  <si>
    <t>V200801C</t>
  </si>
  <si>
    <t>V200801D</t>
  </si>
  <si>
    <t>V200802B</t>
  </si>
  <si>
    <t>VALCOLOR PROFESSIONAL MATE BASE TINT</t>
  </si>
  <si>
    <t>V200802C</t>
  </si>
  <si>
    <t>V200802D</t>
  </si>
  <si>
    <t>V107103B</t>
  </si>
  <si>
    <t>VALCOLOR PROFESSIONAL NARANJA</t>
  </si>
  <si>
    <t>V107103C</t>
  </si>
  <si>
    <t>V107108B</t>
  </si>
  <si>
    <t>VALCOLOR PROFESSIONAL NEGRO</t>
  </si>
  <si>
    <t>V107108C</t>
  </si>
  <si>
    <t>V107106B</t>
  </si>
  <si>
    <t>VALCOLOR PROFESSIONAL OCRE</t>
  </si>
  <si>
    <t>V107106C</t>
  </si>
  <si>
    <t>V107104B</t>
  </si>
  <si>
    <t>VALCOLOR PROFESSIONAL ROJO</t>
  </si>
  <si>
    <t>V107104C</t>
  </si>
  <si>
    <t>V107107B</t>
  </si>
  <si>
    <t>VALCOLOR PROFESSIONAL ROJO OXIDO</t>
  </si>
  <si>
    <t>V107107C</t>
  </si>
  <si>
    <t>V200904B</t>
  </si>
  <si>
    <t>VALCOLOR PROFESSIONAL SATIN BASE ACCENT</t>
  </si>
  <si>
    <t>V200904C</t>
  </si>
  <si>
    <t>V200904D</t>
  </si>
  <si>
    <t>V200903B</t>
  </si>
  <si>
    <t>VALCOLOR PROFESSIONAL SATIN BASE DEEP</t>
  </si>
  <si>
    <t>V200903C</t>
  </si>
  <si>
    <t>V200903D</t>
  </si>
  <si>
    <t>V200901B</t>
  </si>
  <si>
    <t>VALCOLOR PROFESSIONAL SATIN BASE PASTEL</t>
  </si>
  <si>
    <t>V200901C</t>
  </si>
  <si>
    <t>V200901D</t>
  </si>
  <si>
    <t>V200902B</t>
  </si>
  <si>
    <t>VALCOLOR PROFESSIONAL SATIN BASE TINT</t>
  </si>
  <si>
    <t>V200902C</t>
  </si>
  <si>
    <t>V107105B</t>
  </si>
  <si>
    <t>VALCOLOR PROFESSIONAL VERDE</t>
  </si>
  <si>
    <t>V107105C</t>
  </si>
  <si>
    <t>V107110B</t>
  </si>
  <si>
    <t>VALCOLOR PROFESSIONAL VIOLETA</t>
  </si>
  <si>
    <t>V107110C</t>
  </si>
  <si>
    <t>V074012C</t>
  </si>
  <si>
    <t>VEHICULO BINDER PLUS</t>
  </si>
  <si>
    <t>V071011C</t>
  </si>
  <si>
    <t>VEHICULO PARA BASE COLOR V-30</t>
  </si>
  <si>
    <t>V071011D</t>
  </si>
  <si>
    <t>V071012C</t>
  </si>
  <si>
    <t>VEHICULO PARA COLORES CANDY V-30</t>
  </si>
  <si>
    <t>V071012D</t>
  </si>
  <si>
    <t>V104701B</t>
  </si>
  <si>
    <t>VINILICA 47 BLANCO</t>
  </si>
  <si>
    <t>V104701C</t>
  </si>
  <si>
    <t>V470005C</t>
  </si>
  <si>
    <t>WASH PRIMER</t>
  </si>
  <si>
    <t>V074446D</t>
  </si>
  <si>
    <t>XIRALICA JAGUAR RED</t>
  </si>
  <si>
    <t>V079742C</t>
  </si>
  <si>
    <t>XTREME ALUMINIO DOLLAR FINO</t>
  </si>
  <si>
    <t>V079742D</t>
  </si>
  <si>
    <t>V079744C</t>
  </si>
  <si>
    <t>XTREME ALUMINIO DOLLAR GRUESO</t>
  </si>
  <si>
    <t>V079744D</t>
  </si>
  <si>
    <t>V079743C</t>
  </si>
  <si>
    <t>XTREME ALUMINIO DOLLAR MEDIANO</t>
  </si>
  <si>
    <t>V079743D</t>
  </si>
  <si>
    <t>V079771C</t>
  </si>
  <si>
    <t>XTREME ALUMINIO PHANTOM</t>
  </si>
  <si>
    <t>V079771D</t>
  </si>
  <si>
    <t>V079222C</t>
  </si>
  <si>
    <t>XTREME AMARILLO CAMARO</t>
  </si>
  <si>
    <t>V079222D</t>
  </si>
  <si>
    <t>V079225D</t>
  </si>
  <si>
    <t>XTREME AMARILLO DESTELLANTE</t>
  </si>
  <si>
    <t>V079516C</t>
  </si>
  <si>
    <t>XTREME AZUL LIMPIO</t>
  </si>
  <si>
    <t>V079516D</t>
  </si>
  <si>
    <t>V079517C</t>
  </si>
  <si>
    <t>XTREME AZUL ORGANICO</t>
  </si>
  <si>
    <t>V079517D</t>
  </si>
  <si>
    <t>V079416C</t>
  </si>
  <si>
    <t>XTREME MARRON MAGENTA</t>
  </si>
  <si>
    <t>V079416D</t>
  </si>
  <si>
    <t>V079418C</t>
  </si>
  <si>
    <t>XTREME MARRON ROYAL</t>
  </si>
  <si>
    <t>V079418D</t>
  </si>
  <si>
    <t>V079232C</t>
  </si>
  <si>
    <t>XTREME ORO AMARILLENTO</t>
  </si>
  <si>
    <t>V079232D</t>
  </si>
  <si>
    <t>V079747D</t>
  </si>
  <si>
    <t>XTREME ORO PALIOT</t>
  </si>
  <si>
    <t>V079436C</t>
  </si>
  <si>
    <t>XTREME ORO ROJIZO</t>
  </si>
  <si>
    <t>V079436D</t>
  </si>
  <si>
    <t>V079439C</t>
  </si>
  <si>
    <t>XTREME ORO TABACO</t>
  </si>
  <si>
    <t>V079439D</t>
  </si>
  <si>
    <t>V079748C</t>
  </si>
  <si>
    <t>XTREME PALIOT TANGERINE</t>
  </si>
  <si>
    <t>V079748D</t>
  </si>
  <si>
    <t>V079437C</t>
  </si>
  <si>
    <t>XTREME ROJO TRANSPARENTE</t>
  </si>
  <si>
    <t>V079437D</t>
  </si>
  <si>
    <t>V079624C</t>
  </si>
  <si>
    <t>XTREME VERDE ESMERALDA</t>
  </si>
  <si>
    <t>V079624D</t>
  </si>
  <si>
    <t>V079625C</t>
  </si>
  <si>
    <t>XTREME VERDE ORGANICO</t>
  </si>
  <si>
    <t>V079625D</t>
  </si>
  <si>
    <t>V079623C</t>
  </si>
  <si>
    <t>XTREME VERDE ORO</t>
  </si>
  <si>
    <t>V079623D</t>
  </si>
  <si>
    <t>V079454C</t>
  </si>
  <si>
    <t>XTREME VIOLETA</t>
  </si>
  <si>
    <t>V079454D</t>
  </si>
  <si>
    <t>V074118D</t>
  </si>
  <si>
    <t>ZEOSPHERAS</t>
  </si>
  <si>
    <t>Fecha</t>
  </si>
  <si>
    <t>Unidades</t>
  </si>
  <si>
    <t>Precio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</si>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</sst>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53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1" xfId="2" applyNumberFormat="1" applyFont="1" applyBorder="1"/>
    <xf numFmtId="0" fontId="0" fillId="6" borderId="1" xfId="0" applyFill="1" applyBorder="1"/>
    <xf numFmtId="0" fontId="0" fillId="5" borderId="1" xfId="0" applyFill="1" applyBorder="1" applyAlignment="1">
      <alignment horizontal="center"/>
    </xf>
    <xf numFmtId="0" fontId="0" fillId="7" borderId="1" xfId="0" applyFill="1" applyBorder="1"/>
    <xf numFmtId="164" fontId="2" fillId="0" borderId="1" xfId="0" applyNumberFormat="1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43" fontId="0" fillId="8" borderId="1" xfId="1" applyFont="1" applyFill="1" applyBorder="1"/>
    <xf numFmtId="164" fontId="0" fillId="0" borderId="1" xfId="2" applyNumberFormat="1" applyFont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43" fontId="0" fillId="0" borderId="1" xfId="1" applyFont="1" applyBorder="1" applyAlignment="1">
      <alignment horizontal="right"/>
    </xf>
    <xf numFmtId="43" fontId="0" fillId="8" borderId="1" xfId="1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3" borderId="1" xfId="2" applyNumberFormat="1" applyFont="1" applyFill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4" fontId="0" fillId="7" borderId="1" xfId="2" applyNumberFormat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1" xfId="0" applyBorder="1" applyAlignment="1">
      <alignment horizontal="center" vertical="center" wrapText="1"/>
    </xf>
    <xf numFmtId="9" fontId="0" fillId="0" borderId="1" xfId="2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 applyAlignment="1">
      <alignment horizontal="center"/>
    </xf>
    <xf numFmtId="9" fontId="0" fillId="3" borderId="1" xfId="2" applyFont="1" applyFill="1" applyBorder="1" applyAlignment="1">
      <alignment horizontal="center"/>
    </xf>
    <xf numFmtId="9" fontId="0" fillId="4" borderId="1" xfId="2" applyFont="1" applyFill="1" applyBorder="1" applyAlignment="1">
      <alignment horizontal="center"/>
    </xf>
    <xf numFmtId="9" fontId="0" fillId="5" borderId="1" xfId="2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9" fontId="0" fillId="7" borderId="1" xfId="2" applyFont="1" applyFill="1" applyBorder="1" applyAlignment="1">
      <alignment horizontal="center"/>
    </xf>
    <xf numFmtId="164" fontId="2" fillId="0" borderId="1" xfId="2" applyNumberFormat="1" applyFont="1" applyBorder="1" applyAlignment="1">
      <alignment horizontal="center"/>
    </xf>
    <xf numFmtId="164" fontId="0" fillId="5" borderId="1" xfId="2" applyNumberFormat="1" applyFont="1" applyFill="1" applyBorder="1" applyAlignment="1">
      <alignment horizontal="center"/>
    </xf>
    <xf numFmtId="164" fontId="0" fillId="6" borderId="1" xfId="2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left"/>
    </xf>
    <xf numFmtId="0" fontId="0" fillId="0" borderId="0" xfId="0" applyAlignment="1">
      <alignment horizontal="left"/>
    </xf>
    <xf numFmtId="43" fontId="0" fillId="0" borderId="0" xfId="0" applyNumberFormat="1"/>
    <xf numFmtId="0" fontId="0" fillId="0" borderId="4" xfId="0" applyBorder="1"/>
    <xf numFmtId="0" fontId="0" fillId="8" borderId="2" xfId="0" applyFill="1" applyBorder="1"/>
    <xf numFmtId="0" fontId="0" fillId="8" borderId="0" xfId="0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theme="6" tint="0.59996337778862885"/>
        </patternFill>
      </fill>
    </dxf>
    <dxf>
      <fill>
        <patternFill>
          <bgColor rgb="FFFF65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157"/>
  <sheetViews>
    <sheetView topLeftCell="A28" zoomScaleNormal="100" workbookViewId="0">
      <selection activeCell="D73" sqref="D73:D74"/>
    </sheetView>
  </sheetViews>
  <sheetFormatPr defaultColWidth="8.81640625" defaultRowHeight="14.5" x14ac:dyDescent="0.35"/>
  <cols>
    <col min="1" max="1" width="4" customWidth="1"/>
    <col min="2" max="2" width="38.36328125" bestFit="1" customWidth="1"/>
    <col min="3" max="3" width="14.08984375" bestFit="1" customWidth="1"/>
    <col min="4" max="4" width="26.1796875" bestFit="1" customWidth="1"/>
    <col min="5" max="5" width="22.1796875" bestFit="1" customWidth="1"/>
    <col min="6" max="6" width="6.81640625" bestFit="1" customWidth="1"/>
    <col min="7" max="7" width="10.453125" style="17" bestFit="1" customWidth="1"/>
    <col min="8" max="8" width="14.453125" style="2" bestFit="1" customWidth="1"/>
    <col min="9" max="9" width="14.54296875" style="2" bestFit="1" customWidth="1"/>
    <col min="10" max="10" width="7.08984375" style="17" bestFit="1" customWidth="1"/>
    <col min="12" max="12" width="14.453125" bestFit="1" customWidth="1"/>
    <col min="13" max="13" width="16.54296875" bestFit="1" customWidth="1"/>
    <col min="14" max="14" width="52.6328125" bestFit="1" customWidth="1"/>
    <col min="15" max="15" width="6.6328125" bestFit="1" customWidth="1"/>
    <col min="16" max="16" width="6.81640625" bestFit="1" customWidth="1"/>
    <col min="17" max="17" width="16.54296875" style="2" bestFit="1" customWidth="1"/>
    <col min="18" max="18" width="52.6328125" bestFit="1" customWidth="1"/>
    <col min="19" max="19" width="6.6328125" style="2" bestFit="1" customWidth="1"/>
  </cols>
  <sheetData>
    <row r="2" spans="2:17" x14ac:dyDescent="0.35">
      <c r="B2" s="3" t="s">
        <v>0</v>
      </c>
      <c r="C2" s="3" t="s">
        <v>1</v>
      </c>
      <c r="D2" s="3" t="s">
        <v>2</v>
      </c>
      <c r="E2" s="3" t="s">
        <v>3</v>
      </c>
      <c r="F2" s="20" t="s">
        <v>0</v>
      </c>
      <c r="G2" s="44" t="s">
        <v>4</v>
      </c>
      <c r="H2" s="21" t="s">
        <v>5</v>
      </c>
      <c r="I2" s="21" t="s">
        <v>6</v>
      </c>
      <c r="J2" s="44" t="s">
        <v>7</v>
      </c>
      <c r="L2" s="7" t="s">
        <v>8</v>
      </c>
      <c r="M2" s="7" t="s">
        <v>9</v>
      </c>
      <c r="N2" s="7" t="s">
        <v>10</v>
      </c>
      <c r="O2" s="7" t="s">
        <v>7</v>
      </c>
    </row>
    <row r="3" spans="2:17" x14ac:dyDescent="0.35">
      <c r="B3" s="4" t="str">
        <f t="shared" ref="B3:B34" si="0">C3&amp;"-"&amp;D3&amp;"-"&amp;E3</f>
        <v>Glanz-Catalizador Aut (A)-C 4L</v>
      </c>
      <c r="C3" s="4" t="s">
        <v>11</v>
      </c>
      <c r="D3" s="4" t="s">
        <v>12</v>
      </c>
      <c r="E3" s="4" t="s">
        <v>13</v>
      </c>
      <c r="F3" s="4" t="str">
        <f t="shared" ref="F3:F34" si="1">LEFT(E3,1)</f>
        <v>C</v>
      </c>
      <c r="G3" s="22">
        <f t="shared" ref="G3:G34" si="2">$O$3</f>
        <v>0.10500000000000001</v>
      </c>
      <c r="H3" s="22">
        <f t="shared" ref="H3:H34" si="3">VLOOKUP(F3,$L:$O,4,FALSE)</f>
        <v>0.43</v>
      </c>
      <c r="I3" s="22"/>
      <c r="J3" s="22">
        <f t="shared" ref="J3:J34" si="4">SUM(G3:I3)</f>
        <v>0.53500000000000003</v>
      </c>
      <c r="L3" s="8">
        <v>-0.08</v>
      </c>
      <c r="M3" s="8">
        <v>0.16</v>
      </c>
      <c r="N3" s="8">
        <v>2.5000000000000001E-2</v>
      </c>
      <c r="O3" s="12">
        <f>SUM(L3:N3)</f>
        <v>0.10500000000000001</v>
      </c>
    </row>
    <row r="4" spans="2:17" x14ac:dyDescent="0.35">
      <c r="B4" s="4" t="str">
        <f t="shared" si="0"/>
        <v>Glanz-Catalizador Aut (A)-E 0.500L</v>
      </c>
      <c r="C4" s="4" t="s">
        <v>11</v>
      </c>
      <c r="D4" s="4" t="s">
        <v>12</v>
      </c>
      <c r="E4" s="4" t="s">
        <v>14</v>
      </c>
      <c r="F4" s="4" t="str">
        <f t="shared" si="1"/>
        <v>E</v>
      </c>
      <c r="G4" s="22">
        <f t="shared" si="2"/>
        <v>0.10500000000000001</v>
      </c>
      <c r="H4" s="39">
        <f t="shared" si="3"/>
        <v>0.4</v>
      </c>
      <c r="I4" s="22"/>
      <c r="J4" s="22">
        <f t="shared" si="4"/>
        <v>0.505</v>
      </c>
    </row>
    <row r="5" spans="2:17" x14ac:dyDescent="0.35">
      <c r="B5" s="4" t="str">
        <f t="shared" si="0"/>
        <v>Glanz-Catalizador Aut (A)-G 0.125L</v>
      </c>
      <c r="C5" s="4" t="s">
        <v>11</v>
      </c>
      <c r="D5" s="4" t="s">
        <v>12</v>
      </c>
      <c r="E5" s="4" t="s">
        <v>15</v>
      </c>
      <c r="F5" s="4" t="str">
        <f t="shared" si="1"/>
        <v>G</v>
      </c>
      <c r="G5" s="22">
        <f t="shared" si="2"/>
        <v>0.10500000000000001</v>
      </c>
      <c r="H5" s="39">
        <f t="shared" si="3"/>
        <v>0.4</v>
      </c>
      <c r="I5" s="22"/>
      <c r="J5" s="22">
        <f t="shared" si="4"/>
        <v>0.505</v>
      </c>
    </row>
    <row r="6" spans="2:17" x14ac:dyDescent="0.35">
      <c r="B6" s="4" t="str">
        <f t="shared" si="0"/>
        <v>Glanz-Catalizador Aut (A)-D 1L</v>
      </c>
      <c r="C6" s="4" t="s">
        <v>11</v>
      </c>
      <c r="D6" s="4" t="s">
        <v>12</v>
      </c>
      <c r="E6" s="4" t="s">
        <v>16</v>
      </c>
      <c r="F6" s="4" t="str">
        <f t="shared" si="1"/>
        <v>D</v>
      </c>
      <c r="G6" s="22">
        <f t="shared" si="2"/>
        <v>0.10500000000000001</v>
      </c>
      <c r="H6" s="39">
        <f t="shared" si="3"/>
        <v>0.41</v>
      </c>
      <c r="I6" s="22"/>
      <c r="J6" s="22">
        <f t="shared" si="4"/>
        <v>0.51500000000000001</v>
      </c>
      <c r="L6" s="27" t="s">
        <v>17</v>
      </c>
      <c r="M6" s="27" t="s">
        <v>18</v>
      </c>
      <c r="N6" s="27" t="s">
        <v>19</v>
      </c>
      <c r="O6" s="27" t="s">
        <v>20</v>
      </c>
      <c r="P6" s="32"/>
      <c r="Q6" s="31"/>
    </row>
    <row r="7" spans="2:17" x14ac:dyDescent="0.35">
      <c r="B7" s="4" t="str">
        <f t="shared" si="0"/>
        <v>Glanz-Catalizador Aut (A)-F 0.250L</v>
      </c>
      <c r="C7" s="4" t="s">
        <v>11</v>
      </c>
      <c r="D7" s="4" t="s">
        <v>12</v>
      </c>
      <c r="E7" s="4" t="s">
        <v>21</v>
      </c>
      <c r="F7" s="4" t="str">
        <f t="shared" si="1"/>
        <v>F</v>
      </c>
      <c r="G7" s="22">
        <f t="shared" si="2"/>
        <v>0.10500000000000001</v>
      </c>
      <c r="H7" s="39">
        <f t="shared" si="3"/>
        <v>0.4</v>
      </c>
      <c r="I7" s="22"/>
      <c r="J7" s="22">
        <f t="shared" si="4"/>
        <v>0.505</v>
      </c>
      <c r="L7" s="28" t="s">
        <v>22</v>
      </c>
      <c r="M7" s="29" t="s">
        <v>23</v>
      </c>
      <c r="N7" s="28" t="s">
        <v>24</v>
      </c>
      <c r="O7" s="34">
        <v>0.31</v>
      </c>
    </row>
    <row r="8" spans="2:17" x14ac:dyDescent="0.35">
      <c r="B8" s="4" t="str">
        <f t="shared" si="0"/>
        <v>Glanz-Catalizador Aut (A)-M 80g</v>
      </c>
      <c r="C8" s="4" t="s">
        <v>11</v>
      </c>
      <c r="D8" s="4" t="s">
        <v>12</v>
      </c>
      <c r="E8" s="4" t="s">
        <v>25</v>
      </c>
      <c r="F8" s="4" t="str">
        <f t="shared" si="1"/>
        <v>M</v>
      </c>
      <c r="G8" s="22">
        <f t="shared" si="2"/>
        <v>0.10500000000000001</v>
      </c>
      <c r="H8" s="39" t="str">
        <f t="shared" si="3"/>
        <v>No info</v>
      </c>
      <c r="I8" s="22"/>
      <c r="J8" s="22">
        <f t="shared" si="4"/>
        <v>0.10500000000000001</v>
      </c>
      <c r="L8" s="28" t="s">
        <v>26</v>
      </c>
      <c r="M8" s="29" t="s">
        <v>27</v>
      </c>
      <c r="N8" s="28" t="s">
        <v>28</v>
      </c>
      <c r="O8" s="34">
        <v>0.31</v>
      </c>
    </row>
    <row r="9" spans="2:17" x14ac:dyDescent="0.35">
      <c r="B9" s="4" t="str">
        <f t="shared" si="0"/>
        <v>Glanz-Catalizador Aut (A)-N 20g</v>
      </c>
      <c r="C9" s="4" t="s">
        <v>11</v>
      </c>
      <c r="D9" s="4" t="s">
        <v>12</v>
      </c>
      <c r="E9" s="4" t="s">
        <v>29</v>
      </c>
      <c r="F9" s="4" t="str">
        <f t="shared" si="1"/>
        <v>N</v>
      </c>
      <c r="G9" s="22">
        <f t="shared" si="2"/>
        <v>0.10500000000000001</v>
      </c>
      <c r="H9" s="39" t="str">
        <f t="shared" si="3"/>
        <v>No info</v>
      </c>
      <c r="I9" s="22"/>
      <c r="J9" s="22">
        <f t="shared" si="4"/>
        <v>0.10500000000000001</v>
      </c>
      <c r="L9" s="28" t="s">
        <v>30</v>
      </c>
      <c r="M9" s="29" t="s">
        <v>31</v>
      </c>
      <c r="N9" s="28" t="s">
        <v>32</v>
      </c>
      <c r="O9" s="34">
        <v>0.31</v>
      </c>
    </row>
    <row r="10" spans="2:17" x14ac:dyDescent="0.35">
      <c r="B10" s="4" t="str">
        <f t="shared" si="0"/>
        <v>Glanz-Esmalte acrílico 3B (A)-B 19L</v>
      </c>
      <c r="C10" s="4" t="s">
        <v>11</v>
      </c>
      <c r="D10" s="4" t="s">
        <v>33</v>
      </c>
      <c r="E10" s="4" t="s">
        <v>34</v>
      </c>
      <c r="F10" s="4" t="str">
        <f t="shared" si="1"/>
        <v>B</v>
      </c>
      <c r="G10" s="22">
        <f t="shared" si="2"/>
        <v>0.10500000000000001</v>
      </c>
      <c r="H10" s="39">
        <f t="shared" si="3"/>
        <v>0.31</v>
      </c>
      <c r="I10" s="22"/>
      <c r="J10" s="22">
        <f t="shared" si="4"/>
        <v>0.41500000000000004</v>
      </c>
      <c r="L10" s="28" t="s">
        <v>35</v>
      </c>
      <c r="M10" s="29" t="s">
        <v>36</v>
      </c>
      <c r="N10" s="28" t="s">
        <v>37</v>
      </c>
      <c r="O10" s="34">
        <v>0.43</v>
      </c>
    </row>
    <row r="11" spans="2:17" x14ac:dyDescent="0.35">
      <c r="B11" s="4" t="str">
        <f t="shared" si="0"/>
        <v>Glanz-Esmalte acrílico 3B (A)-C 4L</v>
      </c>
      <c r="C11" s="4" t="s">
        <v>11</v>
      </c>
      <c r="D11" s="4" t="s">
        <v>33</v>
      </c>
      <c r="E11" s="4" t="s">
        <v>13</v>
      </c>
      <c r="F11" s="4" t="str">
        <f t="shared" si="1"/>
        <v>C</v>
      </c>
      <c r="G11" s="22">
        <f t="shared" si="2"/>
        <v>0.10500000000000001</v>
      </c>
      <c r="H11" s="39">
        <f t="shared" si="3"/>
        <v>0.43</v>
      </c>
      <c r="I11" s="22"/>
      <c r="J11" s="22">
        <f t="shared" si="4"/>
        <v>0.53500000000000003</v>
      </c>
      <c r="L11" s="28" t="s">
        <v>38</v>
      </c>
      <c r="M11" s="29" t="s">
        <v>39</v>
      </c>
      <c r="N11" s="28" t="s">
        <v>40</v>
      </c>
      <c r="O11" s="34">
        <v>0.4</v>
      </c>
    </row>
    <row r="12" spans="2:17" x14ac:dyDescent="0.35">
      <c r="B12" s="4" t="str">
        <f t="shared" si="0"/>
        <v>Glanz-Esmalte Acrílico (A)-B 19L</v>
      </c>
      <c r="C12" s="4" t="s">
        <v>11</v>
      </c>
      <c r="D12" s="4" t="s">
        <v>41</v>
      </c>
      <c r="E12" s="4" t="s">
        <v>34</v>
      </c>
      <c r="F12" s="4" t="str">
        <f t="shared" si="1"/>
        <v>B</v>
      </c>
      <c r="G12" s="22">
        <f t="shared" si="2"/>
        <v>0.10500000000000001</v>
      </c>
      <c r="H12" s="39">
        <f t="shared" si="3"/>
        <v>0.31</v>
      </c>
      <c r="I12" s="22"/>
      <c r="J12" s="22">
        <f t="shared" si="4"/>
        <v>0.41500000000000004</v>
      </c>
      <c r="L12" s="28" t="s">
        <v>42</v>
      </c>
      <c r="M12" s="29" t="s">
        <v>43</v>
      </c>
      <c r="N12" s="28" t="s">
        <v>44</v>
      </c>
      <c r="O12" s="34">
        <v>0.4</v>
      </c>
    </row>
    <row r="13" spans="2:17" x14ac:dyDescent="0.35">
      <c r="B13" s="4" t="str">
        <f t="shared" si="0"/>
        <v>Glanz-Esmalte Acrílico (A)-C 4L</v>
      </c>
      <c r="C13" s="4" t="s">
        <v>11</v>
      </c>
      <c r="D13" s="4" t="s">
        <v>41</v>
      </c>
      <c r="E13" s="4" t="s">
        <v>13</v>
      </c>
      <c r="F13" s="4" t="str">
        <f t="shared" si="1"/>
        <v>C</v>
      </c>
      <c r="G13" s="22">
        <f t="shared" si="2"/>
        <v>0.10500000000000001</v>
      </c>
      <c r="H13" s="39">
        <f t="shared" si="3"/>
        <v>0.43</v>
      </c>
      <c r="I13" s="22"/>
      <c r="J13" s="22">
        <f t="shared" si="4"/>
        <v>0.53500000000000003</v>
      </c>
      <c r="L13" s="28" t="s">
        <v>45</v>
      </c>
      <c r="M13" s="29" t="s">
        <v>46</v>
      </c>
      <c r="N13" s="28" t="s">
        <v>47</v>
      </c>
      <c r="O13" s="34">
        <v>0.4</v>
      </c>
    </row>
    <row r="14" spans="2:17" x14ac:dyDescent="0.35">
      <c r="B14" s="4" t="str">
        <f t="shared" si="0"/>
        <v>Glanz-Fondo Automotriz (A)-B 19L</v>
      </c>
      <c r="C14" s="4" t="s">
        <v>11</v>
      </c>
      <c r="D14" s="4" t="s">
        <v>48</v>
      </c>
      <c r="E14" s="4" t="s">
        <v>34</v>
      </c>
      <c r="F14" s="4" t="str">
        <f t="shared" si="1"/>
        <v>B</v>
      </c>
      <c r="G14" s="22">
        <f t="shared" si="2"/>
        <v>0.10500000000000001</v>
      </c>
      <c r="H14" s="39">
        <f t="shared" si="3"/>
        <v>0.31</v>
      </c>
      <c r="I14" s="22"/>
      <c r="J14" s="22">
        <f t="shared" si="4"/>
        <v>0.41500000000000004</v>
      </c>
      <c r="L14" s="28" t="s">
        <v>49</v>
      </c>
      <c r="M14" s="29" t="s">
        <v>50</v>
      </c>
      <c r="N14" s="28" t="s">
        <v>51</v>
      </c>
      <c r="O14" s="34">
        <v>0.4</v>
      </c>
    </row>
    <row r="15" spans="2:17" x14ac:dyDescent="0.35">
      <c r="B15" s="4" t="str">
        <f t="shared" si="0"/>
        <v>Glanz-Fondo Automotriz (A)-C 4L</v>
      </c>
      <c r="C15" s="4" t="s">
        <v>11</v>
      </c>
      <c r="D15" s="4" t="s">
        <v>48</v>
      </c>
      <c r="E15" s="4" t="s">
        <v>13</v>
      </c>
      <c r="F15" s="4" t="str">
        <f t="shared" si="1"/>
        <v>C</v>
      </c>
      <c r="G15" s="22">
        <f t="shared" si="2"/>
        <v>0.10500000000000001</v>
      </c>
      <c r="H15" s="39">
        <f t="shared" si="3"/>
        <v>0.43</v>
      </c>
      <c r="I15" s="22"/>
      <c r="J15" s="22">
        <f t="shared" si="4"/>
        <v>0.53500000000000003</v>
      </c>
      <c r="L15" s="28" t="s">
        <v>52</v>
      </c>
      <c r="M15" s="29" t="s">
        <v>53</v>
      </c>
      <c r="N15" s="28" t="s">
        <v>54</v>
      </c>
      <c r="O15" s="34">
        <v>0.41</v>
      </c>
    </row>
    <row r="16" spans="2:17" x14ac:dyDescent="0.35">
      <c r="B16" s="4" t="str">
        <f t="shared" si="0"/>
        <v>Glanz-Fondo Automotriz (A)-D 1L</v>
      </c>
      <c r="C16" s="4" t="s">
        <v>11</v>
      </c>
      <c r="D16" s="4" t="s">
        <v>48</v>
      </c>
      <c r="E16" s="4" t="s">
        <v>16</v>
      </c>
      <c r="F16" s="4" t="str">
        <f t="shared" si="1"/>
        <v>D</v>
      </c>
      <c r="G16" s="22">
        <f t="shared" si="2"/>
        <v>0.10500000000000001</v>
      </c>
      <c r="H16" s="39">
        <f t="shared" si="3"/>
        <v>0.41</v>
      </c>
      <c r="I16" s="22"/>
      <c r="J16" s="22">
        <f t="shared" si="4"/>
        <v>0.51500000000000001</v>
      </c>
      <c r="L16" s="28" t="s">
        <v>55</v>
      </c>
      <c r="M16" s="29" t="s">
        <v>56</v>
      </c>
      <c r="N16" s="28" t="s">
        <v>57</v>
      </c>
      <c r="O16" s="34">
        <v>0.4</v>
      </c>
    </row>
    <row r="17" spans="2:15" x14ac:dyDescent="0.35">
      <c r="B17" s="4" t="str">
        <f t="shared" si="0"/>
        <v>Glanz-Fondo Automotriz (A)-F 0.250L</v>
      </c>
      <c r="C17" s="4" t="s">
        <v>11</v>
      </c>
      <c r="D17" s="4" t="s">
        <v>48</v>
      </c>
      <c r="E17" s="4" t="s">
        <v>21</v>
      </c>
      <c r="F17" s="4" t="str">
        <f t="shared" si="1"/>
        <v>F</v>
      </c>
      <c r="G17" s="22">
        <f t="shared" si="2"/>
        <v>0.10500000000000001</v>
      </c>
      <c r="H17" s="39">
        <f t="shared" si="3"/>
        <v>0.4</v>
      </c>
      <c r="I17" s="22"/>
      <c r="J17" s="22">
        <f t="shared" si="4"/>
        <v>0.505</v>
      </c>
      <c r="L17" s="28" t="s">
        <v>58</v>
      </c>
      <c r="M17" s="29" t="s">
        <v>59</v>
      </c>
      <c r="N17" s="28" t="s">
        <v>60</v>
      </c>
      <c r="O17" s="34">
        <v>0.4</v>
      </c>
    </row>
    <row r="18" spans="2:15" x14ac:dyDescent="0.35">
      <c r="B18" s="4" t="str">
        <f t="shared" si="0"/>
        <v>Glanz-Fondo Automotriz (A)-O 1.5L</v>
      </c>
      <c r="C18" s="4" t="s">
        <v>11</v>
      </c>
      <c r="D18" s="4" t="s">
        <v>48</v>
      </c>
      <c r="E18" s="4" t="s">
        <v>61</v>
      </c>
      <c r="F18" s="4" t="str">
        <f t="shared" si="1"/>
        <v>O</v>
      </c>
      <c r="G18" s="22">
        <f t="shared" si="2"/>
        <v>0.10500000000000001</v>
      </c>
      <c r="H18" s="39">
        <f t="shared" si="3"/>
        <v>0.4</v>
      </c>
      <c r="I18" s="22"/>
      <c r="J18" s="22">
        <f t="shared" si="4"/>
        <v>0.505</v>
      </c>
      <c r="L18" s="28" t="s">
        <v>62</v>
      </c>
      <c r="M18" s="29" t="s">
        <v>63</v>
      </c>
      <c r="N18" s="28" t="s">
        <v>64</v>
      </c>
      <c r="O18" s="34">
        <v>0.4</v>
      </c>
    </row>
    <row r="19" spans="2:15" x14ac:dyDescent="0.35">
      <c r="B19" s="4" t="str">
        <f t="shared" si="0"/>
        <v>Glanz-Laca Acrílica (A)-B 19L</v>
      </c>
      <c r="C19" s="4" t="s">
        <v>11</v>
      </c>
      <c r="D19" s="4" t="s">
        <v>65</v>
      </c>
      <c r="E19" s="4" t="s">
        <v>34</v>
      </c>
      <c r="F19" s="4" t="str">
        <f t="shared" si="1"/>
        <v>B</v>
      </c>
      <c r="G19" s="22">
        <f t="shared" si="2"/>
        <v>0.10500000000000001</v>
      </c>
      <c r="H19" s="39">
        <f t="shared" si="3"/>
        <v>0.31</v>
      </c>
      <c r="I19" s="22"/>
      <c r="J19" s="22">
        <f t="shared" si="4"/>
        <v>0.41500000000000004</v>
      </c>
      <c r="L19" s="28" t="s">
        <v>66</v>
      </c>
      <c r="M19" s="29" t="s">
        <v>67</v>
      </c>
      <c r="N19" s="28" t="s">
        <v>68</v>
      </c>
      <c r="O19" s="34">
        <v>0.4</v>
      </c>
    </row>
    <row r="20" spans="2:15" x14ac:dyDescent="0.35">
      <c r="B20" s="4" t="str">
        <f t="shared" si="0"/>
        <v>Glanz-Laca Acrílica (A)-C 4L</v>
      </c>
      <c r="C20" s="4" t="s">
        <v>11</v>
      </c>
      <c r="D20" s="4" t="s">
        <v>65</v>
      </c>
      <c r="E20" s="4" t="s">
        <v>13</v>
      </c>
      <c r="F20" s="4" t="str">
        <f t="shared" si="1"/>
        <v>C</v>
      </c>
      <c r="G20" s="22">
        <f t="shared" si="2"/>
        <v>0.10500000000000001</v>
      </c>
      <c r="H20" s="39">
        <f t="shared" si="3"/>
        <v>0.43</v>
      </c>
      <c r="I20" s="22"/>
      <c r="J20" s="22">
        <f t="shared" si="4"/>
        <v>0.53500000000000003</v>
      </c>
      <c r="L20" s="28" t="s">
        <v>69</v>
      </c>
      <c r="M20" s="29" t="s">
        <v>70</v>
      </c>
      <c r="N20" s="28" t="s">
        <v>71</v>
      </c>
      <c r="O20" s="34">
        <v>0.4</v>
      </c>
    </row>
    <row r="21" spans="2:15" x14ac:dyDescent="0.35">
      <c r="B21" s="4" t="str">
        <f t="shared" si="0"/>
        <v>Glanz-Matizante automotriz (A)-C 4L</v>
      </c>
      <c r="C21" s="4" t="s">
        <v>11</v>
      </c>
      <c r="D21" s="4" t="s">
        <v>72</v>
      </c>
      <c r="E21" s="4" t="s">
        <v>13</v>
      </c>
      <c r="F21" s="4" t="str">
        <f t="shared" si="1"/>
        <v>C</v>
      </c>
      <c r="G21" s="22">
        <f t="shared" si="2"/>
        <v>0.10500000000000001</v>
      </c>
      <c r="H21" s="39">
        <f t="shared" si="3"/>
        <v>0.43</v>
      </c>
      <c r="I21" s="22"/>
      <c r="J21" s="22">
        <f t="shared" si="4"/>
        <v>0.53500000000000003</v>
      </c>
      <c r="L21" s="28" t="s">
        <v>73</v>
      </c>
      <c r="M21" s="29" t="s">
        <v>74</v>
      </c>
      <c r="N21" s="28" t="s">
        <v>75</v>
      </c>
      <c r="O21" s="34">
        <v>0.4</v>
      </c>
    </row>
    <row r="22" spans="2:15" x14ac:dyDescent="0.35">
      <c r="B22" s="4" t="str">
        <f t="shared" si="0"/>
        <v>Glanz-Matizante automotriz (A)-D 1L</v>
      </c>
      <c r="C22" s="4" t="s">
        <v>11</v>
      </c>
      <c r="D22" s="4" t="s">
        <v>72</v>
      </c>
      <c r="E22" s="4" t="s">
        <v>16</v>
      </c>
      <c r="F22" s="4" t="str">
        <f t="shared" si="1"/>
        <v>D</v>
      </c>
      <c r="G22" s="22">
        <f t="shared" si="2"/>
        <v>0.10500000000000001</v>
      </c>
      <c r="H22" s="39">
        <f t="shared" si="3"/>
        <v>0.41</v>
      </c>
      <c r="I22" s="22"/>
      <c r="J22" s="22">
        <f t="shared" si="4"/>
        <v>0.51500000000000001</v>
      </c>
      <c r="L22" s="28" t="s">
        <v>76</v>
      </c>
      <c r="M22" s="29" t="s">
        <v>77</v>
      </c>
      <c r="N22" s="28" t="s">
        <v>78</v>
      </c>
      <c r="O22" s="34">
        <v>0.4</v>
      </c>
    </row>
    <row r="23" spans="2:15" x14ac:dyDescent="0.35">
      <c r="B23" s="4" t="str">
        <f t="shared" si="0"/>
        <v>Glanz-Modi_x001F_cador aluminios (A)-D 1L</v>
      </c>
      <c r="C23" s="4" t="s">
        <v>11</v>
      </c>
      <c r="D23" s="4" t="s">
        <v>79</v>
      </c>
      <c r="E23" s="4" t="s">
        <v>16</v>
      </c>
      <c r="F23" s="4" t="str">
        <f t="shared" si="1"/>
        <v>D</v>
      </c>
      <c r="G23" s="22">
        <f t="shared" si="2"/>
        <v>0.10500000000000001</v>
      </c>
      <c r="H23" s="39">
        <f t="shared" si="3"/>
        <v>0.41</v>
      </c>
      <c r="I23" s="22"/>
      <c r="J23" s="22">
        <f t="shared" si="4"/>
        <v>0.51500000000000001</v>
      </c>
      <c r="L23" s="30" t="s">
        <v>80</v>
      </c>
      <c r="M23" s="33" t="s">
        <v>81</v>
      </c>
      <c r="N23" s="30" t="s">
        <v>82</v>
      </c>
      <c r="O23" s="34" t="s">
        <v>83</v>
      </c>
    </row>
    <row r="24" spans="2:15" x14ac:dyDescent="0.35">
      <c r="B24" s="4" t="str">
        <f t="shared" si="0"/>
        <v>Glanz-Perla (A)-D 1L</v>
      </c>
      <c r="C24" s="4" t="s">
        <v>11</v>
      </c>
      <c r="D24" s="4" t="s">
        <v>84</v>
      </c>
      <c r="E24" s="4" t="s">
        <v>16</v>
      </c>
      <c r="F24" s="4" t="str">
        <f t="shared" si="1"/>
        <v>D</v>
      </c>
      <c r="G24" s="22">
        <f t="shared" si="2"/>
        <v>0.10500000000000001</v>
      </c>
      <c r="H24" s="39">
        <f t="shared" si="3"/>
        <v>0.41</v>
      </c>
      <c r="I24" s="22"/>
      <c r="J24" s="22">
        <f t="shared" si="4"/>
        <v>0.51500000000000001</v>
      </c>
      <c r="L24" s="30" t="s">
        <v>85</v>
      </c>
      <c r="M24" s="33" t="s">
        <v>86</v>
      </c>
      <c r="N24" s="30" t="s">
        <v>87</v>
      </c>
      <c r="O24" s="34" t="s">
        <v>83</v>
      </c>
    </row>
    <row r="25" spans="2:15" x14ac:dyDescent="0.35">
      <c r="B25" s="4" t="str">
        <f t="shared" si="0"/>
        <v>Glanz-Plaste (A)-B 19L</v>
      </c>
      <c r="C25" s="4" t="s">
        <v>11</v>
      </c>
      <c r="D25" s="4" t="s">
        <v>88</v>
      </c>
      <c r="E25" s="4" t="s">
        <v>34</v>
      </c>
      <c r="F25" s="4" t="str">
        <f t="shared" si="1"/>
        <v>B</v>
      </c>
      <c r="G25" s="22">
        <f t="shared" si="2"/>
        <v>0.10500000000000001</v>
      </c>
      <c r="H25" s="39">
        <f t="shared" si="3"/>
        <v>0.31</v>
      </c>
      <c r="I25" s="22"/>
      <c r="J25" s="22">
        <f t="shared" si="4"/>
        <v>0.41500000000000004</v>
      </c>
      <c r="L25" s="30" t="s">
        <v>89</v>
      </c>
      <c r="M25" s="33" t="s">
        <v>90</v>
      </c>
      <c r="N25" s="30" t="s">
        <v>91</v>
      </c>
      <c r="O25" s="34" t="s">
        <v>83</v>
      </c>
    </row>
    <row r="26" spans="2:15" x14ac:dyDescent="0.35">
      <c r="B26" s="4" t="str">
        <f t="shared" si="0"/>
        <v>Glanz-Plaste (A)-C 4L</v>
      </c>
      <c r="C26" s="4" t="s">
        <v>11</v>
      </c>
      <c r="D26" s="4" t="s">
        <v>88</v>
      </c>
      <c r="E26" s="4" t="s">
        <v>13</v>
      </c>
      <c r="F26" s="4" t="str">
        <f t="shared" si="1"/>
        <v>C</v>
      </c>
      <c r="G26" s="22">
        <f t="shared" si="2"/>
        <v>0.10500000000000001</v>
      </c>
      <c r="H26" s="39">
        <f t="shared" si="3"/>
        <v>0.43</v>
      </c>
      <c r="I26" s="22"/>
      <c r="J26" s="22">
        <f t="shared" si="4"/>
        <v>0.53500000000000003</v>
      </c>
      <c r="L26" s="26"/>
      <c r="M26" s="26"/>
    </row>
    <row r="27" spans="2:15" x14ac:dyDescent="0.35">
      <c r="B27" s="4" t="str">
        <f t="shared" si="0"/>
        <v>Glanz-Plaste (A)-D 1L</v>
      </c>
      <c r="C27" s="4" t="s">
        <v>11</v>
      </c>
      <c r="D27" s="4" t="s">
        <v>88</v>
      </c>
      <c r="E27" s="4" t="s">
        <v>16</v>
      </c>
      <c r="F27" s="4" t="str">
        <f t="shared" si="1"/>
        <v>D</v>
      </c>
      <c r="G27" s="22">
        <f t="shared" si="2"/>
        <v>0.10500000000000001</v>
      </c>
      <c r="H27" s="39">
        <f t="shared" si="3"/>
        <v>0.41</v>
      </c>
      <c r="I27" s="22"/>
      <c r="J27" s="22">
        <f t="shared" si="4"/>
        <v>0.51500000000000001</v>
      </c>
      <c r="L27" s="26"/>
      <c r="M27" s="26"/>
    </row>
    <row r="28" spans="2:15" x14ac:dyDescent="0.35">
      <c r="B28" s="4" t="str">
        <f t="shared" si="0"/>
        <v>Glanz-Promotor adherencia (A)-D 1L</v>
      </c>
      <c r="C28" s="4" t="s">
        <v>11</v>
      </c>
      <c r="D28" s="4" t="s">
        <v>92</v>
      </c>
      <c r="E28" s="4" t="s">
        <v>16</v>
      </c>
      <c r="F28" s="4" t="str">
        <f t="shared" si="1"/>
        <v>D</v>
      </c>
      <c r="G28" s="22">
        <f t="shared" si="2"/>
        <v>0.10500000000000001</v>
      </c>
      <c r="H28" s="39">
        <f t="shared" si="3"/>
        <v>0.41</v>
      </c>
      <c r="I28" s="22"/>
      <c r="J28" s="22">
        <f t="shared" si="4"/>
        <v>0.51500000000000001</v>
      </c>
    </row>
    <row r="29" spans="2:15" x14ac:dyDescent="0.35">
      <c r="B29" s="4" t="str">
        <f t="shared" si="0"/>
        <v>Glanz-Pulimento (A)-D 1L</v>
      </c>
      <c r="C29" s="4" t="s">
        <v>11</v>
      </c>
      <c r="D29" s="4" t="s">
        <v>93</v>
      </c>
      <c r="E29" s="4" t="s">
        <v>16</v>
      </c>
      <c r="F29" s="4" t="str">
        <f t="shared" si="1"/>
        <v>D</v>
      </c>
      <c r="G29" s="22">
        <f t="shared" si="2"/>
        <v>0.10500000000000001</v>
      </c>
      <c r="H29" s="39">
        <f t="shared" si="3"/>
        <v>0.41</v>
      </c>
      <c r="I29" s="22"/>
      <c r="J29" s="22">
        <f t="shared" si="4"/>
        <v>0.51500000000000001</v>
      </c>
    </row>
    <row r="30" spans="2:15" x14ac:dyDescent="0.35">
      <c r="B30" s="4" t="str">
        <f t="shared" si="0"/>
        <v>Glanz-Pulimento (A)-C 4L</v>
      </c>
      <c r="C30" s="4" t="s">
        <v>11</v>
      </c>
      <c r="D30" s="4" t="s">
        <v>93</v>
      </c>
      <c r="E30" s="4" t="s">
        <v>13</v>
      </c>
      <c r="F30" s="4" t="str">
        <f t="shared" si="1"/>
        <v>C</v>
      </c>
      <c r="G30" s="22">
        <f t="shared" si="2"/>
        <v>0.10500000000000001</v>
      </c>
      <c r="H30" s="39">
        <f t="shared" si="3"/>
        <v>0.43</v>
      </c>
      <c r="I30" s="22"/>
      <c r="J30" s="22">
        <f t="shared" si="4"/>
        <v>0.53500000000000003</v>
      </c>
    </row>
    <row r="31" spans="2:15" x14ac:dyDescent="0.35">
      <c r="B31" s="4" t="str">
        <f t="shared" si="0"/>
        <v>Glanz-Rellenador (A)-I 0.850L</v>
      </c>
      <c r="C31" s="4" t="s">
        <v>11</v>
      </c>
      <c r="D31" s="4" t="s">
        <v>94</v>
      </c>
      <c r="E31" s="4" t="s">
        <v>95</v>
      </c>
      <c r="F31" s="4" t="str">
        <f t="shared" si="1"/>
        <v>I</v>
      </c>
      <c r="G31" s="22">
        <f t="shared" si="2"/>
        <v>0.10500000000000001</v>
      </c>
      <c r="H31" s="39">
        <f t="shared" si="3"/>
        <v>0.4</v>
      </c>
      <c r="I31" s="22"/>
      <c r="J31" s="22">
        <f t="shared" si="4"/>
        <v>0.505</v>
      </c>
    </row>
    <row r="32" spans="2:15" x14ac:dyDescent="0.35">
      <c r="B32" s="4" t="str">
        <f t="shared" si="0"/>
        <v>Glanz-Rellenador (A)-P 3L</v>
      </c>
      <c r="C32" s="4" t="s">
        <v>11</v>
      </c>
      <c r="D32" s="4" t="s">
        <v>94</v>
      </c>
      <c r="E32" s="4" t="s">
        <v>96</v>
      </c>
      <c r="F32" s="4" t="str">
        <f t="shared" si="1"/>
        <v>P</v>
      </c>
      <c r="G32" s="22">
        <f t="shared" si="2"/>
        <v>0.10500000000000001</v>
      </c>
      <c r="H32" s="39">
        <f t="shared" si="3"/>
        <v>0.4</v>
      </c>
      <c r="I32" s="35"/>
      <c r="J32" s="22">
        <f t="shared" si="4"/>
        <v>0.505</v>
      </c>
    </row>
    <row r="33" spans="2:10" x14ac:dyDescent="0.35">
      <c r="B33" s="4" t="str">
        <f t="shared" si="0"/>
        <v>Glanz-Rellenador (A)-N 20g</v>
      </c>
      <c r="C33" s="4" t="s">
        <v>11</v>
      </c>
      <c r="D33" s="4" t="s">
        <v>94</v>
      </c>
      <c r="E33" s="4" t="s">
        <v>29</v>
      </c>
      <c r="F33" s="4" t="str">
        <f t="shared" si="1"/>
        <v>N</v>
      </c>
      <c r="G33" s="22">
        <f t="shared" si="2"/>
        <v>0.10500000000000001</v>
      </c>
      <c r="H33" s="39" t="str">
        <f t="shared" si="3"/>
        <v>No info</v>
      </c>
      <c r="I33" s="35"/>
      <c r="J33" s="22">
        <f t="shared" si="4"/>
        <v>0.10500000000000001</v>
      </c>
    </row>
    <row r="34" spans="2:10" x14ac:dyDescent="0.35">
      <c r="B34" s="4" t="str">
        <f t="shared" si="0"/>
        <v>Glanz-Removedor (A)-B 19L</v>
      </c>
      <c r="C34" s="4" t="s">
        <v>11</v>
      </c>
      <c r="D34" s="4" t="s">
        <v>97</v>
      </c>
      <c r="E34" s="4" t="s">
        <v>34</v>
      </c>
      <c r="F34" s="4" t="str">
        <f t="shared" si="1"/>
        <v>B</v>
      </c>
      <c r="G34" s="22">
        <f t="shared" si="2"/>
        <v>0.10500000000000001</v>
      </c>
      <c r="H34" s="39">
        <f t="shared" si="3"/>
        <v>0.31</v>
      </c>
      <c r="I34" s="35"/>
      <c r="J34" s="22">
        <f t="shared" si="4"/>
        <v>0.41500000000000004</v>
      </c>
    </row>
    <row r="35" spans="2:10" x14ac:dyDescent="0.35">
      <c r="B35" s="4" t="str">
        <f t="shared" ref="B35:B66" si="5">C35&amp;"-"&amp;D35&amp;"-"&amp;E35</f>
        <v>Glanz-Solvente automotriz (A)-B 19L</v>
      </c>
      <c r="C35" s="4" t="s">
        <v>11</v>
      </c>
      <c r="D35" s="4" t="s">
        <v>98</v>
      </c>
      <c r="E35" s="4" t="s">
        <v>34</v>
      </c>
      <c r="F35" s="4" t="str">
        <f t="shared" ref="F35:F66" si="6">LEFT(E35,1)</f>
        <v>B</v>
      </c>
      <c r="G35" s="22">
        <f t="shared" ref="G35:G66" si="7">$O$3</f>
        <v>0.10500000000000001</v>
      </c>
      <c r="H35" s="39">
        <f t="shared" ref="H35:H66" si="8">VLOOKUP(F35,$L:$O,4,FALSE)</f>
        <v>0.31</v>
      </c>
      <c r="I35" s="35"/>
      <c r="J35" s="22">
        <f t="shared" ref="J35:J66" si="9">SUM(G35:I35)</f>
        <v>0.41500000000000004</v>
      </c>
    </row>
    <row r="36" spans="2:10" x14ac:dyDescent="0.35">
      <c r="B36" s="4" t="str">
        <f t="shared" si="5"/>
        <v>Glanz-Solvente automotriz (A)-C 4L</v>
      </c>
      <c r="C36" s="4" t="s">
        <v>11</v>
      </c>
      <c r="D36" s="4" t="s">
        <v>98</v>
      </c>
      <c r="E36" s="4" t="s">
        <v>13</v>
      </c>
      <c r="F36" s="4" t="str">
        <f t="shared" si="6"/>
        <v>C</v>
      </c>
      <c r="G36" s="22">
        <f t="shared" si="7"/>
        <v>0.10500000000000001</v>
      </c>
      <c r="H36" s="39">
        <f t="shared" si="8"/>
        <v>0.43</v>
      </c>
      <c r="I36" s="35"/>
      <c r="J36" s="22">
        <f t="shared" si="9"/>
        <v>0.53500000000000003</v>
      </c>
    </row>
    <row r="37" spans="2:10" x14ac:dyDescent="0.35">
      <c r="B37" s="4" t="str">
        <f t="shared" si="5"/>
        <v>Glanz-Solvente automotriz (A)-D 1L</v>
      </c>
      <c r="C37" s="4" t="s">
        <v>11</v>
      </c>
      <c r="D37" s="4" t="s">
        <v>98</v>
      </c>
      <c r="E37" s="4" t="s">
        <v>16</v>
      </c>
      <c r="F37" s="4" t="str">
        <f t="shared" si="6"/>
        <v>D</v>
      </c>
      <c r="G37" s="22">
        <f t="shared" si="7"/>
        <v>0.10500000000000001</v>
      </c>
      <c r="H37" s="39">
        <f t="shared" si="8"/>
        <v>0.41</v>
      </c>
      <c r="I37" s="35"/>
      <c r="J37" s="22">
        <f t="shared" si="9"/>
        <v>0.51500000000000001</v>
      </c>
    </row>
    <row r="38" spans="2:10" x14ac:dyDescent="0.35">
      <c r="B38" s="4" t="str">
        <f t="shared" si="5"/>
        <v>Glanz-Solvente automotriz (A)-F 0.250L</v>
      </c>
      <c r="C38" s="4" t="s">
        <v>11</v>
      </c>
      <c r="D38" s="4" t="s">
        <v>98</v>
      </c>
      <c r="E38" s="4" t="s">
        <v>21</v>
      </c>
      <c r="F38" s="4" t="str">
        <f t="shared" si="6"/>
        <v>F</v>
      </c>
      <c r="G38" s="22">
        <f t="shared" si="7"/>
        <v>0.10500000000000001</v>
      </c>
      <c r="H38" s="39">
        <f t="shared" si="8"/>
        <v>0.4</v>
      </c>
      <c r="I38" s="35"/>
      <c r="J38" s="22">
        <f t="shared" si="9"/>
        <v>0.505</v>
      </c>
    </row>
    <row r="39" spans="2:10" x14ac:dyDescent="0.35">
      <c r="B39" s="5" t="str">
        <f t="shared" si="5"/>
        <v>Arquitectónica-Base esmalte alkidal (D)-B 19L</v>
      </c>
      <c r="C39" s="5" t="s">
        <v>99</v>
      </c>
      <c r="D39" s="5" t="s">
        <v>100</v>
      </c>
      <c r="E39" s="5" t="s">
        <v>34</v>
      </c>
      <c r="F39" s="5" t="str">
        <f t="shared" si="6"/>
        <v>B</v>
      </c>
      <c r="G39" s="23">
        <f t="shared" si="7"/>
        <v>0.10500000000000001</v>
      </c>
      <c r="H39" s="40">
        <f t="shared" si="8"/>
        <v>0.31</v>
      </c>
      <c r="I39" s="36"/>
      <c r="J39" s="23">
        <f t="shared" si="9"/>
        <v>0.41500000000000004</v>
      </c>
    </row>
    <row r="40" spans="2:10" x14ac:dyDescent="0.35">
      <c r="B40" s="5" t="str">
        <f t="shared" si="5"/>
        <v>Arquitectónica-Base esmalte alkidal (D)-C 4L</v>
      </c>
      <c r="C40" s="5" t="s">
        <v>99</v>
      </c>
      <c r="D40" s="5" t="s">
        <v>100</v>
      </c>
      <c r="E40" s="5" t="s">
        <v>13</v>
      </c>
      <c r="F40" s="5" t="str">
        <f t="shared" si="6"/>
        <v>C</v>
      </c>
      <c r="G40" s="23">
        <f t="shared" si="7"/>
        <v>0.10500000000000001</v>
      </c>
      <c r="H40" s="40">
        <f t="shared" si="8"/>
        <v>0.43</v>
      </c>
      <c r="I40" s="36"/>
      <c r="J40" s="23">
        <f t="shared" si="9"/>
        <v>0.53500000000000003</v>
      </c>
    </row>
    <row r="41" spans="2:10" x14ac:dyDescent="0.35">
      <c r="B41" s="5" t="str">
        <f t="shared" si="5"/>
        <v>Arquitectónica-Base esmalte alkidal (D)-D 1L</v>
      </c>
      <c r="C41" s="5" t="s">
        <v>99</v>
      </c>
      <c r="D41" s="5" t="s">
        <v>100</v>
      </c>
      <c r="E41" s="5" t="s">
        <v>16</v>
      </c>
      <c r="F41" s="5" t="str">
        <f t="shared" si="6"/>
        <v>D</v>
      </c>
      <c r="G41" s="23">
        <f t="shared" si="7"/>
        <v>0.10500000000000001</v>
      </c>
      <c r="H41" s="40">
        <f t="shared" si="8"/>
        <v>0.41</v>
      </c>
      <c r="I41" s="36"/>
      <c r="J41" s="23">
        <f t="shared" si="9"/>
        <v>0.51500000000000001</v>
      </c>
    </row>
    <row r="42" spans="2:10" x14ac:dyDescent="0.35">
      <c r="B42" s="5" t="str">
        <f t="shared" si="5"/>
        <v>Arquitectónica-Base vinílica (D)-B 19L</v>
      </c>
      <c r="C42" s="5" t="s">
        <v>99</v>
      </c>
      <c r="D42" s="5" t="s">
        <v>101</v>
      </c>
      <c r="E42" s="5" t="s">
        <v>34</v>
      </c>
      <c r="F42" s="5" t="str">
        <f t="shared" si="6"/>
        <v>B</v>
      </c>
      <c r="G42" s="23">
        <f t="shared" si="7"/>
        <v>0.10500000000000001</v>
      </c>
      <c r="H42" s="40">
        <f t="shared" si="8"/>
        <v>0.31</v>
      </c>
      <c r="I42" s="36"/>
      <c r="J42" s="23">
        <f t="shared" si="9"/>
        <v>0.41500000000000004</v>
      </c>
    </row>
    <row r="43" spans="2:10" x14ac:dyDescent="0.35">
      <c r="B43" s="5" t="str">
        <f t="shared" si="5"/>
        <v>Arquitectónica-Base vinílica (D)-C 4L</v>
      </c>
      <c r="C43" s="5" t="s">
        <v>99</v>
      </c>
      <c r="D43" s="5" t="s">
        <v>101</v>
      </c>
      <c r="E43" s="5" t="s">
        <v>13</v>
      </c>
      <c r="F43" s="5" t="str">
        <f t="shared" si="6"/>
        <v>C</v>
      </c>
      <c r="G43" s="23">
        <f t="shared" si="7"/>
        <v>0.10500000000000001</v>
      </c>
      <c r="H43" s="40">
        <f t="shared" si="8"/>
        <v>0.43</v>
      </c>
      <c r="I43" s="36"/>
      <c r="J43" s="23">
        <f t="shared" si="9"/>
        <v>0.53500000000000003</v>
      </c>
    </row>
    <row r="44" spans="2:10" x14ac:dyDescent="0.35">
      <c r="B44" s="5" t="str">
        <f t="shared" si="5"/>
        <v>Arquitectónica-Base vinílica (D)-D 1L</v>
      </c>
      <c r="C44" s="5" t="s">
        <v>99</v>
      </c>
      <c r="D44" s="5" t="s">
        <v>101</v>
      </c>
      <c r="E44" s="5" t="s">
        <v>16</v>
      </c>
      <c r="F44" s="5" t="str">
        <f t="shared" si="6"/>
        <v>D</v>
      </c>
      <c r="G44" s="23">
        <f t="shared" si="7"/>
        <v>0.10500000000000001</v>
      </c>
      <c r="H44" s="40">
        <f t="shared" si="8"/>
        <v>0.41</v>
      </c>
      <c r="I44" s="36"/>
      <c r="J44" s="23">
        <f t="shared" si="9"/>
        <v>0.51500000000000001</v>
      </c>
    </row>
    <row r="45" spans="2:10" x14ac:dyDescent="0.35">
      <c r="B45" s="5" t="str">
        <f t="shared" si="5"/>
        <v>Arquitectónica-Esmalte alkidal (D)-B 19L</v>
      </c>
      <c r="C45" s="5" t="s">
        <v>99</v>
      </c>
      <c r="D45" s="5" t="s">
        <v>102</v>
      </c>
      <c r="E45" s="5" t="s">
        <v>34</v>
      </c>
      <c r="F45" s="5" t="str">
        <f t="shared" si="6"/>
        <v>B</v>
      </c>
      <c r="G45" s="23">
        <f t="shared" si="7"/>
        <v>0.10500000000000001</v>
      </c>
      <c r="H45" s="40">
        <f t="shared" si="8"/>
        <v>0.31</v>
      </c>
      <c r="I45" s="36"/>
      <c r="J45" s="23">
        <f t="shared" si="9"/>
        <v>0.41500000000000004</v>
      </c>
    </row>
    <row r="46" spans="2:10" x14ac:dyDescent="0.35">
      <c r="B46" s="5" t="str">
        <f t="shared" si="5"/>
        <v>Arquitectónica-Esmalte alkidal (D)-C 4L</v>
      </c>
      <c r="C46" s="5" t="s">
        <v>99</v>
      </c>
      <c r="D46" s="5" t="s">
        <v>102</v>
      </c>
      <c r="E46" s="5" t="s">
        <v>13</v>
      </c>
      <c r="F46" s="5" t="str">
        <f t="shared" si="6"/>
        <v>C</v>
      </c>
      <c r="G46" s="23">
        <f t="shared" si="7"/>
        <v>0.10500000000000001</v>
      </c>
      <c r="H46" s="40">
        <f t="shared" si="8"/>
        <v>0.43</v>
      </c>
      <c r="I46" s="36"/>
      <c r="J46" s="23">
        <f t="shared" si="9"/>
        <v>0.53500000000000003</v>
      </c>
    </row>
    <row r="47" spans="2:10" x14ac:dyDescent="0.35">
      <c r="B47" s="5" t="str">
        <f t="shared" si="5"/>
        <v>Arquitectónica-Esmalte alkidal (D)-D 1L</v>
      </c>
      <c r="C47" s="5" t="s">
        <v>99</v>
      </c>
      <c r="D47" s="5" t="s">
        <v>102</v>
      </c>
      <c r="E47" s="5" t="s">
        <v>16</v>
      </c>
      <c r="F47" s="5" t="str">
        <f t="shared" si="6"/>
        <v>D</v>
      </c>
      <c r="G47" s="23">
        <f t="shared" si="7"/>
        <v>0.10500000000000001</v>
      </c>
      <c r="H47" s="40">
        <f t="shared" si="8"/>
        <v>0.41</v>
      </c>
      <c r="I47" s="36"/>
      <c r="J47" s="23">
        <f t="shared" si="9"/>
        <v>0.51500000000000001</v>
      </c>
    </row>
    <row r="48" spans="2:10" x14ac:dyDescent="0.35">
      <c r="B48" s="5" t="str">
        <f t="shared" si="5"/>
        <v>Arquitectónica-Esmalte alkidal (D)-E 0.500L</v>
      </c>
      <c r="C48" s="5" t="s">
        <v>99</v>
      </c>
      <c r="D48" s="5" t="s">
        <v>102</v>
      </c>
      <c r="E48" s="5" t="s">
        <v>14</v>
      </c>
      <c r="F48" s="5" t="str">
        <f t="shared" si="6"/>
        <v>E</v>
      </c>
      <c r="G48" s="23">
        <f t="shared" si="7"/>
        <v>0.10500000000000001</v>
      </c>
      <c r="H48" s="40">
        <f t="shared" si="8"/>
        <v>0.4</v>
      </c>
      <c r="I48" s="36"/>
      <c r="J48" s="23">
        <f t="shared" si="9"/>
        <v>0.505</v>
      </c>
    </row>
    <row r="49" spans="2:10" x14ac:dyDescent="0.35">
      <c r="B49" s="5" t="str">
        <f t="shared" si="5"/>
        <v>Arquitectónica-Esmalte alkidal (D)-F 0.250L</v>
      </c>
      <c r="C49" s="5" t="s">
        <v>99</v>
      </c>
      <c r="D49" s="5" t="s">
        <v>102</v>
      </c>
      <c r="E49" s="5" t="s">
        <v>21</v>
      </c>
      <c r="F49" s="5" t="str">
        <f t="shared" si="6"/>
        <v>F</v>
      </c>
      <c r="G49" s="23">
        <f t="shared" si="7"/>
        <v>0.10500000000000001</v>
      </c>
      <c r="H49" s="40">
        <f t="shared" si="8"/>
        <v>0.4</v>
      </c>
      <c r="I49" s="36"/>
      <c r="J49" s="23">
        <f t="shared" si="9"/>
        <v>0.505</v>
      </c>
    </row>
    <row r="50" spans="2:10" x14ac:dyDescent="0.35">
      <c r="B50" s="5" t="str">
        <f t="shared" si="5"/>
        <v>Arquitectónica-Fondo vinílica (D)-B 19L</v>
      </c>
      <c r="C50" s="5" t="s">
        <v>99</v>
      </c>
      <c r="D50" s="5" t="s">
        <v>103</v>
      </c>
      <c r="E50" s="5" t="s">
        <v>34</v>
      </c>
      <c r="F50" s="5" t="str">
        <f t="shared" si="6"/>
        <v>B</v>
      </c>
      <c r="G50" s="23">
        <f t="shared" si="7"/>
        <v>0.10500000000000001</v>
      </c>
      <c r="H50" s="40">
        <f t="shared" si="8"/>
        <v>0.31</v>
      </c>
      <c r="I50" s="36"/>
      <c r="J50" s="23">
        <f t="shared" si="9"/>
        <v>0.41500000000000004</v>
      </c>
    </row>
    <row r="51" spans="2:10" x14ac:dyDescent="0.35">
      <c r="B51" s="5" t="str">
        <f t="shared" si="5"/>
        <v>Arquitectónica-Fondo vinílica (D)-C 4L</v>
      </c>
      <c r="C51" s="5" t="s">
        <v>99</v>
      </c>
      <c r="D51" s="5" t="s">
        <v>103</v>
      </c>
      <c r="E51" s="5" t="s">
        <v>13</v>
      </c>
      <c r="F51" s="5" t="str">
        <f t="shared" si="6"/>
        <v>C</v>
      </c>
      <c r="G51" s="23">
        <f t="shared" si="7"/>
        <v>0.10500000000000001</v>
      </c>
      <c r="H51" s="40">
        <f t="shared" si="8"/>
        <v>0.43</v>
      </c>
      <c r="I51" s="36"/>
      <c r="J51" s="23">
        <f t="shared" si="9"/>
        <v>0.53500000000000003</v>
      </c>
    </row>
    <row r="52" spans="2:10" x14ac:dyDescent="0.35">
      <c r="B52" s="5" t="str">
        <f t="shared" si="5"/>
        <v>Arquitectónica-Impermeabilizante (D)-B 19L</v>
      </c>
      <c r="C52" s="5" t="s">
        <v>99</v>
      </c>
      <c r="D52" s="5" t="s">
        <v>104</v>
      </c>
      <c r="E52" s="5" t="s">
        <v>34</v>
      </c>
      <c r="F52" s="5" t="str">
        <f t="shared" si="6"/>
        <v>B</v>
      </c>
      <c r="G52" s="23">
        <f t="shared" si="7"/>
        <v>0.10500000000000001</v>
      </c>
      <c r="H52" s="40">
        <f t="shared" si="8"/>
        <v>0.31</v>
      </c>
      <c r="I52" s="36"/>
      <c r="J52" s="23">
        <f t="shared" si="9"/>
        <v>0.41500000000000004</v>
      </c>
    </row>
    <row r="53" spans="2:10" x14ac:dyDescent="0.35">
      <c r="B53" s="5" t="str">
        <f t="shared" si="5"/>
        <v>Arquitectónica-Impermeabilizante (D)-C 4L</v>
      </c>
      <c r="C53" s="5" t="s">
        <v>99</v>
      </c>
      <c r="D53" s="5" t="s">
        <v>104</v>
      </c>
      <c r="E53" s="5" t="s">
        <v>13</v>
      </c>
      <c r="F53" s="5" t="str">
        <f t="shared" si="6"/>
        <v>C</v>
      </c>
      <c r="G53" s="23">
        <f t="shared" si="7"/>
        <v>0.10500000000000001</v>
      </c>
      <c r="H53" s="40">
        <f t="shared" si="8"/>
        <v>0.43</v>
      </c>
      <c r="I53" s="36"/>
      <c r="J53" s="23">
        <f t="shared" si="9"/>
        <v>0.53500000000000003</v>
      </c>
    </row>
    <row r="54" spans="2:10" x14ac:dyDescent="0.35">
      <c r="B54" s="5" t="str">
        <f t="shared" si="5"/>
        <v>Arquitectónica-Sellador vinil (D)-B 19L</v>
      </c>
      <c r="C54" s="5" t="s">
        <v>99</v>
      </c>
      <c r="D54" s="5" t="s">
        <v>105</v>
      </c>
      <c r="E54" s="5" t="s">
        <v>34</v>
      </c>
      <c r="F54" s="5" t="str">
        <f t="shared" si="6"/>
        <v>B</v>
      </c>
      <c r="G54" s="23">
        <f t="shared" si="7"/>
        <v>0.10500000000000001</v>
      </c>
      <c r="H54" s="40">
        <f t="shared" si="8"/>
        <v>0.31</v>
      </c>
      <c r="I54" s="36"/>
      <c r="J54" s="23">
        <f t="shared" si="9"/>
        <v>0.41500000000000004</v>
      </c>
    </row>
    <row r="55" spans="2:10" x14ac:dyDescent="0.35">
      <c r="B55" s="5" t="str">
        <f t="shared" si="5"/>
        <v>Arquitectónica-Sellador vinil (D)-C 4L</v>
      </c>
      <c r="C55" s="5" t="s">
        <v>99</v>
      </c>
      <c r="D55" s="5" t="s">
        <v>105</v>
      </c>
      <c r="E55" s="5" t="s">
        <v>13</v>
      </c>
      <c r="F55" s="5" t="str">
        <f t="shared" si="6"/>
        <v>C</v>
      </c>
      <c r="G55" s="23">
        <f t="shared" si="7"/>
        <v>0.10500000000000001</v>
      </c>
      <c r="H55" s="40">
        <f t="shared" si="8"/>
        <v>0.43</v>
      </c>
      <c r="I55" s="36"/>
      <c r="J55" s="23">
        <f t="shared" si="9"/>
        <v>0.53500000000000003</v>
      </c>
    </row>
    <row r="56" spans="2:10" x14ac:dyDescent="0.35">
      <c r="B56" s="5" t="str">
        <f t="shared" si="5"/>
        <v>Arquitectónica-Tinta colorante (D)-PIEZAS</v>
      </c>
      <c r="C56" s="5" t="s">
        <v>99</v>
      </c>
      <c r="D56" s="5" t="s">
        <v>106</v>
      </c>
      <c r="E56" s="5" t="s">
        <v>89</v>
      </c>
      <c r="F56" s="5" t="s">
        <v>89</v>
      </c>
      <c r="G56" s="23">
        <f t="shared" si="7"/>
        <v>0.10500000000000001</v>
      </c>
      <c r="H56" s="40" t="str">
        <f t="shared" si="8"/>
        <v>No info</v>
      </c>
      <c r="I56" s="36"/>
      <c r="J56" s="23">
        <f t="shared" si="9"/>
        <v>0.10500000000000001</v>
      </c>
    </row>
    <row r="57" spans="2:10" x14ac:dyDescent="0.35">
      <c r="B57" s="5" t="str">
        <f t="shared" si="5"/>
        <v>Arquitectónica-Vinílica (D)-B 19L</v>
      </c>
      <c r="C57" s="5" t="s">
        <v>99</v>
      </c>
      <c r="D57" s="5" t="s">
        <v>107</v>
      </c>
      <c r="E57" s="5" t="s">
        <v>34</v>
      </c>
      <c r="F57" s="5" t="str">
        <f t="shared" ref="F57:F88" si="10">LEFT(E57,1)</f>
        <v>B</v>
      </c>
      <c r="G57" s="23">
        <f t="shared" si="7"/>
        <v>0.10500000000000001</v>
      </c>
      <c r="H57" s="40">
        <f t="shared" si="8"/>
        <v>0.31</v>
      </c>
      <c r="I57" s="36"/>
      <c r="J57" s="23">
        <f t="shared" si="9"/>
        <v>0.41500000000000004</v>
      </c>
    </row>
    <row r="58" spans="2:10" x14ac:dyDescent="0.35">
      <c r="B58" s="5" t="str">
        <f t="shared" si="5"/>
        <v>Arquitectónica-Vinílica (D)-C 4L</v>
      </c>
      <c r="C58" s="5" t="s">
        <v>99</v>
      </c>
      <c r="D58" s="5" t="s">
        <v>107</v>
      </c>
      <c r="E58" s="5" t="s">
        <v>13</v>
      </c>
      <c r="F58" s="5" t="str">
        <f t="shared" si="10"/>
        <v>C</v>
      </c>
      <c r="G58" s="23">
        <f t="shared" si="7"/>
        <v>0.10500000000000001</v>
      </c>
      <c r="H58" s="40">
        <f t="shared" si="8"/>
        <v>0.43</v>
      </c>
      <c r="I58" s="36"/>
      <c r="J58" s="23">
        <f t="shared" si="9"/>
        <v>0.53500000000000003</v>
      </c>
    </row>
    <row r="59" spans="2:10" x14ac:dyDescent="0.35">
      <c r="B59" s="37" t="str">
        <f t="shared" si="5"/>
        <v>Industrial-Catalizador industrial (I)-B 19L</v>
      </c>
      <c r="C59" s="37" t="s">
        <v>108</v>
      </c>
      <c r="D59" s="37" t="s">
        <v>109</v>
      </c>
      <c r="E59" s="37" t="s">
        <v>34</v>
      </c>
      <c r="F59" s="37" t="str">
        <f t="shared" si="10"/>
        <v>B</v>
      </c>
      <c r="G59" s="45">
        <f t="shared" si="7"/>
        <v>0.10500000000000001</v>
      </c>
      <c r="H59" s="41">
        <f t="shared" si="8"/>
        <v>0.31</v>
      </c>
      <c r="I59" s="10"/>
      <c r="J59" s="45">
        <f t="shared" si="9"/>
        <v>0.41500000000000004</v>
      </c>
    </row>
    <row r="60" spans="2:10" x14ac:dyDescent="0.35">
      <c r="B60" s="37" t="str">
        <f t="shared" si="5"/>
        <v>Industrial-Catalizador industrial (I)-C 4L</v>
      </c>
      <c r="C60" s="37" t="s">
        <v>108</v>
      </c>
      <c r="D60" s="37" t="s">
        <v>109</v>
      </c>
      <c r="E60" s="37" t="s">
        <v>13</v>
      </c>
      <c r="F60" s="37" t="str">
        <f t="shared" si="10"/>
        <v>C</v>
      </c>
      <c r="G60" s="45">
        <f t="shared" si="7"/>
        <v>0.10500000000000001</v>
      </c>
      <c r="H60" s="41">
        <f t="shared" si="8"/>
        <v>0.43</v>
      </c>
      <c r="I60" s="10"/>
      <c r="J60" s="45">
        <f t="shared" si="9"/>
        <v>0.53500000000000003</v>
      </c>
    </row>
    <row r="61" spans="2:10" x14ac:dyDescent="0.35">
      <c r="B61" s="37" t="str">
        <f t="shared" si="5"/>
        <v>Industrial-Catalizador industrial (I)-D 1L</v>
      </c>
      <c r="C61" s="37" t="s">
        <v>108</v>
      </c>
      <c r="D61" s="37" t="s">
        <v>109</v>
      </c>
      <c r="E61" s="37" t="s">
        <v>16</v>
      </c>
      <c r="F61" s="37" t="str">
        <f t="shared" si="10"/>
        <v>D</v>
      </c>
      <c r="G61" s="45">
        <f t="shared" si="7"/>
        <v>0.10500000000000001</v>
      </c>
      <c r="H61" s="41">
        <f t="shared" si="8"/>
        <v>0.41</v>
      </c>
      <c r="I61" s="10"/>
      <c r="J61" s="45">
        <f t="shared" si="9"/>
        <v>0.51500000000000001</v>
      </c>
    </row>
    <row r="62" spans="2:10" x14ac:dyDescent="0.35">
      <c r="B62" s="37" t="str">
        <f t="shared" si="5"/>
        <v>Industrial-Epóxico (I)-B 19L</v>
      </c>
      <c r="C62" s="37" t="s">
        <v>108</v>
      </c>
      <c r="D62" s="37" t="s">
        <v>110</v>
      </c>
      <c r="E62" s="37" t="s">
        <v>34</v>
      </c>
      <c r="F62" s="37" t="str">
        <f t="shared" si="10"/>
        <v>B</v>
      </c>
      <c r="G62" s="45">
        <f t="shared" si="7"/>
        <v>0.10500000000000001</v>
      </c>
      <c r="H62" s="41">
        <f t="shared" si="8"/>
        <v>0.31</v>
      </c>
      <c r="I62" s="10"/>
      <c r="J62" s="45">
        <f t="shared" si="9"/>
        <v>0.41500000000000004</v>
      </c>
    </row>
    <row r="63" spans="2:10" x14ac:dyDescent="0.35">
      <c r="B63" s="37" t="str">
        <f t="shared" si="5"/>
        <v>Industrial-Epóxico (I)-C 4L</v>
      </c>
      <c r="C63" s="37" t="s">
        <v>108</v>
      </c>
      <c r="D63" s="37" t="s">
        <v>110</v>
      </c>
      <c r="E63" s="37" t="s">
        <v>13</v>
      </c>
      <c r="F63" s="37" t="str">
        <f t="shared" si="10"/>
        <v>C</v>
      </c>
      <c r="G63" s="45">
        <f t="shared" si="7"/>
        <v>0.10500000000000001</v>
      </c>
      <c r="H63" s="41">
        <f t="shared" si="8"/>
        <v>0.43</v>
      </c>
      <c r="I63" s="10"/>
      <c r="J63" s="45">
        <f t="shared" si="9"/>
        <v>0.53500000000000003</v>
      </c>
    </row>
    <row r="64" spans="2:10" x14ac:dyDescent="0.35">
      <c r="B64" s="37" t="str">
        <f t="shared" si="5"/>
        <v>Industrial-Epóxico (I)-D 1L</v>
      </c>
      <c r="C64" s="37" t="s">
        <v>108</v>
      </c>
      <c r="D64" s="37" t="s">
        <v>110</v>
      </c>
      <c r="E64" s="37" t="s">
        <v>16</v>
      </c>
      <c r="F64" s="37" t="str">
        <f t="shared" si="10"/>
        <v>D</v>
      </c>
      <c r="G64" s="45">
        <f t="shared" si="7"/>
        <v>0.10500000000000001</v>
      </c>
      <c r="H64" s="41">
        <f t="shared" si="8"/>
        <v>0.41</v>
      </c>
      <c r="I64" s="10"/>
      <c r="J64" s="45">
        <f t="shared" si="9"/>
        <v>0.51500000000000001</v>
      </c>
    </row>
    <row r="65" spans="2:10" x14ac:dyDescent="0.35">
      <c r="B65" s="37" t="str">
        <f t="shared" si="5"/>
        <v>Industrial-Esmalte martillado (I) -B 19L</v>
      </c>
      <c r="C65" s="37" t="s">
        <v>108</v>
      </c>
      <c r="D65" s="37" t="s">
        <v>111</v>
      </c>
      <c r="E65" s="37" t="s">
        <v>34</v>
      </c>
      <c r="F65" s="37" t="str">
        <f t="shared" si="10"/>
        <v>B</v>
      </c>
      <c r="G65" s="45">
        <f t="shared" si="7"/>
        <v>0.10500000000000001</v>
      </c>
      <c r="H65" s="41">
        <f t="shared" si="8"/>
        <v>0.31</v>
      </c>
      <c r="I65" s="10"/>
      <c r="J65" s="45">
        <f t="shared" si="9"/>
        <v>0.41500000000000004</v>
      </c>
    </row>
    <row r="66" spans="2:10" x14ac:dyDescent="0.35">
      <c r="B66" s="37" t="str">
        <f t="shared" si="5"/>
        <v>Industrial-Esmalte martillado (I) -C 4L</v>
      </c>
      <c r="C66" s="37" t="s">
        <v>108</v>
      </c>
      <c r="D66" s="37" t="s">
        <v>111</v>
      </c>
      <c r="E66" s="37" t="s">
        <v>13</v>
      </c>
      <c r="F66" s="37" t="str">
        <f t="shared" si="10"/>
        <v>C</v>
      </c>
      <c r="G66" s="45">
        <f t="shared" si="7"/>
        <v>0.10500000000000001</v>
      </c>
      <c r="H66" s="41">
        <f t="shared" si="8"/>
        <v>0.43</v>
      </c>
      <c r="I66" s="10"/>
      <c r="J66" s="45">
        <f t="shared" si="9"/>
        <v>0.53500000000000003</v>
      </c>
    </row>
    <row r="67" spans="2:10" x14ac:dyDescent="0.35">
      <c r="B67" s="37" t="str">
        <f t="shared" ref="B67:B98" si="11">C67&amp;"-"&amp;D67&amp;"-"&amp;E67</f>
        <v>Industrial-Esmalte S.R. (I)-B 19L</v>
      </c>
      <c r="C67" s="37" t="s">
        <v>108</v>
      </c>
      <c r="D67" s="37" t="s">
        <v>112</v>
      </c>
      <c r="E67" s="37" t="s">
        <v>34</v>
      </c>
      <c r="F67" s="37" t="str">
        <f t="shared" si="10"/>
        <v>B</v>
      </c>
      <c r="G67" s="45">
        <f t="shared" ref="G67:G98" si="12">$O$3</f>
        <v>0.10500000000000001</v>
      </c>
      <c r="H67" s="41">
        <f t="shared" ref="H67:H98" si="13">VLOOKUP(F67,$L:$O,4,FALSE)</f>
        <v>0.31</v>
      </c>
      <c r="I67" s="10"/>
      <c r="J67" s="45">
        <f t="shared" ref="J67:J98" si="14">SUM(G67:I67)</f>
        <v>0.41500000000000004</v>
      </c>
    </row>
    <row r="68" spans="2:10" x14ac:dyDescent="0.35">
      <c r="B68" s="37" t="str">
        <f t="shared" si="11"/>
        <v>Industrial-Esmalte S.R. (I)-C 4L</v>
      </c>
      <c r="C68" s="37" t="s">
        <v>108</v>
      </c>
      <c r="D68" s="37" t="s">
        <v>112</v>
      </c>
      <c r="E68" s="37" t="s">
        <v>13</v>
      </c>
      <c r="F68" s="37" t="str">
        <f t="shared" si="10"/>
        <v>C</v>
      </c>
      <c r="G68" s="45">
        <f t="shared" si="12"/>
        <v>0.10500000000000001</v>
      </c>
      <c r="H68" s="41">
        <f t="shared" si="13"/>
        <v>0.43</v>
      </c>
      <c r="I68" s="10"/>
      <c r="J68" s="45">
        <f t="shared" si="14"/>
        <v>0.53500000000000003</v>
      </c>
    </row>
    <row r="69" spans="2:10" x14ac:dyDescent="0.35">
      <c r="B69" s="37" t="str">
        <f t="shared" si="11"/>
        <v>Industrial-Esmalte S.R. (I)-D 1L</v>
      </c>
      <c r="C69" s="37" t="s">
        <v>108</v>
      </c>
      <c r="D69" s="37" t="s">
        <v>112</v>
      </c>
      <c r="E69" s="37" t="s">
        <v>16</v>
      </c>
      <c r="F69" s="37" t="str">
        <f t="shared" si="10"/>
        <v>D</v>
      </c>
      <c r="G69" s="45">
        <f t="shared" si="12"/>
        <v>0.10500000000000001</v>
      </c>
      <c r="H69" s="41">
        <f t="shared" si="13"/>
        <v>0.41</v>
      </c>
      <c r="I69" s="10"/>
      <c r="J69" s="45">
        <f t="shared" si="14"/>
        <v>0.51500000000000001</v>
      </c>
    </row>
    <row r="70" spans="2:10" x14ac:dyDescent="0.35">
      <c r="B70" s="37" t="str">
        <f t="shared" si="11"/>
        <v>Industrial-Fondo Industrial (I)-C 4L</v>
      </c>
      <c r="C70" s="37" t="s">
        <v>108</v>
      </c>
      <c r="D70" s="37" t="s">
        <v>113</v>
      </c>
      <c r="E70" s="37" t="s">
        <v>13</v>
      </c>
      <c r="F70" s="37" t="str">
        <f t="shared" si="10"/>
        <v>C</v>
      </c>
      <c r="G70" s="45">
        <f t="shared" si="12"/>
        <v>0.10500000000000001</v>
      </c>
      <c r="H70" s="41">
        <f t="shared" si="13"/>
        <v>0.43</v>
      </c>
      <c r="I70" s="10"/>
      <c r="J70" s="45">
        <f t="shared" si="14"/>
        <v>0.53500000000000003</v>
      </c>
    </row>
    <row r="71" spans="2:10" x14ac:dyDescent="0.35">
      <c r="B71" s="37" t="str">
        <f t="shared" si="11"/>
        <v>Industrial-Fondo Industrial (I)-D 1L</v>
      </c>
      <c r="C71" s="37" t="s">
        <v>108</v>
      </c>
      <c r="D71" s="37" t="s">
        <v>113</v>
      </c>
      <c r="E71" s="37" t="s">
        <v>16</v>
      </c>
      <c r="F71" s="37" t="str">
        <f t="shared" si="10"/>
        <v>D</v>
      </c>
      <c r="G71" s="45">
        <f t="shared" si="12"/>
        <v>0.10500000000000001</v>
      </c>
      <c r="H71" s="41">
        <f t="shared" si="13"/>
        <v>0.41</v>
      </c>
      <c r="I71" s="10"/>
      <c r="J71" s="45">
        <f t="shared" si="14"/>
        <v>0.51500000000000001</v>
      </c>
    </row>
    <row r="72" spans="2:10" x14ac:dyDescent="0.35">
      <c r="B72" s="37" t="str">
        <f t="shared" si="11"/>
        <v>Industrial-Fondo Industrial (I)-B 19L</v>
      </c>
      <c r="C72" s="37" t="s">
        <v>108</v>
      </c>
      <c r="D72" s="37" t="s">
        <v>113</v>
      </c>
      <c r="E72" s="37" t="s">
        <v>34</v>
      </c>
      <c r="F72" s="37" t="str">
        <f t="shared" si="10"/>
        <v>B</v>
      </c>
      <c r="G72" s="45">
        <f t="shared" si="12"/>
        <v>0.10500000000000001</v>
      </c>
      <c r="H72" s="41">
        <f t="shared" si="13"/>
        <v>0.31</v>
      </c>
      <c r="I72" s="10"/>
      <c r="J72" s="45">
        <f t="shared" si="14"/>
        <v>0.41500000000000004</v>
      </c>
    </row>
    <row r="73" spans="2:10" x14ac:dyDescent="0.35">
      <c r="B73" s="37" t="str">
        <f t="shared" si="11"/>
        <v>Industrial-Pintura tráfico (I)-B 19L</v>
      </c>
      <c r="C73" s="37" t="s">
        <v>108</v>
      </c>
      <c r="D73" s="3" t="s">
        <v>114</v>
      </c>
      <c r="E73" s="37" t="s">
        <v>34</v>
      </c>
      <c r="F73" s="37" t="str">
        <f t="shared" si="10"/>
        <v>B</v>
      </c>
      <c r="G73" s="45">
        <f t="shared" si="12"/>
        <v>0.10500000000000001</v>
      </c>
      <c r="H73" s="41">
        <f t="shared" si="13"/>
        <v>0.31</v>
      </c>
      <c r="I73" s="10"/>
      <c r="J73" s="45">
        <f t="shared" si="14"/>
        <v>0.41500000000000004</v>
      </c>
    </row>
    <row r="74" spans="2:10" x14ac:dyDescent="0.35">
      <c r="B74" s="37" t="str">
        <f t="shared" si="11"/>
        <v>Industrial-Pintura tráfico (I)-C 4L</v>
      </c>
      <c r="C74" s="37" t="s">
        <v>108</v>
      </c>
      <c r="D74" s="3" t="s">
        <v>114</v>
      </c>
      <c r="E74" s="37" t="s">
        <v>13</v>
      </c>
      <c r="F74" s="37" t="str">
        <f t="shared" si="10"/>
        <v>C</v>
      </c>
      <c r="G74" s="45">
        <f t="shared" si="12"/>
        <v>0.10500000000000001</v>
      </c>
      <c r="H74" s="41">
        <f t="shared" si="13"/>
        <v>0.43</v>
      </c>
      <c r="I74" s="10"/>
      <c r="J74" s="45">
        <f t="shared" si="14"/>
        <v>0.53500000000000003</v>
      </c>
    </row>
    <row r="75" spans="2:10" x14ac:dyDescent="0.35">
      <c r="B75" s="37" t="str">
        <f t="shared" si="11"/>
        <v>Industrial-Solvente industrial (I)-B 19L</v>
      </c>
      <c r="C75" s="37" t="s">
        <v>108</v>
      </c>
      <c r="D75" s="37" t="s">
        <v>115</v>
      </c>
      <c r="E75" s="37" t="s">
        <v>34</v>
      </c>
      <c r="F75" s="37" t="str">
        <f t="shared" si="10"/>
        <v>B</v>
      </c>
      <c r="G75" s="45">
        <f t="shared" si="12"/>
        <v>0.10500000000000001</v>
      </c>
      <c r="H75" s="41">
        <f t="shared" si="13"/>
        <v>0.31</v>
      </c>
      <c r="I75" s="10"/>
      <c r="J75" s="45">
        <f t="shared" si="14"/>
        <v>0.41500000000000004</v>
      </c>
    </row>
    <row r="76" spans="2:10" x14ac:dyDescent="0.35">
      <c r="B76" s="37" t="str">
        <f t="shared" si="11"/>
        <v>Industrial-Solvente industrial (I)-C 4L</v>
      </c>
      <c r="C76" s="37" t="s">
        <v>108</v>
      </c>
      <c r="D76" s="37" t="s">
        <v>115</v>
      </c>
      <c r="E76" s="37" t="s">
        <v>13</v>
      </c>
      <c r="F76" s="37" t="str">
        <f t="shared" si="10"/>
        <v>C</v>
      </c>
      <c r="G76" s="45">
        <f t="shared" si="12"/>
        <v>0.10500000000000001</v>
      </c>
      <c r="H76" s="41">
        <f t="shared" si="13"/>
        <v>0.43</v>
      </c>
      <c r="I76" s="10"/>
      <c r="J76" s="45">
        <f t="shared" si="14"/>
        <v>0.53500000000000003</v>
      </c>
    </row>
    <row r="77" spans="2:10" x14ac:dyDescent="0.35">
      <c r="B77" s="9" t="str">
        <f t="shared" si="11"/>
        <v>Luxury-Base Color (A)-C 4L</v>
      </c>
      <c r="C77" s="9" t="s">
        <v>116</v>
      </c>
      <c r="D77" s="9" t="s">
        <v>117</v>
      </c>
      <c r="E77" s="9" t="s">
        <v>13</v>
      </c>
      <c r="F77" s="9" t="str">
        <f t="shared" si="10"/>
        <v>C</v>
      </c>
      <c r="G77" s="46">
        <f t="shared" si="12"/>
        <v>0.10500000000000001</v>
      </c>
      <c r="H77" s="42">
        <f t="shared" si="13"/>
        <v>0.43</v>
      </c>
      <c r="I77" s="38"/>
      <c r="J77" s="46">
        <f t="shared" si="14"/>
        <v>0.53500000000000003</v>
      </c>
    </row>
    <row r="78" spans="2:10" x14ac:dyDescent="0.35">
      <c r="B78" s="9" t="str">
        <f t="shared" si="11"/>
        <v>Luxury-Base Color (A)-D 1L</v>
      </c>
      <c r="C78" s="9" t="s">
        <v>116</v>
      </c>
      <c r="D78" s="9" t="s">
        <v>117</v>
      </c>
      <c r="E78" s="9" t="s">
        <v>16</v>
      </c>
      <c r="F78" s="9" t="str">
        <f t="shared" si="10"/>
        <v>D</v>
      </c>
      <c r="G78" s="46">
        <f t="shared" si="12"/>
        <v>0.10500000000000001</v>
      </c>
      <c r="H78" s="42">
        <f t="shared" si="13"/>
        <v>0.41</v>
      </c>
      <c r="I78" s="38"/>
      <c r="J78" s="46">
        <f t="shared" si="14"/>
        <v>0.51500000000000001</v>
      </c>
    </row>
    <row r="79" spans="2:10" x14ac:dyDescent="0.35">
      <c r="B79" s="9" t="str">
        <f t="shared" si="11"/>
        <v>Luxury-Catalizador automotriz (A)-C 4L</v>
      </c>
      <c r="C79" s="9" t="s">
        <v>116</v>
      </c>
      <c r="D79" s="9" t="s">
        <v>118</v>
      </c>
      <c r="E79" s="9" t="s">
        <v>13</v>
      </c>
      <c r="F79" s="9" t="str">
        <f t="shared" si="10"/>
        <v>C</v>
      </c>
      <c r="G79" s="46">
        <f t="shared" si="12"/>
        <v>0.10500000000000001</v>
      </c>
      <c r="H79" s="42">
        <f t="shared" si="13"/>
        <v>0.43</v>
      </c>
      <c r="I79" s="38"/>
      <c r="J79" s="46">
        <f t="shared" si="14"/>
        <v>0.53500000000000003</v>
      </c>
    </row>
    <row r="80" spans="2:10" x14ac:dyDescent="0.35">
      <c r="B80" s="9" t="str">
        <f t="shared" si="11"/>
        <v>Luxury-Catalizador automotriz (A)-D 1L</v>
      </c>
      <c r="C80" s="9" t="s">
        <v>116</v>
      </c>
      <c r="D80" s="9" t="s">
        <v>118</v>
      </c>
      <c r="E80" s="9" t="s">
        <v>16</v>
      </c>
      <c r="F80" s="9" t="str">
        <f t="shared" si="10"/>
        <v>D</v>
      </c>
      <c r="G80" s="46">
        <f t="shared" si="12"/>
        <v>0.10500000000000001</v>
      </c>
      <c r="H80" s="42">
        <f t="shared" si="13"/>
        <v>0.41</v>
      </c>
      <c r="I80" s="38"/>
      <c r="J80" s="46">
        <f t="shared" si="14"/>
        <v>0.51500000000000001</v>
      </c>
    </row>
    <row r="81" spans="2:10" x14ac:dyDescent="0.35">
      <c r="B81" s="9" t="str">
        <f t="shared" si="11"/>
        <v>Luxury-Catalizador automotriz (A)-E 0.500L</v>
      </c>
      <c r="C81" s="9" t="s">
        <v>116</v>
      </c>
      <c r="D81" s="9" t="s">
        <v>118</v>
      </c>
      <c r="E81" s="9" t="s">
        <v>14</v>
      </c>
      <c r="F81" s="9" t="str">
        <f t="shared" si="10"/>
        <v>E</v>
      </c>
      <c r="G81" s="46">
        <f t="shared" si="12"/>
        <v>0.10500000000000001</v>
      </c>
      <c r="H81" s="42">
        <f t="shared" si="13"/>
        <v>0.4</v>
      </c>
      <c r="I81" s="38"/>
      <c r="J81" s="46">
        <f t="shared" si="14"/>
        <v>0.505</v>
      </c>
    </row>
    <row r="82" spans="2:10" x14ac:dyDescent="0.35">
      <c r="B82" s="9" t="str">
        <f t="shared" si="11"/>
        <v>Luxury-Catalizador automotriz (A)-F 0.250L</v>
      </c>
      <c r="C82" s="9" t="s">
        <v>116</v>
      </c>
      <c r="D82" s="9" t="s">
        <v>118</v>
      </c>
      <c r="E82" s="9" t="s">
        <v>21</v>
      </c>
      <c r="F82" s="9" t="str">
        <f t="shared" si="10"/>
        <v>F</v>
      </c>
      <c r="G82" s="46">
        <f t="shared" si="12"/>
        <v>0.10500000000000001</v>
      </c>
      <c r="H82" s="42">
        <f t="shared" si="13"/>
        <v>0.4</v>
      </c>
      <c r="I82" s="38"/>
      <c r="J82" s="46">
        <f t="shared" si="14"/>
        <v>0.505</v>
      </c>
    </row>
    <row r="83" spans="2:10" x14ac:dyDescent="0.35">
      <c r="B83" s="9" t="str">
        <f t="shared" si="11"/>
        <v>Luxury-Complementos (A)-Z 0.050L</v>
      </c>
      <c r="C83" s="9" t="s">
        <v>116</v>
      </c>
      <c r="D83" s="9" t="s">
        <v>119</v>
      </c>
      <c r="E83" s="9" t="s">
        <v>120</v>
      </c>
      <c r="F83" s="9" t="str">
        <f t="shared" si="10"/>
        <v>Z</v>
      </c>
      <c r="G83" s="46">
        <f t="shared" si="12"/>
        <v>0.10500000000000001</v>
      </c>
      <c r="H83" s="42">
        <f t="shared" si="13"/>
        <v>0.4</v>
      </c>
      <c r="I83" s="38"/>
      <c r="J83" s="46">
        <f t="shared" si="14"/>
        <v>0.505</v>
      </c>
    </row>
    <row r="84" spans="2:10" x14ac:dyDescent="0.35">
      <c r="B84" s="9" t="str">
        <f t="shared" si="11"/>
        <v>Luxury-Complementos (A)-D 1L</v>
      </c>
      <c r="C84" s="9" t="s">
        <v>116</v>
      </c>
      <c r="D84" s="9" t="s">
        <v>119</v>
      </c>
      <c r="E84" s="9" t="s">
        <v>16</v>
      </c>
      <c r="F84" s="9" t="str">
        <f t="shared" si="10"/>
        <v>D</v>
      </c>
      <c r="G84" s="46">
        <f t="shared" si="12"/>
        <v>0.10500000000000001</v>
      </c>
      <c r="H84" s="42">
        <f t="shared" si="13"/>
        <v>0.41</v>
      </c>
      <c r="I84" s="38"/>
      <c r="J84" s="46">
        <f t="shared" si="14"/>
        <v>0.51500000000000001</v>
      </c>
    </row>
    <row r="85" spans="2:10" x14ac:dyDescent="0.35">
      <c r="B85" s="9" t="str">
        <f t="shared" si="11"/>
        <v>Luxury-Esmalte Acrílico (A)-J 3.8L</v>
      </c>
      <c r="C85" s="9" t="s">
        <v>116</v>
      </c>
      <c r="D85" s="9" t="s">
        <v>41</v>
      </c>
      <c r="E85" s="9" t="s">
        <v>121</v>
      </c>
      <c r="F85" s="9" t="str">
        <f t="shared" si="10"/>
        <v>J</v>
      </c>
      <c r="G85" s="46">
        <f t="shared" si="12"/>
        <v>0.10500000000000001</v>
      </c>
      <c r="H85" s="42">
        <f t="shared" si="13"/>
        <v>0.4</v>
      </c>
      <c r="I85" s="38"/>
      <c r="J85" s="46">
        <f t="shared" si="14"/>
        <v>0.505</v>
      </c>
    </row>
    <row r="86" spans="2:10" x14ac:dyDescent="0.35">
      <c r="B86" s="9" t="str">
        <f t="shared" si="11"/>
        <v>Luxury-Esmalte Acrílico (A)-Y 18L</v>
      </c>
      <c r="C86" s="9" t="s">
        <v>116</v>
      </c>
      <c r="D86" s="9" t="s">
        <v>41</v>
      </c>
      <c r="E86" s="9" t="s">
        <v>122</v>
      </c>
      <c r="F86" s="9" t="str">
        <f t="shared" si="10"/>
        <v>Y</v>
      </c>
      <c r="G86" s="46">
        <f t="shared" si="12"/>
        <v>0.10500000000000001</v>
      </c>
      <c r="H86" s="42">
        <f t="shared" si="13"/>
        <v>0.31</v>
      </c>
      <c r="I86" s="38"/>
      <c r="J86" s="46">
        <f t="shared" si="14"/>
        <v>0.41500000000000004</v>
      </c>
    </row>
    <row r="87" spans="2:10" x14ac:dyDescent="0.35">
      <c r="B87" s="9" t="str">
        <f t="shared" si="11"/>
        <v>Luxury-Esmalte Acrílico (A)-K 0.950L</v>
      </c>
      <c r="C87" s="9" t="s">
        <v>116</v>
      </c>
      <c r="D87" s="9" t="s">
        <v>41</v>
      </c>
      <c r="E87" s="9" t="s">
        <v>123</v>
      </c>
      <c r="F87" s="9" t="str">
        <f t="shared" si="10"/>
        <v>K</v>
      </c>
      <c r="G87" s="46">
        <f t="shared" si="12"/>
        <v>0.10500000000000001</v>
      </c>
      <c r="H87" s="42">
        <f t="shared" si="13"/>
        <v>0.4</v>
      </c>
      <c r="I87" s="38"/>
      <c r="J87" s="46">
        <f t="shared" si="14"/>
        <v>0.505</v>
      </c>
    </row>
    <row r="88" spans="2:10" x14ac:dyDescent="0.35">
      <c r="B88" s="9" t="str">
        <f t="shared" si="11"/>
        <v>Luxury-Esmalte P.U. (A)-C 4L</v>
      </c>
      <c r="C88" s="9" t="s">
        <v>116</v>
      </c>
      <c r="D88" s="9" t="s">
        <v>124</v>
      </c>
      <c r="E88" s="9" t="s">
        <v>13</v>
      </c>
      <c r="F88" s="9" t="str">
        <f t="shared" si="10"/>
        <v>C</v>
      </c>
      <c r="G88" s="46">
        <f t="shared" si="12"/>
        <v>0.10500000000000001</v>
      </c>
      <c r="H88" s="42">
        <f t="shared" si="13"/>
        <v>0.43</v>
      </c>
      <c r="I88" s="38"/>
      <c r="J88" s="46">
        <f t="shared" si="14"/>
        <v>0.53500000000000003</v>
      </c>
    </row>
    <row r="89" spans="2:10" x14ac:dyDescent="0.35">
      <c r="B89" s="9" t="str">
        <f t="shared" si="11"/>
        <v>Luxury-Fondo Automotriz (A)-O 1.5L</v>
      </c>
      <c r="C89" s="9" t="s">
        <v>116</v>
      </c>
      <c r="D89" s="9" t="s">
        <v>48</v>
      </c>
      <c r="E89" s="9" t="s">
        <v>61</v>
      </c>
      <c r="F89" s="9" t="str">
        <f t="shared" ref="F89:F120" si="15">LEFT(E89,1)</f>
        <v>O</v>
      </c>
      <c r="G89" s="46">
        <f t="shared" si="12"/>
        <v>0.10500000000000001</v>
      </c>
      <c r="H89" s="42">
        <f t="shared" si="13"/>
        <v>0.4</v>
      </c>
      <c r="I89" s="38"/>
      <c r="J89" s="46">
        <f t="shared" si="14"/>
        <v>0.505</v>
      </c>
    </row>
    <row r="90" spans="2:10" x14ac:dyDescent="0.35">
      <c r="B90" s="9" t="str">
        <f t="shared" si="11"/>
        <v>Luxury-Fondo Automotriz (A)-C 4L</v>
      </c>
      <c r="C90" s="9" t="s">
        <v>116</v>
      </c>
      <c r="D90" s="9" t="s">
        <v>48</v>
      </c>
      <c r="E90" s="9" t="s">
        <v>13</v>
      </c>
      <c r="F90" s="9" t="str">
        <f t="shared" si="15"/>
        <v>C</v>
      </c>
      <c r="G90" s="46">
        <f t="shared" si="12"/>
        <v>0.10500000000000001</v>
      </c>
      <c r="H90" s="42">
        <f t="shared" si="13"/>
        <v>0.43</v>
      </c>
      <c r="I90" s="38"/>
      <c r="J90" s="46">
        <f t="shared" si="14"/>
        <v>0.53500000000000003</v>
      </c>
    </row>
    <row r="91" spans="2:10" x14ac:dyDescent="0.35">
      <c r="B91" s="9" t="str">
        <f t="shared" si="11"/>
        <v>Luxury-Fondo Automotriz (A)-D 1L</v>
      </c>
      <c r="C91" s="9" t="s">
        <v>116</v>
      </c>
      <c r="D91" s="9" t="s">
        <v>48</v>
      </c>
      <c r="E91" s="9" t="s">
        <v>16</v>
      </c>
      <c r="F91" s="9" t="str">
        <f t="shared" si="15"/>
        <v>D</v>
      </c>
      <c r="G91" s="46">
        <f t="shared" si="12"/>
        <v>0.10500000000000001</v>
      </c>
      <c r="H91" s="42">
        <f t="shared" si="13"/>
        <v>0.41</v>
      </c>
      <c r="I91" s="38"/>
      <c r="J91" s="46">
        <f t="shared" si="14"/>
        <v>0.51500000000000001</v>
      </c>
    </row>
    <row r="92" spans="2:10" x14ac:dyDescent="0.35">
      <c r="B92" s="9" t="str">
        <f t="shared" si="11"/>
        <v>Luxury-Fondo Automotriz (A)-B 19L</v>
      </c>
      <c r="C92" s="9" t="s">
        <v>116</v>
      </c>
      <c r="D92" s="9" t="s">
        <v>48</v>
      </c>
      <c r="E92" s="9" t="s">
        <v>34</v>
      </c>
      <c r="F92" s="9" t="str">
        <f t="shared" si="15"/>
        <v>B</v>
      </c>
      <c r="G92" s="46">
        <f t="shared" si="12"/>
        <v>0.10500000000000001</v>
      </c>
      <c r="H92" s="42">
        <f t="shared" si="13"/>
        <v>0.31</v>
      </c>
      <c r="I92" s="38"/>
      <c r="J92" s="46">
        <f t="shared" si="14"/>
        <v>0.41500000000000004</v>
      </c>
    </row>
    <row r="93" spans="2:10" x14ac:dyDescent="0.35">
      <c r="B93" s="9" t="str">
        <f t="shared" si="11"/>
        <v>Luxury-Luxury Candy (A)-F 0.250L</v>
      </c>
      <c r="C93" s="9" t="s">
        <v>116</v>
      </c>
      <c r="D93" s="9" t="s">
        <v>125</v>
      </c>
      <c r="E93" s="9" t="s">
        <v>21</v>
      </c>
      <c r="F93" s="9" t="str">
        <f t="shared" si="15"/>
        <v>F</v>
      </c>
      <c r="G93" s="46">
        <f t="shared" si="12"/>
        <v>0.10500000000000001</v>
      </c>
      <c r="H93" s="42">
        <f t="shared" si="13"/>
        <v>0.4</v>
      </c>
      <c r="I93" s="38"/>
      <c r="J93" s="46">
        <f t="shared" si="14"/>
        <v>0.505</v>
      </c>
    </row>
    <row r="94" spans="2:10" x14ac:dyDescent="0.35">
      <c r="B94" s="9" t="str">
        <f t="shared" si="11"/>
        <v>Luxury-Luxury Candy (A)-E 0.500L</v>
      </c>
      <c r="C94" s="9" t="s">
        <v>116</v>
      </c>
      <c r="D94" s="9" t="s">
        <v>125</v>
      </c>
      <c r="E94" s="9" t="s">
        <v>14</v>
      </c>
      <c r="F94" s="9" t="str">
        <f t="shared" si="15"/>
        <v>E</v>
      </c>
      <c r="G94" s="46">
        <f t="shared" si="12"/>
        <v>0.10500000000000001</v>
      </c>
      <c r="H94" s="42">
        <f t="shared" si="13"/>
        <v>0.4</v>
      </c>
      <c r="I94" s="38"/>
      <c r="J94" s="46">
        <f t="shared" si="14"/>
        <v>0.505</v>
      </c>
    </row>
    <row r="95" spans="2:10" x14ac:dyDescent="0.35">
      <c r="B95" s="9" t="str">
        <f t="shared" si="11"/>
        <v>Luxury-Luxury Pearl (A)-G 0.125L</v>
      </c>
      <c r="C95" s="9" t="s">
        <v>116</v>
      </c>
      <c r="D95" s="9" t="s">
        <v>126</v>
      </c>
      <c r="E95" s="9" t="s">
        <v>15</v>
      </c>
      <c r="F95" s="9" t="str">
        <f t="shared" si="15"/>
        <v>G</v>
      </c>
      <c r="G95" s="46">
        <f t="shared" si="12"/>
        <v>0.10500000000000001</v>
      </c>
      <c r="H95" s="42">
        <f t="shared" si="13"/>
        <v>0.4</v>
      </c>
      <c r="I95" s="38"/>
      <c r="J95" s="46">
        <f t="shared" si="14"/>
        <v>0.505</v>
      </c>
    </row>
    <row r="96" spans="2:10" x14ac:dyDescent="0.35">
      <c r="B96" s="9" t="str">
        <f t="shared" si="11"/>
        <v>Luxury-Luxury Pearl (A)-D 1L</v>
      </c>
      <c r="C96" s="9" t="s">
        <v>116</v>
      </c>
      <c r="D96" s="9" t="s">
        <v>126</v>
      </c>
      <c r="E96" s="9" t="s">
        <v>16</v>
      </c>
      <c r="F96" s="9" t="str">
        <f t="shared" si="15"/>
        <v>D</v>
      </c>
      <c r="G96" s="46">
        <f t="shared" si="12"/>
        <v>0.10500000000000001</v>
      </c>
      <c r="H96" s="42">
        <f t="shared" si="13"/>
        <v>0.41</v>
      </c>
      <c r="I96" s="38"/>
      <c r="J96" s="46">
        <f t="shared" si="14"/>
        <v>0.51500000000000001</v>
      </c>
    </row>
    <row r="97" spans="2:10" x14ac:dyDescent="0.35">
      <c r="B97" s="9" t="str">
        <f t="shared" si="11"/>
        <v>Luxury-Luxury Tint (A)-F 0.250L</v>
      </c>
      <c r="C97" s="9" t="s">
        <v>116</v>
      </c>
      <c r="D97" s="9" t="s">
        <v>127</v>
      </c>
      <c r="E97" s="9" t="s">
        <v>21</v>
      </c>
      <c r="F97" s="9" t="str">
        <f t="shared" si="15"/>
        <v>F</v>
      </c>
      <c r="G97" s="46">
        <f t="shared" si="12"/>
        <v>0.10500000000000001</v>
      </c>
      <c r="H97" s="42">
        <f t="shared" si="13"/>
        <v>0.4</v>
      </c>
      <c r="I97" s="38"/>
      <c r="J97" s="46">
        <f t="shared" si="14"/>
        <v>0.505</v>
      </c>
    </row>
    <row r="98" spans="2:10" x14ac:dyDescent="0.35">
      <c r="B98" s="9" t="str">
        <f t="shared" si="11"/>
        <v>Luxury-Plaste (A)-C 4L</v>
      </c>
      <c r="C98" s="9" t="s">
        <v>116</v>
      </c>
      <c r="D98" s="9" t="s">
        <v>88</v>
      </c>
      <c r="E98" s="9" t="s">
        <v>13</v>
      </c>
      <c r="F98" s="9" t="str">
        <f t="shared" si="15"/>
        <v>C</v>
      </c>
      <c r="G98" s="46">
        <f t="shared" si="12"/>
        <v>0.10500000000000001</v>
      </c>
      <c r="H98" s="42">
        <f t="shared" si="13"/>
        <v>0.43</v>
      </c>
      <c r="I98" s="38"/>
      <c r="J98" s="46">
        <f t="shared" si="14"/>
        <v>0.53500000000000003</v>
      </c>
    </row>
    <row r="99" spans="2:10" x14ac:dyDescent="0.35">
      <c r="B99" s="9" t="str">
        <f t="shared" ref="B99:B130" si="16">C99&amp;"-"&amp;D99&amp;"-"&amp;E99</f>
        <v>Luxury-Plaste (A)-D 1L</v>
      </c>
      <c r="C99" s="9" t="s">
        <v>116</v>
      </c>
      <c r="D99" s="9" t="s">
        <v>88</v>
      </c>
      <c r="E99" s="9" t="s">
        <v>16</v>
      </c>
      <c r="F99" s="9" t="str">
        <f t="shared" si="15"/>
        <v>D</v>
      </c>
      <c r="G99" s="46">
        <f t="shared" ref="G99:G130" si="17">$O$3</f>
        <v>0.10500000000000001</v>
      </c>
      <c r="H99" s="42">
        <f t="shared" ref="H99:H130" si="18">VLOOKUP(F99,$L:$O,4,FALSE)</f>
        <v>0.41</v>
      </c>
      <c r="I99" s="38"/>
      <c r="J99" s="46">
        <f t="shared" ref="J99:J130" si="19">SUM(G99:I99)</f>
        <v>0.51500000000000001</v>
      </c>
    </row>
    <row r="100" spans="2:10" x14ac:dyDescent="0.35">
      <c r="B100" s="9" t="str">
        <f t="shared" si="16"/>
        <v>Luxury-Rellenador (A)-I 0.850L</v>
      </c>
      <c r="C100" s="9" t="s">
        <v>116</v>
      </c>
      <c r="D100" s="9" t="s">
        <v>94</v>
      </c>
      <c r="E100" s="9" t="s">
        <v>95</v>
      </c>
      <c r="F100" s="9" t="str">
        <f t="shared" si="15"/>
        <v>I</v>
      </c>
      <c r="G100" s="46">
        <f t="shared" si="17"/>
        <v>0.10500000000000001</v>
      </c>
      <c r="H100" s="42">
        <f t="shared" si="18"/>
        <v>0.4</v>
      </c>
      <c r="I100" s="38"/>
      <c r="J100" s="46">
        <f t="shared" si="19"/>
        <v>0.505</v>
      </c>
    </row>
    <row r="101" spans="2:10" x14ac:dyDescent="0.35">
      <c r="B101" s="9" t="str">
        <f t="shared" si="16"/>
        <v>Luxury-Rellenador (A)-P 3L</v>
      </c>
      <c r="C101" s="9" t="s">
        <v>116</v>
      </c>
      <c r="D101" s="9" t="s">
        <v>94</v>
      </c>
      <c r="E101" s="9" t="s">
        <v>96</v>
      </c>
      <c r="F101" s="9" t="str">
        <f t="shared" si="15"/>
        <v>P</v>
      </c>
      <c r="G101" s="46">
        <f t="shared" si="17"/>
        <v>0.10500000000000001</v>
      </c>
      <c r="H101" s="42">
        <f t="shared" si="18"/>
        <v>0.4</v>
      </c>
      <c r="I101" s="38"/>
      <c r="J101" s="46">
        <f t="shared" si="19"/>
        <v>0.505</v>
      </c>
    </row>
    <row r="102" spans="2:10" x14ac:dyDescent="0.35">
      <c r="B102" s="9" t="str">
        <f t="shared" si="16"/>
        <v>Luxury-Sistema universal (A)-C 4L</v>
      </c>
      <c r="C102" s="9" t="s">
        <v>116</v>
      </c>
      <c r="D102" s="9" t="s">
        <v>128</v>
      </c>
      <c r="E102" s="9" t="s">
        <v>13</v>
      </c>
      <c r="F102" s="9" t="str">
        <f t="shared" si="15"/>
        <v>C</v>
      </c>
      <c r="G102" s="46">
        <f t="shared" si="17"/>
        <v>0.10500000000000001</v>
      </c>
      <c r="H102" s="42">
        <f t="shared" si="18"/>
        <v>0.43</v>
      </c>
      <c r="I102" s="38"/>
      <c r="J102" s="46">
        <f t="shared" si="19"/>
        <v>0.53500000000000003</v>
      </c>
    </row>
    <row r="103" spans="2:10" x14ac:dyDescent="0.35">
      <c r="B103" s="9" t="str">
        <f t="shared" si="16"/>
        <v>Luxury-Sistema universal (A)-D 1L</v>
      </c>
      <c r="C103" s="9" t="s">
        <v>116</v>
      </c>
      <c r="D103" s="9" t="s">
        <v>128</v>
      </c>
      <c r="E103" s="9" t="s">
        <v>16</v>
      </c>
      <c r="F103" s="9" t="str">
        <f t="shared" si="15"/>
        <v>D</v>
      </c>
      <c r="G103" s="46">
        <f t="shared" si="17"/>
        <v>0.10500000000000001</v>
      </c>
      <c r="H103" s="42">
        <f t="shared" si="18"/>
        <v>0.41</v>
      </c>
      <c r="I103" s="38"/>
      <c r="J103" s="46">
        <f t="shared" si="19"/>
        <v>0.51500000000000001</v>
      </c>
    </row>
    <row r="104" spans="2:10" x14ac:dyDescent="0.35">
      <c r="B104" s="9" t="str">
        <f t="shared" si="16"/>
        <v>Luxury-Sistema universal (A)-B 19L</v>
      </c>
      <c r="C104" s="9" t="s">
        <v>116</v>
      </c>
      <c r="D104" s="9" t="s">
        <v>128</v>
      </c>
      <c r="E104" s="9" t="s">
        <v>34</v>
      </c>
      <c r="F104" s="9" t="str">
        <f t="shared" si="15"/>
        <v>B</v>
      </c>
      <c r="G104" s="46">
        <f t="shared" si="17"/>
        <v>0.10500000000000001</v>
      </c>
      <c r="H104" s="42">
        <f t="shared" si="18"/>
        <v>0.31</v>
      </c>
      <c r="I104" s="38"/>
      <c r="J104" s="46">
        <f t="shared" si="19"/>
        <v>0.41500000000000004</v>
      </c>
    </row>
    <row r="105" spans="2:10" x14ac:dyDescent="0.35">
      <c r="B105" s="9" t="str">
        <f t="shared" si="16"/>
        <v>Luxury-Solvente automotriz (A)-B 19L</v>
      </c>
      <c r="C105" s="9" t="s">
        <v>116</v>
      </c>
      <c r="D105" s="9" t="s">
        <v>98</v>
      </c>
      <c r="E105" s="9" t="s">
        <v>34</v>
      </c>
      <c r="F105" s="9" t="str">
        <f t="shared" si="15"/>
        <v>B</v>
      </c>
      <c r="G105" s="46">
        <f t="shared" si="17"/>
        <v>0.10500000000000001</v>
      </c>
      <c r="H105" s="42">
        <f t="shared" si="18"/>
        <v>0.31</v>
      </c>
      <c r="I105" s="38"/>
      <c r="J105" s="46">
        <f t="shared" si="19"/>
        <v>0.41500000000000004</v>
      </c>
    </row>
    <row r="106" spans="2:10" x14ac:dyDescent="0.35">
      <c r="B106" s="9" t="str">
        <f t="shared" si="16"/>
        <v>Luxury-Solvente automotriz (A)-C 4L</v>
      </c>
      <c r="C106" s="9" t="s">
        <v>116</v>
      </c>
      <c r="D106" s="9" t="s">
        <v>98</v>
      </c>
      <c r="E106" s="9" t="s">
        <v>13</v>
      </c>
      <c r="F106" s="9" t="str">
        <f t="shared" si="15"/>
        <v>C</v>
      </c>
      <c r="G106" s="46">
        <f t="shared" si="17"/>
        <v>0.10500000000000001</v>
      </c>
      <c r="H106" s="42">
        <f t="shared" si="18"/>
        <v>0.43</v>
      </c>
      <c r="I106" s="38"/>
      <c r="J106" s="46">
        <f t="shared" si="19"/>
        <v>0.53500000000000003</v>
      </c>
    </row>
    <row r="107" spans="2:10" x14ac:dyDescent="0.35">
      <c r="B107" s="9" t="str">
        <f t="shared" si="16"/>
        <v>Luxury-Solvente automotriz (A)-D 1L</v>
      </c>
      <c r="C107" s="9" t="s">
        <v>116</v>
      </c>
      <c r="D107" s="9" t="s">
        <v>98</v>
      </c>
      <c r="E107" s="9" t="s">
        <v>16</v>
      </c>
      <c r="F107" s="9" t="str">
        <f t="shared" si="15"/>
        <v>D</v>
      </c>
      <c r="G107" s="46">
        <f t="shared" si="17"/>
        <v>0.10500000000000001</v>
      </c>
      <c r="H107" s="42">
        <f t="shared" si="18"/>
        <v>0.41</v>
      </c>
      <c r="I107" s="38"/>
      <c r="J107" s="46">
        <f t="shared" si="19"/>
        <v>0.51500000000000001</v>
      </c>
    </row>
    <row r="108" spans="2:10" x14ac:dyDescent="0.35">
      <c r="B108" s="9" t="str">
        <f t="shared" si="16"/>
        <v>Luxury-Solvente automotriz (A)-F 0.250L</v>
      </c>
      <c r="C108" s="9" t="s">
        <v>116</v>
      </c>
      <c r="D108" s="9" t="s">
        <v>98</v>
      </c>
      <c r="E108" s="9" t="s">
        <v>21</v>
      </c>
      <c r="F108" s="9" t="str">
        <f t="shared" si="15"/>
        <v>F</v>
      </c>
      <c r="G108" s="46">
        <f t="shared" si="17"/>
        <v>0.10500000000000001</v>
      </c>
      <c r="H108" s="42">
        <f t="shared" si="18"/>
        <v>0.4</v>
      </c>
      <c r="I108" s="38"/>
      <c r="J108" s="46">
        <f t="shared" si="19"/>
        <v>0.505</v>
      </c>
    </row>
    <row r="109" spans="2:10" x14ac:dyDescent="0.35">
      <c r="B109" s="9" t="str">
        <f t="shared" si="16"/>
        <v>Luxury-Terminado automotriz (A)-C 4L</v>
      </c>
      <c r="C109" s="9" t="s">
        <v>116</v>
      </c>
      <c r="D109" s="9" t="s">
        <v>129</v>
      </c>
      <c r="E109" s="9" t="s">
        <v>13</v>
      </c>
      <c r="F109" s="9" t="str">
        <f t="shared" si="15"/>
        <v>C</v>
      </c>
      <c r="G109" s="46">
        <f t="shared" si="17"/>
        <v>0.10500000000000001</v>
      </c>
      <c r="H109" s="42">
        <f t="shared" si="18"/>
        <v>0.43</v>
      </c>
      <c r="I109" s="38"/>
      <c r="J109" s="46">
        <f t="shared" si="19"/>
        <v>0.53500000000000003</v>
      </c>
    </row>
    <row r="110" spans="2:10" x14ac:dyDescent="0.35">
      <c r="B110" s="9" t="str">
        <f t="shared" si="16"/>
        <v>Luxury-Terminado automotriz (A)-D 1L</v>
      </c>
      <c r="C110" s="9" t="s">
        <v>116</v>
      </c>
      <c r="D110" s="9" t="s">
        <v>129</v>
      </c>
      <c r="E110" s="9" t="s">
        <v>16</v>
      </c>
      <c r="F110" s="9" t="str">
        <f t="shared" si="15"/>
        <v>D</v>
      </c>
      <c r="G110" s="46">
        <f t="shared" si="17"/>
        <v>0.10500000000000001</v>
      </c>
      <c r="H110" s="42">
        <f t="shared" si="18"/>
        <v>0.41</v>
      </c>
      <c r="I110" s="38"/>
      <c r="J110" s="46">
        <f t="shared" si="19"/>
        <v>0.51500000000000001</v>
      </c>
    </row>
    <row r="111" spans="2:10" x14ac:dyDescent="0.35">
      <c r="B111" s="9" t="str">
        <f t="shared" si="16"/>
        <v>Luxury-Terminado automotriz (A)-Ñ 2L</v>
      </c>
      <c r="C111" s="9" t="s">
        <v>116</v>
      </c>
      <c r="D111" s="9" t="s">
        <v>129</v>
      </c>
      <c r="E111" s="9" t="s">
        <v>130</v>
      </c>
      <c r="F111" s="9" t="str">
        <f t="shared" si="15"/>
        <v>Ñ</v>
      </c>
      <c r="G111" s="46">
        <f t="shared" si="17"/>
        <v>0.10500000000000001</v>
      </c>
      <c r="H111" s="42">
        <f t="shared" si="18"/>
        <v>0.4</v>
      </c>
      <c r="I111" s="38"/>
      <c r="J111" s="46">
        <f t="shared" si="19"/>
        <v>0.505</v>
      </c>
    </row>
    <row r="112" spans="2:10" x14ac:dyDescent="0.35">
      <c r="B112" s="9" t="str">
        <f t="shared" si="16"/>
        <v>Luxury-Terminado automotriz (A)-B 19L</v>
      </c>
      <c r="C112" s="9" t="s">
        <v>116</v>
      </c>
      <c r="D112" s="9" t="s">
        <v>129</v>
      </c>
      <c r="E112" s="9" t="s">
        <v>34</v>
      </c>
      <c r="F112" s="9" t="str">
        <f t="shared" si="15"/>
        <v>B</v>
      </c>
      <c r="G112" s="46">
        <f t="shared" si="17"/>
        <v>0.10500000000000001</v>
      </c>
      <c r="H112" s="42">
        <f t="shared" si="18"/>
        <v>0.31</v>
      </c>
      <c r="I112" s="38"/>
      <c r="J112" s="46">
        <f t="shared" si="19"/>
        <v>0.41500000000000004</v>
      </c>
    </row>
    <row r="113" spans="2:10" x14ac:dyDescent="0.35">
      <c r="B113" s="11" t="str">
        <f t="shared" si="16"/>
        <v>Madera-Barniz (M)-C 4L</v>
      </c>
      <c r="C113" s="11" t="s">
        <v>131</v>
      </c>
      <c r="D113" s="11" t="s">
        <v>132</v>
      </c>
      <c r="E113" s="11" t="s">
        <v>13</v>
      </c>
      <c r="F113" s="11" t="str">
        <f t="shared" si="15"/>
        <v>C</v>
      </c>
      <c r="G113" s="24">
        <f t="shared" si="17"/>
        <v>0.10500000000000001</v>
      </c>
      <c r="H113" s="43">
        <f t="shared" si="18"/>
        <v>0.43</v>
      </c>
      <c r="I113" s="25"/>
      <c r="J113" s="24">
        <f t="shared" si="19"/>
        <v>0.53500000000000003</v>
      </c>
    </row>
    <row r="114" spans="2:10" x14ac:dyDescent="0.35">
      <c r="B114" s="11" t="str">
        <f t="shared" si="16"/>
        <v>Madera-Barniz (M)-D 1L</v>
      </c>
      <c r="C114" s="11" t="s">
        <v>131</v>
      </c>
      <c r="D114" s="11" t="s">
        <v>132</v>
      </c>
      <c r="E114" s="11" t="s">
        <v>16</v>
      </c>
      <c r="F114" s="11" t="str">
        <f t="shared" si="15"/>
        <v>D</v>
      </c>
      <c r="G114" s="24">
        <f t="shared" si="17"/>
        <v>0.10500000000000001</v>
      </c>
      <c r="H114" s="43">
        <f t="shared" si="18"/>
        <v>0.41</v>
      </c>
      <c r="I114" s="25"/>
      <c r="J114" s="24">
        <f t="shared" si="19"/>
        <v>0.51500000000000001</v>
      </c>
    </row>
    <row r="115" spans="2:10" x14ac:dyDescent="0.35">
      <c r="B115" s="11" t="str">
        <f t="shared" si="16"/>
        <v>Madera-Barniz (M)-E 0.500L</v>
      </c>
      <c r="C115" s="11" t="s">
        <v>131</v>
      </c>
      <c r="D115" s="11" t="s">
        <v>132</v>
      </c>
      <c r="E115" s="11" t="s">
        <v>14</v>
      </c>
      <c r="F115" s="11" t="str">
        <f t="shared" si="15"/>
        <v>E</v>
      </c>
      <c r="G115" s="24">
        <f t="shared" si="17"/>
        <v>0.10500000000000001</v>
      </c>
      <c r="H115" s="43">
        <f t="shared" si="18"/>
        <v>0.4</v>
      </c>
      <c r="I115" s="25"/>
      <c r="J115" s="24">
        <f t="shared" si="19"/>
        <v>0.505</v>
      </c>
    </row>
    <row r="116" spans="2:10" x14ac:dyDescent="0.35">
      <c r="B116" s="11" t="str">
        <f t="shared" si="16"/>
        <v>Madera-Barniz (M)-B 19L</v>
      </c>
      <c r="C116" s="11" t="s">
        <v>131</v>
      </c>
      <c r="D116" s="11" t="s">
        <v>132</v>
      </c>
      <c r="E116" s="11" t="s">
        <v>34</v>
      </c>
      <c r="F116" s="11" t="str">
        <f t="shared" si="15"/>
        <v>B</v>
      </c>
      <c r="G116" s="24">
        <f t="shared" si="17"/>
        <v>0.10500000000000001</v>
      </c>
      <c r="H116" s="43">
        <f t="shared" si="18"/>
        <v>0.31</v>
      </c>
      <c r="I116" s="25"/>
      <c r="J116" s="24">
        <f t="shared" si="19"/>
        <v>0.41500000000000004</v>
      </c>
    </row>
    <row r="117" spans="2:10" x14ac:dyDescent="0.35">
      <c r="B117" s="11" t="str">
        <f t="shared" si="16"/>
        <v>Madera-Catalizador madera (M)-B 19L</v>
      </c>
      <c r="C117" s="11" t="s">
        <v>131</v>
      </c>
      <c r="D117" s="11" t="s">
        <v>133</v>
      </c>
      <c r="E117" s="11" t="s">
        <v>34</v>
      </c>
      <c r="F117" s="11" t="str">
        <f t="shared" si="15"/>
        <v>B</v>
      </c>
      <c r="G117" s="24">
        <f t="shared" si="17"/>
        <v>0.10500000000000001</v>
      </c>
      <c r="H117" s="43">
        <f t="shared" si="18"/>
        <v>0.31</v>
      </c>
      <c r="I117" s="25"/>
      <c r="J117" s="24">
        <f t="shared" si="19"/>
        <v>0.41500000000000004</v>
      </c>
    </row>
    <row r="118" spans="2:10" x14ac:dyDescent="0.35">
      <c r="B118" s="11" t="str">
        <f t="shared" si="16"/>
        <v>Madera-Catalizador madera (M)-C 4L</v>
      </c>
      <c r="C118" s="11" t="s">
        <v>131</v>
      </c>
      <c r="D118" s="11" t="s">
        <v>133</v>
      </c>
      <c r="E118" s="11" t="s">
        <v>13</v>
      </c>
      <c r="F118" s="11" t="str">
        <f t="shared" si="15"/>
        <v>C</v>
      </c>
      <c r="G118" s="24">
        <f t="shared" si="17"/>
        <v>0.10500000000000001</v>
      </c>
      <c r="H118" s="43">
        <f t="shared" si="18"/>
        <v>0.43</v>
      </c>
      <c r="I118" s="25"/>
      <c r="J118" s="24">
        <f t="shared" si="19"/>
        <v>0.53500000000000003</v>
      </c>
    </row>
    <row r="119" spans="2:10" x14ac:dyDescent="0.35">
      <c r="B119" s="11" t="str">
        <f t="shared" si="16"/>
        <v>Madera-Catalizador madera (M)-D 1L</v>
      </c>
      <c r="C119" s="11" t="s">
        <v>131</v>
      </c>
      <c r="D119" s="11" t="s">
        <v>133</v>
      </c>
      <c r="E119" s="11" t="s">
        <v>16</v>
      </c>
      <c r="F119" s="11" t="str">
        <f t="shared" si="15"/>
        <v>D</v>
      </c>
      <c r="G119" s="24">
        <f t="shared" si="17"/>
        <v>0.10500000000000001</v>
      </c>
      <c r="H119" s="43">
        <f t="shared" si="18"/>
        <v>0.41</v>
      </c>
      <c r="I119" s="25"/>
      <c r="J119" s="24">
        <f t="shared" si="19"/>
        <v>0.51500000000000001</v>
      </c>
    </row>
    <row r="120" spans="2:10" x14ac:dyDescent="0.35">
      <c r="B120" s="11" t="str">
        <f t="shared" si="16"/>
        <v>Madera-Catalizador madera (M)-E 0.500L</v>
      </c>
      <c r="C120" s="11" t="s">
        <v>131</v>
      </c>
      <c r="D120" s="11" t="s">
        <v>133</v>
      </c>
      <c r="E120" s="11" t="s">
        <v>14</v>
      </c>
      <c r="F120" s="11" t="str">
        <f t="shared" si="15"/>
        <v>E</v>
      </c>
      <c r="G120" s="24">
        <f t="shared" si="17"/>
        <v>0.10500000000000001</v>
      </c>
      <c r="H120" s="43">
        <f t="shared" si="18"/>
        <v>0.4</v>
      </c>
      <c r="I120" s="25"/>
      <c r="J120" s="24">
        <f t="shared" si="19"/>
        <v>0.505</v>
      </c>
    </row>
    <row r="121" spans="2:10" x14ac:dyDescent="0.35">
      <c r="B121" s="11" t="str">
        <f t="shared" si="16"/>
        <v>Madera-Catalizador madera (M)-L 9.5L</v>
      </c>
      <c r="C121" s="11" t="s">
        <v>131</v>
      </c>
      <c r="D121" s="11" t="s">
        <v>133</v>
      </c>
      <c r="E121" s="11" t="s">
        <v>134</v>
      </c>
      <c r="F121" s="11" t="str">
        <f t="shared" ref="F121:F152" si="20">LEFT(E121,1)</f>
        <v>L</v>
      </c>
      <c r="G121" s="24">
        <f t="shared" si="17"/>
        <v>0.10500000000000001</v>
      </c>
      <c r="H121" s="43">
        <f t="shared" si="18"/>
        <v>0.31</v>
      </c>
      <c r="I121" s="25"/>
      <c r="J121" s="24">
        <f t="shared" si="19"/>
        <v>0.41500000000000004</v>
      </c>
    </row>
    <row r="122" spans="2:10" x14ac:dyDescent="0.35">
      <c r="B122" s="11" t="str">
        <f t="shared" si="16"/>
        <v>Madera-Complementos (M)-D 1L</v>
      </c>
      <c r="C122" s="11" t="s">
        <v>131</v>
      </c>
      <c r="D122" s="11" t="s">
        <v>135</v>
      </c>
      <c r="E122" s="11" t="s">
        <v>16</v>
      </c>
      <c r="F122" s="11" t="str">
        <f t="shared" si="20"/>
        <v>D</v>
      </c>
      <c r="G122" s="24">
        <f t="shared" si="17"/>
        <v>0.10500000000000001</v>
      </c>
      <c r="H122" s="43">
        <f t="shared" si="18"/>
        <v>0.41</v>
      </c>
      <c r="I122" s="25"/>
      <c r="J122" s="24">
        <f t="shared" si="19"/>
        <v>0.51500000000000001</v>
      </c>
    </row>
    <row r="123" spans="2:10" x14ac:dyDescent="0.35">
      <c r="B123" s="11" t="str">
        <f t="shared" si="16"/>
        <v>Madera-Fondo industrial madera (M)-B 19L</v>
      </c>
      <c r="C123" s="11" t="s">
        <v>131</v>
      </c>
      <c r="D123" s="11" t="s">
        <v>136</v>
      </c>
      <c r="E123" s="11" t="s">
        <v>34</v>
      </c>
      <c r="F123" s="11" t="str">
        <f t="shared" si="20"/>
        <v>B</v>
      </c>
      <c r="G123" s="24">
        <f t="shared" si="17"/>
        <v>0.10500000000000001</v>
      </c>
      <c r="H123" s="43">
        <f t="shared" si="18"/>
        <v>0.31</v>
      </c>
      <c r="I123" s="25"/>
      <c r="J123" s="24">
        <f t="shared" si="19"/>
        <v>0.41500000000000004</v>
      </c>
    </row>
    <row r="124" spans="2:10" x14ac:dyDescent="0.35">
      <c r="B124" s="11" t="str">
        <f t="shared" si="16"/>
        <v>Madera-Fondo industrial madera (M)-C 4L</v>
      </c>
      <c r="C124" s="11" t="s">
        <v>131</v>
      </c>
      <c r="D124" s="11" t="s">
        <v>136</v>
      </c>
      <c r="E124" s="11" t="s">
        <v>13</v>
      </c>
      <c r="F124" s="11" t="str">
        <f t="shared" si="20"/>
        <v>C</v>
      </c>
      <c r="G124" s="24">
        <f t="shared" si="17"/>
        <v>0.10500000000000001</v>
      </c>
      <c r="H124" s="43">
        <f t="shared" si="18"/>
        <v>0.43</v>
      </c>
      <c r="I124" s="25"/>
      <c r="J124" s="24">
        <f t="shared" si="19"/>
        <v>0.53500000000000003</v>
      </c>
    </row>
    <row r="125" spans="2:10" x14ac:dyDescent="0.35">
      <c r="B125" s="11" t="str">
        <f t="shared" si="16"/>
        <v>Madera-Fondo industrial madera (M)-D 1L</v>
      </c>
      <c r="C125" s="11" t="s">
        <v>131</v>
      </c>
      <c r="D125" s="11" t="s">
        <v>136</v>
      </c>
      <c r="E125" s="11" t="s">
        <v>16</v>
      </c>
      <c r="F125" s="11" t="str">
        <f t="shared" si="20"/>
        <v>D</v>
      </c>
      <c r="G125" s="24">
        <f t="shared" si="17"/>
        <v>0.10500000000000001</v>
      </c>
      <c r="H125" s="43">
        <f t="shared" si="18"/>
        <v>0.41</v>
      </c>
      <c r="I125" s="25"/>
      <c r="J125" s="24">
        <f t="shared" si="19"/>
        <v>0.51500000000000001</v>
      </c>
    </row>
    <row r="126" spans="2:10" x14ac:dyDescent="0.35">
      <c r="B126" s="11" t="str">
        <f t="shared" si="16"/>
        <v>Madera-Fondo P.U. (M)-B 19L</v>
      </c>
      <c r="C126" s="11" t="s">
        <v>131</v>
      </c>
      <c r="D126" s="11" t="s">
        <v>137</v>
      </c>
      <c r="E126" s="11" t="s">
        <v>34</v>
      </c>
      <c r="F126" s="11" t="str">
        <f t="shared" si="20"/>
        <v>B</v>
      </c>
      <c r="G126" s="24">
        <f t="shared" si="17"/>
        <v>0.10500000000000001</v>
      </c>
      <c r="H126" s="43">
        <f t="shared" si="18"/>
        <v>0.31</v>
      </c>
      <c r="I126" s="25"/>
      <c r="J126" s="24">
        <f t="shared" si="19"/>
        <v>0.41500000000000004</v>
      </c>
    </row>
    <row r="127" spans="2:10" x14ac:dyDescent="0.35">
      <c r="B127" s="11" t="str">
        <f t="shared" si="16"/>
        <v>Madera-Fondo P.U. (M)-C 4L</v>
      </c>
      <c r="C127" s="11" t="s">
        <v>131</v>
      </c>
      <c r="D127" s="11" t="s">
        <v>137</v>
      </c>
      <c r="E127" s="11" t="s">
        <v>13</v>
      </c>
      <c r="F127" s="11" t="str">
        <f t="shared" si="20"/>
        <v>C</v>
      </c>
      <c r="G127" s="24">
        <f t="shared" si="17"/>
        <v>0.10500000000000001</v>
      </c>
      <c r="H127" s="43">
        <f t="shared" si="18"/>
        <v>0.43</v>
      </c>
      <c r="I127" s="25"/>
      <c r="J127" s="24">
        <f t="shared" si="19"/>
        <v>0.53500000000000003</v>
      </c>
    </row>
    <row r="128" spans="2:10" x14ac:dyDescent="0.35">
      <c r="B128" s="11" t="str">
        <f t="shared" si="16"/>
        <v>Madera-Fondo P.U. (M)-D 1L</v>
      </c>
      <c r="C128" s="11" t="s">
        <v>131</v>
      </c>
      <c r="D128" s="11" t="s">
        <v>137</v>
      </c>
      <c r="E128" s="11" t="s">
        <v>16</v>
      </c>
      <c r="F128" s="11" t="str">
        <f t="shared" si="20"/>
        <v>D</v>
      </c>
      <c r="G128" s="24">
        <f t="shared" si="17"/>
        <v>0.10500000000000001</v>
      </c>
      <c r="H128" s="43">
        <f t="shared" si="18"/>
        <v>0.41</v>
      </c>
      <c r="I128" s="25"/>
      <c r="J128" s="24">
        <f t="shared" si="19"/>
        <v>0.51500000000000001</v>
      </c>
    </row>
    <row r="129" spans="2:10" x14ac:dyDescent="0.35">
      <c r="B129" s="11" t="str">
        <f t="shared" si="16"/>
        <v>Madera-Laca industrial madera B.A. (M)-B 19L</v>
      </c>
      <c r="C129" s="11" t="s">
        <v>131</v>
      </c>
      <c r="D129" s="11" t="s">
        <v>138</v>
      </c>
      <c r="E129" s="11" t="s">
        <v>34</v>
      </c>
      <c r="F129" s="11" t="str">
        <f t="shared" si="20"/>
        <v>B</v>
      </c>
      <c r="G129" s="24">
        <f t="shared" si="17"/>
        <v>0.10500000000000001</v>
      </c>
      <c r="H129" s="43">
        <f t="shared" si="18"/>
        <v>0.31</v>
      </c>
      <c r="I129" s="25"/>
      <c r="J129" s="24">
        <f t="shared" si="19"/>
        <v>0.41500000000000004</v>
      </c>
    </row>
    <row r="130" spans="2:10" x14ac:dyDescent="0.35">
      <c r="B130" s="11" t="str">
        <f t="shared" si="16"/>
        <v>Madera-Laca industrial madera B.A. (M)-C 4L</v>
      </c>
      <c r="C130" s="11" t="s">
        <v>131</v>
      </c>
      <c r="D130" s="11" t="s">
        <v>138</v>
      </c>
      <c r="E130" s="11" t="s">
        <v>13</v>
      </c>
      <c r="F130" s="11" t="str">
        <f t="shared" si="20"/>
        <v>C</v>
      </c>
      <c r="G130" s="24">
        <f t="shared" si="17"/>
        <v>0.10500000000000001</v>
      </c>
      <c r="H130" s="43">
        <f t="shared" si="18"/>
        <v>0.43</v>
      </c>
      <c r="I130" s="25"/>
      <c r="J130" s="24">
        <f t="shared" si="19"/>
        <v>0.53500000000000003</v>
      </c>
    </row>
    <row r="131" spans="2:10" x14ac:dyDescent="0.35">
      <c r="B131" s="11" t="str">
        <f t="shared" ref="B131:B162" si="21">C131&amp;"-"&amp;D131&amp;"-"&amp;E131</f>
        <v>Madera-Laca industrial madera B.A. (M)-D 1L</v>
      </c>
      <c r="C131" s="11" t="s">
        <v>131</v>
      </c>
      <c r="D131" s="11" t="s">
        <v>138</v>
      </c>
      <c r="E131" s="11" t="s">
        <v>16</v>
      </c>
      <c r="F131" s="11" t="str">
        <f t="shared" si="20"/>
        <v>D</v>
      </c>
      <c r="G131" s="24">
        <f t="shared" ref="G131:G157" si="22">$O$3</f>
        <v>0.10500000000000001</v>
      </c>
      <c r="H131" s="43">
        <f t="shared" ref="H131:H157" si="23">VLOOKUP(F131,$L:$O,4,FALSE)</f>
        <v>0.41</v>
      </c>
      <c r="I131" s="25"/>
      <c r="J131" s="24">
        <f t="shared" ref="J131:J162" si="24">SUM(G131:I131)</f>
        <v>0.51500000000000001</v>
      </c>
    </row>
    <row r="132" spans="2:10" x14ac:dyDescent="0.35">
      <c r="B132" s="11" t="str">
        <f t="shared" si="21"/>
        <v>Madera-Laca industrial madera (M)-B 19L</v>
      </c>
      <c r="C132" s="11" t="s">
        <v>131</v>
      </c>
      <c r="D132" s="11" t="s">
        <v>139</v>
      </c>
      <c r="E132" s="11" t="s">
        <v>34</v>
      </c>
      <c r="F132" s="11" t="str">
        <f t="shared" si="20"/>
        <v>B</v>
      </c>
      <c r="G132" s="24">
        <f t="shared" si="22"/>
        <v>0.10500000000000001</v>
      </c>
      <c r="H132" s="43">
        <f t="shared" si="23"/>
        <v>0.31</v>
      </c>
      <c r="I132" s="25"/>
      <c r="J132" s="24">
        <f t="shared" si="24"/>
        <v>0.41500000000000004</v>
      </c>
    </row>
    <row r="133" spans="2:10" x14ac:dyDescent="0.35">
      <c r="B133" s="11" t="str">
        <f t="shared" si="21"/>
        <v>Madera-Laca industrial madera (M)-C 4L</v>
      </c>
      <c r="C133" s="11" t="s">
        <v>131</v>
      </c>
      <c r="D133" s="11" t="s">
        <v>139</v>
      </c>
      <c r="E133" s="11" t="s">
        <v>13</v>
      </c>
      <c r="F133" s="11" t="str">
        <f t="shared" si="20"/>
        <v>C</v>
      </c>
      <c r="G133" s="24">
        <f t="shared" si="22"/>
        <v>0.10500000000000001</v>
      </c>
      <c r="H133" s="43">
        <f t="shared" si="23"/>
        <v>0.43</v>
      </c>
      <c r="I133" s="25"/>
      <c r="J133" s="24">
        <f t="shared" si="24"/>
        <v>0.53500000000000003</v>
      </c>
    </row>
    <row r="134" spans="2:10" x14ac:dyDescent="0.35">
      <c r="B134" s="11" t="str">
        <f t="shared" si="21"/>
        <v>Madera-Laca industrial madera (M)-D 1L</v>
      </c>
      <c r="C134" s="11" t="s">
        <v>131</v>
      </c>
      <c r="D134" s="11" t="s">
        <v>139</v>
      </c>
      <c r="E134" s="11" t="s">
        <v>16</v>
      </c>
      <c r="F134" s="11" t="str">
        <f t="shared" si="20"/>
        <v>D</v>
      </c>
      <c r="G134" s="24">
        <f t="shared" si="22"/>
        <v>0.10500000000000001</v>
      </c>
      <c r="H134" s="43">
        <f t="shared" si="23"/>
        <v>0.41</v>
      </c>
      <c r="I134" s="25"/>
      <c r="J134" s="24">
        <f t="shared" si="24"/>
        <v>0.51500000000000001</v>
      </c>
    </row>
    <row r="135" spans="2:10" x14ac:dyDescent="0.35">
      <c r="B135" s="11" t="str">
        <f t="shared" si="21"/>
        <v>Madera-Laca P.U. (M)-B 19L</v>
      </c>
      <c r="C135" s="11" t="s">
        <v>131</v>
      </c>
      <c r="D135" s="11" t="s">
        <v>140</v>
      </c>
      <c r="E135" s="11" t="s">
        <v>34</v>
      </c>
      <c r="F135" s="11" t="str">
        <f t="shared" si="20"/>
        <v>B</v>
      </c>
      <c r="G135" s="24">
        <f t="shared" si="22"/>
        <v>0.10500000000000001</v>
      </c>
      <c r="H135" s="43">
        <f t="shared" si="23"/>
        <v>0.31</v>
      </c>
      <c r="I135" s="25"/>
      <c r="J135" s="24">
        <f t="shared" si="24"/>
        <v>0.41500000000000004</v>
      </c>
    </row>
    <row r="136" spans="2:10" x14ac:dyDescent="0.35">
      <c r="B136" s="11" t="str">
        <f t="shared" si="21"/>
        <v>Madera-Laca P.U. (M)-C 4L</v>
      </c>
      <c r="C136" s="11" t="s">
        <v>131</v>
      </c>
      <c r="D136" s="11" t="s">
        <v>140</v>
      </c>
      <c r="E136" s="11" t="s">
        <v>13</v>
      </c>
      <c r="F136" s="11" t="str">
        <f t="shared" si="20"/>
        <v>C</v>
      </c>
      <c r="G136" s="24">
        <f t="shared" si="22"/>
        <v>0.10500000000000001</v>
      </c>
      <c r="H136" s="43">
        <f t="shared" si="23"/>
        <v>0.43</v>
      </c>
      <c r="I136" s="25"/>
      <c r="J136" s="24">
        <f t="shared" si="24"/>
        <v>0.53500000000000003</v>
      </c>
    </row>
    <row r="137" spans="2:10" x14ac:dyDescent="0.35">
      <c r="B137" s="11" t="str">
        <f t="shared" si="21"/>
        <v>Madera-Laca P.U. (M)-D 1L</v>
      </c>
      <c r="C137" s="11" t="s">
        <v>131</v>
      </c>
      <c r="D137" s="11" t="s">
        <v>140</v>
      </c>
      <c r="E137" s="11" t="s">
        <v>16</v>
      </c>
      <c r="F137" s="11" t="str">
        <f t="shared" si="20"/>
        <v>D</v>
      </c>
      <c r="G137" s="24">
        <f t="shared" si="22"/>
        <v>0.10500000000000001</v>
      </c>
      <c r="H137" s="43">
        <f t="shared" si="23"/>
        <v>0.41</v>
      </c>
      <c r="I137" s="25"/>
      <c r="J137" s="24">
        <f t="shared" si="24"/>
        <v>0.51500000000000001</v>
      </c>
    </row>
    <row r="138" spans="2:10" x14ac:dyDescent="0.35">
      <c r="B138" s="11" t="str">
        <f t="shared" si="21"/>
        <v>Madera-Laca P.U. (M)-E 0.500L</v>
      </c>
      <c r="C138" s="11" t="s">
        <v>131</v>
      </c>
      <c r="D138" s="11" t="s">
        <v>140</v>
      </c>
      <c r="E138" s="11" t="s">
        <v>14</v>
      </c>
      <c r="F138" s="11" t="str">
        <f t="shared" si="20"/>
        <v>E</v>
      </c>
      <c r="G138" s="24">
        <f t="shared" si="22"/>
        <v>0.10500000000000001</v>
      </c>
      <c r="H138" s="43">
        <f t="shared" si="23"/>
        <v>0.4</v>
      </c>
      <c r="I138" s="25"/>
      <c r="J138" s="24">
        <f t="shared" si="24"/>
        <v>0.505</v>
      </c>
    </row>
    <row r="139" spans="2:10" x14ac:dyDescent="0.35">
      <c r="B139" s="11" t="str">
        <f t="shared" si="21"/>
        <v>Madera-Masilla (M) -B 19L</v>
      </c>
      <c r="C139" s="11" t="s">
        <v>131</v>
      </c>
      <c r="D139" s="11" t="s">
        <v>141</v>
      </c>
      <c r="E139" s="11" t="s">
        <v>34</v>
      </c>
      <c r="F139" s="11" t="str">
        <f t="shared" si="20"/>
        <v>B</v>
      </c>
      <c r="G139" s="24">
        <f t="shared" si="22"/>
        <v>0.10500000000000001</v>
      </c>
      <c r="H139" s="43">
        <f t="shared" si="23"/>
        <v>0.31</v>
      </c>
      <c r="I139" s="25"/>
      <c r="J139" s="24">
        <f t="shared" si="24"/>
        <v>0.41500000000000004</v>
      </c>
    </row>
    <row r="140" spans="2:10" x14ac:dyDescent="0.35">
      <c r="B140" s="11" t="str">
        <f t="shared" si="21"/>
        <v>Madera-Masilla (M) -C 4L</v>
      </c>
      <c r="C140" s="11" t="s">
        <v>131</v>
      </c>
      <c r="D140" s="11" t="s">
        <v>141</v>
      </c>
      <c r="E140" s="11" t="s">
        <v>13</v>
      </c>
      <c r="F140" s="11" t="str">
        <f t="shared" si="20"/>
        <v>C</v>
      </c>
      <c r="G140" s="24">
        <f t="shared" si="22"/>
        <v>0.10500000000000001</v>
      </c>
      <c r="H140" s="43">
        <f t="shared" si="23"/>
        <v>0.43</v>
      </c>
      <c r="I140" s="25"/>
      <c r="J140" s="24">
        <f t="shared" si="24"/>
        <v>0.53500000000000003</v>
      </c>
    </row>
    <row r="141" spans="2:10" x14ac:dyDescent="0.35">
      <c r="B141" s="11" t="str">
        <f t="shared" si="21"/>
        <v>Madera-Masilla (M) -D 1L</v>
      </c>
      <c r="C141" s="11" t="s">
        <v>131</v>
      </c>
      <c r="D141" s="11" t="s">
        <v>141</v>
      </c>
      <c r="E141" s="11" t="s">
        <v>16</v>
      </c>
      <c r="F141" s="11" t="str">
        <f t="shared" si="20"/>
        <v>D</v>
      </c>
      <c r="G141" s="24">
        <f t="shared" si="22"/>
        <v>0.10500000000000001</v>
      </c>
      <c r="H141" s="43">
        <f t="shared" si="23"/>
        <v>0.41</v>
      </c>
      <c r="I141" s="25"/>
      <c r="J141" s="24">
        <f t="shared" si="24"/>
        <v>0.51500000000000001</v>
      </c>
    </row>
    <row r="142" spans="2:10" x14ac:dyDescent="0.35">
      <c r="B142" s="11" t="str">
        <f t="shared" si="21"/>
        <v>Madera-Masilla (M) -S 0.200L</v>
      </c>
      <c r="C142" s="11" t="s">
        <v>131</v>
      </c>
      <c r="D142" s="11" t="s">
        <v>141</v>
      </c>
      <c r="E142" s="11" t="s">
        <v>142</v>
      </c>
      <c r="F142" s="11" t="str">
        <f t="shared" si="20"/>
        <v>S</v>
      </c>
      <c r="G142" s="24">
        <f t="shared" si="22"/>
        <v>0.10500000000000001</v>
      </c>
      <c r="H142" s="43">
        <f t="shared" si="23"/>
        <v>0.4</v>
      </c>
      <c r="I142" s="25"/>
      <c r="J142" s="24">
        <f t="shared" si="24"/>
        <v>0.505</v>
      </c>
    </row>
    <row r="143" spans="2:10" x14ac:dyDescent="0.35">
      <c r="B143" s="11" t="str">
        <f t="shared" si="21"/>
        <v>Madera-Pegamento (M)-B 19L</v>
      </c>
      <c r="C143" s="11" t="s">
        <v>131</v>
      </c>
      <c r="D143" s="11" t="s">
        <v>143</v>
      </c>
      <c r="E143" s="11" t="s">
        <v>34</v>
      </c>
      <c r="F143" s="11" t="str">
        <f t="shared" si="20"/>
        <v>B</v>
      </c>
      <c r="G143" s="24">
        <f t="shared" si="22"/>
        <v>0.10500000000000001</v>
      </c>
      <c r="H143" s="43">
        <f t="shared" si="23"/>
        <v>0.31</v>
      </c>
      <c r="I143" s="25"/>
      <c r="J143" s="24">
        <f t="shared" si="24"/>
        <v>0.41500000000000004</v>
      </c>
    </row>
    <row r="144" spans="2:10" x14ac:dyDescent="0.35">
      <c r="B144" s="11" t="str">
        <f t="shared" si="21"/>
        <v>Madera-Pegamento (M)-D 1L</v>
      </c>
      <c r="C144" s="11" t="s">
        <v>131</v>
      </c>
      <c r="D144" s="11" t="s">
        <v>143</v>
      </c>
      <c r="E144" s="11" t="s">
        <v>16</v>
      </c>
      <c r="F144" s="11" t="str">
        <f t="shared" si="20"/>
        <v>D</v>
      </c>
      <c r="G144" s="24">
        <f t="shared" si="22"/>
        <v>0.10500000000000001</v>
      </c>
      <c r="H144" s="43">
        <f t="shared" si="23"/>
        <v>0.41</v>
      </c>
      <c r="I144" s="25"/>
      <c r="J144" s="24">
        <f t="shared" si="24"/>
        <v>0.51500000000000001</v>
      </c>
    </row>
    <row r="145" spans="2:10" x14ac:dyDescent="0.35">
      <c r="B145" s="11" t="str">
        <f t="shared" si="21"/>
        <v>Madera-Sellador madera B.A. (M)-B 19L</v>
      </c>
      <c r="C145" s="11" t="s">
        <v>131</v>
      </c>
      <c r="D145" s="11" t="s">
        <v>144</v>
      </c>
      <c r="E145" s="11" t="s">
        <v>34</v>
      </c>
      <c r="F145" s="11" t="str">
        <f t="shared" si="20"/>
        <v>B</v>
      </c>
      <c r="G145" s="24">
        <f t="shared" si="22"/>
        <v>0.10500000000000001</v>
      </c>
      <c r="H145" s="43">
        <f t="shared" si="23"/>
        <v>0.31</v>
      </c>
      <c r="I145" s="25"/>
      <c r="J145" s="24">
        <f t="shared" si="24"/>
        <v>0.41500000000000004</v>
      </c>
    </row>
    <row r="146" spans="2:10" x14ac:dyDescent="0.35">
      <c r="B146" s="11" t="str">
        <f t="shared" si="21"/>
        <v>Madera-Sellador madera B.A. (M)-C 4L</v>
      </c>
      <c r="C146" s="11" t="s">
        <v>131</v>
      </c>
      <c r="D146" s="11" t="s">
        <v>144</v>
      </c>
      <c r="E146" s="11" t="s">
        <v>13</v>
      </c>
      <c r="F146" s="11" t="str">
        <f t="shared" si="20"/>
        <v>C</v>
      </c>
      <c r="G146" s="24">
        <f t="shared" si="22"/>
        <v>0.10500000000000001</v>
      </c>
      <c r="H146" s="43">
        <f t="shared" si="23"/>
        <v>0.43</v>
      </c>
      <c r="I146" s="25"/>
      <c r="J146" s="24">
        <f t="shared" si="24"/>
        <v>0.53500000000000003</v>
      </c>
    </row>
    <row r="147" spans="2:10" x14ac:dyDescent="0.35">
      <c r="B147" s="11" t="str">
        <f t="shared" si="21"/>
        <v>Madera-Sellador madera B.A. (M)-D 1L</v>
      </c>
      <c r="C147" s="11" t="s">
        <v>131</v>
      </c>
      <c r="D147" s="11" t="s">
        <v>144</v>
      </c>
      <c r="E147" s="11" t="s">
        <v>16</v>
      </c>
      <c r="F147" s="11" t="str">
        <f t="shared" si="20"/>
        <v>D</v>
      </c>
      <c r="G147" s="24">
        <f t="shared" si="22"/>
        <v>0.10500000000000001</v>
      </c>
      <c r="H147" s="43">
        <f t="shared" si="23"/>
        <v>0.41</v>
      </c>
      <c r="I147" s="25"/>
      <c r="J147" s="24">
        <f t="shared" si="24"/>
        <v>0.51500000000000001</v>
      </c>
    </row>
    <row r="148" spans="2:10" x14ac:dyDescent="0.35">
      <c r="B148" s="11" t="str">
        <f t="shared" si="21"/>
        <v>Madera-Sellador Madera (M)-B 19L</v>
      </c>
      <c r="C148" s="11" t="s">
        <v>131</v>
      </c>
      <c r="D148" s="11" t="s">
        <v>145</v>
      </c>
      <c r="E148" s="11" t="s">
        <v>34</v>
      </c>
      <c r="F148" s="11" t="str">
        <f t="shared" si="20"/>
        <v>B</v>
      </c>
      <c r="G148" s="24">
        <f t="shared" si="22"/>
        <v>0.10500000000000001</v>
      </c>
      <c r="H148" s="43">
        <f t="shared" si="23"/>
        <v>0.31</v>
      </c>
      <c r="I148" s="25"/>
      <c r="J148" s="24">
        <f t="shared" si="24"/>
        <v>0.41500000000000004</v>
      </c>
    </row>
    <row r="149" spans="2:10" x14ac:dyDescent="0.35">
      <c r="B149" s="11" t="str">
        <f t="shared" si="21"/>
        <v>Madera-Sellador Madera (M)-C 4L</v>
      </c>
      <c r="C149" s="11" t="s">
        <v>131</v>
      </c>
      <c r="D149" s="11" t="s">
        <v>145</v>
      </c>
      <c r="E149" s="11" t="s">
        <v>13</v>
      </c>
      <c r="F149" s="11" t="str">
        <f t="shared" si="20"/>
        <v>C</v>
      </c>
      <c r="G149" s="24">
        <f t="shared" si="22"/>
        <v>0.10500000000000001</v>
      </c>
      <c r="H149" s="43">
        <f t="shared" si="23"/>
        <v>0.43</v>
      </c>
      <c r="I149" s="25"/>
      <c r="J149" s="24">
        <f t="shared" si="24"/>
        <v>0.53500000000000003</v>
      </c>
    </row>
    <row r="150" spans="2:10" x14ac:dyDescent="0.35">
      <c r="B150" s="11" t="str">
        <f t="shared" si="21"/>
        <v>Madera-Sellador Madera (M)-D 1L</v>
      </c>
      <c r="C150" s="11" t="s">
        <v>131</v>
      </c>
      <c r="D150" s="11" t="s">
        <v>145</v>
      </c>
      <c r="E150" s="11" t="s">
        <v>16</v>
      </c>
      <c r="F150" s="11" t="str">
        <f t="shared" si="20"/>
        <v>D</v>
      </c>
      <c r="G150" s="24">
        <f t="shared" si="22"/>
        <v>0.10500000000000001</v>
      </c>
      <c r="H150" s="43">
        <f t="shared" si="23"/>
        <v>0.41</v>
      </c>
      <c r="I150" s="25"/>
      <c r="J150" s="24">
        <f t="shared" si="24"/>
        <v>0.51500000000000001</v>
      </c>
    </row>
    <row r="151" spans="2:10" x14ac:dyDescent="0.35">
      <c r="B151" s="11" t="str">
        <f t="shared" si="21"/>
        <v>Madera-Terminado Madera (M)-B 19L</v>
      </c>
      <c r="C151" s="11" t="s">
        <v>131</v>
      </c>
      <c r="D151" s="11" t="s">
        <v>146</v>
      </c>
      <c r="E151" s="11" t="s">
        <v>34</v>
      </c>
      <c r="F151" s="11" t="str">
        <f t="shared" si="20"/>
        <v>B</v>
      </c>
      <c r="G151" s="24">
        <f t="shared" si="22"/>
        <v>0.10500000000000001</v>
      </c>
      <c r="H151" s="43">
        <f t="shared" si="23"/>
        <v>0.31</v>
      </c>
      <c r="I151" s="25"/>
      <c r="J151" s="24">
        <f t="shared" si="24"/>
        <v>0.41500000000000004</v>
      </c>
    </row>
    <row r="152" spans="2:10" x14ac:dyDescent="0.35">
      <c r="B152" s="11" t="str">
        <f t="shared" si="21"/>
        <v>Madera-Terminado Madera (M)-C 4L</v>
      </c>
      <c r="C152" s="11" t="s">
        <v>131</v>
      </c>
      <c r="D152" s="11" t="s">
        <v>146</v>
      </c>
      <c r="E152" s="11" t="s">
        <v>13</v>
      </c>
      <c r="F152" s="11" t="str">
        <f t="shared" si="20"/>
        <v>C</v>
      </c>
      <c r="G152" s="24">
        <f t="shared" si="22"/>
        <v>0.10500000000000001</v>
      </c>
      <c r="H152" s="43">
        <f t="shared" si="23"/>
        <v>0.43</v>
      </c>
      <c r="I152" s="25"/>
      <c r="J152" s="24">
        <f t="shared" si="24"/>
        <v>0.53500000000000003</v>
      </c>
    </row>
    <row r="153" spans="2:10" x14ac:dyDescent="0.35">
      <c r="B153" s="11" t="str">
        <f t="shared" si="21"/>
        <v>Madera-Terminado Madera (M)-D 1L</v>
      </c>
      <c r="C153" s="11" t="s">
        <v>131</v>
      </c>
      <c r="D153" s="11" t="s">
        <v>146</v>
      </c>
      <c r="E153" s="11" t="s">
        <v>16</v>
      </c>
      <c r="F153" s="11" t="str">
        <f t="shared" ref="F153:F184" si="25">LEFT(E153,1)</f>
        <v>D</v>
      </c>
      <c r="G153" s="24">
        <f t="shared" si="22"/>
        <v>0.10500000000000001</v>
      </c>
      <c r="H153" s="43">
        <f t="shared" si="23"/>
        <v>0.41</v>
      </c>
      <c r="I153" s="25"/>
      <c r="J153" s="24">
        <f t="shared" si="24"/>
        <v>0.51500000000000001</v>
      </c>
    </row>
    <row r="154" spans="2:10" x14ac:dyDescent="0.35">
      <c r="B154" s="11" t="str">
        <f t="shared" si="21"/>
        <v>Madera-Tinta A.A. (M)-D 1L</v>
      </c>
      <c r="C154" s="11" t="s">
        <v>131</v>
      </c>
      <c r="D154" s="11" t="s">
        <v>147</v>
      </c>
      <c r="E154" s="11" t="s">
        <v>16</v>
      </c>
      <c r="F154" s="11" t="str">
        <f t="shared" si="25"/>
        <v>D</v>
      </c>
      <c r="G154" s="24">
        <f t="shared" si="22"/>
        <v>0.10500000000000001</v>
      </c>
      <c r="H154" s="43">
        <f t="shared" si="23"/>
        <v>0.41</v>
      </c>
      <c r="I154" s="25"/>
      <c r="J154" s="24">
        <f t="shared" si="24"/>
        <v>0.51500000000000001</v>
      </c>
    </row>
    <row r="155" spans="2:10" x14ac:dyDescent="0.35">
      <c r="B155" s="11" t="str">
        <f t="shared" si="21"/>
        <v>Madera-Solvente Madera (M)-B 19L</v>
      </c>
      <c r="C155" s="11" t="s">
        <v>131</v>
      </c>
      <c r="D155" s="11" t="s">
        <v>148</v>
      </c>
      <c r="E155" s="11" t="s">
        <v>34</v>
      </c>
      <c r="F155" s="11" t="str">
        <f t="shared" si="25"/>
        <v>B</v>
      </c>
      <c r="G155" s="24">
        <f t="shared" si="22"/>
        <v>0.10500000000000001</v>
      </c>
      <c r="H155" s="43">
        <f t="shared" si="23"/>
        <v>0.31</v>
      </c>
      <c r="I155" s="25"/>
      <c r="J155" s="24">
        <f t="shared" si="24"/>
        <v>0.41500000000000004</v>
      </c>
    </row>
    <row r="156" spans="2:10" x14ac:dyDescent="0.35">
      <c r="B156" s="11" t="str">
        <f t="shared" si="21"/>
        <v>Madera-Solvente Madera (M)-C 4L</v>
      </c>
      <c r="C156" s="11" t="s">
        <v>131</v>
      </c>
      <c r="D156" s="11" t="s">
        <v>148</v>
      </c>
      <c r="E156" s="11" t="s">
        <v>13</v>
      </c>
      <c r="F156" s="11" t="str">
        <f t="shared" si="25"/>
        <v>C</v>
      </c>
      <c r="G156" s="24">
        <f t="shared" si="22"/>
        <v>0.10500000000000001</v>
      </c>
      <c r="H156" s="43">
        <f t="shared" si="23"/>
        <v>0.43</v>
      </c>
      <c r="I156" s="25"/>
      <c r="J156" s="24">
        <f t="shared" si="24"/>
        <v>0.53500000000000003</v>
      </c>
    </row>
    <row r="157" spans="2:10" x14ac:dyDescent="0.35">
      <c r="B157" s="11" t="str">
        <f t="shared" si="21"/>
        <v>Madera-Solvente Madera (M)-D 1L</v>
      </c>
      <c r="C157" s="11" t="s">
        <v>131</v>
      </c>
      <c r="D157" s="11" t="s">
        <v>148</v>
      </c>
      <c r="E157" s="11" t="s">
        <v>16</v>
      </c>
      <c r="F157" s="11" t="str">
        <f t="shared" si="25"/>
        <v>D</v>
      </c>
      <c r="G157" s="24">
        <f t="shared" si="22"/>
        <v>0.10500000000000001</v>
      </c>
      <c r="H157" s="43">
        <f t="shared" si="23"/>
        <v>0.41</v>
      </c>
      <c r="I157" s="25"/>
      <c r="J157" s="24">
        <f t="shared" si="24"/>
        <v>0.51500000000000001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4"/>
  <sheetViews>
    <sheetView zoomScale="70" zoomScaleNormal="70" workbookViewId="0">
      <selection activeCell="J8" sqref="J8:J9"/>
    </sheetView>
  </sheetViews>
  <sheetFormatPr defaultColWidth="3.81640625" defaultRowHeight="14.5" x14ac:dyDescent="0.35"/>
  <cols>
    <col min="1" max="1" width="3.81640625" customWidth="1"/>
    <col min="2" max="2" width="39.1796875" bestFit="1" customWidth="1"/>
    <col min="3" max="3" width="14.453125" bestFit="1" customWidth="1"/>
    <col min="4" max="4" width="26.81640625" bestFit="1" customWidth="1"/>
    <col min="5" max="5" width="9.7265625" style="48" bestFit="1" customWidth="1"/>
    <col min="6" max="6" width="52.453125" bestFit="1" customWidth="1"/>
    <col min="7" max="7" width="22.7265625" style="2" bestFit="1" customWidth="1"/>
    <col min="8" max="8" width="14" style="1" bestFit="1" customWidth="1"/>
    <col min="9" max="9" width="24.453125" style="17" bestFit="1" customWidth="1"/>
    <col min="10" max="10" width="14.453125" bestFit="1" customWidth="1"/>
    <col min="11" max="11" width="14.26953125" customWidth="1"/>
    <col min="12" max="12" width="5.1796875" bestFit="1" customWidth="1"/>
    <col min="13" max="13" width="7.6328125" bestFit="1" customWidth="1"/>
  </cols>
  <sheetData>
    <row r="1" spans="2:11" x14ac:dyDescent="0.35">
      <c r="B1" s="51" t="s">
        <v>149</v>
      </c>
      <c r="C1" s="13" t="s">
        <v>1</v>
      </c>
      <c r="D1" s="13" t="s">
        <v>2</v>
      </c>
      <c r="E1" s="47" t="s">
        <v>0</v>
      </c>
      <c r="F1" s="13" t="s">
        <v>150</v>
      </c>
      <c r="G1" s="14" t="s">
        <v>3</v>
      </c>
      <c r="H1" s="15" t="s">
        <v>151</v>
      </c>
      <c r="I1" s="16" t="s">
        <v>152</v>
      </c>
      <c r="J1" s="3" t="s">
        <v>153</v>
      </c>
      <c r="K1" s="3" t="s">
        <v>154</v>
      </c>
    </row>
    <row r="2" spans="2:11" x14ac:dyDescent="0.35">
      <c r="B2" s="3" t="str">
        <f t="shared" ref="B2:B65" si="0">C2&amp;"-"&amp;D2&amp;"-"&amp;G2</f>
        <v>Glanz-Pulimento (A)-C 4L</v>
      </c>
      <c r="C2" s="3" t="s">
        <v>11</v>
      </c>
      <c r="D2" s="3" t="s">
        <v>93</v>
      </c>
      <c r="E2" s="47" t="s">
        <v>155</v>
      </c>
      <c r="F2" s="3" t="s">
        <v>156</v>
      </c>
      <c r="G2" s="6" t="s">
        <v>13</v>
      </c>
      <c r="H2" s="18">
        <v>358.9</v>
      </c>
      <c r="I2" s="16">
        <f>IFERROR(VLOOKUP(B2,'Multiplicador por Linea de Prod'!B:J,9,FALSE), "MARGEN NO ENCONTRADO")</f>
        <v>0.53500000000000003</v>
      </c>
      <c r="J2" s="3">
        <f t="shared" ref="J2:J65" si="1">H2*(1+I2)</f>
        <v>550.91150000000005</v>
      </c>
      <c r="K2" s="3">
        <v>0</v>
      </c>
    </row>
    <row r="3" spans="2:11" x14ac:dyDescent="0.35">
      <c r="B3" s="3" t="str">
        <f t="shared" si="0"/>
        <v>Luxury-Sistema universal (A)-D 1L</v>
      </c>
      <c r="C3" s="3" t="s">
        <v>116</v>
      </c>
      <c r="D3" s="3" t="s">
        <v>128</v>
      </c>
      <c r="E3" s="47" t="s">
        <v>157</v>
      </c>
      <c r="F3" s="3" t="s">
        <v>158</v>
      </c>
      <c r="G3" s="6" t="s">
        <v>16</v>
      </c>
      <c r="H3" s="18">
        <v>1616.7</v>
      </c>
      <c r="I3" s="16">
        <f>IFERROR(VLOOKUP(B3,'Multiplicador por Linea de Prod'!B:J,9,FALSE), "MARGEN NO ENCONTRADO")</f>
        <v>0.51500000000000001</v>
      </c>
      <c r="J3" s="3">
        <f t="shared" si="1"/>
        <v>2449.3005000000003</v>
      </c>
      <c r="K3" s="3">
        <v>0</v>
      </c>
    </row>
    <row r="4" spans="2:11" x14ac:dyDescent="0.35">
      <c r="B4" s="3" t="str">
        <f t="shared" si="0"/>
        <v>Glanz-Esmalte acrílico 3B (A)-C 4L</v>
      </c>
      <c r="C4" s="3" t="s">
        <v>11</v>
      </c>
      <c r="D4" s="3" t="s">
        <v>33</v>
      </c>
      <c r="E4" s="47" t="s">
        <v>159</v>
      </c>
      <c r="F4" s="3" t="s">
        <v>160</v>
      </c>
      <c r="G4" s="6" t="s">
        <v>13</v>
      </c>
      <c r="H4" s="18">
        <v>623.6</v>
      </c>
      <c r="I4" s="16">
        <f>IFERROR(VLOOKUP(B4,'Multiplicador por Linea de Prod'!B:J,9,FALSE), "MARGEN NO ENCONTRADO")</f>
        <v>0.53500000000000003</v>
      </c>
      <c r="J4" s="3">
        <f t="shared" si="1"/>
        <v>957.22600000000011</v>
      </c>
      <c r="K4" s="3">
        <v>0</v>
      </c>
    </row>
    <row r="5" spans="2:11" x14ac:dyDescent="0.35">
      <c r="B5" s="3" t="str">
        <f t="shared" si="0"/>
        <v>Glanz-Esmalte acrílico 3B (A)-C 4L</v>
      </c>
      <c r="C5" s="3" t="s">
        <v>11</v>
      </c>
      <c r="D5" s="3" t="s">
        <v>33</v>
      </c>
      <c r="E5" s="47" t="s">
        <v>161</v>
      </c>
      <c r="F5" s="3" t="s">
        <v>162</v>
      </c>
      <c r="G5" s="6" t="s">
        <v>13</v>
      </c>
      <c r="H5" s="18">
        <v>623</v>
      </c>
      <c r="I5" s="16">
        <f>IFERROR(VLOOKUP(B5,'Multiplicador por Linea de Prod'!B:J,9,FALSE), "MARGEN NO ENCONTRADO")</f>
        <v>0.53500000000000003</v>
      </c>
      <c r="J5" s="3">
        <f t="shared" si="1"/>
        <v>956.30500000000006</v>
      </c>
      <c r="K5" s="3">
        <v>0</v>
      </c>
    </row>
    <row r="6" spans="2:11" x14ac:dyDescent="0.35">
      <c r="B6" s="3" t="str">
        <f t="shared" si="0"/>
        <v>Glanz-Esmalte acrílico 3B (A)-C 4L</v>
      </c>
      <c r="C6" s="3" t="s">
        <v>11</v>
      </c>
      <c r="D6" s="3" t="s">
        <v>33</v>
      </c>
      <c r="E6" s="47" t="s">
        <v>163</v>
      </c>
      <c r="F6" s="3" t="s">
        <v>164</v>
      </c>
      <c r="G6" s="6" t="s">
        <v>13</v>
      </c>
      <c r="H6" s="18">
        <v>551.6</v>
      </c>
      <c r="I6" s="16">
        <f>IFERROR(VLOOKUP(B6,'Multiplicador por Linea de Prod'!B:J,9,FALSE), "MARGEN NO ENCONTRADO")</f>
        <v>0.53500000000000003</v>
      </c>
      <c r="J6" s="3">
        <f t="shared" si="1"/>
        <v>846.70600000000013</v>
      </c>
      <c r="K6" s="3">
        <v>0</v>
      </c>
    </row>
    <row r="7" spans="2:11" x14ac:dyDescent="0.35">
      <c r="B7" s="3" t="str">
        <f t="shared" si="0"/>
        <v>Glanz-Esmalte acrílico 3B (A)-C 4L</v>
      </c>
      <c r="C7" s="3" t="s">
        <v>11</v>
      </c>
      <c r="D7" s="3" t="s">
        <v>33</v>
      </c>
      <c r="E7" s="47" t="s">
        <v>165</v>
      </c>
      <c r="F7" s="3" t="s">
        <v>166</v>
      </c>
      <c r="G7" s="6" t="s">
        <v>13</v>
      </c>
      <c r="H7" s="18">
        <v>551.6</v>
      </c>
      <c r="I7" s="16">
        <f>IFERROR(VLOOKUP(B7,'Multiplicador por Linea de Prod'!B:J,9,FALSE), "MARGEN NO ENCONTRADO")</f>
        <v>0.53500000000000003</v>
      </c>
      <c r="J7" s="3">
        <f t="shared" si="1"/>
        <v>846.70600000000013</v>
      </c>
      <c r="K7" s="3">
        <v>0</v>
      </c>
    </row>
    <row r="8" spans="2:11" x14ac:dyDescent="0.35">
      <c r="B8" s="3" t="str">
        <f t="shared" si="0"/>
        <v>Glanz-Esmalte acrílico 3B (A)-C 4L</v>
      </c>
      <c r="C8" s="3" t="s">
        <v>11</v>
      </c>
      <c r="D8" s="3" t="s">
        <v>33</v>
      </c>
      <c r="E8" s="47" t="s">
        <v>167</v>
      </c>
      <c r="F8" s="3" t="s">
        <v>168</v>
      </c>
      <c r="G8" s="6" t="s">
        <v>13</v>
      </c>
      <c r="H8" s="18">
        <v>561.5</v>
      </c>
      <c r="I8" s="16">
        <f>IFERROR(VLOOKUP(B8,'Multiplicador por Linea de Prod'!B:J,9,FALSE), "MARGEN NO ENCONTRADO")</f>
        <v>0.53500000000000003</v>
      </c>
      <c r="J8" s="3">
        <f t="shared" si="1"/>
        <v>861.90250000000003</v>
      </c>
      <c r="K8" s="3">
        <v>0</v>
      </c>
    </row>
    <row r="9" spans="2:11" x14ac:dyDescent="0.35">
      <c r="B9" s="3" t="str">
        <f t="shared" si="0"/>
        <v>Glanz-Esmalte acrílico 3B (A)-C 4L</v>
      </c>
      <c r="C9" s="3" t="s">
        <v>11</v>
      </c>
      <c r="D9" s="3" t="s">
        <v>33</v>
      </c>
      <c r="E9" s="47" t="s">
        <v>169</v>
      </c>
      <c r="F9" s="3" t="s">
        <v>170</v>
      </c>
      <c r="G9" s="6" t="s">
        <v>13</v>
      </c>
      <c r="H9" s="18">
        <v>561.5</v>
      </c>
      <c r="I9" s="16">
        <f>IFERROR(VLOOKUP(B9,'Multiplicador por Linea de Prod'!B:J,9,FALSE), "MARGEN NO ENCONTRADO")</f>
        <v>0.53500000000000003</v>
      </c>
      <c r="J9" s="3">
        <f t="shared" si="1"/>
        <v>861.90250000000003</v>
      </c>
      <c r="K9" s="3">
        <v>0</v>
      </c>
    </row>
    <row r="10" spans="2:11" x14ac:dyDescent="0.35">
      <c r="B10" s="3" t="str">
        <f t="shared" si="0"/>
        <v>Glanz-Esmalte acrílico 3B (A)-C 4L</v>
      </c>
      <c r="C10" s="3" t="s">
        <v>11</v>
      </c>
      <c r="D10" s="3" t="s">
        <v>33</v>
      </c>
      <c r="E10" s="47" t="s">
        <v>171</v>
      </c>
      <c r="F10" s="3" t="s">
        <v>172</v>
      </c>
      <c r="G10" s="6" t="s">
        <v>13</v>
      </c>
      <c r="H10" s="18">
        <v>634.9</v>
      </c>
      <c r="I10" s="16">
        <f>IFERROR(VLOOKUP(B10,'Multiplicador por Linea de Prod'!B:J,9,FALSE), "MARGEN NO ENCONTRADO")</f>
        <v>0.53500000000000003</v>
      </c>
      <c r="J10" s="3">
        <f t="shared" si="1"/>
        <v>974.57150000000001</v>
      </c>
      <c r="K10" s="3">
        <v>0</v>
      </c>
    </row>
    <row r="11" spans="2:11" x14ac:dyDescent="0.35">
      <c r="B11" s="3" t="str">
        <f t="shared" si="0"/>
        <v>Glanz-Esmalte acrílico 3B (A)-C 4L</v>
      </c>
      <c r="C11" s="3" t="s">
        <v>11</v>
      </c>
      <c r="D11" s="3" t="s">
        <v>33</v>
      </c>
      <c r="E11" s="47" t="s">
        <v>173</v>
      </c>
      <c r="F11" s="3" t="s">
        <v>174</v>
      </c>
      <c r="G11" s="6" t="s">
        <v>13</v>
      </c>
      <c r="H11" s="18">
        <v>623.29999999999995</v>
      </c>
      <c r="I11" s="16">
        <f>IFERROR(VLOOKUP(B11,'Multiplicador por Linea de Prod'!B:J,9,FALSE), "MARGEN NO ENCONTRADO")</f>
        <v>0.53500000000000003</v>
      </c>
      <c r="J11" s="3">
        <f t="shared" si="1"/>
        <v>956.76549999999997</v>
      </c>
      <c r="K11" s="3">
        <v>0</v>
      </c>
    </row>
    <row r="12" spans="2:11" x14ac:dyDescent="0.35">
      <c r="B12" s="3" t="str">
        <f t="shared" si="0"/>
        <v>Glanz-Esmalte acrílico 3B (A)-B 19L</v>
      </c>
      <c r="C12" s="3" t="s">
        <v>11</v>
      </c>
      <c r="D12" s="3" t="s">
        <v>33</v>
      </c>
      <c r="E12" s="47" t="s">
        <v>175</v>
      </c>
      <c r="F12" s="3" t="s">
        <v>176</v>
      </c>
      <c r="G12" s="6" t="s">
        <v>34</v>
      </c>
      <c r="H12" s="18">
        <v>2509.5</v>
      </c>
      <c r="I12" s="16">
        <f>IFERROR(VLOOKUP(B12,'Multiplicador por Linea de Prod'!B:J,9,FALSE), "MARGEN NO ENCONTRADO")</f>
        <v>0.41500000000000004</v>
      </c>
      <c r="J12" s="3">
        <f t="shared" si="1"/>
        <v>3550.9425000000001</v>
      </c>
      <c r="K12" s="3">
        <v>0</v>
      </c>
    </row>
    <row r="13" spans="2:11" x14ac:dyDescent="0.35">
      <c r="B13" s="3" t="str">
        <f t="shared" si="0"/>
        <v>Glanz-Esmalte acrílico 3B (A)-C 4L</v>
      </c>
      <c r="C13" s="3" t="s">
        <v>11</v>
      </c>
      <c r="D13" s="3" t="s">
        <v>33</v>
      </c>
      <c r="E13" s="47" t="s">
        <v>177</v>
      </c>
      <c r="F13" s="3" t="s">
        <v>176</v>
      </c>
      <c r="G13" s="6" t="s">
        <v>13</v>
      </c>
      <c r="H13" s="18">
        <v>571.4</v>
      </c>
      <c r="I13" s="16">
        <f>IFERROR(VLOOKUP(B13,'Multiplicador por Linea de Prod'!B:J,9,FALSE), "MARGEN NO ENCONTRADO")</f>
        <v>0.53500000000000003</v>
      </c>
      <c r="J13" s="3">
        <f t="shared" si="1"/>
        <v>877.09900000000005</v>
      </c>
      <c r="K13" s="3">
        <v>0</v>
      </c>
    </row>
    <row r="14" spans="2:11" x14ac:dyDescent="0.35">
      <c r="B14" s="3" t="str">
        <f t="shared" si="0"/>
        <v>Glanz-Esmalte acrílico 3B (A)-C 4L</v>
      </c>
      <c r="C14" s="3" t="s">
        <v>11</v>
      </c>
      <c r="D14" s="3" t="s">
        <v>33</v>
      </c>
      <c r="E14" s="47" t="s">
        <v>178</v>
      </c>
      <c r="F14" s="3" t="s">
        <v>179</v>
      </c>
      <c r="G14" s="6" t="s">
        <v>13</v>
      </c>
      <c r="H14" s="18">
        <v>871.1</v>
      </c>
      <c r="I14" s="16">
        <f>IFERROR(VLOOKUP(B14,'Multiplicador por Linea de Prod'!B:J,9,FALSE), "MARGEN NO ENCONTRADO")</f>
        <v>0.53500000000000003</v>
      </c>
      <c r="J14" s="3">
        <f t="shared" si="1"/>
        <v>1337.1385000000002</v>
      </c>
      <c r="K14" s="3">
        <v>0</v>
      </c>
    </row>
    <row r="15" spans="2:11" x14ac:dyDescent="0.35">
      <c r="B15" s="3" t="str">
        <f t="shared" si="0"/>
        <v>Glanz-Esmalte acrílico 3B (A)-C 4L</v>
      </c>
      <c r="C15" s="3" t="s">
        <v>11</v>
      </c>
      <c r="D15" s="3" t="s">
        <v>33</v>
      </c>
      <c r="E15" s="47" t="s">
        <v>180</v>
      </c>
      <c r="F15" s="3" t="s">
        <v>181</v>
      </c>
      <c r="G15" s="6" t="s">
        <v>13</v>
      </c>
      <c r="H15" s="18">
        <v>784.2</v>
      </c>
      <c r="I15" s="16">
        <f>IFERROR(VLOOKUP(B15,'Multiplicador por Linea de Prod'!B:J,9,FALSE), "MARGEN NO ENCONTRADO")</f>
        <v>0.53500000000000003</v>
      </c>
      <c r="J15" s="3">
        <f t="shared" si="1"/>
        <v>1203.7470000000001</v>
      </c>
      <c r="K15" s="3">
        <v>0</v>
      </c>
    </row>
    <row r="16" spans="2:11" x14ac:dyDescent="0.35">
      <c r="B16" s="3" t="str">
        <f t="shared" si="0"/>
        <v>Glanz-Esmalte acrílico 3B (A)-C 4L</v>
      </c>
      <c r="C16" s="3" t="s">
        <v>11</v>
      </c>
      <c r="D16" s="3" t="s">
        <v>33</v>
      </c>
      <c r="E16" s="47" t="s">
        <v>182</v>
      </c>
      <c r="F16" s="3" t="s">
        <v>183</v>
      </c>
      <c r="G16" s="6" t="s">
        <v>13</v>
      </c>
      <c r="H16" s="18">
        <v>623.6</v>
      </c>
      <c r="I16" s="16">
        <f>IFERROR(VLOOKUP(B16,'Multiplicador por Linea de Prod'!B:J,9,FALSE), "MARGEN NO ENCONTRADO")</f>
        <v>0.53500000000000003</v>
      </c>
      <c r="J16" s="3">
        <f t="shared" si="1"/>
        <v>957.22600000000011</v>
      </c>
      <c r="K16" s="3">
        <v>0</v>
      </c>
    </row>
    <row r="17" spans="2:11" x14ac:dyDescent="0.35">
      <c r="B17" s="3" t="str">
        <f t="shared" si="0"/>
        <v>Glanz-Esmalte acrílico 3B (A)-B 19L</v>
      </c>
      <c r="C17" s="3" t="s">
        <v>11</v>
      </c>
      <c r="D17" s="3" t="s">
        <v>33</v>
      </c>
      <c r="E17" s="47" t="s">
        <v>184</v>
      </c>
      <c r="F17" s="3" t="s">
        <v>185</v>
      </c>
      <c r="G17" s="6" t="s">
        <v>34</v>
      </c>
      <c r="H17" s="18">
        <v>2761.9</v>
      </c>
      <c r="I17" s="16">
        <f>IFERROR(VLOOKUP(B17,'Multiplicador por Linea de Prod'!B:J,9,FALSE), "MARGEN NO ENCONTRADO")</f>
        <v>0.41500000000000004</v>
      </c>
      <c r="J17" s="3">
        <f t="shared" si="1"/>
        <v>3908.0885000000003</v>
      </c>
      <c r="K17" s="3">
        <v>0</v>
      </c>
    </row>
    <row r="18" spans="2:11" x14ac:dyDescent="0.35">
      <c r="B18" s="3" t="str">
        <f t="shared" si="0"/>
        <v>Glanz-Esmalte acrílico 3B (A)-C 4L</v>
      </c>
      <c r="C18" s="3" t="s">
        <v>11</v>
      </c>
      <c r="D18" s="3" t="s">
        <v>33</v>
      </c>
      <c r="E18" s="47" t="s">
        <v>186</v>
      </c>
      <c r="F18" s="3" t="s">
        <v>185</v>
      </c>
      <c r="G18" s="6" t="s">
        <v>13</v>
      </c>
      <c r="H18" s="18">
        <v>628.79999999999995</v>
      </c>
      <c r="I18" s="16">
        <f>IFERROR(VLOOKUP(B18,'Multiplicador por Linea de Prod'!B:J,9,FALSE), "MARGEN NO ENCONTRADO")</f>
        <v>0.53500000000000003</v>
      </c>
      <c r="J18" s="3">
        <f t="shared" si="1"/>
        <v>965.20799999999997</v>
      </c>
      <c r="K18" s="3">
        <v>0</v>
      </c>
    </row>
    <row r="19" spans="2:11" x14ac:dyDescent="0.35">
      <c r="B19" s="3" t="str">
        <f t="shared" si="0"/>
        <v>Glanz-Esmalte acrílico 3B (A)-C 4L</v>
      </c>
      <c r="C19" s="3" t="s">
        <v>11</v>
      </c>
      <c r="D19" s="3" t="s">
        <v>33</v>
      </c>
      <c r="E19" s="47" t="s">
        <v>187</v>
      </c>
      <c r="F19" s="3" t="s">
        <v>188</v>
      </c>
      <c r="G19" s="6" t="s">
        <v>13</v>
      </c>
      <c r="H19" s="18">
        <v>623.6</v>
      </c>
      <c r="I19" s="16">
        <f>IFERROR(VLOOKUP(B19,'Multiplicador por Linea de Prod'!B:J,9,FALSE), "MARGEN NO ENCONTRADO")</f>
        <v>0.53500000000000003</v>
      </c>
      <c r="J19" s="3">
        <f t="shared" si="1"/>
        <v>957.22600000000011</v>
      </c>
      <c r="K19" s="3">
        <v>0</v>
      </c>
    </row>
    <row r="20" spans="2:11" x14ac:dyDescent="0.35">
      <c r="B20" s="3" t="str">
        <f t="shared" si="0"/>
        <v>Glanz-Esmalte acrílico 3B (A)-C 4L</v>
      </c>
      <c r="C20" s="3" t="s">
        <v>11</v>
      </c>
      <c r="D20" s="3" t="s">
        <v>33</v>
      </c>
      <c r="E20" s="47" t="s">
        <v>189</v>
      </c>
      <c r="F20" s="3" t="s">
        <v>190</v>
      </c>
      <c r="G20" s="6" t="s">
        <v>13</v>
      </c>
      <c r="H20" s="18">
        <v>623.6</v>
      </c>
      <c r="I20" s="16">
        <f>IFERROR(VLOOKUP(B20,'Multiplicador por Linea de Prod'!B:J,9,FALSE), "MARGEN NO ENCONTRADO")</f>
        <v>0.53500000000000003</v>
      </c>
      <c r="J20" s="3">
        <f t="shared" si="1"/>
        <v>957.22600000000011</v>
      </c>
      <c r="K20" s="3">
        <v>0</v>
      </c>
    </row>
    <row r="21" spans="2:11" x14ac:dyDescent="0.35">
      <c r="B21" s="3" t="str">
        <f t="shared" si="0"/>
        <v>Glanz-Esmalte acrílico 3B (A)-C 4L</v>
      </c>
      <c r="C21" s="3" t="s">
        <v>11</v>
      </c>
      <c r="D21" s="3" t="s">
        <v>33</v>
      </c>
      <c r="E21" s="47" t="s">
        <v>191</v>
      </c>
      <c r="F21" s="3" t="s">
        <v>192</v>
      </c>
      <c r="G21" s="6" t="s">
        <v>13</v>
      </c>
      <c r="H21" s="18">
        <v>640.79999999999995</v>
      </c>
      <c r="I21" s="16">
        <f>IFERROR(VLOOKUP(B21,'Multiplicador por Linea de Prod'!B:J,9,FALSE), "MARGEN NO ENCONTRADO")</f>
        <v>0.53500000000000003</v>
      </c>
      <c r="J21" s="3">
        <f t="shared" si="1"/>
        <v>983.62800000000004</v>
      </c>
      <c r="K21" s="3">
        <v>0</v>
      </c>
    </row>
    <row r="22" spans="2:11" x14ac:dyDescent="0.35">
      <c r="B22" s="3" t="str">
        <f t="shared" si="0"/>
        <v>Glanz-Esmalte acrílico 3B (A)-C 4L</v>
      </c>
      <c r="C22" s="3" t="s">
        <v>11</v>
      </c>
      <c r="D22" s="3" t="s">
        <v>33</v>
      </c>
      <c r="E22" s="47" t="s">
        <v>193</v>
      </c>
      <c r="F22" s="3" t="s">
        <v>194</v>
      </c>
      <c r="G22" s="6" t="s">
        <v>13</v>
      </c>
      <c r="H22" s="18">
        <v>1025.4000000000001</v>
      </c>
      <c r="I22" s="16">
        <f>IFERROR(VLOOKUP(B22,'Multiplicador por Linea de Prod'!B:J,9,FALSE), "MARGEN NO ENCONTRADO")</f>
        <v>0.53500000000000003</v>
      </c>
      <c r="J22" s="3">
        <f t="shared" si="1"/>
        <v>1573.9890000000003</v>
      </c>
      <c r="K22" s="3">
        <v>0</v>
      </c>
    </row>
    <row r="23" spans="2:11" x14ac:dyDescent="0.35">
      <c r="B23" s="3" t="str">
        <f t="shared" si="0"/>
        <v>Glanz-Esmalte acrílico 3B (A)-C 4L</v>
      </c>
      <c r="C23" s="3" t="s">
        <v>11</v>
      </c>
      <c r="D23" s="3" t="s">
        <v>33</v>
      </c>
      <c r="E23" s="47" t="s">
        <v>195</v>
      </c>
      <c r="F23" s="3" t="s">
        <v>196</v>
      </c>
      <c r="G23" s="6" t="s">
        <v>13</v>
      </c>
      <c r="H23" s="18">
        <v>707.5</v>
      </c>
      <c r="I23" s="16">
        <f>IFERROR(VLOOKUP(B23,'Multiplicador por Linea de Prod'!B:J,9,FALSE), "MARGEN NO ENCONTRADO")</f>
        <v>0.53500000000000003</v>
      </c>
      <c r="J23" s="3">
        <f t="shared" si="1"/>
        <v>1086.0125</v>
      </c>
      <c r="K23" s="3">
        <v>0</v>
      </c>
    </row>
    <row r="24" spans="2:11" x14ac:dyDescent="0.35">
      <c r="B24" s="3" t="str">
        <f t="shared" si="0"/>
        <v>Glanz-Esmalte acrílico 3B (A)-C 4L</v>
      </c>
      <c r="C24" s="3" t="s">
        <v>11</v>
      </c>
      <c r="D24" s="3" t="s">
        <v>33</v>
      </c>
      <c r="E24" s="47" t="s">
        <v>197</v>
      </c>
      <c r="F24" s="3" t="s">
        <v>198</v>
      </c>
      <c r="G24" s="6" t="s">
        <v>13</v>
      </c>
      <c r="H24" s="18">
        <v>551.6</v>
      </c>
      <c r="I24" s="16">
        <f>IFERROR(VLOOKUP(B24,'Multiplicador por Linea de Prod'!B:J,9,FALSE), "MARGEN NO ENCONTRADO")</f>
        <v>0.53500000000000003</v>
      </c>
      <c r="J24" s="3">
        <f t="shared" si="1"/>
        <v>846.70600000000013</v>
      </c>
      <c r="K24" s="3">
        <v>0</v>
      </c>
    </row>
    <row r="25" spans="2:11" x14ac:dyDescent="0.35">
      <c r="B25" s="3" t="str">
        <f t="shared" si="0"/>
        <v>Glanz-Esmalte acrílico 3B (A)-C 4L</v>
      </c>
      <c r="C25" s="3" t="s">
        <v>11</v>
      </c>
      <c r="D25" s="3" t="s">
        <v>33</v>
      </c>
      <c r="E25" s="47" t="s">
        <v>199</v>
      </c>
      <c r="F25" s="3" t="s">
        <v>200</v>
      </c>
      <c r="G25" s="6" t="s">
        <v>13</v>
      </c>
      <c r="H25" s="18">
        <v>480.2</v>
      </c>
      <c r="I25" s="16">
        <f>IFERROR(VLOOKUP(B25,'Multiplicador por Linea de Prod'!B:J,9,FALSE), "MARGEN NO ENCONTRADO")</f>
        <v>0.53500000000000003</v>
      </c>
      <c r="J25" s="3">
        <f t="shared" si="1"/>
        <v>737.10700000000008</v>
      </c>
      <c r="K25" s="3">
        <v>0</v>
      </c>
    </row>
    <row r="26" spans="2:11" x14ac:dyDescent="0.35">
      <c r="B26" s="3" t="str">
        <f t="shared" si="0"/>
        <v>Glanz-Esmalte acrílico 3B (A)-C 4L</v>
      </c>
      <c r="C26" s="3" t="s">
        <v>11</v>
      </c>
      <c r="D26" s="3" t="s">
        <v>33</v>
      </c>
      <c r="E26" s="47" t="s">
        <v>201</v>
      </c>
      <c r="F26" s="3" t="s">
        <v>202</v>
      </c>
      <c r="G26" s="6" t="s">
        <v>13</v>
      </c>
      <c r="H26" s="18">
        <v>623.6</v>
      </c>
      <c r="I26" s="16">
        <f>IFERROR(VLOOKUP(B26,'Multiplicador por Linea de Prod'!B:J,9,FALSE), "MARGEN NO ENCONTRADO")</f>
        <v>0.53500000000000003</v>
      </c>
      <c r="J26" s="3">
        <f t="shared" si="1"/>
        <v>957.22600000000011</v>
      </c>
      <c r="K26" s="3">
        <v>0</v>
      </c>
    </row>
    <row r="27" spans="2:11" x14ac:dyDescent="0.35">
      <c r="B27" s="3" t="str">
        <f t="shared" si="0"/>
        <v>Madera-Barniz (M)-C 4L</v>
      </c>
      <c r="C27" s="3" t="s">
        <v>131</v>
      </c>
      <c r="D27" s="3" t="s">
        <v>132</v>
      </c>
      <c r="E27" s="47" t="s">
        <v>203</v>
      </c>
      <c r="F27" s="3" t="s">
        <v>204</v>
      </c>
      <c r="G27" s="6" t="s">
        <v>13</v>
      </c>
      <c r="H27" s="18">
        <v>468.4</v>
      </c>
      <c r="I27" s="16">
        <f>IFERROR(VLOOKUP(B27,'Multiplicador por Linea de Prod'!B:J,9,FALSE), "MARGEN NO ENCONTRADO")</f>
        <v>0.53500000000000003</v>
      </c>
      <c r="J27" s="3">
        <f t="shared" si="1"/>
        <v>718.99400000000003</v>
      </c>
      <c r="K27" s="3">
        <v>1</v>
      </c>
    </row>
    <row r="28" spans="2:11" x14ac:dyDescent="0.35">
      <c r="B28" s="3" t="str">
        <f t="shared" si="0"/>
        <v>Madera-Barniz (M)-D 1L</v>
      </c>
      <c r="C28" s="3" t="s">
        <v>131</v>
      </c>
      <c r="D28" s="3" t="s">
        <v>132</v>
      </c>
      <c r="E28" s="47" t="s">
        <v>205</v>
      </c>
      <c r="F28" s="3" t="s">
        <v>204</v>
      </c>
      <c r="G28" s="6" t="s">
        <v>16</v>
      </c>
      <c r="H28" s="18">
        <v>131.6</v>
      </c>
      <c r="I28" s="16">
        <f>IFERROR(VLOOKUP(B28,'Multiplicador por Linea de Prod'!B:J,9,FALSE), "MARGEN NO ENCONTRADO")</f>
        <v>0.51500000000000001</v>
      </c>
      <c r="J28" s="3">
        <f t="shared" si="1"/>
        <v>199.374</v>
      </c>
      <c r="K28" s="3">
        <v>0</v>
      </c>
    </row>
    <row r="29" spans="2:11" x14ac:dyDescent="0.35">
      <c r="B29" s="3" t="str">
        <f t="shared" si="0"/>
        <v>Luxury-Complementos (A)-Z 0.050L</v>
      </c>
      <c r="C29" s="3" t="s">
        <v>116</v>
      </c>
      <c r="D29" s="3" t="s">
        <v>119</v>
      </c>
      <c r="E29" s="47" t="s">
        <v>206</v>
      </c>
      <c r="F29" s="3" t="s">
        <v>207</v>
      </c>
      <c r="G29" s="6" t="s">
        <v>120</v>
      </c>
      <c r="H29" s="18">
        <v>103.7</v>
      </c>
      <c r="I29" s="16">
        <f>IFERROR(VLOOKUP(B29,'Multiplicador por Linea de Prod'!B:J,9,FALSE), "MARGEN NO ENCONTRADO")</f>
        <v>0.505</v>
      </c>
      <c r="J29" s="3">
        <f t="shared" si="1"/>
        <v>156.0685</v>
      </c>
      <c r="K29" s="3">
        <v>0</v>
      </c>
    </row>
    <row r="30" spans="2:11" x14ac:dyDescent="0.35">
      <c r="B30" s="3" t="str">
        <f t="shared" si="0"/>
        <v>Madera-Laca industrial madera (M)-B 19L</v>
      </c>
      <c r="C30" s="3" t="s">
        <v>131</v>
      </c>
      <c r="D30" s="3" t="s">
        <v>139</v>
      </c>
      <c r="E30" s="47" t="s">
        <v>208</v>
      </c>
      <c r="F30" s="3" t="s">
        <v>209</v>
      </c>
      <c r="G30" s="6" t="s">
        <v>34</v>
      </c>
      <c r="H30" s="18">
        <v>2309.4</v>
      </c>
      <c r="I30" s="16">
        <f>IFERROR(VLOOKUP(B30,'Multiplicador por Linea de Prod'!B:J,9,FALSE), "MARGEN NO ENCONTRADO")</f>
        <v>0.41500000000000004</v>
      </c>
      <c r="J30" s="3">
        <f t="shared" si="1"/>
        <v>3267.8010000000004</v>
      </c>
      <c r="K30" s="3">
        <v>0</v>
      </c>
    </row>
    <row r="31" spans="2:11" x14ac:dyDescent="0.35">
      <c r="B31" s="3" t="str">
        <f t="shared" si="0"/>
        <v>Madera-Laca industrial madera (M)-C 4L</v>
      </c>
      <c r="C31" s="3" t="s">
        <v>131</v>
      </c>
      <c r="D31" s="3" t="s">
        <v>139</v>
      </c>
      <c r="E31" s="47" t="s">
        <v>210</v>
      </c>
      <c r="F31" s="3" t="s">
        <v>209</v>
      </c>
      <c r="G31" s="6" t="s">
        <v>13</v>
      </c>
      <c r="H31" s="18">
        <v>522.70000000000005</v>
      </c>
      <c r="I31" s="16">
        <f>IFERROR(VLOOKUP(B31,'Multiplicador por Linea de Prod'!B:J,9,FALSE), "MARGEN NO ENCONTRADO")</f>
        <v>0.53500000000000003</v>
      </c>
      <c r="J31" s="3">
        <f t="shared" si="1"/>
        <v>802.34450000000015</v>
      </c>
      <c r="K31" s="3">
        <v>0</v>
      </c>
    </row>
    <row r="32" spans="2:11" x14ac:dyDescent="0.35">
      <c r="B32" s="3" t="str">
        <f t="shared" si="0"/>
        <v>Madera-Laca industrial madera (M)-D 1L</v>
      </c>
      <c r="C32" s="3" t="s">
        <v>131</v>
      </c>
      <c r="D32" s="3" t="s">
        <v>139</v>
      </c>
      <c r="E32" s="47" t="s">
        <v>211</v>
      </c>
      <c r="F32" s="3" t="s">
        <v>209</v>
      </c>
      <c r="G32" s="6" t="s">
        <v>16</v>
      </c>
      <c r="H32" s="18">
        <v>133.6</v>
      </c>
      <c r="I32" s="16">
        <f>IFERROR(VLOOKUP(B32,'Multiplicador por Linea de Prod'!B:J,9,FALSE), "MARGEN NO ENCONTRADO")</f>
        <v>0.51500000000000001</v>
      </c>
      <c r="J32" s="3">
        <f t="shared" si="1"/>
        <v>202.404</v>
      </c>
      <c r="K32" s="3">
        <v>0</v>
      </c>
    </row>
    <row r="33" spans="2:11" x14ac:dyDescent="0.35">
      <c r="B33" s="3" t="str">
        <f t="shared" si="0"/>
        <v>Madera-Laca industrial madera (M)-B 19L</v>
      </c>
      <c r="C33" s="3" t="s">
        <v>131</v>
      </c>
      <c r="D33" s="3" t="s">
        <v>139</v>
      </c>
      <c r="E33" s="47" t="s">
        <v>212</v>
      </c>
      <c r="F33" s="3" t="s">
        <v>213</v>
      </c>
      <c r="G33" s="6" t="s">
        <v>34</v>
      </c>
      <c r="H33" s="18">
        <v>2309.4</v>
      </c>
      <c r="I33" s="16">
        <f>IFERROR(VLOOKUP(B33,'Multiplicador por Linea de Prod'!B:J,9,FALSE), "MARGEN NO ENCONTRADO")</f>
        <v>0.41500000000000004</v>
      </c>
      <c r="J33" s="3">
        <f t="shared" si="1"/>
        <v>3267.8010000000004</v>
      </c>
      <c r="K33" s="3">
        <v>0</v>
      </c>
    </row>
    <row r="34" spans="2:11" x14ac:dyDescent="0.35">
      <c r="B34" s="3" t="str">
        <f t="shared" si="0"/>
        <v>Madera-Laca industrial madera (M)-C 4L</v>
      </c>
      <c r="C34" s="3" t="s">
        <v>131</v>
      </c>
      <c r="D34" s="3" t="s">
        <v>139</v>
      </c>
      <c r="E34" s="47" t="s">
        <v>214</v>
      </c>
      <c r="F34" s="3" t="s">
        <v>213</v>
      </c>
      <c r="G34" s="6" t="s">
        <v>13</v>
      </c>
      <c r="H34" s="18">
        <v>522.70000000000005</v>
      </c>
      <c r="I34" s="16">
        <f>IFERROR(VLOOKUP(B34,'Multiplicador por Linea de Prod'!B:J,9,FALSE), "MARGEN NO ENCONTRADO")</f>
        <v>0.53500000000000003</v>
      </c>
      <c r="J34" s="3">
        <f t="shared" si="1"/>
        <v>802.34450000000015</v>
      </c>
      <c r="K34" s="3">
        <v>0</v>
      </c>
    </row>
    <row r="35" spans="2:11" x14ac:dyDescent="0.35">
      <c r="B35" s="3" t="str">
        <f t="shared" si="0"/>
        <v>Madera-Laca industrial madera (M)-D 1L</v>
      </c>
      <c r="C35" s="3" t="s">
        <v>131</v>
      </c>
      <c r="D35" s="3" t="s">
        <v>139</v>
      </c>
      <c r="E35" s="47" t="s">
        <v>215</v>
      </c>
      <c r="F35" s="3" t="s">
        <v>213</v>
      </c>
      <c r="G35" s="6" t="s">
        <v>16</v>
      </c>
      <c r="H35" s="18">
        <v>133.6</v>
      </c>
      <c r="I35" s="16">
        <f>IFERROR(VLOOKUP(B35,'Multiplicador por Linea de Prod'!B:J,9,FALSE), "MARGEN NO ENCONTRADO")</f>
        <v>0.51500000000000001</v>
      </c>
      <c r="J35" s="3">
        <f t="shared" si="1"/>
        <v>202.404</v>
      </c>
      <c r="K35" s="3">
        <v>0</v>
      </c>
    </row>
    <row r="36" spans="2:11" x14ac:dyDescent="0.35">
      <c r="B36" s="3" t="str">
        <f t="shared" si="0"/>
        <v>Madera-Laca industrial madera (M)-B 19L</v>
      </c>
      <c r="C36" s="3" t="s">
        <v>131</v>
      </c>
      <c r="D36" s="3" t="s">
        <v>139</v>
      </c>
      <c r="E36" s="47" t="s">
        <v>216</v>
      </c>
      <c r="F36" s="3" t="s">
        <v>217</v>
      </c>
      <c r="G36" s="6" t="s">
        <v>34</v>
      </c>
      <c r="H36" s="18">
        <v>2309.4</v>
      </c>
      <c r="I36" s="16">
        <f>IFERROR(VLOOKUP(B36,'Multiplicador por Linea de Prod'!B:J,9,FALSE), "MARGEN NO ENCONTRADO")</f>
        <v>0.41500000000000004</v>
      </c>
      <c r="J36" s="3">
        <f t="shared" si="1"/>
        <v>3267.8010000000004</v>
      </c>
      <c r="K36" s="3">
        <v>0</v>
      </c>
    </row>
    <row r="37" spans="2:11" x14ac:dyDescent="0.35">
      <c r="B37" s="3" t="str">
        <f t="shared" si="0"/>
        <v>Madera-Laca industrial madera (M)-C 4L</v>
      </c>
      <c r="C37" s="3" t="s">
        <v>131</v>
      </c>
      <c r="D37" s="3" t="s">
        <v>139</v>
      </c>
      <c r="E37" s="47" t="s">
        <v>218</v>
      </c>
      <c r="F37" s="3" t="s">
        <v>217</v>
      </c>
      <c r="G37" s="6" t="s">
        <v>13</v>
      </c>
      <c r="H37" s="18">
        <v>522.70000000000005</v>
      </c>
      <c r="I37" s="16">
        <f>IFERROR(VLOOKUP(B37,'Multiplicador por Linea de Prod'!B:J,9,FALSE), "MARGEN NO ENCONTRADO")</f>
        <v>0.53500000000000003</v>
      </c>
      <c r="J37" s="3">
        <f t="shared" si="1"/>
        <v>802.34450000000015</v>
      </c>
      <c r="K37" s="3">
        <v>0</v>
      </c>
    </row>
    <row r="38" spans="2:11" x14ac:dyDescent="0.35">
      <c r="B38" s="3" t="str">
        <f t="shared" si="0"/>
        <v>Madera-Laca industrial madera (M)-D 1L</v>
      </c>
      <c r="C38" s="3" t="s">
        <v>131</v>
      </c>
      <c r="D38" s="3" t="s">
        <v>139</v>
      </c>
      <c r="E38" s="47" t="s">
        <v>219</v>
      </c>
      <c r="F38" s="3" t="s">
        <v>217</v>
      </c>
      <c r="G38" s="6" t="s">
        <v>16</v>
      </c>
      <c r="H38" s="18">
        <v>133.6</v>
      </c>
      <c r="I38" s="16">
        <f>IFERROR(VLOOKUP(B38,'Multiplicador por Linea de Prod'!B:J,9,FALSE), "MARGEN NO ENCONTRADO")</f>
        <v>0.51500000000000001</v>
      </c>
      <c r="J38" s="3">
        <f t="shared" si="1"/>
        <v>202.404</v>
      </c>
      <c r="K38" s="3">
        <v>0</v>
      </c>
    </row>
    <row r="39" spans="2:11" x14ac:dyDescent="0.35">
      <c r="B39" s="3" t="str">
        <f t="shared" si="0"/>
        <v>Glanz-Fondo Automotriz (A)-B 19L</v>
      </c>
      <c r="C39" s="3" t="s">
        <v>11</v>
      </c>
      <c r="D39" s="3" t="s">
        <v>48</v>
      </c>
      <c r="E39" s="47" t="s">
        <v>220</v>
      </c>
      <c r="F39" s="3" t="s">
        <v>221</v>
      </c>
      <c r="G39" s="6" t="s">
        <v>34</v>
      </c>
      <c r="H39" s="18">
        <v>1546</v>
      </c>
      <c r="I39" s="16">
        <f>IFERROR(VLOOKUP(B39,'Multiplicador por Linea de Prod'!B:J,9,FALSE), "MARGEN NO ENCONTRADO")</f>
        <v>0.41500000000000004</v>
      </c>
      <c r="J39" s="3">
        <f t="shared" si="1"/>
        <v>2187.59</v>
      </c>
      <c r="K39" s="3">
        <v>0</v>
      </c>
    </row>
    <row r="40" spans="2:11" x14ac:dyDescent="0.35">
      <c r="B40" s="3" t="str">
        <f t="shared" si="0"/>
        <v>Glanz-Fondo Automotriz (A)-C 4L</v>
      </c>
      <c r="C40" s="3" t="s">
        <v>11</v>
      </c>
      <c r="D40" s="3" t="s">
        <v>48</v>
      </c>
      <c r="E40" s="47" t="s">
        <v>222</v>
      </c>
      <c r="F40" s="3" t="s">
        <v>221</v>
      </c>
      <c r="G40" s="6" t="s">
        <v>13</v>
      </c>
      <c r="H40" s="18">
        <v>350</v>
      </c>
      <c r="I40" s="16">
        <f>IFERROR(VLOOKUP(B40,'Multiplicador por Linea de Prod'!B:J,9,FALSE), "MARGEN NO ENCONTRADO")</f>
        <v>0.53500000000000003</v>
      </c>
      <c r="J40" s="3">
        <f t="shared" si="1"/>
        <v>537.25</v>
      </c>
      <c r="K40" s="3">
        <v>0</v>
      </c>
    </row>
    <row r="41" spans="2:11" x14ac:dyDescent="0.35">
      <c r="B41" s="3" t="str">
        <f t="shared" si="0"/>
        <v>Glanz-Fondo Automotriz (A)-D 1L</v>
      </c>
      <c r="C41" s="3" t="s">
        <v>11</v>
      </c>
      <c r="D41" s="3" t="s">
        <v>48</v>
      </c>
      <c r="E41" s="47" t="s">
        <v>223</v>
      </c>
      <c r="F41" s="3" t="s">
        <v>221</v>
      </c>
      <c r="G41" s="6" t="s">
        <v>16</v>
      </c>
      <c r="H41" s="18">
        <v>110.8</v>
      </c>
      <c r="I41" s="16">
        <f>IFERROR(VLOOKUP(B41,'Multiplicador por Linea de Prod'!B:J,9,FALSE), "MARGEN NO ENCONTRADO")</f>
        <v>0.51500000000000001</v>
      </c>
      <c r="J41" s="3">
        <f t="shared" si="1"/>
        <v>167.86200000000002</v>
      </c>
      <c r="K41" s="3">
        <v>3</v>
      </c>
    </row>
    <row r="42" spans="2:11" x14ac:dyDescent="0.35">
      <c r="B42" s="3" t="str">
        <f t="shared" si="0"/>
        <v>Madera-Complementos (M)-D 1L</v>
      </c>
      <c r="C42" s="3" t="s">
        <v>131</v>
      </c>
      <c r="D42" s="3" t="s">
        <v>135</v>
      </c>
      <c r="E42" s="47" t="s">
        <v>224</v>
      </c>
      <c r="F42" s="3" t="s">
        <v>225</v>
      </c>
      <c r="G42" s="6" t="s">
        <v>16</v>
      </c>
      <c r="H42" s="18">
        <v>95.3</v>
      </c>
      <c r="I42" s="16">
        <f>IFERROR(VLOOKUP(B42,'Multiplicador por Linea de Prod'!B:J,9,FALSE), "MARGEN NO ENCONTRADO")</f>
        <v>0.51500000000000001</v>
      </c>
      <c r="J42" s="3">
        <f t="shared" si="1"/>
        <v>144.37950000000001</v>
      </c>
      <c r="K42" s="3">
        <v>1</v>
      </c>
    </row>
    <row r="43" spans="2:11" x14ac:dyDescent="0.35">
      <c r="B43" s="3" t="str">
        <f t="shared" si="0"/>
        <v>Madera-Laca industrial madera B.A. (M)-B 19L</v>
      </c>
      <c r="C43" s="3" t="s">
        <v>131</v>
      </c>
      <c r="D43" s="3" t="s">
        <v>138</v>
      </c>
      <c r="E43" s="47" t="s">
        <v>226</v>
      </c>
      <c r="F43" s="3" t="s">
        <v>227</v>
      </c>
      <c r="G43" s="6" t="s">
        <v>34</v>
      </c>
      <c r="H43" s="18">
        <v>2482.3000000000002</v>
      </c>
      <c r="I43" s="16">
        <f>IFERROR(VLOOKUP(B43,'Multiplicador por Linea de Prod'!B:J,9,FALSE), "MARGEN NO ENCONTRADO")</f>
        <v>0.41500000000000004</v>
      </c>
      <c r="J43" s="3">
        <f t="shared" si="1"/>
        <v>3512.4545000000003</v>
      </c>
      <c r="K43" s="3">
        <v>0</v>
      </c>
    </row>
    <row r="44" spans="2:11" x14ac:dyDescent="0.35">
      <c r="B44" s="3" t="str">
        <f t="shared" si="0"/>
        <v>Madera-Laca industrial madera B.A. (M)-C 4L</v>
      </c>
      <c r="C44" s="3" t="s">
        <v>131</v>
      </c>
      <c r="D44" s="3" t="s">
        <v>138</v>
      </c>
      <c r="E44" s="47" t="s">
        <v>228</v>
      </c>
      <c r="F44" s="3" t="s">
        <v>227</v>
      </c>
      <c r="G44" s="6" t="s">
        <v>13</v>
      </c>
      <c r="H44" s="18">
        <v>554</v>
      </c>
      <c r="I44" s="16">
        <f>IFERROR(VLOOKUP(B44,'Multiplicador por Linea de Prod'!B:J,9,FALSE), "MARGEN NO ENCONTRADO")</f>
        <v>0.53500000000000003</v>
      </c>
      <c r="J44" s="3">
        <f t="shared" si="1"/>
        <v>850.3900000000001</v>
      </c>
      <c r="K44" s="3">
        <v>0</v>
      </c>
    </row>
    <row r="45" spans="2:11" x14ac:dyDescent="0.35">
      <c r="B45" s="3" t="str">
        <f t="shared" si="0"/>
        <v>Madera-Laca industrial madera B.A. (M)-D 1L</v>
      </c>
      <c r="C45" s="3" t="s">
        <v>131</v>
      </c>
      <c r="D45" s="3" t="s">
        <v>138</v>
      </c>
      <c r="E45" s="47" t="s">
        <v>229</v>
      </c>
      <c r="F45" s="3" t="s">
        <v>227</v>
      </c>
      <c r="G45" s="6" t="s">
        <v>16</v>
      </c>
      <c r="H45" s="18">
        <v>157.1</v>
      </c>
      <c r="I45" s="16">
        <f>IFERROR(VLOOKUP(B45,'Multiplicador por Linea de Prod'!B:J,9,FALSE), "MARGEN NO ENCONTRADO")</f>
        <v>0.51500000000000001</v>
      </c>
      <c r="J45" s="3">
        <f t="shared" si="1"/>
        <v>238.00650000000002</v>
      </c>
      <c r="K45" s="3">
        <v>0</v>
      </c>
    </row>
    <row r="46" spans="2:11" x14ac:dyDescent="0.35">
      <c r="B46" s="3" t="str">
        <f t="shared" si="0"/>
        <v>Madera-Barniz (M)-B 19L</v>
      </c>
      <c r="C46" s="3" t="s">
        <v>131</v>
      </c>
      <c r="D46" s="3" t="s">
        <v>132</v>
      </c>
      <c r="E46" s="47" t="s">
        <v>230</v>
      </c>
      <c r="F46" s="3" t="s">
        <v>231</v>
      </c>
      <c r="G46" s="6" t="s">
        <v>34</v>
      </c>
      <c r="H46" s="18">
        <v>1825.9</v>
      </c>
      <c r="I46" s="16">
        <f>IFERROR(VLOOKUP(B46,'Multiplicador por Linea de Prod'!B:J,9,FALSE), "MARGEN NO ENCONTRADO")</f>
        <v>0.41500000000000004</v>
      </c>
      <c r="J46" s="3">
        <f t="shared" si="1"/>
        <v>2583.6485000000002</v>
      </c>
      <c r="K46" s="3">
        <v>0</v>
      </c>
    </row>
    <row r="47" spans="2:11" x14ac:dyDescent="0.35">
      <c r="B47" s="3" t="str">
        <f t="shared" si="0"/>
        <v>Madera-Barniz (M)-C 4L</v>
      </c>
      <c r="C47" s="3" t="s">
        <v>131</v>
      </c>
      <c r="D47" s="3" t="s">
        <v>132</v>
      </c>
      <c r="E47" s="47" t="s">
        <v>232</v>
      </c>
      <c r="F47" s="3" t="s">
        <v>233</v>
      </c>
      <c r="G47" s="6" t="s">
        <v>13</v>
      </c>
      <c r="H47" s="18">
        <v>429.9</v>
      </c>
      <c r="I47" s="16">
        <f>IFERROR(VLOOKUP(B47,'Multiplicador por Linea de Prod'!B:J,9,FALSE), "MARGEN NO ENCONTRADO")</f>
        <v>0.53500000000000003</v>
      </c>
      <c r="J47" s="3">
        <f t="shared" si="1"/>
        <v>659.89650000000006</v>
      </c>
      <c r="K47" s="3">
        <v>0</v>
      </c>
    </row>
    <row r="48" spans="2:11" x14ac:dyDescent="0.35">
      <c r="B48" s="3" t="str">
        <f t="shared" si="0"/>
        <v>Madera-Barniz (M)-D 1L</v>
      </c>
      <c r="C48" s="3" t="s">
        <v>131</v>
      </c>
      <c r="D48" s="3" t="s">
        <v>132</v>
      </c>
      <c r="E48" s="47" t="s">
        <v>234</v>
      </c>
      <c r="F48" s="3" t="s">
        <v>233</v>
      </c>
      <c r="G48" s="6" t="s">
        <v>16</v>
      </c>
      <c r="H48" s="18">
        <v>130.4</v>
      </c>
      <c r="I48" s="16">
        <f>IFERROR(VLOOKUP(B48,'Multiplicador por Linea de Prod'!B:J,9,FALSE), "MARGEN NO ENCONTRADO")</f>
        <v>0.51500000000000001</v>
      </c>
      <c r="J48" s="3">
        <f t="shared" si="1"/>
        <v>197.55600000000001</v>
      </c>
      <c r="K48" s="3">
        <v>0</v>
      </c>
    </row>
    <row r="49" spans="2:11" x14ac:dyDescent="0.35">
      <c r="B49" s="3" t="str">
        <f t="shared" si="0"/>
        <v>Madera-Barniz (M)-B 19L</v>
      </c>
      <c r="C49" s="3" t="s">
        <v>131</v>
      </c>
      <c r="D49" s="3" t="s">
        <v>132</v>
      </c>
      <c r="E49" s="47" t="s">
        <v>235</v>
      </c>
      <c r="F49" s="3" t="s">
        <v>236</v>
      </c>
      <c r="G49" s="6" t="s">
        <v>34</v>
      </c>
      <c r="H49" s="18">
        <v>1815</v>
      </c>
      <c r="I49" s="16">
        <f>IFERROR(VLOOKUP(B49,'Multiplicador por Linea de Prod'!B:J,9,FALSE), "MARGEN NO ENCONTRADO")</f>
        <v>0.41500000000000004</v>
      </c>
      <c r="J49" s="3">
        <f t="shared" si="1"/>
        <v>2568.2249999999999</v>
      </c>
      <c r="K49" s="3">
        <v>0</v>
      </c>
    </row>
    <row r="50" spans="2:11" x14ac:dyDescent="0.35">
      <c r="B50" s="3" t="str">
        <f t="shared" si="0"/>
        <v>Madera-Barniz (M)-C 4L</v>
      </c>
      <c r="C50" s="3" t="s">
        <v>131</v>
      </c>
      <c r="D50" s="3" t="s">
        <v>132</v>
      </c>
      <c r="E50" s="47" t="s">
        <v>237</v>
      </c>
      <c r="F50" s="3" t="s">
        <v>236</v>
      </c>
      <c r="G50" s="6" t="s">
        <v>13</v>
      </c>
      <c r="H50" s="18">
        <v>418.9</v>
      </c>
      <c r="I50" s="16">
        <f>IFERROR(VLOOKUP(B50,'Multiplicador por Linea de Prod'!B:J,9,FALSE), "MARGEN NO ENCONTRADO")</f>
        <v>0.53500000000000003</v>
      </c>
      <c r="J50" s="3">
        <f t="shared" si="1"/>
        <v>643.01150000000007</v>
      </c>
      <c r="K50" s="3">
        <v>0</v>
      </c>
    </row>
    <row r="51" spans="2:11" x14ac:dyDescent="0.35">
      <c r="B51" s="3" t="str">
        <f t="shared" si="0"/>
        <v>Madera-Barniz (M)-D 1L</v>
      </c>
      <c r="C51" s="3" t="s">
        <v>131</v>
      </c>
      <c r="D51" s="3" t="s">
        <v>132</v>
      </c>
      <c r="E51" s="47" t="s">
        <v>238</v>
      </c>
      <c r="F51" s="3" t="s">
        <v>236</v>
      </c>
      <c r="G51" s="6" t="s">
        <v>16</v>
      </c>
      <c r="H51" s="18">
        <v>127.1</v>
      </c>
      <c r="I51" s="16">
        <f>IFERROR(VLOOKUP(B51,'Multiplicador por Linea de Prod'!B:J,9,FALSE), "MARGEN NO ENCONTRADO")</f>
        <v>0.51500000000000001</v>
      </c>
      <c r="J51" s="3">
        <f t="shared" si="1"/>
        <v>192.5565</v>
      </c>
      <c r="K51" s="3">
        <v>0</v>
      </c>
    </row>
    <row r="52" spans="2:11" x14ac:dyDescent="0.35">
      <c r="B52" s="3" t="str">
        <f t="shared" si="0"/>
        <v>Madera-Barniz (M)-B 19L</v>
      </c>
      <c r="C52" s="3" t="s">
        <v>131</v>
      </c>
      <c r="D52" s="3" t="s">
        <v>132</v>
      </c>
      <c r="E52" s="47" t="s">
        <v>239</v>
      </c>
      <c r="F52" s="3" t="s">
        <v>240</v>
      </c>
      <c r="G52" s="6" t="s">
        <v>34</v>
      </c>
      <c r="H52" s="18">
        <v>2182</v>
      </c>
      <c r="I52" s="16">
        <f>IFERROR(VLOOKUP(B52,'Multiplicador por Linea de Prod'!B:J,9,FALSE), "MARGEN NO ENCONTRADO")</f>
        <v>0.41500000000000004</v>
      </c>
      <c r="J52" s="3">
        <f t="shared" si="1"/>
        <v>3087.53</v>
      </c>
      <c r="K52" s="3">
        <v>0</v>
      </c>
    </row>
    <row r="53" spans="2:11" x14ac:dyDescent="0.35">
      <c r="B53" s="3" t="str">
        <f t="shared" si="0"/>
        <v>Madera-Barniz (M)-B 19L</v>
      </c>
      <c r="C53" s="3" t="s">
        <v>131</v>
      </c>
      <c r="D53" s="3" t="s">
        <v>132</v>
      </c>
      <c r="E53" s="47" t="s">
        <v>241</v>
      </c>
      <c r="F53" s="3" t="s">
        <v>242</v>
      </c>
      <c r="G53" s="6" t="s">
        <v>34</v>
      </c>
      <c r="H53" s="18">
        <v>2470</v>
      </c>
      <c r="I53" s="16">
        <f>IFERROR(VLOOKUP(B53,'Multiplicador por Linea de Prod'!B:J,9,FALSE), "MARGEN NO ENCONTRADO")</f>
        <v>0.41500000000000004</v>
      </c>
      <c r="J53" s="3">
        <f t="shared" si="1"/>
        <v>3495.05</v>
      </c>
      <c r="K53" s="3">
        <v>0</v>
      </c>
    </row>
    <row r="54" spans="2:11" x14ac:dyDescent="0.35">
      <c r="B54" s="3" t="str">
        <f t="shared" si="0"/>
        <v>Madera-Barniz (M)-C 4L</v>
      </c>
      <c r="C54" s="3" t="s">
        <v>131</v>
      </c>
      <c r="D54" s="3" t="s">
        <v>132</v>
      </c>
      <c r="E54" s="47" t="s">
        <v>243</v>
      </c>
      <c r="F54" s="3" t="s">
        <v>242</v>
      </c>
      <c r="G54" s="6" t="s">
        <v>13</v>
      </c>
      <c r="H54" s="18">
        <v>524.6</v>
      </c>
      <c r="I54" s="16">
        <f>IFERROR(VLOOKUP(B54,'Multiplicador por Linea de Prod'!B:J,9,FALSE), "MARGEN NO ENCONTRADO")</f>
        <v>0.53500000000000003</v>
      </c>
      <c r="J54" s="3">
        <f t="shared" si="1"/>
        <v>805.26100000000008</v>
      </c>
      <c r="K54" s="3">
        <v>0</v>
      </c>
    </row>
    <row r="55" spans="2:11" x14ac:dyDescent="0.35">
      <c r="B55" s="3" t="str">
        <f t="shared" si="0"/>
        <v>Madera-Barniz (M)-D 1L</v>
      </c>
      <c r="C55" s="3" t="s">
        <v>131</v>
      </c>
      <c r="D55" s="3" t="s">
        <v>132</v>
      </c>
      <c r="E55" s="47" t="s">
        <v>244</v>
      </c>
      <c r="F55" s="3" t="s">
        <v>245</v>
      </c>
      <c r="G55" s="6" t="s">
        <v>16</v>
      </c>
      <c r="H55" s="18">
        <v>149.6</v>
      </c>
      <c r="I55" s="16">
        <f>IFERROR(VLOOKUP(B55,'Multiplicador por Linea de Prod'!B:J,9,FALSE), "MARGEN NO ENCONTRADO")</f>
        <v>0.51500000000000001</v>
      </c>
      <c r="J55" s="3">
        <f t="shared" si="1"/>
        <v>226.64400000000001</v>
      </c>
      <c r="K55" s="3">
        <v>0</v>
      </c>
    </row>
    <row r="56" spans="2:11" x14ac:dyDescent="0.35">
      <c r="B56" s="3" t="str">
        <f t="shared" si="0"/>
        <v>Madera-Barniz (M)-B 19L</v>
      </c>
      <c r="C56" s="3" t="s">
        <v>131</v>
      </c>
      <c r="D56" s="3" t="s">
        <v>132</v>
      </c>
      <c r="E56" s="47" t="s">
        <v>246</v>
      </c>
      <c r="F56" s="3" t="s">
        <v>247</v>
      </c>
      <c r="G56" s="6" t="s">
        <v>34</v>
      </c>
      <c r="H56" s="18">
        <v>1783</v>
      </c>
      <c r="I56" s="16">
        <f>IFERROR(VLOOKUP(B56,'Multiplicador por Linea de Prod'!B:J,9,FALSE), "MARGEN NO ENCONTRADO")</f>
        <v>0.41500000000000004</v>
      </c>
      <c r="J56" s="3">
        <f t="shared" si="1"/>
        <v>2522.9450000000002</v>
      </c>
      <c r="K56" s="3">
        <v>0</v>
      </c>
    </row>
    <row r="57" spans="2:11" x14ac:dyDescent="0.35">
      <c r="B57" s="3" t="str">
        <f t="shared" si="0"/>
        <v>Madera-Barniz (M)-C 4L</v>
      </c>
      <c r="C57" s="3" t="s">
        <v>131</v>
      </c>
      <c r="D57" s="3" t="s">
        <v>132</v>
      </c>
      <c r="E57" s="47" t="s">
        <v>248</v>
      </c>
      <c r="F57" s="3" t="s">
        <v>247</v>
      </c>
      <c r="G57" s="6" t="s">
        <v>13</v>
      </c>
      <c r="H57" s="18">
        <v>402.7</v>
      </c>
      <c r="I57" s="16">
        <f>IFERROR(VLOOKUP(B57,'Multiplicador por Linea de Prod'!B:J,9,FALSE), "MARGEN NO ENCONTRADO")</f>
        <v>0.53500000000000003</v>
      </c>
      <c r="J57" s="3">
        <f t="shared" si="1"/>
        <v>618.14449999999999</v>
      </c>
      <c r="K57" s="3">
        <v>0</v>
      </c>
    </row>
    <row r="58" spans="2:11" x14ac:dyDescent="0.35">
      <c r="B58" s="3" t="str">
        <f t="shared" si="0"/>
        <v>Madera-Barniz (M)-D 1L</v>
      </c>
      <c r="C58" s="3" t="s">
        <v>131</v>
      </c>
      <c r="D58" s="3" t="s">
        <v>132</v>
      </c>
      <c r="E58" s="47" t="s">
        <v>249</v>
      </c>
      <c r="F58" s="3" t="s">
        <v>247</v>
      </c>
      <c r="G58" s="6" t="s">
        <v>16</v>
      </c>
      <c r="H58" s="18">
        <v>116.9</v>
      </c>
      <c r="I58" s="16">
        <f>IFERROR(VLOOKUP(B58,'Multiplicador por Linea de Prod'!B:J,9,FALSE), "MARGEN NO ENCONTRADO")</f>
        <v>0.51500000000000001</v>
      </c>
      <c r="J58" s="3">
        <f t="shared" si="1"/>
        <v>177.10350000000003</v>
      </c>
      <c r="K58" s="3">
        <v>0</v>
      </c>
    </row>
    <row r="59" spans="2:11" x14ac:dyDescent="0.35">
      <c r="B59" s="3" t="str">
        <f t="shared" si="0"/>
        <v>Madera-Barniz (M)-C 4L</v>
      </c>
      <c r="C59" s="3" t="s">
        <v>131</v>
      </c>
      <c r="D59" s="3" t="s">
        <v>132</v>
      </c>
      <c r="E59" s="47" t="s">
        <v>250</v>
      </c>
      <c r="F59" s="3" t="s">
        <v>251</v>
      </c>
      <c r="G59" s="6" t="s">
        <v>13</v>
      </c>
      <c r="H59" s="18">
        <v>359</v>
      </c>
      <c r="I59" s="16">
        <f>IFERROR(VLOOKUP(B59,'Multiplicador por Linea de Prod'!B:J,9,FALSE), "MARGEN NO ENCONTRADO")</f>
        <v>0.53500000000000003</v>
      </c>
      <c r="J59" s="3">
        <f t="shared" si="1"/>
        <v>551.06500000000005</v>
      </c>
      <c r="K59" s="3">
        <v>2</v>
      </c>
    </row>
    <row r="60" spans="2:11" x14ac:dyDescent="0.35">
      <c r="B60" s="3" t="str">
        <f t="shared" si="0"/>
        <v>Madera-Barniz (M)-D 1L</v>
      </c>
      <c r="C60" s="3" t="s">
        <v>131</v>
      </c>
      <c r="D60" s="3" t="s">
        <v>132</v>
      </c>
      <c r="E60" s="47" t="s">
        <v>252</v>
      </c>
      <c r="F60" s="3" t="s">
        <v>251</v>
      </c>
      <c r="G60" s="6" t="s">
        <v>16</v>
      </c>
      <c r="H60" s="18">
        <v>103.8</v>
      </c>
      <c r="I60" s="16">
        <f>IFERROR(VLOOKUP(B60,'Multiplicador por Linea de Prod'!B:J,9,FALSE), "MARGEN NO ENCONTRADO")</f>
        <v>0.51500000000000001</v>
      </c>
      <c r="J60" s="3">
        <f t="shared" si="1"/>
        <v>157.25700000000001</v>
      </c>
      <c r="K60" s="3">
        <v>0</v>
      </c>
    </row>
    <row r="61" spans="2:11" x14ac:dyDescent="0.35">
      <c r="B61" s="3" t="str">
        <f t="shared" si="0"/>
        <v>Madera-Barniz (M)-E 0.500L</v>
      </c>
      <c r="C61" s="3" t="s">
        <v>131</v>
      </c>
      <c r="D61" s="3" t="s">
        <v>132</v>
      </c>
      <c r="E61" s="47" t="s">
        <v>253</v>
      </c>
      <c r="F61" s="3" t="s">
        <v>251</v>
      </c>
      <c r="G61" s="6" t="s">
        <v>14</v>
      </c>
      <c r="H61" s="18">
        <v>64.2</v>
      </c>
      <c r="I61" s="16">
        <f>IFERROR(VLOOKUP(B61,'Multiplicador por Linea de Prod'!B:J,9,FALSE), "MARGEN NO ENCONTRADO")</f>
        <v>0.505</v>
      </c>
      <c r="J61" s="3">
        <f t="shared" si="1"/>
        <v>96.620999999999995</v>
      </c>
      <c r="K61" s="3">
        <v>0</v>
      </c>
    </row>
    <row r="62" spans="2:11" x14ac:dyDescent="0.35">
      <c r="B62" s="3" t="str">
        <f t="shared" si="0"/>
        <v>Madera-Barniz (M)-C 4L</v>
      </c>
      <c r="C62" s="3" t="s">
        <v>131</v>
      </c>
      <c r="D62" s="3" t="s">
        <v>132</v>
      </c>
      <c r="E62" s="47" t="s">
        <v>254</v>
      </c>
      <c r="F62" s="3" t="s">
        <v>255</v>
      </c>
      <c r="G62" s="6" t="s">
        <v>13</v>
      </c>
      <c r="H62" s="18">
        <v>359</v>
      </c>
      <c r="I62" s="16">
        <f>IFERROR(VLOOKUP(B62,'Multiplicador por Linea de Prod'!B:J,9,FALSE), "MARGEN NO ENCONTRADO")</f>
        <v>0.53500000000000003</v>
      </c>
      <c r="J62" s="3">
        <f t="shared" si="1"/>
        <v>551.06500000000005</v>
      </c>
      <c r="K62" s="3">
        <v>1</v>
      </c>
    </row>
    <row r="63" spans="2:11" x14ac:dyDescent="0.35">
      <c r="B63" s="3" t="str">
        <f t="shared" si="0"/>
        <v>Madera-Barniz (M)-D 1L</v>
      </c>
      <c r="C63" s="3" t="s">
        <v>131</v>
      </c>
      <c r="D63" s="3" t="s">
        <v>132</v>
      </c>
      <c r="E63" s="47" t="s">
        <v>256</v>
      </c>
      <c r="F63" s="3" t="s">
        <v>255</v>
      </c>
      <c r="G63" s="6" t="s">
        <v>16</v>
      </c>
      <c r="H63" s="18">
        <v>105.8</v>
      </c>
      <c r="I63" s="16">
        <f>IFERROR(VLOOKUP(B63,'Multiplicador por Linea de Prod'!B:J,9,FALSE), "MARGEN NO ENCONTRADO")</f>
        <v>0.51500000000000001</v>
      </c>
      <c r="J63" s="3">
        <f t="shared" si="1"/>
        <v>160.28700000000001</v>
      </c>
      <c r="K63" s="3">
        <v>0</v>
      </c>
    </row>
    <row r="64" spans="2:11" x14ac:dyDescent="0.35">
      <c r="B64" s="3" t="str">
        <f t="shared" si="0"/>
        <v>Madera-Barniz (M)-E 0.500L</v>
      </c>
      <c r="C64" s="3" t="s">
        <v>131</v>
      </c>
      <c r="D64" s="3" t="s">
        <v>132</v>
      </c>
      <c r="E64" s="47" t="s">
        <v>257</v>
      </c>
      <c r="F64" s="3" t="s">
        <v>255</v>
      </c>
      <c r="G64" s="6" t="s">
        <v>14</v>
      </c>
      <c r="H64" s="18">
        <v>62.8</v>
      </c>
      <c r="I64" s="16">
        <f>IFERROR(VLOOKUP(B64,'Multiplicador por Linea de Prod'!B:J,9,FALSE), "MARGEN NO ENCONTRADO")</f>
        <v>0.505</v>
      </c>
      <c r="J64" s="3">
        <f t="shared" si="1"/>
        <v>94.513999999999996</v>
      </c>
      <c r="K64" s="3">
        <v>0</v>
      </c>
    </row>
    <row r="65" spans="2:11" x14ac:dyDescent="0.35">
      <c r="B65" s="3" t="str">
        <f t="shared" si="0"/>
        <v>Madera-Barniz (M)-C 4L</v>
      </c>
      <c r="C65" s="3" t="s">
        <v>131</v>
      </c>
      <c r="D65" s="3" t="s">
        <v>132</v>
      </c>
      <c r="E65" s="47" t="s">
        <v>258</v>
      </c>
      <c r="F65" s="3" t="s">
        <v>259</v>
      </c>
      <c r="G65" s="6" t="s">
        <v>13</v>
      </c>
      <c r="H65" s="18">
        <v>359</v>
      </c>
      <c r="I65" s="16">
        <f>IFERROR(VLOOKUP(B65,'Multiplicador por Linea de Prod'!B:J,9,FALSE), "MARGEN NO ENCONTRADO")</f>
        <v>0.53500000000000003</v>
      </c>
      <c r="J65" s="3">
        <f t="shared" si="1"/>
        <v>551.06500000000005</v>
      </c>
      <c r="K65" s="3">
        <v>1</v>
      </c>
    </row>
    <row r="66" spans="2:11" x14ac:dyDescent="0.35">
      <c r="B66" s="3" t="str">
        <f t="shared" ref="B66:B129" si="2">C66&amp;"-"&amp;D66&amp;"-"&amp;G66</f>
        <v>Madera-Barniz (M)-D 1L</v>
      </c>
      <c r="C66" s="3" t="s">
        <v>131</v>
      </c>
      <c r="D66" s="3" t="s">
        <v>132</v>
      </c>
      <c r="E66" s="47" t="s">
        <v>260</v>
      </c>
      <c r="F66" s="3" t="s">
        <v>259</v>
      </c>
      <c r="G66" s="6" t="s">
        <v>16</v>
      </c>
      <c r="H66" s="18">
        <v>105.8</v>
      </c>
      <c r="I66" s="16">
        <f>IFERROR(VLOOKUP(B66,'Multiplicador por Linea de Prod'!B:J,9,FALSE), "MARGEN NO ENCONTRADO")</f>
        <v>0.51500000000000001</v>
      </c>
      <c r="J66" s="3">
        <f t="shared" ref="J66:J129" si="3">H66*(1+I66)</f>
        <v>160.28700000000001</v>
      </c>
      <c r="K66" s="3">
        <v>0</v>
      </c>
    </row>
    <row r="67" spans="2:11" x14ac:dyDescent="0.35">
      <c r="B67" s="3" t="str">
        <f t="shared" si="2"/>
        <v>Madera-Barniz (M)-E 0.500L</v>
      </c>
      <c r="C67" s="3" t="s">
        <v>131</v>
      </c>
      <c r="D67" s="3" t="s">
        <v>132</v>
      </c>
      <c r="E67" s="47" t="s">
        <v>261</v>
      </c>
      <c r="F67" s="3" t="s">
        <v>259</v>
      </c>
      <c r="G67" s="6" t="s">
        <v>14</v>
      </c>
      <c r="H67" s="18">
        <v>62.8</v>
      </c>
      <c r="I67" s="16">
        <f>IFERROR(VLOOKUP(B67,'Multiplicador por Linea de Prod'!B:J,9,FALSE), "MARGEN NO ENCONTRADO")</f>
        <v>0.505</v>
      </c>
      <c r="J67" s="3">
        <f t="shared" si="3"/>
        <v>94.513999999999996</v>
      </c>
      <c r="K67" s="3">
        <v>0</v>
      </c>
    </row>
    <row r="68" spans="2:11" x14ac:dyDescent="0.35">
      <c r="B68" s="3" t="str">
        <f t="shared" si="2"/>
        <v>Madera-Barniz (M)-C 4L</v>
      </c>
      <c r="C68" s="3" t="s">
        <v>131</v>
      </c>
      <c r="D68" s="3" t="s">
        <v>132</v>
      </c>
      <c r="E68" s="47" t="s">
        <v>262</v>
      </c>
      <c r="F68" s="3" t="s">
        <v>263</v>
      </c>
      <c r="G68" s="6" t="s">
        <v>13</v>
      </c>
      <c r="H68" s="18">
        <v>359</v>
      </c>
      <c r="I68" s="16">
        <f>IFERROR(VLOOKUP(B68,'Multiplicador por Linea de Prod'!B:J,9,FALSE), "MARGEN NO ENCONTRADO")</f>
        <v>0.53500000000000003</v>
      </c>
      <c r="J68" s="3">
        <f t="shared" si="3"/>
        <v>551.06500000000005</v>
      </c>
      <c r="K68" s="3">
        <v>2</v>
      </c>
    </row>
    <row r="69" spans="2:11" x14ac:dyDescent="0.35">
      <c r="B69" s="3" t="str">
        <f t="shared" si="2"/>
        <v>Madera-Barniz (M)-D 1L</v>
      </c>
      <c r="C69" s="3" t="s">
        <v>131</v>
      </c>
      <c r="D69" s="3" t="s">
        <v>132</v>
      </c>
      <c r="E69" s="47" t="s">
        <v>264</v>
      </c>
      <c r="F69" s="3" t="s">
        <v>263</v>
      </c>
      <c r="G69" s="6" t="s">
        <v>16</v>
      </c>
      <c r="H69" s="18">
        <v>105.8</v>
      </c>
      <c r="I69" s="16">
        <f>IFERROR(VLOOKUP(B69,'Multiplicador por Linea de Prod'!B:J,9,FALSE), "MARGEN NO ENCONTRADO")</f>
        <v>0.51500000000000001</v>
      </c>
      <c r="J69" s="3">
        <f t="shared" si="3"/>
        <v>160.28700000000001</v>
      </c>
      <c r="K69" s="3">
        <v>0</v>
      </c>
    </row>
    <row r="70" spans="2:11" x14ac:dyDescent="0.35">
      <c r="B70" s="3" t="str">
        <f t="shared" si="2"/>
        <v>Madera-Barniz (M)-E 0.500L</v>
      </c>
      <c r="C70" s="3" t="s">
        <v>131</v>
      </c>
      <c r="D70" s="3" t="s">
        <v>132</v>
      </c>
      <c r="E70" s="47" t="s">
        <v>265</v>
      </c>
      <c r="F70" s="3" t="s">
        <v>263</v>
      </c>
      <c r="G70" s="6" t="s">
        <v>14</v>
      </c>
      <c r="H70" s="18">
        <v>62.8</v>
      </c>
      <c r="I70" s="16">
        <f>IFERROR(VLOOKUP(B70,'Multiplicador por Linea de Prod'!B:J,9,FALSE), "MARGEN NO ENCONTRADO")</f>
        <v>0.505</v>
      </c>
      <c r="J70" s="3">
        <f t="shared" si="3"/>
        <v>94.513999999999996</v>
      </c>
      <c r="K70" s="3">
        <v>0</v>
      </c>
    </row>
    <row r="71" spans="2:11" x14ac:dyDescent="0.35">
      <c r="B71" s="3" t="str">
        <f t="shared" si="2"/>
        <v>Madera-Terminado Madera (M)-C 4L</v>
      </c>
      <c r="C71" s="3" t="s">
        <v>131</v>
      </c>
      <c r="D71" s="3" t="s">
        <v>146</v>
      </c>
      <c r="E71" s="47" t="s">
        <v>266</v>
      </c>
      <c r="F71" s="3" t="s">
        <v>267</v>
      </c>
      <c r="G71" s="6" t="s">
        <v>13</v>
      </c>
      <c r="H71" s="18">
        <v>724.1</v>
      </c>
      <c r="I71" s="16">
        <f>IFERROR(VLOOKUP(B71,'Multiplicador por Linea de Prod'!B:J,9,FALSE), "MARGEN NO ENCONTRADO")</f>
        <v>0.53500000000000003</v>
      </c>
      <c r="J71" s="3">
        <f t="shared" si="3"/>
        <v>1111.4935</v>
      </c>
      <c r="K71" s="3">
        <v>1</v>
      </c>
    </row>
    <row r="72" spans="2:11" x14ac:dyDescent="0.35">
      <c r="B72" s="3" t="str">
        <f t="shared" si="2"/>
        <v>Madera-Terminado Madera (M)-D 1L</v>
      </c>
      <c r="C72" s="3" t="s">
        <v>131</v>
      </c>
      <c r="D72" s="3" t="s">
        <v>146</v>
      </c>
      <c r="E72" s="47" t="s">
        <v>268</v>
      </c>
      <c r="F72" s="3" t="s">
        <v>267</v>
      </c>
      <c r="G72" s="6" t="s">
        <v>16</v>
      </c>
      <c r="H72" s="18">
        <v>200.9</v>
      </c>
      <c r="I72" s="16">
        <f>IFERROR(VLOOKUP(B72,'Multiplicador por Linea de Prod'!B:J,9,FALSE), "MARGEN NO ENCONTRADO")</f>
        <v>0.51500000000000001</v>
      </c>
      <c r="J72" s="3">
        <f t="shared" si="3"/>
        <v>304.36350000000004</v>
      </c>
      <c r="K72" s="3">
        <v>2</v>
      </c>
    </row>
    <row r="73" spans="2:11" x14ac:dyDescent="0.35">
      <c r="B73" s="3" t="str">
        <f t="shared" si="2"/>
        <v>Luxury-Base Color (A)-C 4L</v>
      </c>
      <c r="C73" s="3" t="s">
        <v>116</v>
      </c>
      <c r="D73" s="3" t="s">
        <v>117</v>
      </c>
      <c r="E73" s="47" t="s">
        <v>269</v>
      </c>
      <c r="F73" s="3" t="s">
        <v>270</v>
      </c>
      <c r="G73" s="6" t="s">
        <v>13</v>
      </c>
      <c r="H73" s="18">
        <v>1287.5</v>
      </c>
      <c r="I73" s="16">
        <f>IFERROR(VLOOKUP(B73,'Multiplicador por Linea de Prod'!B:J,9,FALSE), "MARGEN NO ENCONTRADO")</f>
        <v>0.53500000000000003</v>
      </c>
      <c r="J73" s="3">
        <f t="shared" si="3"/>
        <v>1976.3125000000002</v>
      </c>
      <c r="K73" s="3">
        <v>0</v>
      </c>
    </row>
    <row r="74" spans="2:11" x14ac:dyDescent="0.35">
      <c r="B74" s="3" t="str">
        <f t="shared" si="2"/>
        <v>Luxury-Base Color (A)-D 1L</v>
      </c>
      <c r="C74" s="3" t="s">
        <v>116</v>
      </c>
      <c r="D74" s="3" t="s">
        <v>117</v>
      </c>
      <c r="E74" s="47" t="s">
        <v>271</v>
      </c>
      <c r="F74" s="3" t="s">
        <v>270</v>
      </c>
      <c r="G74" s="6" t="s">
        <v>16</v>
      </c>
      <c r="H74" s="18">
        <v>349.9</v>
      </c>
      <c r="I74" s="16">
        <f>IFERROR(VLOOKUP(B74,'Multiplicador por Linea de Prod'!B:J,9,FALSE), "MARGEN NO ENCONTRADO")</f>
        <v>0.51500000000000001</v>
      </c>
      <c r="J74" s="3">
        <f t="shared" si="3"/>
        <v>530.09850000000006</v>
      </c>
      <c r="K74" s="3">
        <v>1</v>
      </c>
    </row>
    <row r="75" spans="2:11" x14ac:dyDescent="0.35">
      <c r="B75" s="3" t="str">
        <f t="shared" si="2"/>
        <v>Luxury-Base Color (A)-C 4L</v>
      </c>
      <c r="C75" s="3" t="s">
        <v>116</v>
      </c>
      <c r="D75" s="3" t="s">
        <v>117</v>
      </c>
      <c r="E75" s="47" t="s">
        <v>272</v>
      </c>
      <c r="F75" s="3" t="s">
        <v>273</v>
      </c>
      <c r="G75" s="6" t="s">
        <v>13</v>
      </c>
      <c r="H75" s="18">
        <v>1139.2</v>
      </c>
      <c r="I75" s="16">
        <f>IFERROR(VLOOKUP(B75,'Multiplicador por Linea de Prod'!B:J,9,FALSE), "MARGEN NO ENCONTRADO")</f>
        <v>0.53500000000000003</v>
      </c>
      <c r="J75" s="3">
        <f t="shared" si="3"/>
        <v>1748.6720000000003</v>
      </c>
      <c r="K75" s="3">
        <v>2</v>
      </c>
    </row>
    <row r="76" spans="2:11" x14ac:dyDescent="0.35">
      <c r="B76" s="3" t="str">
        <f t="shared" si="2"/>
        <v>Luxury-Base Color (A)-D 1L</v>
      </c>
      <c r="C76" s="3" t="s">
        <v>116</v>
      </c>
      <c r="D76" s="3" t="s">
        <v>117</v>
      </c>
      <c r="E76" s="47" t="s">
        <v>274</v>
      </c>
      <c r="F76" s="3" t="s">
        <v>273</v>
      </c>
      <c r="G76" s="6" t="s">
        <v>16</v>
      </c>
      <c r="H76" s="18">
        <v>309.7</v>
      </c>
      <c r="I76" s="16">
        <f>IFERROR(VLOOKUP(B76,'Multiplicador por Linea de Prod'!B:J,9,FALSE), "MARGEN NO ENCONTRADO")</f>
        <v>0.51500000000000001</v>
      </c>
      <c r="J76" s="3">
        <f t="shared" si="3"/>
        <v>469.19550000000004</v>
      </c>
      <c r="K76" s="3">
        <v>0</v>
      </c>
    </row>
    <row r="77" spans="2:11" x14ac:dyDescent="0.35">
      <c r="B77" s="3" t="str">
        <f t="shared" si="2"/>
        <v>Luxury-Base Color (A)-C 4L</v>
      </c>
      <c r="C77" s="3" t="s">
        <v>116</v>
      </c>
      <c r="D77" s="3" t="s">
        <v>117</v>
      </c>
      <c r="E77" s="47" t="s">
        <v>275</v>
      </c>
      <c r="F77" s="3" t="s">
        <v>276</v>
      </c>
      <c r="G77" s="6" t="s">
        <v>13</v>
      </c>
      <c r="H77" s="18">
        <v>1217.4000000000001</v>
      </c>
      <c r="I77" s="16">
        <f>IFERROR(VLOOKUP(B77,'Multiplicador por Linea de Prod'!B:J,9,FALSE), "MARGEN NO ENCONTRADO")</f>
        <v>0.53500000000000003</v>
      </c>
      <c r="J77" s="3">
        <f t="shared" si="3"/>
        <v>1868.7090000000003</v>
      </c>
      <c r="K77" s="3">
        <v>0</v>
      </c>
    </row>
    <row r="78" spans="2:11" x14ac:dyDescent="0.35">
      <c r="B78" s="3" t="str">
        <f t="shared" si="2"/>
        <v>Luxury-Base Color (A)-D 1L</v>
      </c>
      <c r="C78" s="3" t="s">
        <v>116</v>
      </c>
      <c r="D78" s="3" t="s">
        <v>117</v>
      </c>
      <c r="E78" s="47" t="s">
        <v>277</v>
      </c>
      <c r="F78" s="3" t="s">
        <v>276</v>
      </c>
      <c r="G78" s="6" t="s">
        <v>16</v>
      </c>
      <c r="H78" s="18">
        <v>330.8</v>
      </c>
      <c r="I78" s="16">
        <f>IFERROR(VLOOKUP(B78,'Multiplicador por Linea de Prod'!B:J,9,FALSE), "MARGEN NO ENCONTRADO")</f>
        <v>0.51500000000000001</v>
      </c>
      <c r="J78" s="3">
        <f t="shared" si="3"/>
        <v>501.16200000000003</v>
      </c>
      <c r="K78" s="3">
        <v>1</v>
      </c>
    </row>
    <row r="79" spans="2:11" x14ac:dyDescent="0.35">
      <c r="B79" s="3" t="str">
        <f t="shared" si="2"/>
        <v>Luxury-Base Color (A)-C 4L</v>
      </c>
      <c r="C79" s="3" t="s">
        <v>116</v>
      </c>
      <c r="D79" s="3" t="s">
        <v>117</v>
      </c>
      <c r="E79" s="47" t="s">
        <v>278</v>
      </c>
      <c r="F79" s="3" t="s">
        <v>279</v>
      </c>
      <c r="G79" s="6" t="s">
        <v>13</v>
      </c>
      <c r="H79" s="18">
        <v>1039.7</v>
      </c>
      <c r="I79" s="16">
        <f>IFERROR(VLOOKUP(B79,'Multiplicador por Linea de Prod'!B:J,9,FALSE), "MARGEN NO ENCONTRADO")</f>
        <v>0.53500000000000003</v>
      </c>
      <c r="J79" s="3">
        <f t="shared" si="3"/>
        <v>1595.9395000000002</v>
      </c>
      <c r="K79" s="3">
        <v>1</v>
      </c>
    </row>
    <row r="80" spans="2:11" x14ac:dyDescent="0.35">
      <c r="B80" s="3" t="str">
        <f t="shared" si="2"/>
        <v>Luxury-Base Color (A)-D 1L</v>
      </c>
      <c r="C80" s="3" t="s">
        <v>116</v>
      </c>
      <c r="D80" s="3" t="s">
        <v>117</v>
      </c>
      <c r="E80" s="47" t="s">
        <v>280</v>
      </c>
      <c r="F80" s="3" t="s">
        <v>279</v>
      </c>
      <c r="G80" s="6" t="s">
        <v>16</v>
      </c>
      <c r="H80" s="18">
        <v>290.39999999999998</v>
      </c>
      <c r="I80" s="16">
        <f>IFERROR(VLOOKUP(B80,'Multiplicador por Linea de Prod'!B:J,9,FALSE), "MARGEN NO ENCONTRADO")</f>
        <v>0.51500000000000001</v>
      </c>
      <c r="J80" s="3">
        <f t="shared" si="3"/>
        <v>439.95600000000002</v>
      </c>
      <c r="K80" s="3">
        <v>0</v>
      </c>
    </row>
    <row r="81" spans="2:11" x14ac:dyDescent="0.35">
      <c r="B81" s="3" t="str">
        <f t="shared" si="2"/>
        <v>Luxury-Base Color (A)-C 4L</v>
      </c>
      <c r="C81" s="3" t="s">
        <v>116</v>
      </c>
      <c r="D81" s="3" t="s">
        <v>117</v>
      </c>
      <c r="E81" s="47" t="s">
        <v>281</v>
      </c>
      <c r="F81" s="3" t="s">
        <v>282</v>
      </c>
      <c r="G81" s="6" t="s">
        <v>13</v>
      </c>
      <c r="H81" s="18">
        <v>1287.5</v>
      </c>
      <c r="I81" s="16">
        <f>IFERROR(VLOOKUP(B81,'Multiplicador por Linea de Prod'!B:J,9,FALSE), "MARGEN NO ENCONTRADO")</f>
        <v>0.53500000000000003</v>
      </c>
      <c r="J81" s="3">
        <f t="shared" si="3"/>
        <v>1976.3125000000002</v>
      </c>
      <c r="K81" s="3">
        <v>0</v>
      </c>
    </row>
    <row r="82" spans="2:11" x14ac:dyDescent="0.35">
      <c r="B82" s="3" t="str">
        <f t="shared" si="2"/>
        <v>Luxury-Base Color (A)-D 1L</v>
      </c>
      <c r="C82" s="3" t="s">
        <v>116</v>
      </c>
      <c r="D82" s="3" t="s">
        <v>117</v>
      </c>
      <c r="E82" s="47" t="s">
        <v>283</v>
      </c>
      <c r="F82" s="3" t="s">
        <v>282</v>
      </c>
      <c r="G82" s="6" t="s">
        <v>16</v>
      </c>
      <c r="H82" s="18">
        <v>349.9</v>
      </c>
      <c r="I82" s="16">
        <f>IFERROR(VLOOKUP(B82,'Multiplicador por Linea de Prod'!B:J,9,FALSE), "MARGEN NO ENCONTRADO")</f>
        <v>0.51500000000000001</v>
      </c>
      <c r="J82" s="3">
        <f t="shared" si="3"/>
        <v>530.09850000000006</v>
      </c>
      <c r="K82" s="3">
        <v>1</v>
      </c>
    </row>
    <row r="83" spans="2:11" x14ac:dyDescent="0.35">
      <c r="B83" s="3" t="str">
        <f t="shared" si="2"/>
        <v>Luxury-Base Color (A)-C 4L</v>
      </c>
      <c r="C83" s="3" t="s">
        <v>116</v>
      </c>
      <c r="D83" s="3" t="s">
        <v>117</v>
      </c>
      <c r="E83" s="47" t="s">
        <v>284</v>
      </c>
      <c r="F83" s="3" t="s">
        <v>285</v>
      </c>
      <c r="G83" s="6" t="s">
        <v>13</v>
      </c>
      <c r="H83" s="18">
        <v>1228.8</v>
      </c>
      <c r="I83" s="16">
        <f>IFERROR(VLOOKUP(B83,'Multiplicador por Linea de Prod'!B:J,9,FALSE), "MARGEN NO ENCONTRADO")</f>
        <v>0.53500000000000003</v>
      </c>
      <c r="J83" s="3">
        <f t="shared" si="3"/>
        <v>1886.2080000000001</v>
      </c>
      <c r="K83" s="3">
        <v>0</v>
      </c>
    </row>
    <row r="84" spans="2:11" x14ac:dyDescent="0.35">
      <c r="B84" s="3" t="str">
        <f t="shared" si="2"/>
        <v>Luxury-Base Color (A)-D 1L</v>
      </c>
      <c r="C84" s="3" t="s">
        <v>116</v>
      </c>
      <c r="D84" s="3" t="s">
        <v>117</v>
      </c>
      <c r="E84" s="47" t="s">
        <v>286</v>
      </c>
      <c r="F84" s="3" t="s">
        <v>285</v>
      </c>
      <c r="G84" s="6" t="s">
        <v>16</v>
      </c>
      <c r="H84" s="18">
        <v>334.1</v>
      </c>
      <c r="I84" s="16">
        <f>IFERROR(VLOOKUP(B84,'Multiplicador por Linea de Prod'!B:J,9,FALSE), "MARGEN NO ENCONTRADO")</f>
        <v>0.51500000000000001</v>
      </c>
      <c r="J84" s="3">
        <f t="shared" si="3"/>
        <v>506.1615000000001</v>
      </c>
      <c r="K84" s="3">
        <v>0</v>
      </c>
    </row>
    <row r="85" spans="2:11" x14ac:dyDescent="0.35">
      <c r="B85" s="3" t="str">
        <f t="shared" si="2"/>
        <v>Luxury-Base Color (A)-C 4L</v>
      </c>
      <c r="C85" s="3" t="s">
        <v>116</v>
      </c>
      <c r="D85" s="3" t="s">
        <v>117</v>
      </c>
      <c r="E85" s="47" t="s">
        <v>287</v>
      </c>
      <c r="F85" s="3" t="s">
        <v>288</v>
      </c>
      <c r="G85" s="6" t="s">
        <v>13</v>
      </c>
      <c r="H85" s="18">
        <v>1480.1</v>
      </c>
      <c r="I85" s="16">
        <f>IFERROR(VLOOKUP(B85,'Multiplicador por Linea de Prod'!B:J,9,FALSE), "MARGEN NO ENCONTRADO")</f>
        <v>0.53500000000000003</v>
      </c>
      <c r="J85" s="3">
        <f t="shared" si="3"/>
        <v>2271.9535000000001</v>
      </c>
      <c r="K85" s="3">
        <v>0</v>
      </c>
    </row>
    <row r="86" spans="2:11" x14ac:dyDescent="0.35">
      <c r="B86" s="3" t="str">
        <f t="shared" si="2"/>
        <v>Luxury-Base Color (A)-D 1L</v>
      </c>
      <c r="C86" s="3" t="s">
        <v>116</v>
      </c>
      <c r="D86" s="3" t="s">
        <v>117</v>
      </c>
      <c r="E86" s="47" t="s">
        <v>289</v>
      </c>
      <c r="F86" s="3" t="s">
        <v>288</v>
      </c>
      <c r="G86" s="6" t="s">
        <v>16</v>
      </c>
      <c r="H86" s="18">
        <v>416.5</v>
      </c>
      <c r="I86" s="16">
        <f>IFERROR(VLOOKUP(B86,'Multiplicador por Linea de Prod'!B:J,9,FALSE), "MARGEN NO ENCONTRADO")</f>
        <v>0.51500000000000001</v>
      </c>
      <c r="J86" s="3">
        <f t="shared" si="3"/>
        <v>630.99750000000006</v>
      </c>
      <c r="K86" s="3">
        <v>1</v>
      </c>
    </row>
    <row r="87" spans="2:11" x14ac:dyDescent="0.35">
      <c r="B87" s="3" t="str">
        <f t="shared" si="2"/>
        <v>Luxury-Base Color (A)-C 4L</v>
      </c>
      <c r="C87" s="3" t="s">
        <v>116</v>
      </c>
      <c r="D87" s="3" t="s">
        <v>117</v>
      </c>
      <c r="E87" s="47" t="s">
        <v>290</v>
      </c>
      <c r="F87" s="3" t="s">
        <v>291</v>
      </c>
      <c r="G87" s="6" t="s">
        <v>13</v>
      </c>
      <c r="H87" s="18">
        <v>1139.2</v>
      </c>
      <c r="I87" s="16">
        <f>IFERROR(VLOOKUP(B87,'Multiplicador por Linea de Prod'!B:J,9,FALSE), "MARGEN NO ENCONTRADO")</f>
        <v>0.53500000000000003</v>
      </c>
      <c r="J87" s="3">
        <f t="shared" si="3"/>
        <v>1748.6720000000003</v>
      </c>
      <c r="K87" s="3">
        <v>1</v>
      </c>
    </row>
    <row r="88" spans="2:11" x14ac:dyDescent="0.35">
      <c r="B88" s="3" t="str">
        <f t="shared" si="2"/>
        <v>Luxury-Base Color (A)-C 4L</v>
      </c>
      <c r="C88" s="3" t="s">
        <v>116</v>
      </c>
      <c r="D88" s="3" t="s">
        <v>117</v>
      </c>
      <c r="E88" s="47" t="s">
        <v>292</v>
      </c>
      <c r="F88" s="3" t="s">
        <v>293</v>
      </c>
      <c r="G88" s="6" t="s">
        <v>13</v>
      </c>
      <c r="H88" s="18">
        <v>1173.5</v>
      </c>
      <c r="I88" s="16">
        <f>IFERROR(VLOOKUP(B88,'Multiplicador por Linea de Prod'!B:J,9,FALSE), "MARGEN NO ENCONTRADO")</f>
        <v>0.53500000000000003</v>
      </c>
      <c r="J88" s="3">
        <f t="shared" si="3"/>
        <v>1801.3225000000002</v>
      </c>
      <c r="K88" s="3">
        <v>0</v>
      </c>
    </row>
    <row r="89" spans="2:11" x14ac:dyDescent="0.35">
      <c r="B89" s="3" t="str">
        <f t="shared" si="2"/>
        <v>Luxury-Base Color (A)-D 1L</v>
      </c>
      <c r="C89" s="3" t="s">
        <v>116</v>
      </c>
      <c r="D89" s="3" t="s">
        <v>117</v>
      </c>
      <c r="E89" s="47" t="s">
        <v>294</v>
      </c>
      <c r="F89" s="3" t="s">
        <v>293</v>
      </c>
      <c r="G89" s="6" t="s">
        <v>16</v>
      </c>
      <c r="H89" s="18">
        <v>325.10000000000002</v>
      </c>
      <c r="I89" s="16">
        <f>IFERROR(VLOOKUP(B89,'Multiplicador por Linea de Prod'!B:J,9,FALSE), "MARGEN NO ENCONTRADO")</f>
        <v>0.51500000000000001</v>
      </c>
      <c r="J89" s="3">
        <f t="shared" si="3"/>
        <v>492.52650000000006</v>
      </c>
      <c r="K89" s="3">
        <v>1</v>
      </c>
    </row>
    <row r="90" spans="2:11" x14ac:dyDescent="0.35">
      <c r="B90" s="3" t="str">
        <f t="shared" si="2"/>
        <v>Luxury-Base Color (A)-C 4L</v>
      </c>
      <c r="C90" s="3" t="s">
        <v>116</v>
      </c>
      <c r="D90" s="3" t="s">
        <v>117</v>
      </c>
      <c r="E90" s="47" t="s">
        <v>295</v>
      </c>
      <c r="F90" s="3" t="s">
        <v>296</v>
      </c>
      <c r="G90" s="6" t="s">
        <v>13</v>
      </c>
      <c r="H90" s="18">
        <v>1173.5</v>
      </c>
      <c r="I90" s="16">
        <f>IFERROR(VLOOKUP(B90,'Multiplicador por Linea de Prod'!B:J,9,FALSE), "MARGEN NO ENCONTRADO")</f>
        <v>0.53500000000000003</v>
      </c>
      <c r="J90" s="3">
        <f t="shared" si="3"/>
        <v>1801.3225000000002</v>
      </c>
      <c r="K90" s="3">
        <v>0</v>
      </c>
    </row>
    <row r="91" spans="2:11" x14ac:dyDescent="0.35">
      <c r="B91" s="3" t="str">
        <f t="shared" si="2"/>
        <v>Luxury-Base Color (A)-D 1L</v>
      </c>
      <c r="C91" s="3" t="s">
        <v>116</v>
      </c>
      <c r="D91" s="3" t="s">
        <v>117</v>
      </c>
      <c r="E91" s="47" t="s">
        <v>297</v>
      </c>
      <c r="F91" s="3" t="s">
        <v>296</v>
      </c>
      <c r="G91" s="6" t="s">
        <v>16</v>
      </c>
      <c r="H91" s="18">
        <v>318.8</v>
      </c>
      <c r="I91" s="16">
        <f>IFERROR(VLOOKUP(B91,'Multiplicador por Linea de Prod'!B:J,9,FALSE), "MARGEN NO ENCONTRADO")</f>
        <v>0.51500000000000001</v>
      </c>
      <c r="J91" s="3">
        <f t="shared" si="3"/>
        <v>482.98200000000008</v>
      </c>
      <c r="K91" s="3">
        <v>2</v>
      </c>
    </row>
    <row r="92" spans="2:11" x14ac:dyDescent="0.35">
      <c r="B92" s="3" t="str">
        <f t="shared" si="2"/>
        <v>Luxury-Base Color (A)-C 4L</v>
      </c>
      <c r="C92" s="3" t="s">
        <v>116</v>
      </c>
      <c r="D92" s="3" t="s">
        <v>117</v>
      </c>
      <c r="E92" s="47" t="s">
        <v>298</v>
      </c>
      <c r="F92" s="3" t="s">
        <v>299</v>
      </c>
      <c r="G92" s="6" t="s">
        <v>13</v>
      </c>
      <c r="H92" s="18">
        <v>958.7</v>
      </c>
      <c r="I92" s="16">
        <f>IFERROR(VLOOKUP(B92,'Multiplicador por Linea de Prod'!B:J,9,FALSE), "MARGEN NO ENCONTRADO")</f>
        <v>0.53500000000000003</v>
      </c>
      <c r="J92" s="3">
        <f t="shared" si="3"/>
        <v>1471.6045000000001</v>
      </c>
      <c r="K92" s="3">
        <v>0</v>
      </c>
    </row>
    <row r="93" spans="2:11" x14ac:dyDescent="0.35">
      <c r="B93" s="3" t="str">
        <f t="shared" si="2"/>
        <v>Luxury-Base Color (A)-D 1L</v>
      </c>
      <c r="C93" s="3" t="s">
        <v>116</v>
      </c>
      <c r="D93" s="3" t="s">
        <v>117</v>
      </c>
      <c r="E93" s="47" t="s">
        <v>300</v>
      </c>
      <c r="F93" s="3" t="s">
        <v>299</v>
      </c>
      <c r="G93" s="6" t="s">
        <v>16</v>
      </c>
      <c r="H93" s="18">
        <v>267.7</v>
      </c>
      <c r="I93" s="16">
        <f>IFERROR(VLOOKUP(B93,'Multiplicador por Linea de Prod'!B:J,9,FALSE), "MARGEN NO ENCONTRADO")</f>
        <v>0.51500000000000001</v>
      </c>
      <c r="J93" s="3">
        <f t="shared" si="3"/>
        <v>405.56550000000004</v>
      </c>
      <c r="K93" s="3">
        <v>2</v>
      </c>
    </row>
    <row r="94" spans="2:11" x14ac:dyDescent="0.35">
      <c r="B94" s="3" t="str">
        <f t="shared" si="2"/>
        <v>Luxury-Base Color (A)-C 4L</v>
      </c>
      <c r="C94" s="3" t="s">
        <v>116</v>
      </c>
      <c r="D94" s="3" t="s">
        <v>117</v>
      </c>
      <c r="E94" s="47" t="s">
        <v>301</v>
      </c>
      <c r="F94" s="3" t="s">
        <v>302</v>
      </c>
      <c r="G94" s="6" t="s">
        <v>13</v>
      </c>
      <c r="H94" s="18">
        <v>1639.5</v>
      </c>
      <c r="I94" s="16">
        <f>IFERROR(VLOOKUP(B94,'Multiplicador por Linea de Prod'!B:J,9,FALSE), "MARGEN NO ENCONTRADO")</f>
        <v>0.53500000000000003</v>
      </c>
      <c r="J94" s="3">
        <f t="shared" si="3"/>
        <v>2516.6325000000002</v>
      </c>
      <c r="K94" s="3">
        <v>0</v>
      </c>
    </row>
    <row r="95" spans="2:11" x14ac:dyDescent="0.35">
      <c r="B95" s="3" t="str">
        <f t="shared" si="2"/>
        <v>Luxury-Base Color (A)-D 1L</v>
      </c>
      <c r="C95" s="3" t="s">
        <v>116</v>
      </c>
      <c r="D95" s="3" t="s">
        <v>117</v>
      </c>
      <c r="E95" s="47" t="s">
        <v>303</v>
      </c>
      <c r="F95" s="3" t="s">
        <v>302</v>
      </c>
      <c r="G95" s="6" t="s">
        <v>16</v>
      </c>
      <c r="H95" s="18">
        <v>452.4</v>
      </c>
      <c r="I95" s="16">
        <f>IFERROR(VLOOKUP(B95,'Multiplicador por Linea de Prod'!B:J,9,FALSE), "MARGEN NO ENCONTRADO")</f>
        <v>0.51500000000000001</v>
      </c>
      <c r="J95" s="3">
        <f t="shared" si="3"/>
        <v>685.38599999999997</v>
      </c>
      <c r="K95" s="3">
        <v>1</v>
      </c>
    </row>
    <row r="96" spans="2:11" x14ac:dyDescent="0.35">
      <c r="B96" s="3" t="str">
        <f t="shared" si="2"/>
        <v>Luxury-Base Color (A)-C 4L</v>
      </c>
      <c r="C96" s="3" t="s">
        <v>116</v>
      </c>
      <c r="D96" s="3" t="s">
        <v>117</v>
      </c>
      <c r="E96" s="47" t="s">
        <v>304</v>
      </c>
      <c r="F96" s="3" t="s">
        <v>305</v>
      </c>
      <c r="G96" s="6" t="s">
        <v>13</v>
      </c>
      <c r="H96" s="18">
        <v>1173.5</v>
      </c>
      <c r="I96" s="16">
        <f>IFERROR(VLOOKUP(B96,'Multiplicador por Linea de Prod'!B:J,9,FALSE), "MARGEN NO ENCONTRADO")</f>
        <v>0.53500000000000003</v>
      </c>
      <c r="J96" s="3">
        <f t="shared" si="3"/>
        <v>1801.3225000000002</v>
      </c>
      <c r="K96" s="3">
        <v>1</v>
      </c>
    </row>
    <row r="97" spans="2:11" x14ac:dyDescent="0.35">
      <c r="B97" s="3" t="str">
        <f t="shared" si="2"/>
        <v>Luxury-Base Color (A)-D 1L</v>
      </c>
      <c r="C97" s="3" t="s">
        <v>116</v>
      </c>
      <c r="D97" s="3" t="s">
        <v>117</v>
      </c>
      <c r="E97" s="47" t="s">
        <v>306</v>
      </c>
      <c r="F97" s="3" t="s">
        <v>305</v>
      </c>
      <c r="G97" s="6" t="s">
        <v>16</v>
      </c>
      <c r="H97" s="18">
        <v>318.8</v>
      </c>
      <c r="I97" s="16">
        <f>IFERROR(VLOOKUP(B97,'Multiplicador por Linea de Prod'!B:J,9,FALSE), "MARGEN NO ENCONTRADO")</f>
        <v>0.51500000000000001</v>
      </c>
      <c r="J97" s="3">
        <f t="shared" si="3"/>
        <v>482.98200000000008</v>
      </c>
      <c r="K97" s="3">
        <v>0</v>
      </c>
    </row>
    <row r="98" spans="2:11" x14ac:dyDescent="0.35">
      <c r="B98" s="3" t="str">
        <f t="shared" si="2"/>
        <v>Luxury-Base Color (A)-C 4L</v>
      </c>
      <c r="C98" s="3" t="s">
        <v>116</v>
      </c>
      <c r="D98" s="3" t="s">
        <v>117</v>
      </c>
      <c r="E98" s="47" t="s">
        <v>307</v>
      </c>
      <c r="F98" s="3" t="s">
        <v>308</v>
      </c>
      <c r="G98" s="6" t="s">
        <v>13</v>
      </c>
      <c r="H98" s="18">
        <v>958.5</v>
      </c>
      <c r="I98" s="16">
        <f>IFERROR(VLOOKUP(B98,'Multiplicador por Linea de Prod'!B:J,9,FALSE), "MARGEN NO ENCONTRADO")</f>
        <v>0.53500000000000003</v>
      </c>
      <c r="J98" s="3">
        <f t="shared" si="3"/>
        <v>1471.2975000000001</v>
      </c>
      <c r="K98" s="3">
        <v>1</v>
      </c>
    </row>
    <row r="99" spans="2:11" x14ac:dyDescent="0.35">
      <c r="B99" s="3" t="str">
        <f t="shared" si="2"/>
        <v>Luxury-Base Color (A)-D 1L</v>
      </c>
      <c r="C99" s="3" t="s">
        <v>116</v>
      </c>
      <c r="D99" s="3" t="s">
        <v>117</v>
      </c>
      <c r="E99" s="47" t="s">
        <v>309</v>
      </c>
      <c r="F99" s="3" t="s">
        <v>308</v>
      </c>
      <c r="G99" s="6" t="s">
        <v>16</v>
      </c>
      <c r="H99" s="18">
        <v>267.39999999999998</v>
      </c>
      <c r="I99" s="16">
        <f>IFERROR(VLOOKUP(B99,'Multiplicador por Linea de Prod'!B:J,9,FALSE), "MARGEN NO ENCONTRADO")</f>
        <v>0.51500000000000001</v>
      </c>
      <c r="J99" s="3">
        <f t="shared" si="3"/>
        <v>405.11099999999999</v>
      </c>
      <c r="K99" s="3">
        <v>0</v>
      </c>
    </row>
    <row r="100" spans="2:11" x14ac:dyDescent="0.35">
      <c r="B100" s="3" t="str">
        <f t="shared" si="2"/>
        <v>Luxury-Base Color (A)-C 4L</v>
      </c>
      <c r="C100" s="3" t="s">
        <v>116</v>
      </c>
      <c r="D100" s="3" t="s">
        <v>117</v>
      </c>
      <c r="E100" s="47" t="s">
        <v>310</v>
      </c>
      <c r="F100" s="3" t="s">
        <v>311</v>
      </c>
      <c r="G100" s="6" t="s">
        <v>13</v>
      </c>
      <c r="H100" s="18">
        <v>958.5</v>
      </c>
      <c r="I100" s="16">
        <f>IFERROR(VLOOKUP(B100,'Multiplicador por Linea de Prod'!B:J,9,FALSE), "MARGEN NO ENCONTRADO")</f>
        <v>0.53500000000000003</v>
      </c>
      <c r="J100" s="3">
        <f t="shared" si="3"/>
        <v>1471.2975000000001</v>
      </c>
      <c r="K100" s="3">
        <v>0</v>
      </c>
    </row>
    <row r="101" spans="2:11" x14ac:dyDescent="0.35">
      <c r="B101" s="3" t="str">
        <f t="shared" si="2"/>
        <v>Luxury-Base Color (A)-D 1L</v>
      </c>
      <c r="C101" s="3" t="s">
        <v>116</v>
      </c>
      <c r="D101" s="3" t="s">
        <v>117</v>
      </c>
      <c r="E101" s="47" t="s">
        <v>312</v>
      </c>
      <c r="F101" s="3" t="s">
        <v>311</v>
      </c>
      <c r="G101" s="6" t="s">
        <v>16</v>
      </c>
      <c r="H101" s="18">
        <v>267.39999999999998</v>
      </c>
      <c r="I101" s="16">
        <f>IFERROR(VLOOKUP(B101,'Multiplicador por Linea de Prod'!B:J,9,FALSE), "MARGEN NO ENCONTRADO")</f>
        <v>0.51500000000000001</v>
      </c>
      <c r="J101" s="3">
        <f t="shared" si="3"/>
        <v>405.11099999999999</v>
      </c>
      <c r="K101" s="3">
        <v>2</v>
      </c>
    </row>
    <row r="102" spans="2:11" x14ac:dyDescent="0.35">
      <c r="B102" s="3" t="str">
        <f t="shared" si="2"/>
        <v>Luxury-Base Color (A)-C 4L</v>
      </c>
      <c r="C102" s="3" t="s">
        <v>116</v>
      </c>
      <c r="D102" s="3" t="s">
        <v>117</v>
      </c>
      <c r="E102" s="47" t="s">
        <v>313</v>
      </c>
      <c r="F102" s="3" t="s">
        <v>314</v>
      </c>
      <c r="G102" s="6" t="s">
        <v>13</v>
      </c>
      <c r="H102" s="18">
        <v>958.5</v>
      </c>
      <c r="I102" s="16">
        <f>IFERROR(VLOOKUP(B102,'Multiplicador por Linea de Prod'!B:J,9,FALSE), "MARGEN NO ENCONTRADO")</f>
        <v>0.53500000000000003</v>
      </c>
      <c r="J102" s="3">
        <f t="shared" si="3"/>
        <v>1471.2975000000001</v>
      </c>
      <c r="K102" s="3">
        <v>0</v>
      </c>
    </row>
    <row r="103" spans="2:11" x14ac:dyDescent="0.35">
      <c r="B103" s="3" t="str">
        <f t="shared" si="2"/>
        <v>Luxury-Base Color (A)-D 1L</v>
      </c>
      <c r="C103" s="3" t="s">
        <v>116</v>
      </c>
      <c r="D103" s="3" t="s">
        <v>117</v>
      </c>
      <c r="E103" s="47" t="s">
        <v>315</v>
      </c>
      <c r="F103" s="3" t="s">
        <v>314</v>
      </c>
      <c r="G103" s="6" t="s">
        <v>16</v>
      </c>
      <c r="H103" s="18">
        <v>267.39999999999998</v>
      </c>
      <c r="I103" s="16">
        <f>IFERROR(VLOOKUP(B103,'Multiplicador por Linea de Prod'!B:J,9,FALSE), "MARGEN NO ENCONTRADO")</f>
        <v>0.51500000000000001</v>
      </c>
      <c r="J103" s="3">
        <f t="shared" si="3"/>
        <v>405.11099999999999</v>
      </c>
      <c r="K103" s="3">
        <v>1</v>
      </c>
    </row>
    <row r="104" spans="2:11" x14ac:dyDescent="0.35">
      <c r="B104" s="3" t="str">
        <f t="shared" si="2"/>
        <v>Luxury-Base Color (A)-C 4L</v>
      </c>
      <c r="C104" s="3" t="s">
        <v>116</v>
      </c>
      <c r="D104" s="3" t="s">
        <v>117</v>
      </c>
      <c r="E104" s="47" t="s">
        <v>316</v>
      </c>
      <c r="F104" s="3" t="s">
        <v>317</v>
      </c>
      <c r="G104" s="6" t="s">
        <v>13</v>
      </c>
      <c r="H104" s="18">
        <v>1022.7</v>
      </c>
      <c r="I104" s="16">
        <f>IFERROR(VLOOKUP(B104,'Multiplicador por Linea de Prod'!B:J,9,FALSE), "MARGEN NO ENCONTRADO")</f>
        <v>0.53500000000000003</v>
      </c>
      <c r="J104" s="3">
        <f t="shared" si="3"/>
        <v>1569.8445000000002</v>
      </c>
      <c r="K104" s="3">
        <v>2</v>
      </c>
    </row>
    <row r="105" spans="2:11" x14ac:dyDescent="0.35">
      <c r="B105" s="3" t="str">
        <f t="shared" si="2"/>
        <v>Luxury-Base Color (A)-D 1L</v>
      </c>
      <c r="C105" s="3" t="s">
        <v>116</v>
      </c>
      <c r="D105" s="3" t="s">
        <v>117</v>
      </c>
      <c r="E105" s="47" t="s">
        <v>318</v>
      </c>
      <c r="F105" s="3" t="s">
        <v>317</v>
      </c>
      <c r="G105" s="6" t="s">
        <v>16</v>
      </c>
      <c r="H105" s="18">
        <v>285.5</v>
      </c>
      <c r="I105" s="16">
        <f>IFERROR(VLOOKUP(B105,'Multiplicador por Linea de Prod'!B:J,9,FALSE), "MARGEN NO ENCONTRADO")</f>
        <v>0.51500000000000001</v>
      </c>
      <c r="J105" s="3">
        <f t="shared" si="3"/>
        <v>432.53250000000003</v>
      </c>
      <c r="K105" s="3">
        <v>0</v>
      </c>
    </row>
    <row r="106" spans="2:11" x14ac:dyDescent="0.35">
      <c r="B106" s="3" t="str">
        <f t="shared" si="2"/>
        <v>Luxury-Base Color (A)-C 4L</v>
      </c>
      <c r="C106" s="3" t="s">
        <v>116</v>
      </c>
      <c r="D106" s="3" t="s">
        <v>117</v>
      </c>
      <c r="E106" s="47" t="s">
        <v>319</v>
      </c>
      <c r="F106" s="3" t="s">
        <v>320</v>
      </c>
      <c r="G106" s="6" t="s">
        <v>13</v>
      </c>
      <c r="H106" s="18">
        <v>1733.7</v>
      </c>
      <c r="I106" s="16">
        <f>IFERROR(VLOOKUP(B106,'Multiplicador por Linea de Prod'!B:J,9,FALSE), "MARGEN NO ENCONTRADO")</f>
        <v>0.53500000000000003</v>
      </c>
      <c r="J106" s="3">
        <f t="shared" si="3"/>
        <v>2661.2295000000004</v>
      </c>
      <c r="K106" s="3">
        <v>0</v>
      </c>
    </row>
    <row r="107" spans="2:11" x14ac:dyDescent="0.35">
      <c r="B107" s="3" t="str">
        <f t="shared" si="2"/>
        <v>Luxury-Base Color (A)-D 1L</v>
      </c>
      <c r="C107" s="3" t="s">
        <v>116</v>
      </c>
      <c r="D107" s="3" t="s">
        <v>117</v>
      </c>
      <c r="E107" s="47" t="s">
        <v>321</v>
      </c>
      <c r="F107" s="3" t="s">
        <v>320</v>
      </c>
      <c r="G107" s="6" t="s">
        <v>16</v>
      </c>
      <c r="H107" s="18">
        <v>478.9</v>
      </c>
      <c r="I107" s="16">
        <f>IFERROR(VLOOKUP(B107,'Multiplicador por Linea de Prod'!B:J,9,FALSE), "MARGEN NO ENCONTRADO")</f>
        <v>0.51500000000000001</v>
      </c>
      <c r="J107" s="3">
        <f t="shared" si="3"/>
        <v>725.5335</v>
      </c>
      <c r="K107" s="3">
        <v>1</v>
      </c>
    </row>
    <row r="108" spans="2:11" x14ac:dyDescent="0.35">
      <c r="B108" s="3" t="str">
        <f t="shared" si="2"/>
        <v>Luxury-Base Color (A)-C 4L</v>
      </c>
      <c r="C108" s="3" t="s">
        <v>116</v>
      </c>
      <c r="D108" s="3" t="s">
        <v>117</v>
      </c>
      <c r="E108" s="47" t="s">
        <v>322</v>
      </c>
      <c r="F108" s="3" t="s">
        <v>323</v>
      </c>
      <c r="G108" s="6" t="s">
        <v>13</v>
      </c>
      <c r="H108" s="18">
        <v>1713.3</v>
      </c>
      <c r="I108" s="16">
        <f>IFERROR(VLOOKUP(B108,'Multiplicador por Linea de Prod'!B:J,9,FALSE), "MARGEN NO ENCONTRADO")</f>
        <v>0.53500000000000003</v>
      </c>
      <c r="J108" s="3">
        <f t="shared" si="3"/>
        <v>2629.9155000000001</v>
      </c>
      <c r="K108" s="3">
        <v>0</v>
      </c>
    </row>
    <row r="109" spans="2:11" x14ac:dyDescent="0.35">
      <c r="B109" s="3" t="str">
        <f t="shared" si="2"/>
        <v>Luxury-Base Color (A)-D 1L</v>
      </c>
      <c r="C109" s="3" t="s">
        <v>116</v>
      </c>
      <c r="D109" s="3" t="s">
        <v>117</v>
      </c>
      <c r="E109" s="47" t="s">
        <v>324</v>
      </c>
      <c r="F109" s="3" t="s">
        <v>323</v>
      </c>
      <c r="G109" s="6" t="s">
        <v>16</v>
      </c>
      <c r="H109" s="18">
        <v>473.5</v>
      </c>
      <c r="I109" s="16">
        <f>IFERROR(VLOOKUP(B109,'Multiplicador por Linea de Prod'!B:J,9,FALSE), "MARGEN NO ENCONTRADO")</f>
        <v>0.51500000000000001</v>
      </c>
      <c r="J109" s="3">
        <f t="shared" si="3"/>
        <v>717.35250000000008</v>
      </c>
      <c r="K109" s="3">
        <v>1</v>
      </c>
    </row>
    <row r="110" spans="2:11" x14ac:dyDescent="0.35">
      <c r="B110" s="3" t="str">
        <f t="shared" si="2"/>
        <v>Luxury-Base Color (A)-C 4L</v>
      </c>
      <c r="C110" s="3" t="s">
        <v>116</v>
      </c>
      <c r="D110" s="3" t="s">
        <v>117</v>
      </c>
      <c r="E110" s="47" t="s">
        <v>325</v>
      </c>
      <c r="F110" s="3" t="s">
        <v>326</v>
      </c>
      <c r="G110" s="6" t="s">
        <v>13</v>
      </c>
      <c r="H110" s="18">
        <v>1737.9</v>
      </c>
      <c r="I110" s="16">
        <f>IFERROR(VLOOKUP(B110,'Multiplicador por Linea de Prod'!B:J,9,FALSE), "MARGEN NO ENCONTRADO")</f>
        <v>0.53500000000000003</v>
      </c>
      <c r="J110" s="3">
        <f t="shared" si="3"/>
        <v>2667.6765000000005</v>
      </c>
      <c r="K110" s="3">
        <v>0</v>
      </c>
    </row>
    <row r="111" spans="2:11" x14ac:dyDescent="0.35">
      <c r="B111" s="3" t="str">
        <f t="shared" si="2"/>
        <v>Luxury-Base Color (A)-D 1L</v>
      </c>
      <c r="C111" s="3" t="s">
        <v>116</v>
      </c>
      <c r="D111" s="3" t="s">
        <v>117</v>
      </c>
      <c r="E111" s="47" t="s">
        <v>327</v>
      </c>
      <c r="F111" s="3" t="s">
        <v>326</v>
      </c>
      <c r="G111" s="6" t="s">
        <v>16</v>
      </c>
      <c r="H111" s="18">
        <v>489</v>
      </c>
      <c r="I111" s="16">
        <f>IFERROR(VLOOKUP(B111,'Multiplicador por Linea de Prod'!B:J,9,FALSE), "MARGEN NO ENCONTRADO")</f>
        <v>0.51500000000000001</v>
      </c>
      <c r="J111" s="3">
        <f t="shared" si="3"/>
        <v>740.83500000000004</v>
      </c>
      <c r="K111" s="3">
        <v>2</v>
      </c>
    </row>
    <row r="112" spans="2:11" x14ac:dyDescent="0.35">
      <c r="B112" s="3" t="str">
        <f t="shared" si="2"/>
        <v>Luxury-Base Color (A)-C 4L</v>
      </c>
      <c r="C112" s="3" t="s">
        <v>116</v>
      </c>
      <c r="D112" s="3" t="s">
        <v>117</v>
      </c>
      <c r="E112" s="47" t="s">
        <v>328</v>
      </c>
      <c r="F112" s="3" t="s">
        <v>329</v>
      </c>
      <c r="G112" s="6" t="s">
        <v>13</v>
      </c>
      <c r="H112" s="18">
        <v>1577</v>
      </c>
      <c r="I112" s="16">
        <f>IFERROR(VLOOKUP(B112,'Multiplicador por Linea de Prod'!B:J,9,FALSE), "MARGEN NO ENCONTRADO")</f>
        <v>0.53500000000000003</v>
      </c>
      <c r="J112" s="3">
        <f t="shared" si="3"/>
        <v>2420.6950000000002</v>
      </c>
      <c r="K112" s="3">
        <v>0</v>
      </c>
    </row>
    <row r="113" spans="2:11" x14ac:dyDescent="0.35">
      <c r="B113" s="3" t="str">
        <f t="shared" si="2"/>
        <v>Luxury-Base Color (A)-D 1L</v>
      </c>
      <c r="C113" s="3" t="s">
        <v>116</v>
      </c>
      <c r="D113" s="3" t="s">
        <v>117</v>
      </c>
      <c r="E113" s="47" t="s">
        <v>330</v>
      </c>
      <c r="F113" s="3" t="s">
        <v>329</v>
      </c>
      <c r="G113" s="6" t="s">
        <v>16</v>
      </c>
      <c r="H113" s="18">
        <v>435.9</v>
      </c>
      <c r="I113" s="16">
        <f>IFERROR(VLOOKUP(B113,'Multiplicador por Linea de Prod'!B:J,9,FALSE), "MARGEN NO ENCONTRADO")</f>
        <v>0.51500000000000001</v>
      </c>
      <c r="J113" s="3">
        <f t="shared" si="3"/>
        <v>660.38850000000002</v>
      </c>
      <c r="K113" s="3">
        <v>1</v>
      </c>
    </row>
    <row r="114" spans="2:11" x14ac:dyDescent="0.35">
      <c r="B114" s="3" t="str">
        <f t="shared" si="2"/>
        <v>Luxury-Base Color (A)-C 4L</v>
      </c>
      <c r="C114" s="3" t="s">
        <v>116</v>
      </c>
      <c r="D114" s="3" t="s">
        <v>117</v>
      </c>
      <c r="E114" s="47" t="s">
        <v>331</v>
      </c>
      <c r="F114" s="3" t="s">
        <v>332</v>
      </c>
      <c r="G114" s="6" t="s">
        <v>13</v>
      </c>
      <c r="H114" s="18">
        <v>1477.1</v>
      </c>
      <c r="I114" s="16">
        <f>IFERROR(VLOOKUP(B114,'Multiplicador por Linea de Prod'!B:J,9,FALSE), "MARGEN NO ENCONTRADO")</f>
        <v>0.53500000000000003</v>
      </c>
      <c r="J114" s="3">
        <f t="shared" si="3"/>
        <v>2267.3485000000001</v>
      </c>
      <c r="K114" s="3">
        <v>0</v>
      </c>
    </row>
    <row r="115" spans="2:11" x14ac:dyDescent="0.35">
      <c r="B115" s="3" t="str">
        <f t="shared" si="2"/>
        <v>Luxury-Base Color (A)-D 1L</v>
      </c>
      <c r="C115" s="3" t="s">
        <v>116</v>
      </c>
      <c r="D115" s="3" t="s">
        <v>117</v>
      </c>
      <c r="E115" s="47" t="s">
        <v>333</v>
      </c>
      <c r="F115" s="3" t="s">
        <v>332</v>
      </c>
      <c r="G115" s="6" t="s">
        <v>16</v>
      </c>
      <c r="H115" s="18">
        <v>408.1</v>
      </c>
      <c r="I115" s="16">
        <f>IFERROR(VLOOKUP(B115,'Multiplicador por Linea de Prod'!B:J,9,FALSE), "MARGEN NO ENCONTRADO")</f>
        <v>0.51500000000000001</v>
      </c>
      <c r="J115" s="3">
        <f t="shared" si="3"/>
        <v>618.27150000000006</v>
      </c>
      <c r="K115" s="3">
        <v>1</v>
      </c>
    </row>
    <row r="116" spans="2:11" x14ac:dyDescent="0.35">
      <c r="B116" s="3" t="str">
        <f t="shared" si="2"/>
        <v>Luxury-Base Color (A)-C 4L</v>
      </c>
      <c r="C116" s="3" t="s">
        <v>116</v>
      </c>
      <c r="D116" s="3" t="s">
        <v>117</v>
      </c>
      <c r="E116" s="47" t="s">
        <v>334</v>
      </c>
      <c r="F116" s="3" t="s">
        <v>335</v>
      </c>
      <c r="G116" s="6" t="s">
        <v>13</v>
      </c>
      <c r="H116" s="18">
        <v>1173.0999999999999</v>
      </c>
      <c r="I116" s="16">
        <f>IFERROR(VLOOKUP(B116,'Multiplicador por Linea de Prod'!B:J,9,FALSE), "MARGEN NO ENCONTRADO")</f>
        <v>0.53500000000000003</v>
      </c>
      <c r="J116" s="3">
        <f t="shared" si="3"/>
        <v>1800.7085</v>
      </c>
      <c r="K116" s="3">
        <v>0</v>
      </c>
    </row>
    <row r="117" spans="2:11" x14ac:dyDescent="0.35">
      <c r="B117" s="3" t="str">
        <f t="shared" si="2"/>
        <v>Luxury-Base Color (A)-D 1L</v>
      </c>
      <c r="C117" s="3" t="s">
        <v>116</v>
      </c>
      <c r="D117" s="3" t="s">
        <v>117</v>
      </c>
      <c r="E117" s="47" t="s">
        <v>336</v>
      </c>
      <c r="F117" s="3" t="s">
        <v>335</v>
      </c>
      <c r="G117" s="6" t="s">
        <v>16</v>
      </c>
      <c r="H117" s="18">
        <v>318.5</v>
      </c>
      <c r="I117" s="16">
        <f>IFERROR(VLOOKUP(B117,'Multiplicador por Linea de Prod'!B:J,9,FALSE), "MARGEN NO ENCONTRADO")</f>
        <v>0.51500000000000001</v>
      </c>
      <c r="J117" s="3">
        <f t="shared" si="3"/>
        <v>482.52750000000003</v>
      </c>
      <c r="K117" s="3">
        <v>2</v>
      </c>
    </row>
    <row r="118" spans="2:11" x14ac:dyDescent="0.35">
      <c r="B118" s="3" t="str">
        <f t="shared" si="2"/>
        <v>Luxury-Base Color (A)-C 4L</v>
      </c>
      <c r="C118" s="3" t="s">
        <v>116</v>
      </c>
      <c r="D118" s="3" t="s">
        <v>117</v>
      </c>
      <c r="E118" s="47" t="s">
        <v>337</v>
      </c>
      <c r="F118" s="3" t="s">
        <v>338</v>
      </c>
      <c r="G118" s="6" t="s">
        <v>13</v>
      </c>
      <c r="H118" s="18">
        <v>1022.2</v>
      </c>
      <c r="I118" s="16">
        <f>IFERROR(VLOOKUP(B118,'Multiplicador por Linea de Prod'!B:J,9,FALSE), "MARGEN NO ENCONTRADO")</f>
        <v>0.53500000000000003</v>
      </c>
      <c r="J118" s="3">
        <f t="shared" si="3"/>
        <v>1569.0770000000002</v>
      </c>
      <c r="K118" s="3">
        <v>1</v>
      </c>
    </row>
    <row r="119" spans="2:11" x14ac:dyDescent="0.35">
      <c r="B119" s="3" t="str">
        <f t="shared" si="2"/>
        <v>Luxury-Base Color (A)-D 1L</v>
      </c>
      <c r="C119" s="3" t="s">
        <v>116</v>
      </c>
      <c r="D119" s="3" t="s">
        <v>117</v>
      </c>
      <c r="E119" s="47" t="s">
        <v>339</v>
      </c>
      <c r="F119" s="3" t="s">
        <v>338</v>
      </c>
      <c r="G119" s="6" t="s">
        <v>16</v>
      </c>
      <c r="H119" s="18">
        <v>285.3</v>
      </c>
      <c r="I119" s="16">
        <f>IFERROR(VLOOKUP(B119,'Multiplicador por Linea de Prod'!B:J,9,FALSE), "MARGEN NO ENCONTRADO")</f>
        <v>0.51500000000000001</v>
      </c>
      <c r="J119" s="3">
        <f t="shared" si="3"/>
        <v>432.22950000000003</v>
      </c>
      <c r="K119" s="3">
        <v>0</v>
      </c>
    </row>
    <row r="120" spans="2:11" x14ac:dyDescent="0.35">
      <c r="B120" s="3" t="str">
        <f t="shared" si="2"/>
        <v>Luxury-Base Color (A)-C 4L</v>
      </c>
      <c r="C120" s="3" t="s">
        <v>116</v>
      </c>
      <c r="D120" s="3" t="s">
        <v>117</v>
      </c>
      <c r="E120" s="47" t="s">
        <v>340</v>
      </c>
      <c r="F120" s="3" t="s">
        <v>341</v>
      </c>
      <c r="G120" s="6" t="s">
        <v>13</v>
      </c>
      <c r="H120" s="18">
        <v>1154.3</v>
      </c>
      <c r="I120" s="16">
        <f>IFERROR(VLOOKUP(B120,'Multiplicador por Linea de Prod'!B:J,9,FALSE), "MARGEN NO ENCONTRADO")</f>
        <v>0.53500000000000003</v>
      </c>
      <c r="J120" s="3">
        <f t="shared" si="3"/>
        <v>1771.8505</v>
      </c>
      <c r="K120" s="3">
        <v>1</v>
      </c>
    </row>
    <row r="121" spans="2:11" x14ac:dyDescent="0.35">
      <c r="B121" s="3" t="str">
        <f t="shared" si="2"/>
        <v>Luxury-Base Color (A)-D 1L</v>
      </c>
      <c r="C121" s="3" t="s">
        <v>116</v>
      </c>
      <c r="D121" s="3" t="s">
        <v>117</v>
      </c>
      <c r="E121" s="47" t="s">
        <v>342</v>
      </c>
      <c r="F121" s="3" t="s">
        <v>341</v>
      </c>
      <c r="G121" s="6" t="s">
        <v>16</v>
      </c>
      <c r="H121" s="18">
        <v>322.2</v>
      </c>
      <c r="I121" s="16">
        <f>IFERROR(VLOOKUP(B121,'Multiplicador por Linea de Prod'!B:J,9,FALSE), "MARGEN NO ENCONTRADO")</f>
        <v>0.51500000000000001</v>
      </c>
      <c r="J121" s="3">
        <f t="shared" si="3"/>
        <v>488.13300000000004</v>
      </c>
      <c r="K121" s="3">
        <v>0</v>
      </c>
    </row>
    <row r="122" spans="2:11" x14ac:dyDescent="0.35">
      <c r="B122" s="3" t="str">
        <f t="shared" si="2"/>
        <v>Luxury-Base Color (A)-C 4L</v>
      </c>
      <c r="C122" s="3" t="s">
        <v>116</v>
      </c>
      <c r="D122" s="3" t="s">
        <v>117</v>
      </c>
      <c r="E122" s="47" t="s">
        <v>343</v>
      </c>
      <c r="F122" s="3" t="s">
        <v>344</v>
      </c>
      <c r="G122" s="6" t="s">
        <v>13</v>
      </c>
      <c r="H122" s="18">
        <v>2664.8</v>
      </c>
      <c r="I122" s="16">
        <f>IFERROR(VLOOKUP(B122,'Multiplicador por Linea de Prod'!B:J,9,FALSE), "MARGEN NO ENCONTRADO")</f>
        <v>0.53500000000000003</v>
      </c>
      <c r="J122" s="3">
        <f t="shared" si="3"/>
        <v>4090.4680000000008</v>
      </c>
      <c r="K122" s="3">
        <v>0</v>
      </c>
    </row>
    <row r="123" spans="2:11" x14ac:dyDescent="0.35">
      <c r="B123" s="3" t="str">
        <f t="shared" si="2"/>
        <v>Luxury-Base Color (A)-D 1L</v>
      </c>
      <c r="C123" s="3" t="s">
        <v>116</v>
      </c>
      <c r="D123" s="3" t="s">
        <v>117</v>
      </c>
      <c r="E123" s="47" t="s">
        <v>345</v>
      </c>
      <c r="F123" s="3" t="s">
        <v>344</v>
      </c>
      <c r="G123" s="6" t="s">
        <v>16</v>
      </c>
      <c r="H123" s="18">
        <v>735.5</v>
      </c>
      <c r="I123" s="16">
        <f>IFERROR(VLOOKUP(B123,'Multiplicador por Linea de Prod'!B:J,9,FALSE), "MARGEN NO ENCONTRADO")</f>
        <v>0.51500000000000001</v>
      </c>
      <c r="J123" s="3">
        <f t="shared" si="3"/>
        <v>1114.2825</v>
      </c>
      <c r="K123" s="3">
        <v>2</v>
      </c>
    </row>
    <row r="124" spans="2:11" x14ac:dyDescent="0.35">
      <c r="B124" s="3" t="str">
        <f t="shared" si="2"/>
        <v>Luxury-Base Color (A)-C 4L</v>
      </c>
      <c r="C124" s="3" t="s">
        <v>116</v>
      </c>
      <c r="D124" s="3" t="s">
        <v>117</v>
      </c>
      <c r="E124" s="47" t="s">
        <v>346</v>
      </c>
      <c r="F124" s="3" t="s">
        <v>347</v>
      </c>
      <c r="G124" s="6" t="s">
        <v>13</v>
      </c>
      <c r="H124" s="18">
        <v>1396.5</v>
      </c>
      <c r="I124" s="16">
        <f>IFERROR(VLOOKUP(B124,'Multiplicador por Linea de Prod'!B:J,9,FALSE), "MARGEN NO ENCONTRADO")</f>
        <v>0.53500000000000003</v>
      </c>
      <c r="J124" s="3">
        <f t="shared" si="3"/>
        <v>2143.6275000000001</v>
      </c>
      <c r="K124" s="3">
        <v>0</v>
      </c>
    </row>
    <row r="125" spans="2:11" x14ac:dyDescent="0.35">
      <c r="B125" s="3" t="str">
        <f t="shared" si="2"/>
        <v>Luxury-Base Color (A)-D 1L</v>
      </c>
      <c r="C125" s="3" t="s">
        <v>116</v>
      </c>
      <c r="D125" s="3" t="s">
        <v>117</v>
      </c>
      <c r="E125" s="47" t="s">
        <v>348</v>
      </c>
      <c r="F125" s="3" t="s">
        <v>347</v>
      </c>
      <c r="G125" s="6" t="s">
        <v>16</v>
      </c>
      <c r="H125" s="18">
        <v>385.5</v>
      </c>
      <c r="I125" s="16">
        <f>IFERROR(VLOOKUP(B125,'Multiplicador por Linea de Prod'!B:J,9,FALSE), "MARGEN NO ENCONTRADO")</f>
        <v>0.51500000000000001</v>
      </c>
      <c r="J125" s="3">
        <f t="shared" si="3"/>
        <v>584.03250000000003</v>
      </c>
      <c r="K125" s="3">
        <v>2</v>
      </c>
    </row>
    <row r="126" spans="2:11" x14ac:dyDescent="0.35">
      <c r="B126" s="3" t="str">
        <f t="shared" si="2"/>
        <v>Luxury-Base Color (A)-C 4L</v>
      </c>
      <c r="C126" s="3" t="s">
        <v>116</v>
      </c>
      <c r="D126" s="3" t="s">
        <v>117</v>
      </c>
      <c r="E126" s="47" t="s">
        <v>349</v>
      </c>
      <c r="F126" s="3" t="s">
        <v>350</v>
      </c>
      <c r="G126" s="6" t="s">
        <v>13</v>
      </c>
      <c r="H126" s="18">
        <v>1312.1</v>
      </c>
      <c r="I126" s="16">
        <f>IFERROR(VLOOKUP(B126,'Multiplicador por Linea de Prod'!B:J,9,FALSE), "MARGEN NO ENCONTRADO")</f>
        <v>0.53500000000000003</v>
      </c>
      <c r="J126" s="3">
        <f t="shared" si="3"/>
        <v>2014.0735</v>
      </c>
      <c r="K126" s="3">
        <v>0</v>
      </c>
    </row>
    <row r="127" spans="2:11" x14ac:dyDescent="0.35">
      <c r="B127" s="3" t="str">
        <f t="shared" si="2"/>
        <v>Luxury-Base Color (A)-D 1L</v>
      </c>
      <c r="C127" s="3" t="s">
        <v>116</v>
      </c>
      <c r="D127" s="3" t="s">
        <v>117</v>
      </c>
      <c r="E127" s="47" t="s">
        <v>351</v>
      </c>
      <c r="F127" s="3" t="s">
        <v>350</v>
      </c>
      <c r="G127" s="6" t="s">
        <v>16</v>
      </c>
      <c r="H127" s="18">
        <v>356.2</v>
      </c>
      <c r="I127" s="16">
        <f>IFERROR(VLOOKUP(B127,'Multiplicador por Linea de Prod'!B:J,9,FALSE), "MARGEN NO ENCONTRADO")</f>
        <v>0.51500000000000001</v>
      </c>
      <c r="J127" s="3">
        <f t="shared" si="3"/>
        <v>539.64300000000003</v>
      </c>
      <c r="K127" s="3">
        <v>1</v>
      </c>
    </row>
    <row r="128" spans="2:11" x14ac:dyDescent="0.35">
      <c r="B128" s="3" t="str">
        <f t="shared" si="2"/>
        <v>Luxury-Base Color (A)-C 4L</v>
      </c>
      <c r="C128" s="3" t="s">
        <v>116</v>
      </c>
      <c r="D128" s="3" t="s">
        <v>117</v>
      </c>
      <c r="E128" s="47" t="s">
        <v>352</v>
      </c>
      <c r="F128" s="3" t="s">
        <v>353</v>
      </c>
      <c r="G128" s="6" t="s">
        <v>13</v>
      </c>
      <c r="H128" s="18">
        <v>1229.3</v>
      </c>
      <c r="I128" s="16">
        <f>IFERROR(VLOOKUP(B128,'Multiplicador por Linea de Prod'!B:J,9,FALSE), "MARGEN NO ENCONTRADO")</f>
        <v>0.53500000000000003</v>
      </c>
      <c r="J128" s="3">
        <f t="shared" si="3"/>
        <v>1886.9755</v>
      </c>
      <c r="K128" s="3">
        <v>0</v>
      </c>
    </row>
    <row r="129" spans="2:11" x14ac:dyDescent="0.35">
      <c r="B129" s="3" t="str">
        <f t="shared" si="2"/>
        <v>Luxury-Base Color (A)-D 1L</v>
      </c>
      <c r="C129" s="3" t="s">
        <v>116</v>
      </c>
      <c r="D129" s="3" t="s">
        <v>117</v>
      </c>
      <c r="E129" s="47" t="s">
        <v>354</v>
      </c>
      <c r="F129" s="3" t="s">
        <v>353</v>
      </c>
      <c r="G129" s="6" t="s">
        <v>16</v>
      </c>
      <c r="H129" s="18">
        <v>334.1</v>
      </c>
      <c r="I129" s="16">
        <f>IFERROR(VLOOKUP(B129,'Multiplicador por Linea de Prod'!B:J,9,FALSE), "MARGEN NO ENCONTRADO")</f>
        <v>0.51500000000000001</v>
      </c>
      <c r="J129" s="3">
        <f t="shared" si="3"/>
        <v>506.1615000000001</v>
      </c>
      <c r="K129" s="3">
        <v>1</v>
      </c>
    </row>
    <row r="130" spans="2:11" x14ac:dyDescent="0.35">
      <c r="B130" s="3" t="str">
        <f t="shared" ref="B130:B193" si="4">C130&amp;"-"&amp;D130&amp;"-"&amp;G130</f>
        <v>Luxury-Base Color (A)-C 4L</v>
      </c>
      <c r="C130" s="3" t="s">
        <v>116</v>
      </c>
      <c r="D130" s="3" t="s">
        <v>117</v>
      </c>
      <c r="E130" s="47" t="s">
        <v>355</v>
      </c>
      <c r="F130" s="3" t="s">
        <v>356</v>
      </c>
      <c r="G130" s="6" t="s">
        <v>13</v>
      </c>
      <c r="H130" s="18">
        <v>949.6</v>
      </c>
      <c r="I130" s="16">
        <f>IFERROR(VLOOKUP(B130,'Multiplicador por Linea de Prod'!B:J,9,FALSE), "MARGEN NO ENCONTRADO")</f>
        <v>0.53500000000000003</v>
      </c>
      <c r="J130" s="3">
        <f t="shared" ref="J130:J193" si="5">H130*(1+I130)</f>
        <v>1457.6360000000002</v>
      </c>
      <c r="K130" s="3">
        <v>0</v>
      </c>
    </row>
    <row r="131" spans="2:11" x14ac:dyDescent="0.35">
      <c r="B131" s="3" t="str">
        <f t="shared" si="4"/>
        <v>Luxury-Base Color (A)-D 1L</v>
      </c>
      <c r="C131" s="3" t="s">
        <v>116</v>
      </c>
      <c r="D131" s="3" t="s">
        <v>117</v>
      </c>
      <c r="E131" s="47" t="s">
        <v>357</v>
      </c>
      <c r="F131" s="3" t="s">
        <v>356</v>
      </c>
      <c r="G131" s="6" t="s">
        <v>16</v>
      </c>
      <c r="H131" s="18">
        <v>264.89999999999998</v>
      </c>
      <c r="I131" s="16">
        <f>IFERROR(VLOOKUP(B131,'Multiplicador por Linea de Prod'!B:J,9,FALSE), "MARGEN NO ENCONTRADO")</f>
        <v>0.51500000000000001</v>
      </c>
      <c r="J131" s="3">
        <f t="shared" si="5"/>
        <v>401.32350000000002</v>
      </c>
      <c r="K131" s="3">
        <v>2</v>
      </c>
    </row>
    <row r="132" spans="2:11" x14ac:dyDescent="0.35">
      <c r="B132" s="3" t="str">
        <f t="shared" si="4"/>
        <v>Luxury-Base Color (A)-C 4L</v>
      </c>
      <c r="C132" s="3" t="s">
        <v>116</v>
      </c>
      <c r="D132" s="3" t="s">
        <v>117</v>
      </c>
      <c r="E132" s="47" t="s">
        <v>358</v>
      </c>
      <c r="F132" s="3" t="s">
        <v>359</v>
      </c>
      <c r="G132" s="6" t="s">
        <v>13</v>
      </c>
      <c r="H132" s="18">
        <v>1361.1</v>
      </c>
      <c r="I132" s="16">
        <f>IFERROR(VLOOKUP(B132,'Multiplicador por Linea de Prod'!B:J,9,FALSE), "MARGEN NO ENCONTRADO")</f>
        <v>0.53500000000000003</v>
      </c>
      <c r="J132" s="3">
        <f t="shared" si="5"/>
        <v>2089.2885000000001</v>
      </c>
      <c r="K132" s="3">
        <v>0</v>
      </c>
    </row>
    <row r="133" spans="2:11" x14ac:dyDescent="0.35">
      <c r="B133" s="3" t="str">
        <f t="shared" si="4"/>
        <v>Luxury-Base Color (A)-D 1L</v>
      </c>
      <c r="C133" s="3" t="s">
        <v>116</v>
      </c>
      <c r="D133" s="3" t="s">
        <v>117</v>
      </c>
      <c r="E133" s="47" t="s">
        <v>360</v>
      </c>
      <c r="F133" s="3" t="s">
        <v>359</v>
      </c>
      <c r="G133" s="6" t="s">
        <v>16</v>
      </c>
      <c r="H133" s="18">
        <v>369.8</v>
      </c>
      <c r="I133" s="16">
        <f>IFERROR(VLOOKUP(B133,'Multiplicador por Linea de Prod'!B:J,9,FALSE), "MARGEN NO ENCONTRADO")</f>
        <v>0.51500000000000001</v>
      </c>
      <c r="J133" s="3">
        <f t="shared" si="5"/>
        <v>560.24700000000007</v>
      </c>
      <c r="K133" s="3">
        <v>1</v>
      </c>
    </row>
    <row r="134" spans="2:11" x14ac:dyDescent="0.35">
      <c r="B134" s="3" t="str">
        <f t="shared" si="4"/>
        <v>Luxury-Base Color (A)-C 4L</v>
      </c>
      <c r="C134" s="3" t="s">
        <v>116</v>
      </c>
      <c r="D134" s="3" t="s">
        <v>117</v>
      </c>
      <c r="E134" s="47" t="s">
        <v>361</v>
      </c>
      <c r="F134" s="3" t="s">
        <v>362</v>
      </c>
      <c r="G134" s="6" t="s">
        <v>13</v>
      </c>
      <c r="H134" s="18">
        <v>1151.7</v>
      </c>
      <c r="I134" s="16">
        <f>IFERROR(VLOOKUP(B134,'Multiplicador por Linea de Prod'!B:J,9,FALSE), "MARGEN NO ENCONTRADO")</f>
        <v>0.53500000000000003</v>
      </c>
      <c r="J134" s="3">
        <f t="shared" si="5"/>
        <v>1767.8595000000003</v>
      </c>
      <c r="K134" s="3">
        <v>0</v>
      </c>
    </row>
    <row r="135" spans="2:11" x14ac:dyDescent="0.35">
      <c r="B135" s="3" t="str">
        <f t="shared" si="4"/>
        <v>Luxury-Base Color (A)-D 1L</v>
      </c>
      <c r="C135" s="3" t="s">
        <v>116</v>
      </c>
      <c r="D135" s="3" t="s">
        <v>117</v>
      </c>
      <c r="E135" s="47" t="s">
        <v>363</v>
      </c>
      <c r="F135" s="3" t="s">
        <v>362</v>
      </c>
      <c r="G135" s="6" t="s">
        <v>16</v>
      </c>
      <c r="H135" s="18">
        <v>312.89999999999998</v>
      </c>
      <c r="I135" s="16">
        <f>IFERROR(VLOOKUP(B135,'Multiplicador por Linea de Prod'!B:J,9,FALSE), "MARGEN NO ENCONTRADO")</f>
        <v>0.51500000000000001</v>
      </c>
      <c r="J135" s="3">
        <f t="shared" si="5"/>
        <v>474.04349999999999</v>
      </c>
      <c r="K135" s="3">
        <v>1</v>
      </c>
    </row>
    <row r="136" spans="2:11" x14ac:dyDescent="0.35">
      <c r="B136" s="3" t="str">
        <f t="shared" si="4"/>
        <v>Luxury-Sistema universal (A)-D 1L</v>
      </c>
      <c r="C136" s="3" t="s">
        <v>116</v>
      </c>
      <c r="D136" s="3" t="s">
        <v>128</v>
      </c>
      <c r="E136" s="47" t="s">
        <v>364</v>
      </c>
      <c r="F136" s="3" t="s">
        <v>365</v>
      </c>
      <c r="G136" s="6" t="s">
        <v>16</v>
      </c>
      <c r="H136" s="18">
        <v>202.2</v>
      </c>
      <c r="I136" s="16">
        <f>IFERROR(VLOOKUP(B136,'Multiplicador por Linea de Prod'!B:J,9,FALSE), "MARGEN NO ENCONTRADO")</f>
        <v>0.51500000000000001</v>
      </c>
      <c r="J136" s="3">
        <f t="shared" si="5"/>
        <v>306.33300000000003</v>
      </c>
      <c r="K136" s="3">
        <v>0</v>
      </c>
    </row>
    <row r="137" spans="2:11" x14ac:dyDescent="0.35">
      <c r="B137" s="3" t="str">
        <f t="shared" si="4"/>
        <v>Luxury-Sistema universal (A)-C 4L</v>
      </c>
      <c r="C137" s="3" t="s">
        <v>116</v>
      </c>
      <c r="D137" s="3" t="s">
        <v>128</v>
      </c>
      <c r="E137" s="47" t="s">
        <v>366</v>
      </c>
      <c r="F137" s="3" t="s">
        <v>367</v>
      </c>
      <c r="G137" s="6" t="s">
        <v>13</v>
      </c>
      <c r="H137" s="18">
        <v>805.4</v>
      </c>
      <c r="I137" s="16">
        <f>IFERROR(VLOOKUP(B137,'Multiplicador por Linea de Prod'!B:J,9,FALSE), "MARGEN NO ENCONTRADO")</f>
        <v>0.53500000000000003</v>
      </c>
      <c r="J137" s="3">
        <f t="shared" si="5"/>
        <v>1236.289</v>
      </c>
      <c r="K137" s="3">
        <v>0</v>
      </c>
    </row>
    <row r="138" spans="2:11" x14ac:dyDescent="0.35">
      <c r="B138" s="3" t="str">
        <f t="shared" si="4"/>
        <v>Luxury-Sistema universal (A)-D 1L</v>
      </c>
      <c r="C138" s="3" t="s">
        <v>116</v>
      </c>
      <c r="D138" s="3" t="s">
        <v>128</v>
      </c>
      <c r="E138" s="47" t="s">
        <v>368</v>
      </c>
      <c r="F138" s="3" t="s">
        <v>367</v>
      </c>
      <c r="G138" s="6" t="s">
        <v>16</v>
      </c>
      <c r="H138" s="18">
        <v>226.6</v>
      </c>
      <c r="I138" s="16">
        <f>IFERROR(VLOOKUP(B138,'Multiplicador por Linea de Prod'!B:J,9,FALSE), "MARGEN NO ENCONTRADO")</f>
        <v>0.51500000000000001</v>
      </c>
      <c r="J138" s="3">
        <f t="shared" si="5"/>
        <v>343.29900000000004</v>
      </c>
      <c r="K138" s="3">
        <v>0</v>
      </c>
    </row>
    <row r="139" spans="2:11" x14ac:dyDescent="0.35">
      <c r="B139" s="3" t="str">
        <f t="shared" si="4"/>
        <v>Madera-Sellador madera B.A. (M)-B 19L</v>
      </c>
      <c r="C139" s="3" t="s">
        <v>131</v>
      </c>
      <c r="D139" s="3" t="s">
        <v>144</v>
      </c>
      <c r="E139" s="47" t="s">
        <v>369</v>
      </c>
      <c r="F139" s="3" t="s">
        <v>370</v>
      </c>
      <c r="G139" s="6" t="s">
        <v>34</v>
      </c>
      <c r="H139" s="18">
        <v>2129.4</v>
      </c>
      <c r="I139" s="16">
        <f>IFERROR(VLOOKUP(B139,'Multiplicador por Linea de Prod'!B:J,9,FALSE), "MARGEN NO ENCONTRADO")</f>
        <v>0.41500000000000004</v>
      </c>
      <c r="J139" s="3">
        <f t="shared" si="5"/>
        <v>3013.1010000000001</v>
      </c>
      <c r="K139" s="3">
        <v>0</v>
      </c>
    </row>
    <row r="140" spans="2:11" x14ac:dyDescent="0.35">
      <c r="B140" s="3" t="str">
        <f t="shared" si="4"/>
        <v>Madera-Sellador madera B.A. (M)-C 4L</v>
      </c>
      <c r="C140" s="3" t="s">
        <v>131</v>
      </c>
      <c r="D140" s="3" t="s">
        <v>144</v>
      </c>
      <c r="E140" s="47" t="s">
        <v>371</v>
      </c>
      <c r="F140" s="3" t="s">
        <v>370</v>
      </c>
      <c r="G140" s="6" t="s">
        <v>13</v>
      </c>
      <c r="H140" s="18">
        <v>473.4</v>
      </c>
      <c r="I140" s="16">
        <f>IFERROR(VLOOKUP(B140,'Multiplicador por Linea de Prod'!B:J,9,FALSE), "MARGEN NO ENCONTRADO")</f>
        <v>0.53500000000000003</v>
      </c>
      <c r="J140" s="3">
        <f t="shared" si="5"/>
        <v>726.66899999999998</v>
      </c>
      <c r="K140" s="3">
        <v>0</v>
      </c>
    </row>
    <row r="141" spans="2:11" x14ac:dyDescent="0.35">
      <c r="B141" s="3" t="str">
        <f t="shared" si="4"/>
        <v>Madera-Sellador madera B.A. (M)-D 1L</v>
      </c>
      <c r="C141" s="3" t="s">
        <v>131</v>
      </c>
      <c r="D141" s="3" t="s">
        <v>144</v>
      </c>
      <c r="E141" s="47" t="s">
        <v>372</v>
      </c>
      <c r="F141" s="3" t="s">
        <v>370</v>
      </c>
      <c r="G141" s="6" t="s">
        <v>16</v>
      </c>
      <c r="H141" s="18">
        <v>134.80000000000001</v>
      </c>
      <c r="I141" s="16">
        <f>IFERROR(VLOOKUP(B141,'Multiplicador por Linea de Prod'!B:J,9,FALSE), "MARGEN NO ENCONTRADO")</f>
        <v>0.51500000000000001</v>
      </c>
      <c r="J141" s="3">
        <f t="shared" si="5"/>
        <v>204.22200000000004</v>
      </c>
      <c r="K141" s="3">
        <v>0</v>
      </c>
    </row>
    <row r="142" spans="2:11" x14ac:dyDescent="0.35">
      <c r="B142" s="3" t="str">
        <f t="shared" si="4"/>
        <v>Luxury-Complementos (A)-D 1L</v>
      </c>
      <c r="C142" s="3" t="s">
        <v>116</v>
      </c>
      <c r="D142" s="3" t="s">
        <v>119</v>
      </c>
      <c r="E142" s="47" t="s">
        <v>373</v>
      </c>
      <c r="F142" s="3" t="s">
        <v>374</v>
      </c>
      <c r="G142" s="6" t="s">
        <v>16</v>
      </c>
      <c r="H142" s="18">
        <v>115.6</v>
      </c>
      <c r="I142" s="16">
        <f>IFERROR(VLOOKUP(B142,'Multiplicador por Linea de Prod'!B:J,9,FALSE), "MARGEN NO ENCONTRADO")</f>
        <v>0.51500000000000001</v>
      </c>
      <c r="J142" s="3">
        <f t="shared" si="5"/>
        <v>175.13400000000001</v>
      </c>
      <c r="K142" s="3">
        <v>0</v>
      </c>
    </row>
    <row r="143" spans="2:11" x14ac:dyDescent="0.35">
      <c r="B143" s="3" t="str">
        <f t="shared" si="4"/>
        <v>Madera-Terminado Madera (M)-B 19L</v>
      </c>
      <c r="C143" s="3" t="s">
        <v>131</v>
      </c>
      <c r="D143" s="3" t="s">
        <v>146</v>
      </c>
      <c r="E143" s="47" t="s">
        <v>375</v>
      </c>
      <c r="F143" s="3" t="s">
        <v>376</v>
      </c>
      <c r="G143" s="6" t="s">
        <v>34</v>
      </c>
      <c r="H143" s="18">
        <v>2238.5</v>
      </c>
      <c r="I143" s="16">
        <f>IFERROR(VLOOKUP(B143,'Multiplicador por Linea de Prod'!B:J,9,FALSE), "MARGEN NO ENCONTRADO")</f>
        <v>0.41500000000000004</v>
      </c>
      <c r="J143" s="3">
        <f t="shared" si="5"/>
        <v>3167.4775</v>
      </c>
      <c r="K143" s="3">
        <v>0</v>
      </c>
    </row>
    <row r="144" spans="2:11" x14ac:dyDescent="0.35">
      <c r="B144" s="3" t="str">
        <f t="shared" si="4"/>
        <v>Madera-Terminado Madera (M)-C 4L</v>
      </c>
      <c r="C144" s="3" t="s">
        <v>131</v>
      </c>
      <c r="D144" s="3" t="s">
        <v>146</v>
      </c>
      <c r="E144" s="47" t="s">
        <v>377</v>
      </c>
      <c r="F144" s="3" t="s">
        <v>376</v>
      </c>
      <c r="G144" s="6" t="s">
        <v>13</v>
      </c>
      <c r="H144" s="18">
        <v>497.3</v>
      </c>
      <c r="I144" s="16">
        <f>IFERROR(VLOOKUP(B144,'Multiplicador por Linea de Prod'!B:J,9,FALSE), "MARGEN NO ENCONTRADO")</f>
        <v>0.53500000000000003</v>
      </c>
      <c r="J144" s="3">
        <f t="shared" si="5"/>
        <v>763.35550000000012</v>
      </c>
      <c r="K144" s="3">
        <v>0</v>
      </c>
    </row>
    <row r="145" spans="2:11" x14ac:dyDescent="0.35">
      <c r="B145" s="3" t="str">
        <f t="shared" si="4"/>
        <v>Madera-Terminado Madera (M)-D 1L</v>
      </c>
      <c r="C145" s="3" t="s">
        <v>131</v>
      </c>
      <c r="D145" s="3" t="s">
        <v>146</v>
      </c>
      <c r="E145" s="47" t="s">
        <v>378</v>
      </c>
      <c r="F145" s="3" t="s">
        <v>379</v>
      </c>
      <c r="G145" s="6" t="s">
        <v>16</v>
      </c>
      <c r="H145" s="18">
        <v>134.69999999999999</v>
      </c>
      <c r="I145" s="16">
        <f>IFERROR(VLOOKUP(B145,'Multiplicador por Linea de Prod'!B:J,9,FALSE), "MARGEN NO ENCONTRADO")</f>
        <v>0.51500000000000001</v>
      </c>
      <c r="J145" s="3">
        <f t="shared" si="5"/>
        <v>204.07050000000001</v>
      </c>
      <c r="K145" s="3">
        <v>0</v>
      </c>
    </row>
    <row r="146" spans="2:11" x14ac:dyDescent="0.35">
      <c r="B146" s="3" t="str">
        <f t="shared" si="4"/>
        <v>Madera-Terminado Madera (M)-B 19L</v>
      </c>
      <c r="C146" s="3" t="s">
        <v>131</v>
      </c>
      <c r="D146" s="3" t="s">
        <v>146</v>
      </c>
      <c r="E146" s="47" t="s">
        <v>380</v>
      </c>
      <c r="F146" s="3" t="s">
        <v>381</v>
      </c>
      <c r="G146" s="6" t="s">
        <v>34</v>
      </c>
      <c r="H146" s="18">
        <v>2348</v>
      </c>
      <c r="I146" s="16">
        <f>IFERROR(VLOOKUP(B146,'Multiplicador por Linea de Prod'!B:J,9,FALSE), "MARGEN NO ENCONTRADO")</f>
        <v>0.41500000000000004</v>
      </c>
      <c r="J146" s="3">
        <f t="shared" si="5"/>
        <v>3322.42</v>
      </c>
      <c r="K146" s="3">
        <v>0</v>
      </c>
    </row>
    <row r="147" spans="2:11" x14ac:dyDescent="0.35">
      <c r="B147" s="3" t="str">
        <f t="shared" si="4"/>
        <v>Madera-Terminado Madera (M)-C 4L</v>
      </c>
      <c r="C147" s="3" t="s">
        <v>131</v>
      </c>
      <c r="D147" s="3" t="s">
        <v>146</v>
      </c>
      <c r="E147" s="47" t="s">
        <v>382</v>
      </c>
      <c r="F147" s="3" t="s">
        <v>381</v>
      </c>
      <c r="G147" s="6" t="s">
        <v>13</v>
      </c>
      <c r="H147" s="18">
        <v>559.6</v>
      </c>
      <c r="I147" s="16">
        <f>IFERROR(VLOOKUP(B147,'Multiplicador por Linea de Prod'!B:J,9,FALSE), "MARGEN NO ENCONTRADO")</f>
        <v>0.53500000000000003</v>
      </c>
      <c r="J147" s="3">
        <f t="shared" si="5"/>
        <v>858.9860000000001</v>
      </c>
      <c r="K147" s="3">
        <v>2</v>
      </c>
    </row>
    <row r="148" spans="2:11" x14ac:dyDescent="0.35">
      <c r="B148" s="3" t="str">
        <f t="shared" si="4"/>
        <v>Madera-Terminado Madera (M)-D 1L</v>
      </c>
      <c r="C148" s="3" t="s">
        <v>131</v>
      </c>
      <c r="D148" s="3" t="s">
        <v>146</v>
      </c>
      <c r="E148" s="47" t="s">
        <v>383</v>
      </c>
      <c r="F148" s="3" t="s">
        <v>381</v>
      </c>
      <c r="G148" s="6" t="s">
        <v>16</v>
      </c>
      <c r="H148" s="18">
        <v>146.6</v>
      </c>
      <c r="I148" s="16">
        <f>IFERROR(VLOOKUP(B148,'Multiplicador por Linea de Prod'!B:J,9,FALSE), "MARGEN NO ENCONTRADO")</f>
        <v>0.51500000000000001</v>
      </c>
      <c r="J148" s="3">
        <f t="shared" si="5"/>
        <v>222.09900000000002</v>
      </c>
      <c r="K148" s="3">
        <v>4</v>
      </c>
    </row>
    <row r="149" spans="2:11" x14ac:dyDescent="0.35">
      <c r="B149" s="3" t="str">
        <f t="shared" si="4"/>
        <v>Luxury-Luxury Candy (A)-F 0.250L</v>
      </c>
      <c r="C149" s="3" t="s">
        <v>116</v>
      </c>
      <c r="D149" s="3" t="s">
        <v>125</v>
      </c>
      <c r="E149" s="47" t="s">
        <v>384</v>
      </c>
      <c r="F149" s="3" t="s">
        <v>385</v>
      </c>
      <c r="G149" s="6" t="s">
        <v>21</v>
      </c>
      <c r="H149" s="18">
        <v>235.5</v>
      </c>
      <c r="I149" s="16">
        <f>IFERROR(VLOOKUP(B149,'Multiplicador por Linea de Prod'!B:J,9,FALSE), "MARGEN NO ENCONTRADO")</f>
        <v>0.505</v>
      </c>
      <c r="J149" s="3">
        <f t="shared" si="5"/>
        <v>354.42749999999995</v>
      </c>
      <c r="K149" s="3">
        <v>0</v>
      </c>
    </row>
    <row r="150" spans="2:11" x14ac:dyDescent="0.35">
      <c r="B150" s="3" t="str">
        <f t="shared" si="4"/>
        <v>Luxury-Luxury Candy (A)-F 0.250L</v>
      </c>
      <c r="C150" s="3" t="s">
        <v>116</v>
      </c>
      <c r="D150" s="3" t="s">
        <v>125</v>
      </c>
      <c r="E150" s="47" t="s">
        <v>386</v>
      </c>
      <c r="F150" s="3" t="s">
        <v>387</v>
      </c>
      <c r="G150" s="6" t="s">
        <v>21</v>
      </c>
      <c r="H150" s="18">
        <v>235.5</v>
      </c>
      <c r="I150" s="16">
        <f>IFERROR(VLOOKUP(B150,'Multiplicador por Linea de Prod'!B:J,9,FALSE), "MARGEN NO ENCONTRADO")</f>
        <v>0.505</v>
      </c>
      <c r="J150" s="3">
        <f t="shared" si="5"/>
        <v>354.42749999999995</v>
      </c>
      <c r="K150" s="3">
        <v>1</v>
      </c>
    </row>
    <row r="151" spans="2:11" x14ac:dyDescent="0.35">
      <c r="B151" s="3" t="str">
        <f t="shared" si="4"/>
        <v>Luxury-Luxury Candy (A)-F 0.250L</v>
      </c>
      <c r="C151" s="3" t="s">
        <v>116</v>
      </c>
      <c r="D151" s="3" t="s">
        <v>125</v>
      </c>
      <c r="E151" s="47" t="s">
        <v>388</v>
      </c>
      <c r="F151" s="3" t="s">
        <v>389</v>
      </c>
      <c r="G151" s="6" t="s">
        <v>21</v>
      </c>
      <c r="H151" s="18">
        <v>168.6</v>
      </c>
      <c r="I151" s="16">
        <f>IFERROR(VLOOKUP(B151,'Multiplicador por Linea de Prod'!B:J,9,FALSE), "MARGEN NO ENCONTRADO")</f>
        <v>0.505</v>
      </c>
      <c r="J151" s="3">
        <f t="shared" si="5"/>
        <v>253.74299999999997</v>
      </c>
      <c r="K151" s="3">
        <v>0</v>
      </c>
    </row>
    <row r="152" spans="2:11" x14ac:dyDescent="0.35">
      <c r="B152" s="3" t="str">
        <f t="shared" si="4"/>
        <v>Luxury-Luxury Candy (A)-F 0.250L</v>
      </c>
      <c r="C152" s="3" t="s">
        <v>116</v>
      </c>
      <c r="D152" s="3" t="s">
        <v>125</v>
      </c>
      <c r="E152" s="47" t="s">
        <v>390</v>
      </c>
      <c r="F152" s="3" t="s">
        <v>391</v>
      </c>
      <c r="G152" s="6" t="s">
        <v>21</v>
      </c>
      <c r="H152" s="18">
        <v>201.3</v>
      </c>
      <c r="I152" s="16">
        <f>IFERROR(VLOOKUP(B152,'Multiplicador por Linea de Prod'!B:J,9,FALSE), "MARGEN NO ENCONTRADO")</f>
        <v>0.505</v>
      </c>
      <c r="J152" s="3">
        <f t="shared" si="5"/>
        <v>302.95650000000001</v>
      </c>
      <c r="K152" s="3">
        <v>0</v>
      </c>
    </row>
    <row r="153" spans="2:11" x14ac:dyDescent="0.35">
      <c r="B153" s="3" t="str">
        <f t="shared" si="4"/>
        <v>Luxury-Luxury Candy (A)-F 0.250L</v>
      </c>
      <c r="C153" s="3" t="s">
        <v>116</v>
      </c>
      <c r="D153" s="3" t="s">
        <v>125</v>
      </c>
      <c r="E153" s="47" t="s">
        <v>392</v>
      </c>
      <c r="F153" s="3" t="s">
        <v>393</v>
      </c>
      <c r="G153" s="6" t="s">
        <v>21</v>
      </c>
      <c r="H153" s="18">
        <v>247.3</v>
      </c>
      <c r="I153" s="16">
        <f>IFERROR(VLOOKUP(B153,'Multiplicador por Linea de Prod'!B:J,9,FALSE), "MARGEN NO ENCONTRADO")</f>
        <v>0.505</v>
      </c>
      <c r="J153" s="3">
        <f t="shared" si="5"/>
        <v>372.18649999999997</v>
      </c>
      <c r="K153" s="3">
        <v>0</v>
      </c>
    </row>
    <row r="154" spans="2:11" x14ac:dyDescent="0.35">
      <c r="B154" s="3" t="str">
        <f t="shared" si="4"/>
        <v>Luxury-Luxury Candy (A)-F 0.250L</v>
      </c>
      <c r="C154" s="3" t="s">
        <v>116</v>
      </c>
      <c r="D154" s="3" t="s">
        <v>125</v>
      </c>
      <c r="E154" s="47" t="s">
        <v>394</v>
      </c>
      <c r="F154" s="3" t="s">
        <v>395</v>
      </c>
      <c r="G154" s="6" t="s">
        <v>21</v>
      </c>
      <c r="H154" s="18">
        <v>235.5</v>
      </c>
      <c r="I154" s="16">
        <f>IFERROR(VLOOKUP(B154,'Multiplicador por Linea de Prod'!B:J,9,FALSE), "MARGEN NO ENCONTRADO")</f>
        <v>0.505</v>
      </c>
      <c r="J154" s="3">
        <f t="shared" si="5"/>
        <v>354.42749999999995</v>
      </c>
      <c r="K154" s="3">
        <v>0</v>
      </c>
    </row>
    <row r="155" spans="2:11" x14ac:dyDescent="0.35">
      <c r="B155" s="3" t="str">
        <f t="shared" si="4"/>
        <v>Luxury-Luxury Candy (A)-E 0.500L</v>
      </c>
      <c r="C155" s="3" t="s">
        <v>116</v>
      </c>
      <c r="D155" s="3" t="s">
        <v>125</v>
      </c>
      <c r="E155" s="47" t="s">
        <v>396</v>
      </c>
      <c r="F155" s="3" t="s">
        <v>397</v>
      </c>
      <c r="G155" s="6" t="s">
        <v>14</v>
      </c>
      <c r="H155" s="18">
        <v>1397.7</v>
      </c>
      <c r="I155" s="16">
        <f>IFERROR(VLOOKUP(B155,'Multiplicador por Linea de Prod'!B:J,9,FALSE), "MARGEN NO ENCONTRADO")</f>
        <v>0.505</v>
      </c>
      <c r="J155" s="3">
        <f t="shared" si="5"/>
        <v>2103.5385000000001</v>
      </c>
      <c r="K155" s="3">
        <v>0</v>
      </c>
    </row>
    <row r="156" spans="2:11" x14ac:dyDescent="0.35">
      <c r="B156" s="3" t="str">
        <f t="shared" si="4"/>
        <v>Luxury-Luxury Candy (A)-F 0.250L</v>
      </c>
      <c r="C156" s="3" t="s">
        <v>116</v>
      </c>
      <c r="D156" s="3" t="s">
        <v>125</v>
      </c>
      <c r="E156" s="47" t="s">
        <v>398</v>
      </c>
      <c r="F156" s="3" t="s">
        <v>399</v>
      </c>
      <c r="G156" s="6" t="s">
        <v>21</v>
      </c>
      <c r="H156" s="18">
        <v>191.2</v>
      </c>
      <c r="I156" s="16">
        <f>IFERROR(VLOOKUP(B156,'Multiplicador por Linea de Prod'!B:J,9,FALSE), "MARGEN NO ENCONTRADO")</f>
        <v>0.505</v>
      </c>
      <c r="J156" s="3">
        <f t="shared" si="5"/>
        <v>287.75599999999997</v>
      </c>
      <c r="K156" s="3">
        <v>2</v>
      </c>
    </row>
    <row r="157" spans="2:11" x14ac:dyDescent="0.35">
      <c r="B157" s="3" t="str">
        <f t="shared" si="4"/>
        <v>Luxury-Luxury Candy (A)-F 0.250L</v>
      </c>
      <c r="C157" s="3" t="s">
        <v>116</v>
      </c>
      <c r="D157" s="3" t="s">
        <v>125</v>
      </c>
      <c r="E157" s="47" t="s">
        <v>400</v>
      </c>
      <c r="F157" s="3" t="s">
        <v>401</v>
      </c>
      <c r="G157" s="6" t="s">
        <v>21</v>
      </c>
      <c r="H157" s="18">
        <v>276.2</v>
      </c>
      <c r="I157" s="16">
        <f>IFERROR(VLOOKUP(B157,'Multiplicador por Linea de Prod'!B:J,9,FALSE), "MARGEN NO ENCONTRADO")</f>
        <v>0.505</v>
      </c>
      <c r="J157" s="3">
        <f t="shared" si="5"/>
        <v>415.68099999999993</v>
      </c>
      <c r="K157" s="3">
        <v>0</v>
      </c>
    </row>
    <row r="158" spans="2:11" x14ac:dyDescent="0.35">
      <c r="B158" s="3" t="str">
        <f t="shared" si="4"/>
        <v>Luxury-Luxury Candy (A)-F 0.250L</v>
      </c>
      <c r="C158" s="3" t="s">
        <v>116</v>
      </c>
      <c r="D158" s="3" t="s">
        <v>125</v>
      </c>
      <c r="E158" s="47" t="s">
        <v>402</v>
      </c>
      <c r="F158" s="3" t="s">
        <v>403</v>
      </c>
      <c r="G158" s="6" t="s">
        <v>21</v>
      </c>
      <c r="H158" s="18">
        <v>263.8</v>
      </c>
      <c r="I158" s="16">
        <f>IFERROR(VLOOKUP(B158,'Multiplicador por Linea de Prod'!B:J,9,FALSE), "MARGEN NO ENCONTRADO")</f>
        <v>0.505</v>
      </c>
      <c r="J158" s="3">
        <f t="shared" si="5"/>
        <v>397.01900000000001</v>
      </c>
      <c r="K158" s="3">
        <v>2</v>
      </c>
    </row>
    <row r="159" spans="2:11" x14ac:dyDescent="0.35">
      <c r="B159" s="3" t="str">
        <f t="shared" si="4"/>
        <v>Luxury-Luxury Candy (A)-F 0.250L</v>
      </c>
      <c r="C159" s="3" t="s">
        <v>116</v>
      </c>
      <c r="D159" s="3" t="s">
        <v>125</v>
      </c>
      <c r="E159" s="47" t="s">
        <v>404</v>
      </c>
      <c r="F159" s="3" t="s">
        <v>405</v>
      </c>
      <c r="G159" s="6" t="s">
        <v>21</v>
      </c>
      <c r="H159" s="18">
        <v>235.5</v>
      </c>
      <c r="I159" s="16">
        <f>IFERROR(VLOOKUP(B159,'Multiplicador por Linea de Prod'!B:J,9,FALSE), "MARGEN NO ENCONTRADO")</f>
        <v>0.505</v>
      </c>
      <c r="J159" s="3">
        <f t="shared" si="5"/>
        <v>354.42749999999995</v>
      </c>
      <c r="K159" s="3">
        <v>0</v>
      </c>
    </row>
    <row r="160" spans="2:11" x14ac:dyDescent="0.35">
      <c r="B160" s="3" t="str">
        <f t="shared" si="4"/>
        <v>Luxury-Luxury Candy (A)-F 0.250L</v>
      </c>
      <c r="C160" s="3" t="s">
        <v>116</v>
      </c>
      <c r="D160" s="3" t="s">
        <v>125</v>
      </c>
      <c r="E160" s="47" t="s">
        <v>406</v>
      </c>
      <c r="F160" s="3" t="s">
        <v>407</v>
      </c>
      <c r="G160" s="6" t="s">
        <v>21</v>
      </c>
      <c r="H160" s="18">
        <v>167.1</v>
      </c>
      <c r="I160" s="16">
        <f>IFERROR(VLOOKUP(B160,'Multiplicador por Linea de Prod'!B:J,9,FALSE), "MARGEN NO ENCONTRADO")</f>
        <v>0.505</v>
      </c>
      <c r="J160" s="3">
        <f t="shared" si="5"/>
        <v>251.48549999999997</v>
      </c>
      <c r="K160" s="3">
        <v>0</v>
      </c>
    </row>
    <row r="161" spans="2:11" x14ac:dyDescent="0.35">
      <c r="B161" s="3" t="str">
        <f t="shared" si="4"/>
        <v>Luxury-Catalizador automotriz (A)-C 4L</v>
      </c>
      <c r="C161" s="3" t="s">
        <v>116</v>
      </c>
      <c r="D161" s="3" t="s">
        <v>118</v>
      </c>
      <c r="E161" s="47" t="s">
        <v>408</v>
      </c>
      <c r="F161" s="3" t="s">
        <v>409</v>
      </c>
      <c r="G161" s="6" t="s">
        <v>13</v>
      </c>
      <c r="H161" s="18">
        <v>1201.5999999999999</v>
      </c>
      <c r="I161" s="16">
        <f>IFERROR(VLOOKUP(B161,'Multiplicador por Linea de Prod'!B:J,9,FALSE), "MARGEN NO ENCONTRADO")</f>
        <v>0.53500000000000003</v>
      </c>
      <c r="J161" s="3">
        <f t="shared" si="5"/>
        <v>1844.4560000000001</v>
      </c>
      <c r="K161" s="3">
        <v>0</v>
      </c>
    </row>
    <row r="162" spans="2:11" x14ac:dyDescent="0.35">
      <c r="B162" s="3" t="str">
        <f t="shared" si="4"/>
        <v>Luxury-Catalizador automotriz (A)-D 1L</v>
      </c>
      <c r="C162" s="3" t="s">
        <v>116</v>
      </c>
      <c r="D162" s="3" t="s">
        <v>118</v>
      </c>
      <c r="E162" s="47" t="s">
        <v>410</v>
      </c>
      <c r="F162" s="3" t="s">
        <v>409</v>
      </c>
      <c r="G162" s="6" t="s">
        <v>16</v>
      </c>
      <c r="H162" s="18">
        <v>310.5</v>
      </c>
      <c r="I162" s="16">
        <f>IFERROR(VLOOKUP(B162,'Multiplicador por Linea de Prod'!B:J,9,FALSE), "MARGEN NO ENCONTRADO")</f>
        <v>0.51500000000000001</v>
      </c>
      <c r="J162" s="3">
        <f t="shared" si="5"/>
        <v>470.40750000000003</v>
      </c>
      <c r="K162" s="3">
        <v>3</v>
      </c>
    </row>
    <row r="163" spans="2:11" x14ac:dyDescent="0.35">
      <c r="B163" s="3" t="str">
        <f t="shared" si="4"/>
        <v>Luxury-Catalizador automotriz (A)-E 0.500L</v>
      </c>
      <c r="C163" s="3" t="s">
        <v>116</v>
      </c>
      <c r="D163" s="3" t="s">
        <v>118</v>
      </c>
      <c r="E163" s="47" t="s">
        <v>411</v>
      </c>
      <c r="F163" s="3" t="s">
        <v>409</v>
      </c>
      <c r="G163" s="6" t="s">
        <v>14</v>
      </c>
      <c r="H163" s="18">
        <v>171.4</v>
      </c>
      <c r="I163" s="16">
        <f>IFERROR(VLOOKUP(B163,'Multiplicador por Linea de Prod'!B:J,9,FALSE), "MARGEN NO ENCONTRADO")</f>
        <v>0.505</v>
      </c>
      <c r="J163" s="3">
        <f t="shared" si="5"/>
        <v>257.95699999999999</v>
      </c>
      <c r="K163" s="3">
        <v>5</v>
      </c>
    </row>
    <row r="164" spans="2:11" x14ac:dyDescent="0.35">
      <c r="B164" s="3" t="str">
        <f t="shared" si="4"/>
        <v>Madera-Catalizador madera (M)-B 19L</v>
      </c>
      <c r="C164" s="3" t="s">
        <v>131</v>
      </c>
      <c r="D164" s="3" t="s">
        <v>133</v>
      </c>
      <c r="E164" s="47" t="s">
        <v>412</v>
      </c>
      <c r="F164" s="3" t="s">
        <v>413</v>
      </c>
      <c r="G164" s="6" t="s">
        <v>34</v>
      </c>
      <c r="H164" s="18">
        <v>2071.9</v>
      </c>
      <c r="I164" s="16">
        <f>IFERROR(VLOOKUP(B164,'Multiplicador por Linea de Prod'!B:J,9,FALSE), "MARGEN NO ENCONTRADO")</f>
        <v>0.41500000000000004</v>
      </c>
      <c r="J164" s="3">
        <f t="shared" si="5"/>
        <v>2931.7385000000004</v>
      </c>
      <c r="K164" s="3">
        <v>0</v>
      </c>
    </row>
    <row r="165" spans="2:11" x14ac:dyDescent="0.35">
      <c r="B165" s="3" t="str">
        <f t="shared" si="4"/>
        <v>Madera-Catalizador madera (M)-C 4L</v>
      </c>
      <c r="C165" s="3" t="s">
        <v>131</v>
      </c>
      <c r="D165" s="3" t="s">
        <v>133</v>
      </c>
      <c r="E165" s="47" t="s">
        <v>414</v>
      </c>
      <c r="F165" s="3" t="s">
        <v>413</v>
      </c>
      <c r="G165" s="6" t="s">
        <v>13</v>
      </c>
      <c r="H165" s="18">
        <v>457.9</v>
      </c>
      <c r="I165" s="16">
        <f>IFERROR(VLOOKUP(B165,'Multiplicador por Linea de Prod'!B:J,9,FALSE), "MARGEN NO ENCONTRADO")</f>
        <v>0.53500000000000003</v>
      </c>
      <c r="J165" s="3">
        <f t="shared" si="5"/>
        <v>702.87650000000008</v>
      </c>
      <c r="K165" s="3">
        <v>0</v>
      </c>
    </row>
    <row r="166" spans="2:11" x14ac:dyDescent="0.35">
      <c r="B166" s="3" t="str">
        <f t="shared" si="4"/>
        <v>Madera-Catalizador madera (M)-D 1L</v>
      </c>
      <c r="C166" s="3" t="s">
        <v>131</v>
      </c>
      <c r="D166" s="3" t="s">
        <v>133</v>
      </c>
      <c r="E166" s="47" t="s">
        <v>415</v>
      </c>
      <c r="F166" s="3" t="s">
        <v>413</v>
      </c>
      <c r="G166" s="6" t="s">
        <v>16</v>
      </c>
      <c r="H166" s="18">
        <v>124</v>
      </c>
      <c r="I166" s="16">
        <f>IFERROR(VLOOKUP(B166,'Multiplicador por Linea de Prod'!B:J,9,FALSE), "MARGEN NO ENCONTRADO")</f>
        <v>0.51500000000000001</v>
      </c>
      <c r="J166" s="3">
        <f t="shared" si="5"/>
        <v>187.86</v>
      </c>
      <c r="K166" s="3">
        <v>0</v>
      </c>
    </row>
    <row r="167" spans="2:11" x14ac:dyDescent="0.35">
      <c r="B167" s="3" t="str">
        <f t="shared" si="4"/>
        <v>Madera-Catalizador madera (M)-B 19L</v>
      </c>
      <c r="C167" s="3" t="s">
        <v>131</v>
      </c>
      <c r="D167" s="3" t="s">
        <v>133</v>
      </c>
      <c r="E167" s="47" t="s">
        <v>416</v>
      </c>
      <c r="F167" s="3" t="s">
        <v>417</v>
      </c>
      <c r="G167" s="6" t="s">
        <v>34</v>
      </c>
      <c r="H167" s="18">
        <v>2536.1999999999998</v>
      </c>
      <c r="I167" s="16">
        <f>IFERROR(VLOOKUP(B167,'Multiplicador por Linea de Prod'!B:J,9,FALSE), "MARGEN NO ENCONTRADO")</f>
        <v>0.41500000000000004</v>
      </c>
      <c r="J167" s="3">
        <f t="shared" si="5"/>
        <v>3588.723</v>
      </c>
      <c r="K167" s="3">
        <v>0</v>
      </c>
    </row>
    <row r="168" spans="2:11" x14ac:dyDescent="0.35">
      <c r="B168" s="3" t="str">
        <f t="shared" si="4"/>
        <v>Madera-Catalizador madera (M)-C 4L</v>
      </c>
      <c r="C168" s="3" t="s">
        <v>131</v>
      </c>
      <c r="D168" s="3" t="s">
        <v>133</v>
      </c>
      <c r="E168" s="47" t="s">
        <v>418</v>
      </c>
      <c r="F168" s="3" t="s">
        <v>417</v>
      </c>
      <c r="G168" s="6" t="s">
        <v>13</v>
      </c>
      <c r="H168" s="18">
        <v>563.4</v>
      </c>
      <c r="I168" s="16">
        <f>IFERROR(VLOOKUP(B168,'Multiplicador por Linea de Prod'!B:J,9,FALSE), "MARGEN NO ENCONTRADO")</f>
        <v>0.53500000000000003</v>
      </c>
      <c r="J168" s="3">
        <f t="shared" si="5"/>
        <v>864.81900000000007</v>
      </c>
      <c r="K168" s="3">
        <v>0</v>
      </c>
    </row>
    <row r="169" spans="2:11" x14ac:dyDescent="0.35">
      <c r="B169" s="3" t="str">
        <f t="shared" si="4"/>
        <v>Madera-Catalizador madera (M)-D 1L</v>
      </c>
      <c r="C169" s="3" t="s">
        <v>131</v>
      </c>
      <c r="D169" s="3" t="s">
        <v>133</v>
      </c>
      <c r="E169" s="47" t="s">
        <v>419</v>
      </c>
      <c r="F169" s="3" t="s">
        <v>417</v>
      </c>
      <c r="G169" s="6" t="s">
        <v>16</v>
      </c>
      <c r="H169" s="18">
        <v>151.69999999999999</v>
      </c>
      <c r="I169" s="16">
        <f>IFERROR(VLOOKUP(B169,'Multiplicador por Linea de Prod'!B:J,9,FALSE), "MARGEN NO ENCONTRADO")</f>
        <v>0.51500000000000001</v>
      </c>
      <c r="J169" s="3">
        <f t="shared" si="5"/>
        <v>229.82550000000001</v>
      </c>
      <c r="K169" s="3">
        <v>4</v>
      </c>
    </row>
    <row r="170" spans="2:11" x14ac:dyDescent="0.35">
      <c r="B170" s="3" t="str">
        <f t="shared" si="4"/>
        <v>Madera-Catalizador madera (M)-C 4L</v>
      </c>
      <c r="C170" s="3" t="s">
        <v>131</v>
      </c>
      <c r="D170" s="3" t="s">
        <v>133</v>
      </c>
      <c r="E170" s="47" t="s">
        <v>420</v>
      </c>
      <c r="F170" s="3" t="s">
        <v>421</v>
      </c>
      <c r="G170" s="6" t="s">
        <v>13</v>
      </c>
      <c r="H170" s="18"/>
      <c r="I170" s="16">
        <f>IFERROR(VLOOKUP(B170,'Multiplicador por Linea de Prod'!B:J,9,FALSE), "MARGEN NO ENCONTRADO")</f>
        <v>0.53500000000000003</v>
      </c>
      <c r="J170" s="3">
        <f t="shared" si="5"/>
        <v>0</v>
      </c>
      <c r="K170" s="3">
        <v>0</v>
      </c>
    </row>
    <row r="171" spans="2:11" x14ac:dyDescent="0.35">
      <c r="B171" s="3" t="str">
        <f t="shared" si="4"/>
        <v>Madera-Catalizador madera (M)-D 1L</v>
      </c>
      <c r="C171" s="3" t="s">
        <v>131</v>
      </c>
      <c r="D171" s="3" t="s">
        <v>133</v>
      </c>
      <c r="E171" s="47" t="s">
        <v>422</v>
      </c>
      <c r="F171" s="3" t="s">
        <v>421</v>
      </c>
      <c r="G171" s="6" t="s">
        <v>16</v>
      </c>
      <c r="H171" s="18">
        <v>204.1</v>
      </c>
      <c r="I171" s="16">
        <f>IFERROR(VLOOKUP(B171,'Multiplicador por Linea de Prod'!B:J,9,FALSE), "MARGEN NO ENCONTRADO")</f>
        <v>0.51500000000000001</v>
      </c>
      <c r="J171" s="3">
        <f t="shared" si="5"/>
        <v>309.2115</v>
      </c>
      <c r="K171" s="3">
        <v>0</v>
      </c>
    </row>
    <row r="172" spans="2:11" x14ac:dyDescent="0.35">
      <c r="B172" s="3" t="str">
        <f t="shared" si="4"/>
        <v>Madera-Catalizador madera (M)-E 0.500L</v>
      </c>
      <c r="C172" s="3" t="s">
        <v>131</v>
      </c>
      <c r="D172" s="3" t="s">
        <v>133</v>
      </c>
      <c r="E172" s="47" t="s">
        <v>423</v>
      </c>
      <c r="F172" s="3" t="s">
        <v>421</v>
      </c>
      <c r="G172" s="6" t="s">
        <v>14</v>
      </c>
      <c r="H172" s="18">
        <v>112.2</v>
      </c>
      <c r="I172" s="16">
        <f>IFERROR(VLOOKUP(B172,'Multiplicador por Linea de Prod'!B:J,9,FALSE), "MARGEN NO ENCONTRADO")</f>
        <v>0.505</v>
      </c>
      <c r="J172" s="3">
        <f t="shared" si="5"/>
        <v>168.86099999999999</v>
      </c>
      <c r="K172" s="3">
        <v>0</v>
      </c>
    </row>
    <row r="173" spans="2:11" x14ac:dyDescent="0.35">
      <c r="B173" s="3" t="str">
        <f t="shared" si="4"/>
        <v>Madera-Catalizador madera (M)-L 9.5L</v>
      </c>
      <c r="C173" s="3" t="s">
        <v>131</v>
      </c>
      <c r="D173" s="3" t="s">
        <v>133</v>
      </c>
      <c r="E173" s="47" t="s">
        <v>424</v>
      </c>
      <c r="F173" s="3" t="s">
        <v>421</v>
      </c>
      <c r="G173" s="6" t="s">
        <v>134</v>
      </c>
      <c r="H173" s="18">
        <v>1678.6</v>
      </c>
      <c r="I173" s="16">
        <f>IFERROR(VLOOKUP(B173,'Multiplicador por Linea de Prod'!B:J,9,FALSE), "MARGEN NO ENCONTRADO")</f>
        <v>0.41500000000000004</v>
      </c>
      <c r="J173" s="3">
        <f t="shared" si="5"/>
        <v>2375.2190000000001</v>
      </c>
      <c r="K173" s="3">
        <v>0</v>
      </c>
    </row>
    <row r="174" spans="2:11" x14ac:dyDescent="0.35">
      <c r="B174" s="3" t="str">
        <f t="shared" si="4"/>
        <v>Madera-Catalizador madera (M)-B 19L</v>
      </c>
      <c r="C174" s="3" t="s">
        <v>131</v>
      </c>
      <c r="D174" s="3" t="s">
        <v>133</v>
      </c>
      <c r="E174" s="47" t="s">
        <v>425</v>
      </c>
      <c r="F174" s="3" t="s">
        <v>426</v>
      </c>
      <c r="G174" s="6" t="s">
        <v>34</v>
      </c>
      <c r="H174" s="18">
        <v>2238.5</v>
      </c>
      <c r="I174" s="16">
        <f>IFERROR(VLOOKUP(B174,'Multiplicador por Linea de Prod'!B:J,9,FALSE), "MARGEN NO ENCONTRADO")</f>
        <v>0.41500000000000004</v>
      </c>
      <c r="J174" s="3">
        <f t="shared" si="5"/>
        <v>3167.4775</v>
      </c>
      <c r="K174" s="3">
        <v>0</v>
      </c>
    </row>
    <row r="175" spans="2:11" x14ac:dyDescent="0.35">
      <c r="B175" s="3" t="str">
        <f t="shared" si="4"/>
        <v>Madera-Catalizador madera (M)-C 4L</v>
      </c>
      <c r="C175" s="3" t="s">
        <v>131</v>
      </c>
      <c r="D175" s="3" t="s">
        <v>133</v>
      </c>
      <c r="E175" s="47" t="s">
        <v>427</v>
      </c>
      <c r="F175" s="3" t="s">
        <v>426</v>
      </c>
      <c r="G175" s="6" t="s">
        <v>13</v>
      </c>
      <c r="H175" s="18">
        <v>497.3</v>
      </c>
      <c r="I175" s="16">
        <f>IFERROR(VLOOKUP(B175,'Multiplicador por Linea de Prod'!B:J,9,FALSE), "MARGEN NO ENCONTRADO")</f>
        <v>0.53500000000000003</v>
      </c>
      <c r="J175" s="3">
        <f t="shared" si="5"/>
        <v>763.35550000000012</v>
      </c>
      <c r="K175" s="3">
        <v>0</v>
      </c>
    </row>
    <row r="176" spans="2:11" x14ac:dyDescent="0.35">
      <c r="B176" s="3" t="str">
        <f t="shared" si="4"/>
        <v>Madera-Catalizador madera (M)-D 1L</v>
      </c>
      <c r="C176" s="3" t="s">
        <v>131</v>
      </c>
      <c r="D176" s="3" t="s">
        <v>133</v>
      </c>
      <c r="E176" s="47" t="s">
        <v>428</v>
      </c>
      <c r="F176" s="3" t="s">
        <v>426</v>
      </c>
      <c r="G176" s="6" t="s">
        <v>16</v>
      </c>
      <c r="H176" s="18">
        <v>134.69999999999999</v>
      </c>
      <c r="I176" s="16">
        <f>IFERROR(VLOOKUP(B176,'Multiplicador por Linea de Prod'!B:J,9,FALSE), "MARGEN NO ENCONTRADO")</f>
        <v>0.51500000000000001</v>
      </c>
      <c r="J176" s="3">
        <f t="shared" si="5"/>
        <v>204.07050000000001</v>
      </c>
      <c r="K176" s="3">
        <v>0</v>
      </c>
    </row>
    <row r="177" spans="2:11" x14ac:dyDescent="0.35">
      <c r="B177" s="3" t="str">
        <f t="shared" si="4"/>
        <v>Glanz-Catalizador Aut (A)-D 1L</v>
      </c>
      <c r="C177" s="3" t="s">
        <v>11</v>
      </c>
      <c r="D177" s="3" t="s">
        <v>12</v>
      </c>
      <c r="E177" s="47" t="s">
        <v>429</v>
      </c>
      <c r="F177" s="3" t="s">
        <v>430</v>
      </c>
      <c r="G177" s="6" t="s">
        <v>16</v>
      </c>
      <c r="H177" s="18">
        <v>222.6</v>
      </c>
      <c r="I177" s="16">
        <f>IFERROR(VLOOKUP(B177,'Multiplicador por Linea de Prod'!B:J,9,FALSE), "MARGEN NO ENCONTRADO")</f>
        <v>0.51500000000000001</v>
      </c>
      <c r="J177" s="3">
        <f t="shared" si="5"/>
        <v>337.23900000000003</v>
      </c>
      <c r="K177" s="3">
        <v>0</v>
      </c>
    </row>
    <row r="178" spans="2:11" x14ac:dyDescent="0.35">
      <c r="B178" s="3" t="str">
        <f t="shared" si="4"/>
        <v>Glanz-Catalizador Aut (A)-F 0.250L</v>
      </c>
      <c r="C178" s="3" t="s">
        <v>11</v>
      </c>
      <c r="D178" s="3" t="s">
        <v>12</v>
      </c>
      <c r="E178" s="47" t="s">
        <v>431</v>
      </c>
      <c r="F178" s="3" t="s">
        <v>432</v>
      </c>
      <c r="G178" s="6" t="s">
        <v>21</v>
      </c>
      <c r="H178" s="18">
        <v>74.8</v>
      </c>
      <c r="I178" s="16">
        <f>IFERROR(VLOOKUP(B178,'Multiplicador por Linea de Prod'!B:J,9,FALSE), "MARGEN NO ENCONTRADO")</f>
        <v>0.505</v>
      </c>
      <c r="J178" s="3">
        <f t="shared" si="5"/>
        <v>112.57399999999998</v>
      </c>
      <c r="K178" s="3">
        <v>0</v>
      </c>
    </row>
    <row r="179" spans="2:11" x14ac:dyDescent="0.35">
      <c r="B179" s="3" t="str">
        <f t="shared" si="4"/>
        <v>Madera-Catalizador madera (M)-B 19L</v>
      </c>
      <c r="C179" s="3" t="s">
        <v>131</v>
      </c>
      <c r="D179" s="3" t="s">
        <v>133</v>
      </c>
      <c r="E179" s="47" t="s">
        <v>433</v>
      </c>
      <c r="F179" s="3" t="s">
        <v>434</v>
      </c>
      <c r="G179" s="6" t="s">
        <v>34</v>
      </c>
      <c r="H179" s="18">
        <v>2408.6999999999998</v>
      </c>
      <c r="I179" s="16">
        <f>IFERROR(VLOOKUP(B179,'Multiplicador por Linea de Prod'!B:J,9,FALSE), "MARGEN NO ENCONTRADO")</f>
        <v>0.41500000000000004</v>
      </c>
      <c r="J179" s="3">
        <f t="shared" si="5"/>
        <v>3408.3105</v>
      </c>
      <c r="K179" s="3">
        <v>0</v>
      </c>
    </row>
    <row r="180" spans="2:11" x14ac:dyDescent="0.35">
      <c r="B180" s="3" t="str">
        <f t="shared" si="4"/>
        <v>Madera-Catalizador madera (M)-C 4L</v>
      </c>
      <c r="C180" s="3" t="s">
        <v>131</v>
      </c>
      <c r="D180" s="3" t="s">
        <v>133</v>
      </c>
      <c r="E180" s="47" t="s">
        <v>435</v>
      </c>
      <c r="F180" s="3" t="s">
        <v>434</v>
      </c>
      <c r="G180" s="6" t="s">
        <v>13</v>
      </c>
      <c r="H180" s="18">
        <v>562.79999999999995</v>
      </c>
      <c r="I180" s="16">
        <f>IFERROR(VLOOKUP(B180,'Multiplicador por Linea de Prod'!B:J,9,FALSE), "MARGEN NO ENCONTRADO")</f>
        <v>0.53500000000000003</v>
      </c>
      <c r="J180" s="3">
        <f t="shared" si="5"/>
        <v>863.89800000000002</v>
      </c>
      <c r="K180" s="3">
        <v>2</v>
      </c>
    </row>
    <row r="181" spans="2:11" x14ac:dyDescent="0.35">
      <c r="B181" s="3" t="str">
        <f t="shared" si="4"/>
        <v>Madera-Catalizador madera (M)-D 1L</v>
      </c>
      <c r="C181" s="3" t="s">
        <v>131</v>
      </c>
      <c r="D181" s="3" t="s">
        <v>133</v>
      </c>
      <c r="E181" s="47" t="s">
        <v>436</v>
      </c>
      <c r="F181" s="3" t="s">
        <v>434</v>
      </c>
      <c r="G181" s="6" t="s">
        <v>16</v>
      </c>
      <c r="H181" s="18">
        <v>158.4</v>
      </c>
      <c r="I181" s="16">
        <f>IFERROR(VLOOKUP(B181,'Multiplicador por Linea de Prod'!B:J,9,FALSE), "MARGEN NO ENCONTRADO")</f>
        <v>0.51500000000000001</v>
      </c>
      <c r="J181" s="3">
        <f t="shared" si="5"/>
        <v>239.97600000000003</v>
      </c>
      <c r="K181" s="3">
        <v>0</v>
      </c>
    </row>
    <row r="182" spans="2:11" x14ac:dyDescent="0.35">
      <c r="B182" s="3" t="str">
        <f t="shared" si="4"/>
        <v>Glanz-Catalizador Aut (A)-N 20g</v>
      </c>
      <c r="C182" s="3" t="s">
        <v>11</v>
      </c>
      <c r="D182" s="3" t="s">
        <v>12</v>
      </c>
      <c r="E182" s="47" t="s">
        <v>437</v>
      </c>
      <c r="F182" s="3" t="s">
        <v>438</v>
      </c>
      <c r="G182" s="6" t="s">
        <v>29</v>
      </c>
      <c r="H182" s="18">
        <v>22.1</v>
      </c>
      <c r="I182" s="16">
        <f>IFERROR(VLOOKUP(B182,'Multiplicador por Linea de Prod'!B:J,9,FALSE), "MARGEN NO ENCONTRADO")</f>
        <v>0.10500000000000001</v>
      </c>
      <c r="J182" s="3">
        <f t="shared" si="5"/>
        <v>24.420500000000001</v>
      </c>
      <c r="K182" s="3">
        <v>57</v>
      </c>
    </row>
    <row r="183" spans="2:11" x14ac:dyDescent="0.35">
      <c r="B183" s="3" t="str">
        <f t="shared" si="4"/>
        <v>Glanz-Catalizador Aut (A)-M 80g</v>
      </c>
      <c r="C183" s="3" t="s">
        <v>11</v>
      </c>
      <c r="D183" s="3" t="s">
        <v>12</v>
      </c>
      <c r="E183" s="47" t="s">
        <v>439</v>
      </c>
      <c r="F183" s="3" t="s">
        <v>440</v>
      </c>
      <c r="G183" s="6" t="s">
        <v>25</v>
      </c>
      <c r="H183" s="18">
        <v>60.9</v>
      </c>
      <c r="I183" s="16">
        <f>IFERROR(VLOOKUP(B183,'Multiplicador por Linea de Prod'!B:J,9,FALSE), "MARGEN NO ENCONTRADO")</f>
        <v>0.10500000000000001</v>
      </c>
      <c r="J183" s="3">
        <f t="shared" si="5"/>
        <v>67.294499999999999</v>
      </c>
      <c r="K183" s="3">
        <v>6</v>
      </c>
    </row>
    <row r="184" spans="2:11" x14ac:dyDescent="0.35">
      <c r="B184" s="3" t="str">
        <f t="shared" si="4"/>
        <v>Glanz-Catalizador Aut (A)-N 20g</v>
      </c>
      <c r="C184" s="3" t="s">
        <v>11</v>
      </c>
      <c r="D184" s="3" t="s">
        <v>12</v>
      </c>
      <c r="E184" s="47" t="s">
        <v>441</v>
      </c>
      <c r="F184" s="3" t="s">
        <v>442</v>
      </c>
      <c r="G184" s="6" t="s">
        <v>29</v>
      </c>
      <c r="H184" s="18">
        <v>22.1</v>
      </c>
      <c r="I184" s="16">
        <f>IFERROR(VLOOKUP(B184,'Multiplicador por Linea de Prod'!B:J,9,FALSE), "MARGEN NO ENCONTRADO")</f>
        <v>0.10500000000000001</v>
      </c>
      <c r="J184" s="3">
        <f t="shared" si="5"/>
        <v>24.420500000000001</v>
      </c>
      <c r="K184" s="3">
        <v>8</v>
      </c>
    </row>
    <row r="185" spans="2:11" x14ac:dyDescent="0.35">
      <c r="B185" s="3" t="str">
        <f t="shared" si="4"/>
        <v>Glanz-Catalizador Aut (A)-M 80g</v>
      </c>
      <c r="C185" s="3" t="s">
        <v>11</v>
      </c>
      <c r="D185" s="3" t="s">
        <v>12</v>
      </c>
      <c r="E185" s="47" t="s">
        <v>443</v>
      </c>
      <c r="F185" s="3" t="s">
        <v>444</v>
      </c>
      <c r="G185" s="6" t="s">
        <v>25</v>
      </c>
      <c r="H185" s="18">
        <v>60.9</v>
      </c>
      <c r="I185" s="16">
        <f>IFERROR(VLOOKUP(B185,'Multiplicador por Linea de Prod'!B:J,9,FALSE), "MARGEN NO ENCONTRADO")</f>
        <v>0.10500000000000001</v>
      </c>
      <c r="J185" s="3">
        <f t="shared" si="5"/>
        <v>67.294499999999999</v>
      </c>
      <c r="K185" s="3">
        <v>16</v>
      </c>
    </row>
    <row r="186" spans="2:11" x14ac:dyDescent="0.35">
      <c r="B186" s="3" t="str">
        <f t="shared" si="4"/>
        <v>Glanz-Catalizador Aut (A)-C 4L</v>
      </c>
      <c r="C186" s="3" t="s">
        <v>11</v>
      </c>
      <c r="D186" s="3" t="s">
        <v>12</v>
      </c>
      <c r="E186" s="47" t="s">
        <v>445</v>
      </c>
      <c r="F186" s="3" t="s">
        <v>446</v>
      </c>
      <c r="G186" s="6" t="s">
        <v>13</v>
      </c>
      <c r="H186" s="18">
        <v>420.2</v>
      </c>
      <c r="I186" s="16">
        <f>IFERROR(VLOOKUP(B186,'Multiplicador por Linea de Prod'!B:J,9,FALSE), "MARGEN NO ENCONTRADO")</f>
        <v>0.53500000000000003</v>
      </c>
      <c r="J186" s="3">
        <f t="shared" si="5"/>
        <v>645.00700000000006</v>
      </c>
      <c r="K186" s="3">
        <v>0</v>
      </c>
    </row>
    <row r="187" spans="2:11" x14ac:dyDescent="0.35">
      <c r="B187" s="3" t="str">
        <f t="shared" si="4"/>
        <v>Luxury-Catalizador automotriz (A)-D 1L</v>
      </c>
      <c r="C187" s="3" t="s">
        <v>116</v>
      </c>
      <c r="D187" s="3" t="s">
        <v>118</v>
      </c>
      <c r="E187" s="47" t="s">
        <v>447</v>
      </c>
      <c r="F187" s="3" t="s">
        <v>448</v>
      </c>
      <c r="G187" s="6" t="s">
        <v>16</v>
      </c>
      <c r="H187" s="18">
        <v>214.9</v>
      </c>
      <c r="I187" s="16">
        <f>IFERROR(VLOOKUP(B187,'Multiplicador por Linea de Prod'!B:J,9,FALSE), "MARGEN NO ENCONTRADO")</f>
        <v>0.51500000000000001</v>
      </c>
      <c r="J187" s="3">
        <f t="shared" si="5"/>
        <v>325.57350000000002</v>
      </c>
      <c r="K187" s="3">
        <v>0</v>
      </c>
    </row>
    <row r="188" spans="2:11" x14ac:dyDescent="0.35">
      <c r="B188" s="3" t="str">
        <f t="shared" si="4"/>
        <v>Luxury-Catalizador automotriz (A)-F 0.250L</v>
      </c>
      <c r="C188" s="3" t="s">
        <v>116</v>
      </c>
      <c r="D188" s="3" t="s">
        <v>118</v>
      </c>
      <c r="E188" s="47" t="s">
        <v>449</v>
      </c>
      <c r="F188" s="3" t="s">
        <v>448</v>
      </c>
      <c r="G188" s="6" t="s">
        <v>21</v>
      </c>
      <c r="H188" s="18">
        <v>72.3</v>
      </c>
      <c r="I188" s="16">
        <f>IFERROR(VLOOKUP(B188,'Multiplicador por Linea de Prod'!B:J,9,FALSE), "MARGEN NO ENCONTRADO")</f>
        <v>0.505</v>
      </c>
      <c r="J188" s="3">
        <f t="shared" si="5"/>
        <v>108.81149999999998</v>
      </c>
      <c r="K188" s="3">
        <v>18</v>
      </c>
    </row>
    <row r="189" spans="2:11" x14ac:dyDescent="0.35">
      <c r="B189" s="3" t="str">
        <f t="shared" si="4"/>
        <v>Luxury-Catalizador automotriz (A)-D 1L</v>
      </c>
      <c r="C189" s="3" t="s">
        <v>116</v>
      </c>
      <c r="D189" s="3" t="s">
        <v>118</v>
      </c>
      <c r="E189" s="47" t="s">
        <v>450</v>
      </c>
      <c r="F189" s="3" t="s">
        <v>451</v>
      </c>
      <c r="G189" s="6" t="s">
        <v>16</v>
      </c>
      <c r="H189" s="18">
        <v>485.2</v>
      </c>
      <c r="I189" s="16">
        <f>IFERROR(VLOOKUP(B189,'Multiplicador por Linea de Prod'!B:J,9,FALSE), "MARGEN NO ENCONTRADO")</f>
        <v>0.51500000000000001</v>
      </c>
      <c r="J189" s="3">
        <f t="shared" si="5"/>
        <v>735.07800000000009</v>
      </c>
      <c r="K189" s="3">
        <v>0</v>
      </c>
    </row>
    <row r="190" spans="2:11" x14ac:dyDescent="0.35">
      <c r="B190" s="3" t="str">
        <f t="shared" si="4"/>
        <v>Luxury-Catalizador automotriz (A)-E 0.500L</v>
      </c>
      <c r="C190" s="3" t="s">
        <v>116</v>
      </c>
      <c r="D190" s="3" t="s">
        <v>118</v>
      </c>
      <c r="E190" s="47" t="s">
        <v>452</v>
      </c>
      <c r="F190" s="3" t="s">
        <v>451</v>
      </c>
      <c r="G190" s="6" t="s">
        <v>14</v>
      </c>
      <c r="H190" s="18">
        <v>265.8</v>
      </c>
      <c r="I190" s="16">
        <f>IFERROR(VLOOKUP(B190,'Multiplicador por Linea de Prod'!B:J,9,FALSE), "MARGEN NO ENCONTRADO")</f>
        <v>0.505</v>
      </c>
      <c r="J190" s="3">
        <f t="shared" si="5"/>
        <v>400.029</v>
      </c>
      <c r="K190" s="3">
        <v>4</v>
      </c>
    </row>
    <row r="191" spans="2:11" x14ac:dyDescent="0.35">
      <c r="B191" s="3" t="str">
        <f t="shared" si="4"/>
        <v>Industrial-Catalizador industrial (I)-B 19L</v>
      </c>
      <c r="C191" s="3" t="s">
        <v>108</v>
      </c>
      <c r="D191" s="3" t="s">
        <v>109</v>
      </c>
      <c r="E191" s="47" t="s">
        <v>453</v>
      </c>
      <c r="F191" s="3" t="s">
        <v>454</v>
      </c>
      <c r="G191" s="6" t="s">
        <v>34</v>
      </c>
      <c r="H191" s="18">
        <v>3543.5</v>
      </c>
      <c r="I191" s="16">
        <f>IFERROR(VLOOKUP(B191,'Multiplicador por Linea de Prod'!B:J,9,FALSE), "MARGEN NO ENCONTRADO")</f>
        <v>0.41500000000000004</v>
      </c>
      <c r="J191" s="3">
        <f t="shared" si="5"/>
        <v>5014.0524999999998</v>
      </c>
      <c r="K191" s="3">
        <v>0</v>
      </c>
    </row>
    <row r="192" spans="2:11" x14ac:dyDescent="0.35">
      <c r="B192" s="3" t="str">
        <f t="shared" si="4"/>
        <v>Industrial-Catalizador industrial (I)-C 4L</v>
      </c>
      <c r="C192" s="3" t="s">
        <v>108</v>
      </c>
      <c r="D192" s="3" t="s">
        <v>109</v>
      </c>
      <c r="E192" s="47" t="s">
        <v>455</v>
      </c>
      <c r="F192" s="3" t="s">
        <v>454</v>
      </c>
      <c r="G192" s="6" t="s">
        <v>13</v>
      </c>
      <c r="H192" s="18">
        <v>749.4</v>
      </c>
      <c r="I192" s="16">
        <f>IFERROR(VLOOKUP(B192,'Multiplicador por Linea de Prod'!B:J,9,FALSE), "MARGEN NO ENCONTRADO")</f>
        <v>0.53500000000000003</v>
      </c>
      <c r="J192" s="3">
        <f t="shared" si="5"/>
        <v>1150.3290000000002</v>
      </c>
      <c r="K192" s="3">
        <v>1</v>
      </c>
    </row>
    <row r="193" spans="2:11" x14ac:dyDescent="0.35">
      <c r="B193" s="3" t="str">
        <f t="shared" si="4"/>
        <v>Industrial-Catalizador industrial (I)-D 1L</v>
      </c>
      <c r="C193" s="3" t="s">
        <v>108</v>
      </c>
      <c r="D193" s="3" t="s">
        <v>109</v>
      </c>
      <c r="E193" s="47" t="s">
        <v>456</v>
      </c>
      <c r="F193" s="3" t="s">
        <v>454</v>
      </c>
      <c r="G193" s="6" t="s">
        <v>16</v>
      </c>
      <c r="H193" s="18">
        <v>204.5</v>
      </c>
      <c r="I193" s="16">
        <f>IFERROR(VLOOKUP(B193,'Multiplicador por Linea de Prod'!B:J,9,FALSE), "MARGEN NO ENCONTRADO")</f>
        <v>0.51500000000000001</v>
      </c>
      <c r="J193" s="3">
        <f t="shared" si="5"/>
        <v>309.81750000000005</v>
      </c>
      <c r="K193" s="3">
        <v>1</v>
      </c>
    </row>
    <row r="194" spans="2:11" x14ac:dyDescent="0.35">
      <c r="B194" s="3" t="str">
        <f t="shared" ref="B194:B257" si="6">C194&amp;"-"&amp;D194&amp;"-"&amp;G194</f>
        <v>Madera-Catalizador madera (M)-B 19L</v>
      </c>
      <c r="C194" s="3" t="s">
        <v>131</v>
      </c>
      <c r="D194" s="3" t="s">
        <v>133</v>
      </c>
      <c r="E194" s="47" t="s">
        <v>457</v>
      </c>
      <c r="F194" s="3" t="s">
        <v>458</v>
      </c>
      <c r="G194" s="6" t="s">
        <v>34</v>
      </c>
      <c r="H194" s="18">
        <v>2117.5</v>
      </c>
      <c r="I194" s="16">
        <f>IFERROR(VLOOKUP(B194,'Multiplicador por Linea de Prod'!B:J,9,FALSE), "MARGEN NO ENCONTRADO")</f>
        <v>0.41500000000000004</v>
      </c>
      <c r="J194" s="3">
        <f t="shared" ref="J194:J257" si="7">H194*(1+I194)</f>
        <v>2996.2625000000003</v>
      </c>
      <c r="K194" s="3">
        <v>0</v>
      </c>
    </row>
    <row r="195" spans="2:11" x14ac:dyDescent="0.35">
      <c r="B195" s="3" t="str">
        <f t="shared" si="6"/>
        <v>Madera-Catalizador madera (M)-C 4L</v>
      </c>
      <c r="C195" s="3" t="s">
        <v>131</v>
      </c>
      <c r="D195" s="3" t="s">
        <v>133</v>
      </c>
      <c r="E195" s="47" t="s">
        <v>459</v>
      </c>
      <c r="F195" s="3" t="s">
        <v>458</v>
      </c>
      <c r="G195" s="6" t="s">
        <v>13</v>
      </c>
      <c r="H195" s="18">
        <v>470.6</v>
      </c>
      <c r="I195" s="16">
        <f>IFERROR(VLOOKUP(B195,'Multiplicador por Linea de Prod'!B:J,9,FALSE), "MARGEN NO ENCONTRADO")</f>
        <v>0.53500000000000003</v>
      </c>
      <c r="J195" s="3">
        <f t="shared" si="7"/>
        <v>722.37100000000009</v>
      </c>
      <c r="K195" s="3">
        <v>0</v>
      </c>
    </row>
    <row r="196" spans="2:11" x14ac:dyDescent="0.35">
      <c r="B196" s="3" t="str">
        <f t="shared" si="6"/>
        <v>Madera-Catalizador madera (M)-D 1L</v>
      </c>
      <c r="C196" s="3" t="s">
        <v>131</v>
      </c>
      <c r="D196" s="3" t="s">
        <v>133</v>
      </c>
      <c r="E196" s="47" t="s">
        <v>460</v>
      </c>
      <c r="F196" s="3" t="s">
        <v>458</v>
      </c>
      <c r="G196" s="6" t="s">
        <v>16</v>
      </c>
      <c r="H196" s="18">
        <v>128</v>
      </c>
      <c r="I196" s="16">
        <f>IFERROR(VLOOKUP(B196,'Multiplicador por Linea de Prod'!B:J,9,FALSE), "MARGEN NO ENCONTRADO")</f>
        <v>0.51500000000000001</v>
      </c>
      <c r="J196" s="3">
        <f t="shared" si="7"/>
        <v>193.92000000000002</v>
      </c>
      <c r="K196" s="3">
        <v>0</v>
      </c>
    </row>
    <row r="197" spans="2:11" x14ac:dyDescent="0.35">
      <c r="B197" s="3" t="str">
        <f t="shared" si="6"/>
        <v>Madera-Catalizador madera (M)-B 19L</v>
      </c>
      <c r="C197" s="3" t="s">
        <v>131</v>
      </c>
      <c r="D197" s="3" t="s">
        <v>133</v>
      </c>
      <c r="E197" s="47" t="s">
        <v>461</v>
      </c>
      <c r="F197" s="3" t="s">
        <v>462</v>
      </c>
      <c r="G197" s="6" t="s">
        <v>34</v>
      </c>
      <c r="H197" s="18">
        <v>2127</v>
      </c>
      <c r="I197" s="16">
        <f>IFERROR(VLOOKUP(B197,'Multiplicador por Linea de Prod'!B:J,9,FALSE), "MARGEN NO ENCONTRADO")</f>
        <v>0.41500000000000004</v>
      </c>
      <c r="J197" s="3">
        <f t="shared" si="7"/>
        <v>3009.7049999999999</v>
      </c>
      <c r="K197" s="3">
        <v>0</v>
      </c>
    </row>
    <row r="198" spans="2:11" x14ac:dyDescent="0.35">
      <c r="B198" s="3" t="str">
        <f t="shared" si="6"/>
        <v>Madera-Catalizador madera (M)-C 4L</v>
      </c>
      <c r="C198" s="3" t="s">
        <v>131</v>
      </c>
      <c r="D198" s="3" t="s">
        <v>133</v>
      </c>
      <c r="E198" s="47" t="s">
        <v>463</v>
      </c>
      <c r="F198" s="3" t="s">
        <v>462</v>
      </c>
      <c r="G198" s="6" t="s">
        <v>13</v>
      </c>
      <c r="H198" s="18">
        <v>474.4</v>
      </c>
      <c r="I198" s="16">
        <f>IFERROR(VLOOKUP(B198,'Multiplicador por Linea de Prod'!B:J,9,FALSE), "MARGEN NO ENCONTRADO")</f>
        <v>0.53500000000000003</v>
      </c>
      <c r="J198" s="3">
        <f t="shared" si="7"/>
        <v>728.20400000000006</v>
      </c>
      <c r="K198" s="3">
        <v>3</v>
      </c>
    </row>
    <row r="199" spans="2:11" x14ac:dyDescent="0.35">
      <c r="B199" s="3" t="str">
        <f t="shared" si="6"/>
        <v>Madera-Catalizador madera (M)-D 1L</v>
      </c>
      <c r="C199" s="3" t="s">
        <v>131</v>
      </c>
      <c r="D199" s="3" t="s">
        <v>133</v>
      </c>
      <c r="E199" s="47" t="s">
        <v>464</v>
      </c>
      <c r="F199" s="3" t="s">
        <v>462</v>
      </c>
      <c r="G199" s="6" t="s">
        <v>16</v>
      </c>
      <c r="H199" s="18">
        <v>128.69999999999999</v>
      </c>
      <c r="I199" s="16">
        <f>IFERROR(VLOOKUP(B199,'Multiplicador por Linea de Prod'!B:J,9,FALSE), "MARGEN NO ENCONTRADO")</f>
        <v>0.51500000000000001</v>
      </c>
      <c r="J199" s="3">
        <f t="shared" si="7"/>
        <v>194.98050000000001</v>
      </c>
      <c r="K199" s="3">
        <v>4</v>
      </c>
    </row>
    <row r="200" spans="2:11" x14ac:dyDescent="0.35">
      <c r="B200" s="3" t="str">
        <f t="shared" si="6"/>
        <v>Madera-Catalizador madera (M)-B 19L</v>
      </c>
      <c r="C200" s="3" t="s">
        <v>131</v>
      </c>
      <c r="D200" s="3" t="s">
        <v>133</v>
      </c>
      <c r="E200" s="47" t="s">
        <v>465</v>
      </c>
      <c r="F200" s="3" t="s">
        <v>466</v>
      </c>
      <c r="G200" s="6" t="s">
        <v>34</v>
      </c>
      <c r="H200" s="18">
        <v>2651.6</v>
      </c>
      <c r="I200" s="16">
        <f>IFERROR(VLOOKUP(B200,'Multiplicador por Linea de Prod'!B:J,9,FALSE), "MARGEN NO ENCONTRADO")</f>
        <v>0.41500000000000004</v>
      </c>
      <c r="J200" s="3">
        <f t="shared" si="7"/>
        <v>3752.0140000000001</v>
      </c>
      <c r="K200" s="3">
        <v>0</v>
      </c>
    </row>
    <row r="201" spans="2:11" x14ac:dyDescent="0.35">
      <c r="B201" s="3" t="str">
        <f t="shared" si="6"/>
        <v>Madera-Catalizador madera (M)-C 4L</v>
      </c>
      <c r="C201" s="3" t="s">
        <v>131</v>
      </c>
      <c r="D201" s="3" t="s">
        <v>133</v>
      </c>
      <c r="E201" s="47" t="s">
        <v>467</v>
      </c>
      <c r="F201" s="3" t="s">
        <v>466</v>
      </c>
      <c r="G201" s="6" t="s">
        <v>13</v>
      </c>
      <c r="H201" s="18">
        <v>617.4</v>
      </c>
      <c r="I201" s="16">
        <f>IFERROR(VLOOKUP(B201,'Multiplicador por Linea de Prod'!B:J,9,FALSE), "MARGEN NO ENCONTRADO")</f>
        <v>0.53500000000000003</v>
      </c>
      <c r="J201" s="3">
        <f t="shared" si="7"/>
        <v>947.70900000000006</v>
      </c>
      <c r="K201" s="3">
        <v>2</v>
      </c>
    </row>
    <row r="202" spans="2:11" x14ac:dyDescent="0.35">
      <c r="B202" s="3" t="str">
        <f t="shared" si="6"/>
        <v>Madera-Catalizador madera (M)-D 1L</v>
      </c>
      <c r="C202" s="3" t="s">
        <v>131</v>
      </c>
      <c r="D202" s="3" t="s">
        <v>133</v>
      </c>
      <c r="E202" s="47" t="s">
        <v>468</v>
      </c>
      <c r="F202" s="3" t="s">
        <v>466</v>
      </c>
      <c r="G202" s="6" t="s">
        <v>16</v>
      </c>
      <c r="H202" s="18">
        <v>156.1</v>
      </c>
      <c r="I202" s="16">
        <f>IFERROR(VLOOKUP(B202,'Multiplicador por Linea de Prod'!B:J,9,FALSE), "MARGEN NO ENCONTRADO")</f>
        <v>0.51500000000000001</v>
      </c>
      <c r="J202" s="3">
        <f t="shared" si="7"/>
        <v>236.4915</v>
      </c>
      <c r="K202" s="3">
        <v>5</v>
      </c>
    </row>
    <row r="203" spans="2:11" x14ac:dyDescent="0.35">
      <c r="B203" s="3" t="str">
        <f t="shared" si="6"/>
        <v>Madera-Catalizador madera (M)-B 19L</v>
      </c>
      <c r="C203" s="3" t="s">
        <v>131</v>
      </c>
      <c r="D203" s="3" t="s">
        <v>133</v>
      </c>
      <c r="E203" s="47" t="s">
        <v>469</v>
      </c>
      <c r="F203" s="3" t="s">
        <v>470</v>
      </c>
      <c r="G203" s="6" t="s">
        <v>34</v>
      </c>
      <c r="H203" s="18">
        <v>2524.4</v>
      </c>
      <c r="I203" s="16">
        <f>IFERROR(VLOOKUP(B203,'Multiplicador por Linea de Prod'!B:J,9,FALSE), "MARGEN NO ENCONTRADO")</f>
        <v>0.41500000000000004</v>
      </c>
      <c r="J203" s="3">
        <f t="shared" si="7"/>
        <v>3572.0260000000003</v>
      </c>
      <c r="K203" s="3">
        <v>0</v>
      </c>
    </row>
    <row r="204" spans="2:11" x14ac:dyDescent="0.35">
      <c r="B204" s="3" t="str">
        <f t="shared" si="6"/>
        <v>Madera-Catalizador madera (M)-C 4L</v>
      </c>
      <c r="C204" s="3" t="s">
        <v>131</v>
      </c>
      <c r="D204" s="3" t="s">
        <v>133</v>
      </c>
      <c r="E204" s="47" t="s">
        <v>471</v>
      </c>
      <c r="F204" s="3" t="s">
        <v>470</v>
      </c>
      <c r="G204" s="6" t="s">
        <v>13</v>
      </c>
      <c r="H204" s="18">
        <v>558.20000000000005</v>
      </c>
      <c r="I204" s="16">
        <f>IFERROR(VLOOKUP(B204,'Multiplicador por Linea de Prod'!B:J,9,FALSE), "MARGEN NO ENCONTRADO")</f>
        <v>0.53500000000000003</v>
      </c>
      <c r="J204" s="3">
        <f t="shared" si="7"/>
        <v>856.8370000000001</v>
      </c>
      <c r="K204" s="3">
        <v>0</v>
      </c>
    </row>
    <row r="205" spans="2:11" x14ac:dyDescent="0.35">
      <c r="B205" s="3" t="str">
        <f t="shared" si="6"/>
        <v>Madera-Catalizador madera (M)-D 1L</v>
      </c>
      <c r="C205" s="3" t="s">
        <v>131</v>
      </c>
      <c r="D205" s="3" t="s">
        <v>133</v>
      </c>
      <c r="E205" s="47" t="s">
        <v>472</v>
      </c>
      <c r="F205" s="3" t="s">
        <v>470</v>
      </c>
      <c r="G205" s="6" t="s">
        <v>16</v>
      </c>
      <c r="H205" s="18">
        <v>151.30000000000001</v>
      </c>
      <c r="I205" s="16">
        <f>IFERROR(VLOOKUP(B205,'Multiplicador por Linea de Prod'!B:J,9,FALSE), "MARGEN NO ENCONTRADO")</f>
        <v>0.51500000000000001</v>
      </c>
      <c r="J205" s="3">
        <f t="shared" si="7"/>
        <v>229.21950000000004</v>
      </c>
      <c r="K205" s="3">
        <v>0</v>
      </c>
    </row>
    <row r="206" spans="2:11" x14ac:dyDescent="0.35">
      <c r="B206" s="3" t="str">
        <f t="shared" si="6"/>
        <v>Madera-Catalizador madera (M)-C 4L</v>
      </c>
      <c r="C206" s="3" t="s">
        <v>131</v>
      </c>
      <c r="D206" s="3" t="s">
        <v>133</v>
      </c>
      <c r="E206" s="47" t="s">
        <v>473</v>
      </c>
      <c r="F206" s="3" t="s">
        <v>474</v>
      </c>
      <c r="G206" s="6" t="s">
        <v>13</v>
      </c>
      <c r="H206" s="18">
        <v>731</v>
      </c>
      <c r="I206" s="16">
        <f>IFERROR(VLOOKUP(B206,'Multiplicador por Linea de Prod'!B:J,9,FALSE), "MARGEN NO ENCONTRADO")</f>
        <v>0.53500000000000003</v>
      </c>
      <c r="J206" s="3">
        <f t="shared" si="7"/>
        <v>1122.085</v>
      </c>
      <c r="K206" s="3">
        <v>1</v>
      </c>
    </row>
    <row r="207" spans="2:11" x14ac:dyDescent="0.35">
      <c r="B207" s="3" t="str">
        <f t="shared" si="6"/>
        <v>Madera-Catalizador madera (M)-D 1L</v>
      </c>
      <c r="C207" s="3" t="s">
        <v>131</v>
      </c>
      <c r="D207" s="3" t="s">
        <v>133</v>
      </c>
      <c r="E207" s="47" t="s">
        <v>475</v>
      </c>
      <c r="F207" s="3" t="s">
        <v>474</v>
      </c>
      <c r="G207" s="6" t="s">
        <v>16</v>
      </c>
      <c r="H207" s="18">
        <v>202.8</v>
      </c>
      <c r="I207" s="16">
        <f>IFERROR(VLOOKUP(B207,'Multiplicador por Linea de Prod'!B:J,9,FALSE), "MARGEN NO ENCONTRADO")</f>
        <v>0.51500000000000001</v>
      </c>
      <c r="J207" s="3">
        <f t="shared" si="7"/>
        <v>307.24200000000002</v>
      </c>
      <c r="K207" s="3">
        <v>0</v>
      </c>
    </row>
    <row r="208" spans="2:11" x14ac:dyDescent="0.35">
      <c r="B208" s="3" t="str">
        <f t="shared" si="6"/>
        <v>Madera-Catalizador madera (M)-C 4L</v>
      </c>
      <c r="C208" s="3" t="s">
        <v>131</v>
      </c>
      <c r="D208" s="3" t="s">
        <v>133</v>
      </c>
      <c r="E208" s="47" t="s">
        <v>476</v>
      </c>
      <c r="F208" s="3" t="s">
        <v>477</v>
      </c>
      <c r="G208" s="6" t="s">
        <v>13</v>
      </c>
      <c r="H208" s="18">
        <v>789.5</v>
      </c>
      <c r="I208" s="16">
        <f>IFERROR(VLOOKUP(B208,'Multiplicador por Linea de Prod'!B:J,9,FALSE), "MARGEN NO ENCONTRADO")</f>
        <v>0.53500000000000003</v>
      </c>
      <c r="J208" s="3">
        <f t="shared" si="7"/>
        <v>1211.8825000000002</v>
      </c>
      <c r="K208" s="3">
        <v>2</v>
      </c>
    </row>
    <row r="209" spans="2:11" x14ac:dyDescent="0.35">
      <c r="B209" s="3" t="str">
        <f t="shared" si="6"/>
        <v>Madera-Catalizador madera (M)-D 1L</v>
      </c>
      <c r="C209" s="3" t="s">
        <v>131</v>
      </c>
      <c r="D209" s="3" t="s">
        <v>133</v>
      </c>
      <c r="E209" s="47" t="s">
        <v>478</v>
      </c>
      <c r="F209" s="3" t="s">
        <v>477</v>
      </c>
      <c r="G209" s="6" t="s">
        <v>16</v>
      </c>
      <c r="H209" s="18">
        <v>215.5</v>
      </c>
      <c r="I209" s="16">
        <f>IFERROR(VLOOKUP(B209,'Multiplicador por Linea de Prod'!B:J,9,FALSE), "MARGEN NO ENCONTRADO")</f>
        <v>0.51500000000000001</v>
      </c>
      <c r="J209" s="3">
        <f t="shared" si="7"/>
        <v>326.48250000000002</v>
      </c>
      <c r="K209" s="3">
        <v>0</v>
      </c>
    </row>
    <row r="210" spans="2:11" x14ac:dyDescent="0.35">
      <c r="B210" s="3" t="str">
        <f t="shared" si="6"/>
        <v>Madera-Catalizador madera (M)-B 19L</v>
      </c>
      <c r="C210" s="3" t="s">
        <v>131</v>
      </c>
      <c r="D210" s="3" t="s">
        <v>133</v>
      </c>
      <c r="E210" s="47" t="s">
        <v>479</v>
      </c>
      <c r="F210" s="3" t="s">
        <v>480</v>
      </c>
      <c r="G210" s="6" t="s">
        <v>34</v>
      </c>
      <c r="H210" s="18">
        <v>2396.8000000000002</v>
      </c>
      <c r="I210" s="16">
        <f>IFERROR(VLOOKUP(B210,'Multiplicador por Linea de Prod'!B:J,9,FALSE), "MARGEN NO ENCONTRADO")</f>
        <v>0.41500000000000004</v>
      </c>
      <c r="J210" s="3">
        <f t="shared" si="7"/>
        <v>3391.4720000000002</v>
      </c>
      <c r="K210" s="3">
        <v>0</v>
      </c>
    </row>
    <row r="211" spans="2:11" x14ac:dyDescent="0.35">
      <c r="B211" s="3" t="str">
        <f t="shared" si="6"/>
        <v>Madera-Catalizador madera (M)-C 4L</v>
      </c>
      <c r="C211" s="3" t="s">
        <v>131</v>
      </c>
      <c r="D211" s="3" t="s">
        <v>133</v>
      </c>
      <c r="E211" s="47" t="s">
        <v>481</v>
      </c>
      <c r="F211" s="3" t="s">
        <v>480</v>
      </c>
      <c r="G211" s="6" t="s">
        <v>13</v>
      </c>
      <c r="H211" s="18">
        <v>532.4</v>
      </c>
      <c r="I211" s="16">
        <f>IFERROR(VLOOKUP(B211,'Multiplicador por Linea de Prod'!B:J,9,FALSE), "MARGEN NO ENCONTRADO")</f>
        <v>0.53500000000000003</v>
      </c>
      <c r="J211" s="3">
        <f t="shared" si="7"/>
        <v>817.23400000000004</v>
      </c>
      <c r="K211" s="3">
        <v>2</v>
      </c>
    </row>
    <row r="212" spans="2:11" x14ac:dyDescent="0.35">
      <c r="B212" s="3" t="str">
        <f t="shared" si="6"/>
        <v>Madera-Catalizador madera (M)-D 1L</v>
      </c>
      <c r="C212" s="3" t="s">
        <v>131</v>
      </c>
      <c r="D212" s="3" t="s">
        <v>133</v>
      </c>
      <c r="E212" s="47" t="s">
        <v>482</v>
      </c>
      <c r="F212" s="3" t="s">
        <v>480</v>
      </c>
      <c r="G212" s="6" t="s">
        <v>16</v>
      </c>
      <c r="H212" s="18">
        <v>149.19999999999999</v>
      </c>
      <c r="I212" s="16">
        <f>IFERROR(VLOOKUP(B212,'Multiplicador por Linea de Prod'!B:J,9,FALSE), "MARGEN NO ENCONTRADO")</f>
        <v>0.51500000000000001</v>
      </c>
      <c r="J212" s="3">
        <f t="shared" si="7"/>
        <v>226.03800000000001</v>
      </c>
      <c r="K212" s="3">
        <v>9</v>
      </c>
    </row>
    <row r="213" spans="2:11" x14ac:dyDescent="0.35">
      <c r="B213" s="3" t="str">
        <f t="shared" si="6"/>
        <v>Glanz-Catalizador Aut (A)-D 1L</v>
      </c>
      <c r="C213" s="3" t="s">
        <v>11</v>
      </c>
      <c r="D213" s="3" t="s">
        <v>12</v>
      </c>
      <c r="E213" s="47" t="s">
        <v>483</v>
      </c>
      <c r="F213" s="3" t="s">
        <v>484</v>
      </c>
      <c r="G213" s="6" t="s">
        <v>16</v>
      </c>
      <c r="H213" s="18">
        <v>439.7</v>
      </c>
      <c r="I213" s="16">
        <f>IFERROR(VLOOKUP(B213,'Multiplicador por Linea de Prod'!B:J,9,FALSE), "MARGEN NO ENCONTRADO")</f>
        <v>0.51500000000000001</v>
      </c>
      <c r="J213" s="3">
        <f t="shared" si="7"/>
        <v>666.14550000000008</v>
      </c>
      <c r="K213" s="3">
        <v>0</v>
      </c>
    </row>
    <row r="214" spans="2:11" x14ac:dyDescent="0.35">
      <c r="B214" s="3" t="str">
        <f t="shared" si="6"/>
        <v>Glanz-Catalizador Aut (A)-E 0.500L</v>
      </c>
      <c r="C214" s="3" t="s">
        <v>11</v>
      </c>
      <c r="D214" s="3" t="s">
        <v>12</v>
      </c>
      <c r="E214" s="47" t="s">
        <v>485</v>
      </c>
      <c r="F214" s="3" t="s">
        <v>484</v>
      </c>
      <c r="G214" s="6" t="s">
        <v>14</v>
      </c>
      <c r="H214" s="18">
        <v>239.6</v>
      </c>
      <c r="I214" s="16">
        <f>IFERROR(VLOOKUP(B214,'Multiplicador por Linea de Prod'!B:J,9,FALSE), "MARGEN NO ENCONTRADO")</f>
        <v>0.505</v>
      </c>
      <c r="J214" s="3">
        <f t="shared" si="7"/>
        <v>360.59799999999996</v>
      </c>
      <c r="K214" s="3">
        <v>0</v>
      </c>
    </row>
    <row r="215" spans="2:11" x14ac:dyDescent="0.35">
      <c r="B215" s="3" t="str">
        <f t="shared" si="6"/>
        <v>Glanz-Catalizador Aut (A)-F 0.250L</v>
      </c>
      <c r="C215" s="3" t="s">
        <v>11</v>
      </c>
      <c r="D215" s="3" t="s">
        <v>12</v>
      </c>
      <c r="E215" s="47" t="s">
        <v>486</v>
      </c>
      <c r="F215" s="3" t="s">
        <v>487</v>
      </c>
      <c r="G215" s="6" t="s">
        <v>21</v>
      </c>
      <c r="H215" s="18">
        <v>137.69999999999999</v>
      </c>
      <c r="I215" s="16">
        <f>IFERROR(VLOOKUP(B215,'Multiplicador por Linea de Prod'!B:J,9,FALSE), "MARGEN NO ENCONTRADO")</f>
        <v>0.505</v>
      </c>
      <c r="J215" s="3">
        <f t="shared" si="7"/>
        <v>207.23849999999996</v>
      </c>
      <c r="K215" s="3">
        <v>0</v>
      </c>
    </row>
    <row r="216" spans="2:11" x14ac:dyDescent="0.35">
      <c r="B216" s="3" t="str">
        <f t="shared" si="6"/>
        <v>Glanz-Catalizador Aut (A)-G 0.125L</v>
      </c>
      <c r="C216" s="3" t="s">
        <v>11</v>
      </c>
      <c r="D216" s="3" t="s">
        <v>12</v>
      </c>
      <c r="E216" s="47" t="s">
        <v>488</v>
      </c>
      <c r="F216" s="3" t="s">
        <v>487</v>
      </c>
      <c r="G216" s="6" t="s">
        <v>15</v>
      </c>
      <c r="H216" s="18">
        <v>73.400000000000006</v>
      </c>
      <c r="I216" s="16">
        <f>IFERROR(VLOOKUP(B216,'Multiplicador por Linea de Prod'!B:J,9,FALSE), "MARGEN NO ENCONTRADO")</f>
        <v>0.505</v>
      </c>
      <c r="J216" s="3">
        <f t="shared" si="7"/>
        <v>110.467</v>
      </c>
      <c r="K216" s="3">
        <v>0</v>
      </c>
    </row>
    <row r="217" spans="2:11" x14ac:dyDescent="0.35">
      <c r="B217" s="3" t="str">
        <f t="shared" si="6"/>
        <v>Glanz-Pulimento (A)-D 1L</v>
      </c>
      <c r="C217" s="3" t="s">
        <v>11</v>
      </c>
      <c r="D217" s="3" t="s">
        <v>93</v>
      </c>
      <c r="E217" s="47" t="s">
        <v>489</v>
      </c>
      <c r="F217" s="3" t="s">
        <v>490</v>
      </c>
      <c r="G217" s="6" t="s">
        <v>16</v>
      </c>
      <c r="H217" s="18">
        <v>96.6</v>
      </c>
      <c r="I217" s="16">
        <f>IFERROR(VLOOKUP(B217,'Multiplicador por Linea de Prod'!B:J,9,FALSE), "MARGEN NO ENCONTRADO")</f>
        <v>0.51500000000000001</v>
      </c>
      <c r="J217" s="3">
        <f t="shared" si="7"/>
        <v>146.34899999999999</v>
      </c>
      <c r="K217" s="3">
        <v>1</v>
      </c>
    </row>
    <row r="218" spans="2:11" x14ac:dyDescent="0.35">
      <c r="B218" s="3" t="str">
        <f t="shared" si="6"/>
        <v>Madera-Complementos (M)-D 1L</v>
      </c>
      <c r="C218" s="3" t="s">
        <v>131</v>
      </c>
      <c r="D218" s="3" t="s">
        <v>135</v>
      </c>
      <c r="E218" s="47" t="s">
        <v>491</v>
      </c>
      <c r="F218" s="3" t="s">
        <v>492</v>
      </c>
      <c r="G218" s="6" t="s">
        <v>16</v>
      </c>
      <c r="H218" s="18">
        <v>297.10000000000002</v>
      </c>
      <c r="I218" s="16">
        <f>IFERROR(VLOOKUP(B218,'Multiplicador por Linea de Prod'!B:J,9,FALSE), "MARGEN NO ENCONTRADO")</f>
        <v>0.51500000000000001</v>
      </c>
      <c r="J218" s="3">
        <f t="shared" si="7"/>
        <v>450.1065000000001</v>
      </c>
      <c r="K218" s="3">
        <v>0</v>
      </c>
    </row>
    <row r="219" spans="2:11" x14ac:dyDescent="0.35">
      <c r="B219" s="3" t="str">
        <f t="shared" si="6"/>
        <v>Madera-Complementos (M)-D 1L</v>
      </c>
      <c r="C219" s="3" t="s">
        <v>131</v>
      </c>
      <c r="D219" s="3" t="s">
        <v>135</v>
      </c>
      <c r="E219" s="47" t="s">
        <v>493</v>
      </c>
      <c r="F219" s="3" t="s">
        <v>494</v>
      </c>
      <c r="G219" s="6" t="s">
        <v>16</v>
      </c>
      <c r="H219" s="18">
        <v>213.3</v>
      </c>
      <c r="I219" s="16">
        <f>IFERROR(VLOOKUP(B219,'Multiplicador por Linea de Prod'!B:J,9,FALSE), "MARGEN NO ENCONTRADO")</f>
        <v>0.51500000000000001</v>
      </c>
      <c r="J219" s="3">
        <f t="shared" si="7"/>
        <v>323.14950000000005</v>
      </c>
      <c r="K219" s="3">
        <v>0</v>
      </c>
    </row>
    <row r="220" spans="2:11" x14ac:dyDescent="0.35">
      <c r="B220" s="3" t="str">
        <f t="shared" si="6"/>
        <v>Madera-Complementos (M)-D 1L</v>
      </c>
      <c r="C220" s="3" t="s">
        <v>131</v>
      </c>
      <c r="D220" s="3" t="s">
        <v>135</v>
      </c>
      <c r="E220" s="47" t="s">
        <v>495</v>
      </c>
      <c r="F220" s="3" t="s">
        <v>496</v>
      </c>
      <c r="G220" s="6" t="s">
        <v>16</v>
      </c>
      <c r="H220" s="18">
        <v>213.3</v>
      </c>
      <c r="I220" s="16">
        <f>IFERROR(VLOOKUP(B220,'Multiplicador por Linea de Prod'!B:J,9,FALSE), "MARGEN NO ENCONTRADO")</f>
        <v>0.51500000000000001</v>
      </c>
      <c r="J220" s="3">
        <f t="shared" si="7"/>
        <v>323.14950000000005</v>
      </c>
      <c r="K220" s="3">
        <v>0</v>
      </c>
    </row>
    <row r="221" spans="2:11" x14ac:dyDescent="0.35">
      <c r="B221" s="3" t="str">
        <f t="shared" si="6"/>
        <v>Madera-Complementos (M)-D 1L</v>
      </c>
      <c r="C221" s="3" t="s">
        <v>131</v>
      </c>
      <c r="D221" s="3" t="s">
        <v>135</v>
      </c>
      <c r="E221" s="47" t="s">
        <v>497</v>
      </c>
      <c r="F221" s="3" t="s">
        <v>498</v>
      </c>
      <c r="G221" s="6" t="s">
        <v>16</v>
      </c>
      <c r="H221" s="18">
        <v>662.5</v>
      </c>
      <c r="I221" s="16">
        <f>IFERROR(VLOOKUP(B221,'Multiplicador por Linea de Prod'!B:J,9,FALSE), "MARGEN NO ENCONTRADO")</f>
        <v>0.51500000000000001</v>
      </c>
      <c r="J221" s="3">
        <f t="shared" si="7"/>
        <v>1003.6875000000001</v>
      </c>
      <c r="K221" s="3">
        <v>0</v>
      </c>
    </row>
    <row r="222" spans="2:11" x14ac:dyDescent="0.35">
      <c r="B222" s="3" t="str">
        <f t="shared" si="6"/>
        <v>Madera-Complementos (M)-D 1L</v>
      </c>
      <c r="C222" s="3" t="s">
        <v>131</v>
      </c>
      <c r="D222" s="3" t="s">
        <v>135</v>
      </c>
      <c r="E222" s="47" t="s">
        <v>499</v>
      </c>
      <c r="F222" s="3" t="s">
        <v>500</v>
      </c>
      <c r="G222" s="6" t="s">
        <v>16</v>
      </c>
      <c r="H222" s="18">
        <v>223.4</v>
      </c>
      <c r="I222" s="16">
        <f>IFERROR(VLOOKUP(B222,'Multiplicador por Linea de Prod'!B:J,9,FALSE), "MARGEN NO ENCONTRADO")</f>
        <v>0.51500000000000001</v>
      </c>
      <c r="J222" s="3">
        <f t="shared" si="7"/>
        <v>338.45100000000002</v>
      </c>
      <c r="K222" s="3">
        <v>0</v>
      </c>
    </row>
    <row r="223" spans="2:11" x14ac:dyDescent="0.35">
      <c r="B223" s="3" t="str">
        <f t="shared" si="6"/>
        <v>Madera-Complementos (M)-D 1L</v>
      </c>
      <c r="C223" s="3" t="s">
        <v>131</v>
      </c>
      <c r="D223" s="3" t="s">
        <v>135</v>
      </c>
      <c r="E223" s="47" t="s">
        <v>501</v>
      </c>
      <c r="F223" s="3" t="s">
        <v>502</v>
      </c>
      <c r="G223" s="6" t="s">
        <v>16</v>
      </c>
      <c r="H223" s="18">
        <v>389.1</v>
      </c>
      <c r="I223" s="16">
        <f>IFERROR(VLOOKUP(B223,'Multiplicador por Linea de Prod'!B:J,9,FALSE), "MARGEN NO ENCONTRADO")</f>
        <v>0.51500000000000001</v>
      </c>
      <c r="J223" s="3">
        <f t="shared" si="7"/>
        <v>589.48650000000009</v>
      </c>
      <c r="K223" s="3">
        <v>0</v>
      </c>
    </row>
    <row r="224" spans="2:11" x14ac:dyDescent="0.35">
      <c r="B224" s="3" t="str">
        <f t="shared" si="6"/>
        <v>Madera-Complementos (M)-D 1L</v>
      </c>
      <c r="C224" s="3" t="s">
        <v>131</v>
      </c>
      <c r="D224" s="3" t="s">
        <v>135</v>
      </c>
      <c r="E224" s="47" t="s">
        <v>503</v>
      </c>
      <c r="F224" s="3" t="s">
        <v>504</v>
      </c>
      <c r="G224" s="6" t="s">
        <v>16</v>
      </c>
      <c r="H224" s="18">
        <v>235.6</v>
      </c>
      <c r="I224" s="16">
        <f>IFERROR(VLOOKUP(B224,'Multiplicador por Linea de Prod'!B:J,9,FALSE), "MARGEN NO ENCONTRADO")</f>
        <v>0.51500000000000001</v>
      </c>
      <c r="J224" s="3">
        <f t="shared" si="7"/>
        <v>356.93400000000003</v>
      </c>
      <c r="K224" s="3">
        <v>0</v>
      </c>
    </row>
    <row r="225" spans="2:11" x14ac:dyDescent="0.35">
      <c r="B225" s="3" t="str">
        <f t="shared" si="6"/>
        <v>Madera-Complementos (M)-D 1L</v>
      </c>
      <c r="C225" s="3" t="s">
        <v>131</v>
      </c>
      <c r="D225" s="3" t="s">
        <v>135</v>
      </c>
      <c r="E225" s="47" t="s">
        <v>505</v>
      </c>
      <c r="F225" s="3" t="s">
        <v>506</v>
      </c>
      <c r="G225" s="6" t="s">
        <v>16</v>
      </c>
      <c r="H225" s="18">
        <v>468.5</v>
      </c>
      <c r="I225" s="16">
        <f>IFERROR(VLOOKUP(B225,'Multiplicador por Linea de Prod'!B:J,9,FALSE), "MARGEN NO ENCONTRADO")</f>
        <v>0.51500000000000001</v>
      </c>
      <c r="J225" s="3">
        <f t="shared" si="7"/>
        <v>709.77750000000003</v>
      </c>
      <c r="K225" s="3">
        <v>0</v>
      </c>
    </row>
    <row r="226" spans="2:11" x14ac:dyDescent="0.35">
      <c r="B226" s="3" t="str">
        <f t="shared" si="6"/>
        <v>Glanz-Catalizador Aut (A)-C 4L</v>
      </c>
      <c r="C226" s="3" t="s">
        <v>11</v>
      </c>
      <c r="D226" s="3" t="s">
        <v>12</v>
      </c>
      <c r="E226" s="47" t="s">
        <v>507</v>
      </c>
      <c r="F226" s="3" t="s">
        <v>508</v>
      </c>
      <c r="G226" s="6" t="s">
        <v>13</v>
      </c>
      <c r="H226" s="18">
        <v>365.8</v>
      </c>
      <c r="I226" s="16">
        <f>IFERROR(VLOOKUP(B226,'Multiplicador por Linea de Prod'!B:J,9,FALSE), "MARGEN NO ENCONTRADO")</f>
        <v>0.53500000000000003</v>
      </c>
      <c r="J226" s="3">
        <f t="shared" si="7"/>
        <v>561.50300000000004</v>
      </c>
      <c r="K226" s="3">
        <v>1</v>
      </c>
    </row>
    <row r="227" spans="2:11" x14ac:dyDescent="0.35">
      <c r="B227" s="3" t="str">
        <f t="shared" si="6"/>
        <v>Glanz-Catalizador Aut (A)-D 1L</v>
      </c>
      <c r="C227" s="3" t="s">
        <v>11</v>
      </c>
      <c r="D227" s="3" t="s">
        <v>12</v>
      </c>
      <c r="E227" s="47" t="s">
        <v>509</v>
      </c>
      <c r="F227" s="3" t="s">
        <v>510</v>
      </c>
      <c r="G227" s="6" t="s">
        <v>16</v>
      </c>
      <c r="H227" s="18">
        <v>107.7</v>
      </c>
      <c r="I227" s="16">
        <f>IFERROR(VLOOKUP(B227,'Multiplicador por Linea de Prod'!B:J,9,FALSE), "MARGEN NO ENCONTRADO")</f>
        <v>0.51500000000000001</v>
      </c>
      <c r="J227" s="3">
        <f t="shared" si="7"/>
        <v>163.16550000000001</v>
      </c>
      <c r="K227" s="3">
        <v>4</v>
      </c>
    </row>
    <row r="228" spans="2:11" x14ac:dyDescent="0.35">
      <c r="B228" s="3" t="str">
        <f t="shared" si="6"/>
        <v>Luxury-Catalizador automotriz (A)-C 4L</v>
      </c>
      <c r="C228" s="3" t="s">
        <v>116</v>
      </c>
      <c r="D228" s="3" t="s">
        <v>118</v>
      </c>
      <c r="E228" s="47" t="s">
        <v>511</v>
      </c>
      <c r="F228" s="3" t="s">
        <v>512</v>
      </c>
      <c r="G228" s="6" t="s">
        <v>13</v>
      </c>
      <c r="H228" s="18">
        <v>380.5</v>
      </c>
      <c r="I228" s="16">
        <f>IFERROR(VLOOKUP(B228,'Multiplicador por Linea de Prod'!B:J,9,FALSE), "MARGEN NO ENCONTRADO")</f>
        <v>0.53500000000000003</v>
      </c>
      <c r="J228" s="3">
        <f t="shared" si="7"/>
        <v>584.06750000000011</v>
      </c>
      <c r="K228" s="3">
        <v>0</v>
      </c>
    </row>
    <row r="229" spans="2:11" x14ac:dyDescent="0.35">
      <c r="B229" s="3" t="str">
        <f t="shared" si="6"/>
        <v>Luxury-Catalizador automotriz (A)-D 1L</v>
      </c>
      <c r="C229" s="3" t="s">
        <v>116</v>
      </c>
      <c r="D229" s="3" t="s">
        <v>118</v>
      </c>
      <c r="E229" s="47" t="s">
        <v>513</v>
      </c>
      <c r="F229" s="3" t="s">
        <v>512</v>
      </c>
      <c r="G229" s="6" t="s">
        <v>16</v>
      </c>
      <c r="H229" s="18">
        <v>112.2</v>
      </c>
      <c r="I229" s="16">
        <f>IFERROR(VLOOKUP(B229,'Multiplicador por Linea de Prod'!B:J,9,FALSE), "MARGEN NO ENCONTRADO")</f>
        <v>0.51500000000000001</v>
      </c>
      <c r="J229" s="3">
        <f t="shared" si="7"/>
        <v>169.983</v>
      </c>
      <c r="K229" s="3">
        <v>0</v>
      </c>
    </row>
    <row r="230" spans="2:11" x14ac:dyDescent="0.35">
      <c r="B230" s="3" t="str">
        <f t="shared" si="6"/>
        <v>Madera-Complementos (M)-D 1L</v>
      </c>
      <c r="C230" s="3" t="s">
        <v>131</v>
      </c>
      <c r="D230" s="3" t="s">
        <v>135</v>
      </c>
      <c r="E230" s="47" t="s">
        <v>514</v>
      </c>
      <c r="F230" s="3" t="s">
        <v>515</v>
      </c>
      <c r="G230" s="6" t="s">
        <v>16</v>
      </c>
      <c r="H230" s="18">
        <v>277</v>
      </c>
      <c r="I230" s="16">
        <f>IFERROR(VLOOKUP(B230,'Multiplicador por Linea de Prod'!B:J,9,FALSE), "MARGEN NO ENCONTRADO")</f>
        <v>0.51500000000000001</v>
      </c>
      <c r="J230" s="3">
        <f t="shared" si="7"/>
        <v>419.65500000000003</v>
      </c>
      <c r="K230" s="3">
        <v>0</v>
      </c>
    </row>
    <row r="231" spans="2:11" x14ac:dyDescent="0.35">
      <c r="B231" s="3" t="str">
        <f t="shared" si="6"/>
        <v>Glanz-Catalizador Aut (A)-E 0.500L</v>
      </c>
      <c r="C231" s="3" t="s">
        <v>11</v>
      </c>
      <c r="D231" s="3" t="s">
        <v>12</v>
      </c>
      <c r="E231" s="47" t="s">
        <v>516</v>
      </c>
      <c r="F231" s="3" t="s">
        <v>517</v>
      </c>
      <c r="G231" s="6" t="s">
        <v>14</v>
      </c>
      <c r="H231" s="18">
        <v>202</v>
      </c>
      <c r="I231" s="16">
        <f>IFERROR(VLOOKUP(B231,'Multiplicador por Linea de Prod'!B:J,9,FALSE), "MARGEN NO ENCONTRADO")</f>
        <v>0.505</v>
      </c>
      <c r="J231" s="3">
        <f t="shared" si="7"/>
        <v>304.01</v>
      </c>
      <c r="K231" s="3">
        <v>11</v>
      </c>
    </row>
    <row r="232" spans="2:11" x14ac:dyDescent="0.35">
      <c r="B232" s="3" t="str">
        <f t="shared" si="6"/>
        <v>Glanz-Catalizador Aut (A)-G 0.125L</v>
      </c>
      <c r="C232" s="3" t="s">
        <v>11</v>
      </c>
      <c r="D232" s="3" t="s">
        <v>12</v>
      </c>
      <c r="E232" s="47" t="s">
        <v>518</v>
      </c>
      <c r="F232" s="3" t="s">
        <v>519</v>
      </c>
      <c r="G232" s="6" t="s">
        <v>15</v>
      </c>
      <c r="H232" s="18">
        <v>63.7</v>
      </c>
      <c r="I232" s="16">
        <f>IFERROR(VLOOKUP(B232,'Multiplicador por Linea de Prod'!B:J,9,FALSE), "MARGEN NO ENCONTRADO")</f>
        <v>0.505</v>
      </c>
      <c r="J232" s="3">
        <f t="shared" si="7"/>
        <v>95.868499999999997</v>
      </c>
      <c r="K232" s="3">
        <v>5</v>
      </c>
    </row>
    <row r="233" spans="2:11" x14ac:dyDescent="0.35">
      <c r="B233" s="3" t="str">
        <f t="shared" si="6"/>
        <v>Industrial-Epóxico (I)-B 19L</v>
      </c>
      <c r="C233" s="3" t="s">
        <v>108</v>
      </c>
      <c r="D233" s="3" t="s">
        <v>110</v>
      </c>
      <c r="E233" s="47" t="s">
        <v>520</v>
      </c>
      <c r="F233" s="3" t="s">
        <v>521</v>
      </c>
      <c r="G233" s="6" t="s">
        <v>34</v>
      </c>
      <c r="H233" s="18">
        <v>5393.4</v>
      </c>
      <c r="I233" s="16">
        <f>IFERROR(VLOOKUP(B233,'Multiplicador por Linea de Prod'!B:J,9,FALSE), "MARGEN NO ENCONTRADO")</f>
        <v>0.41500000000000004</v>
      </c>
      <c r="J233" s="3">
        <f t="shared" si="7"/>
        <v>7631.6610000000001</v>
      </c>
      <c r="K233" s="3">
        <v>0</v>
      </c>
    </row>
    <row r="234" spans="2:11" x14ac:dyDescent="0.35">
      <c r="B234" s="3" t="str">
        <f t="shared" si="6"/>
        <v>Industrial-Epóxico (I)-C 4L</v>
      </c>
      <c r="C234" s="3" t="s">
        <v>108</v>
      </c>
      <c r="D234" s="3" t="s">
        <v>110</v>
      </c>
      <c r="E234" s="47" t="s">
        <v>522</v>
      </c>
      <c r="F234" s="3" t="s">
        <v>521</v>
      </c>
      <c r="G234" s="6" t="s">
        <v>13</v>
      </c>
      <c r="H234" s="18">
        <v>1176.0999999999999</v>
      </c>
      <c r="I234" s="16">
        <f>IFERROR(VLOOKUP(B234,'Multiplicador por Linea de Prod'!B:J,9,FALSE), "MARGEN NO ENCONTRADO")</f>
        <v>0.53500000000000003</v>
      </c>
      <c r="J234" s="3">
        <f t="shared" si="7"/>
        <v>1805.3135</v>
      </c>
      <c r="K234" s="3">
        <v>1</v>
      </c>
    </row>
    <row r="235" spans="2:11" x14ac:dyDescent="0.35">
      <c r="B235" s="3" t="str">
        <f t="shared" si="6"/>
        <v>Industrial-Epóxico (I)-D 1L</v>
      </c>
      <c r="C235" s="3" t="s">
        <v>108</v>
      </c>
      <c r="D235" s="3" t="s">
        <v>110</v>
      </c>
      <c r="E235" s="47" t="s">
        <v>523</v>
      </c>
      <c r="F235" s="3" t="s">
        <v>521</v>
      </c>
      <c r="G235" s="6" t="s">
        <v>16</v>
      </c>
      <c r="H235" s="18">
        <v>319.8</v>
      </c>
      <c r="I235" s="16">
        <f>IFERROR(VLOOKUP(B235,'Multiplicador por Linea de Prod'!B:J,9,FALSE), "MARGEN NO ENCONTRADO")</f>
        <v>0.51500000000000001</v>
      </c>
      <c r="J235" s="3">
        <f t="shared" si="7"/>
        <v>484.49700000000007</v>
      </c>
      <c r="K235" s="3">
        <v>1</v>
      </c>
    </row>
    <row r="236" spans="2:11" x14ac:dyDescent="0.35">
      <c r="B236" s="3" t="str">
        <f t="shared" si="6"/>
        <v>Arquitectónica-Esmalte alkidal (D)-C 4L</v>
      </c>
      <c r="C236" s="3" t="s">
        <v>99</v>
      </c>
      <c r="D236" s="3" t="s">
        <v>102</v>
      </c>
      <c r="E236" s="47" t="s">
        <v>524</v>
      </c>
      <c r="F236" s="3" t="s">
        <v>525</v>
      </c>
      <c r="G236" s="6" t="s">
        <v>13</v>
      </c>
      <c r="H236" s="18">
        <v>585.5</v>
      </c>
      <c r="I236" s="16">
        <f>IFERROR(VLOOKUP(B236,'Multiplicador por Linea de Prod'!B:J,9,FALSE), "MARGEN NO ENCONTRADO")</f>
        <v>0.53500000000000003</v>
      </c>
      <c r="J236" s="3">
        <f t="shared" si="7"/>
        <v>898.74250000000006</v>
      </c>
      <c r="K236" s="3">
        <v>1</v>
      </c>
    </row>
    <row r="237" spans="2:11" x14ac:dyDescent="0.35">
      <c r="B237" s="3" t="str">
        <f t="shared" si="6"/>
        <v>Arquitectónica-Esmalte alkidal (D)-D 1L</v>
      </c>
      <c r="C237" s="3" t="s">
        <v>99</v>
      </c>
      <c r="D237" s="3" t="s">
        <v>102</v>
      </c>
      <c r="E237" s="47" t="s">
        <v>526</v>
      </c>
      <c r="F237" s="3" t="s">
        <v>525</v>
      </c>
      <c r="G237" s="6" t="s">
        <v>16</v>
      </c>
      <c r="H237" s="18">
        <v>168</v>
      </c>
      <c r="I237" s="16">
        <f>IFERROR(VLOOKUP(B237,'Multiplicador por Linea de Prod'!B:J,9,FALSE), "MARGEN NO ENCONTRADO")</f>
        <v>0.51500000000000001</v>
      </c>
      <c r="J237" s="3">
        <f t="shared" si="7"/>
        <v>254.52</v>
      </c>
      <c r="K237" s="3">
        <v>3</v>
      </c>
    </row>
    <row r="238" spans="2:11" x14ac:dyDescent="0.35">
      <c r="B238" s="3" t="str">
        <f t="shared" si="6"/>
        <v>Arquitectónica-Esmalte alkidal (D)-E 0.500L</v>
      </c>
      <c r="C238" s="3" t="s">
        <v>99</v>
      </c>
      <c r="D238" s="3" t="s">
        <v>102</v>
      </c>
      <c r="E238" s="47" t="s">
        <v>527</v>
      </c>
      <c r="F238" s="3" t="s">
        <v>525</v>
      </c>
      <c r="G238" s="6" t="s">
        <v>14</v>
      </c>
      <c r="H238" s="18"/>
      <c r="I238" s="16">
        <f>IFERROR(VLOOKUP(B238,'Multiplicador por Linea de Prod'!B:J,9,FALSE), "MARGEN NO ENCONTRADO")</f>
        <v>0.505</v>
      </c>
      <c r="J238" s="3">
        <f t="shared" si="7"/>
        <v>0</v>
      </c>
      <c r="K238" s="3">
        <v>3</v>
      </c>
    </row>
    <row r="239" spans="2:11" x14ac:dyDescent="0.35">
      <c r="B239" s="3" t="str">
        <f t="shared" si="6"/>
        <v>Arquitectónica-Esmalte alkidal (D)-F 0.250L</v>
      </c>
      <c r="C239" s="3" t="s">
        <v>99</v>
      </c>
      <c r="D239" s="3" t="s">
        <v>102</v>
      </c>
      <c r="E239" s="47" t="s">
        <v>528</v>
      </c>
      <c r="F239" s="3" t="s">
        <v>525</v>
      </c>
      <c r="G239" s="6" t="s">
        <v>21</v>
      </c>
      <c r="H239" s="18">
        <v>55.5</v>
      </c>
      <c r="I239" s="16">
        <f>IFERROR(VLOOKUP(B239,'Multiplicador por Linea de Prod'!B:J,9,FALSE), "MARGEN NO ENCONTRADO")</f>
        <v>0.505</v>
      </c>
      <c r="J239" s="3">
        <f t="shared" si="7"/>
        <v>83.527499999999989</v>
      </c>
      <c r="K239" s="3">
        <v>0</v>
      </c>
    </row>
    <row r="240" spans="2:11" x14ac:dyDescent="0.35">
      <c r="B240" s="3" t="str">
        <f t="shared" si="6"/>
        <v>Glanz-Esmalte Acrílico (A)-C 4L</v>
      </c>
      <c r="C240" s="3" t="s">
        <v>11</v>
      </c>
      <c r="D240" s="3" t="s">
        <v>41</v>
      </c>
      <c r="E240" s="47" t="s">
        <v>529</v>
      </c>
      <c r="F240" s="3" t="s">
        <v>530</v>
      </c>
      <c r="G240" s="6" t="s">
        <v>13</v>
      </c>
      <c r="H240" s="18">
        <v>818.9</v>
      </c>
      <c r="I240" s="16">
        <f>IFERROR(VLOOKUP(B240,'Multiplicador por Linea de Prod'!B:J,9,FALSE), "MARGEN NO ENCONTRADO")</f>
        <v>0.53500000000000003</v>
      </c>
      <c r="J240" s="3">
        <f t="shared" si="7"/>
        <v>1257.0115000000001</v>
      </c>
      <c r="K240" s="3">
        <v>1</v>
      </c>
    </row>
    <row r="241" spans="2:11" x14ac:dyDescent="0.35">
      <c r="B241" s="3" t="str">
        <f t="shared" si="6"/>
        <v>Glanz-Esmalte Acrílico (A)-C 4L</v>
      </c>
      <c r="C241" s="3" t="s">
        <v>11</v>
      </c>
      <c r="D241" s="3" t="s">
        <v>41</v>
      </c>
      <c r="E241" s="47" t="s">
        <v>531</v>
      </c>
      <c r="F241" s="3" t="s">
        <v>532</v>
      </c>
      <c r="G241" s="6" t="s">
        <v>13</v>
      </c>
      <c r="H241" s="18">
        <v>790.2</v>
      </c>
      <c r="I241" s="16">
        <f>IFERROR(VLOOKUP(B241,'Multiplicador por Linea de Prod'!B:J,9,FALSE), "MARGEN NO ENCONTRADO")</f>
        <v>0.53500000000000003</v>
      </c>
      <c r="J241" s="3">
        <f t="shared" si="7"/>
        <v>1212.9570000000001</v>
      </c>
      <c r="K241" s="3">
        <v>1</v>
      </c>
    </row>
    <row r="242" spans="2:11" x14ac:dyDescent="0.35">
      <c r="B242" s="3" t="str">
        <f t="shared" si="6"/>
        <v>Glanz-Esmalte Acrílico (A)-C 4L</v>
      </c>
      <c r="C242" s="3" t="s">
        <v>11</v>
      </c>
      <c r="D242" s="3" t="s">
        <v>41</v>
      </c>
      <c r="E242" s="47" t="s">
        <v>533</v>
      </c>
      <c r="F242" s="3" t="s">
        <v>534</v>
      </c>
      <c r="G242" s="6" t="s">
        <v>13</v>
      </c>
      <c r="H242" s="18">
        <v>686</v>
      </c>
      <c r="I242" s="16">
        <f>IFERROR(VLOOKUP(B242,'Multiplicador por Linea de Prod'!B:J,9,FALSE), "MARGEN NO ENCONTRADO")</f>
        <v>0.53500000000000003</v>
      </c>
      <c r="J242" s="3">
        <f t="shared" si="7"/>
        <v>1053.01</v>
      </c>
      <c r="K242" s="3">
        <v>3</v>
      </c>
    </row>
    <row r="243" spans="2:11" x14ac:dyDescent="0.35">
      <c r="B243" s="3" t="str">
        <f t="shared" si="6"/>
        <v>Glanz-Esmalte Acrílico (A)-C 4L</v>
      </c>
      <c r="C243" s="3" t="s">
        <v>11</v>
      </c>
      <c r="D243" s="3" t="s">
        <v>41</v>
      </c>
      <c r="E243" s="47" t="s">
        <v>535</v>
      </c>
      <c r="F243" s="3" t="s">
        <v>536</v>
      </c>
      <c r="G243" s="6" t="s">
        <v>13</v>
      </c>
      <c r="H243" s="18">
        <v>1047.8</v>
      </c>
      <c r="I243" s="16">
        <f>IFERROR(VLOOKUP(B243,'Multiplicador por Linea de Prod'!B:J,9,FALSE), "MARGEN NO ENCONTRADO")</f>
        <v>0.53500000000000003</v>
      </c>
      <c r="J243" s="3">
        <f t="shared" si="7"/>
        <v>1608.373</v>
      </c>
      <c r="K243" s="3">
        <v>1</v>
      </c>
    </row>
    <row r="244" spans="2:11" x14ac:dyDescent="0.35">
      <c r="B244" s="3" t="str">
        <f t="shared" si="6"/>
        <v>Glanz-Esmalte Acrílico (A)-C 4L</v>
      </c>
      <c r="C244" s="3" t="s">
        <v>11</v>
      </c>
      <c r="D244" s="3" t="s">
        <v>41</v>
      </c>
      <c r="E244" s="47" t="s">
        <v>537</v>
      </c>
      <c r="F244" s="3" t="s">
        <v>538</v>
      </c>
      <c r="G244" s="6" t="s">
        <v>13</v>
      </c>
      <c r="H244" s="18">
        <v>698.1</v>
      </c>
      <c r="I244" s="16">
        <f>IFERROR(VLOOKUP(B244,'Multiplicador por Linea de Prod'!B:J,9,FALSE), "MARGEN NO ENCONTRADO")</f>
        <v>0.53500000000000003</v>
      </c>
      <c r="J244" s="3">
        <f t="shared" si="7"/>
        <v>1071.5835000000002</v>
      </c>
      <c r="K244" s="3">
        <v>1</v>
      </c>
    </row>
    <row r="245" spans="2:11" x14ac:dyDescent="0.35">
      <c r="B245" s="3" t="str">
        <f t="shared" si="6"/>
        <v>Glanz-Esmalte Acrílico (A)-C 4L</v>
      </c>
      <c r="C245" s="3" t="s">
        <v>11</v>
      </c>
      <c r="D245" s="3" t="s">
        <v>41</v>
      </c>
      <c r="E245" s="47" t="s">
        <v>539</v>
      </c>
      <c r="F245" s="3" t="s">
        <v>540</v>
      </c>
      <c r="G245" s="6" t="s">
        <v>13</v>
      </c>
      <c r="H245" s="18">
        <v>686</v>
      </c>
      <c r="I245" s="16">
        <f>IFERROR(VLOOKUP(B245,'Multiplicador por Linea de Prod'!B:J,9,FALSE), "MARGEN NO ENCONTRADO")</f>
        <v>0.53500000000000003</v>
      </c>
      <c r="J245" s="3">
        <f t="shared" si="7"/>
        <v>1053.01</v>
      </c>
      <c r="K245" s="3">
        <v>0</v>
      </c>
    </row>
    <row r="246" spans="2:11" x14ac:dyDescent="0.35">
      <c r="B246" s="3" t="str">
        <f t="shared" si="6"/>
        <v>Glanz-Esmalte Acrílico (A)-C 4L</v>
      </c>
      <c r="C246" s="3" t="s">
        <v>11</v>
      </c>
      <c r="D246" s="3" t="s">
        <v>41</v>
      </c>
      <c r="E246" s="47" t="s">
        <v>541</v>
      </c>
      <c r="F246" s="3" t="s">
        <v>542</v>
      </c>
      <c r="G246" s="6" t="s">
        <v>13</v>
      </c>
      <c r="H246" s="18">
        <v>762</v>
      </c>
      <c r="I246" s="16">
        <f>IFERROR(VLOOKUP(B246,'Multiplicador por Linea de Prod'!B:J,9,FALSE), "MARGEN NO ENCONTRADO")</f>
        <v>0.53500000000000003</v>
      </c>
      <c r="J246" s="3">
        <f t="shared" si="7"/>
        <v>1169.67</v>
      </c>
      <c r="K246" s="3">
        <v>1</v>
      </c>
    </row>
    <row r="247" spans="2:11" x14ac:dyDescent="0.35">
      <c r="B247" s="3" t="str">
        <f t="shared" si="6"/>
        <v>Glanz-Esmalte Acrílico (A)-C 4L</v>
      </c>
      <c r="C247" s="3" t="s">
        <v>11</v>
      </c>
      <c r="D247" s="3" t="s">
        <v>41</v>
      </c>
      <c r="E247" s="47" t="s">
        <v>543</v>
      </c>
      <c r="F247" s="3" t="s">
        <v>544</v>
      </c>
      <c r="G247" s="6" t="s">
        <v>13</v>
      </c>
      <c r="H247" s="18">
        <v>686</v>
      </c>
      <c r="I247" s="16">
        <f>IFERROR(VLOOKUP(B247,'Multiplicador por Linea de Prod'!B:J,9,FALSE), "MARGEN NO ENCONTRADO")</f>
        <v>0.53500000000000003</v>
      </c>
      <c r="J247" s="3">
        <f t="shared" si="7"/>
        <v>1053.01</v>
      </c>
      <c r="K247" s="3">
        <v>1</v>
      </c>
    </row>
    <row r="248" spans="2:11" x14ac:dyDescent="0.35">
      <c r="B248" s="3" t="str">
        <f t="shared" si="6"/>
        <v>Glanz-Esmalte Acrílico (A)-C 4L</v>
      </c>
      <c r="C248" s="3" t="s">
        <v>11</v>
      </c>
      <c r="D248" s="3" t="s">
        <v>41</v>
      </c>
      <c r="E248" s="47" t="s">
        <v>545</v>
      </c>
      <c r="F248" s="3" t="s">
        <v>546</v>
      </c>
      <c r="G248" s="6" t="s">
        <v>13</v>
      </c>
      <c r="H248" s="18">
        <v>754.7</v>
      </c>
      <c r="I248" s="16">
        <f>IFERROR(VLOOKUP(B248,'Multiplicador por Linea de Prod'!B:J,9,FALSE), "MARGEN NO ENCONTRADO")</f>
        <v>0.53500000000000003</v>
      </c>
      <c r="J248" s="3">
        <f t="shared" si="7"/>
        <v>1158.4645000000003</v>
      </c>
      <c r="K248" s="3">
        <v>1</v>
      </c>
    </row>
    <row r="249" spans="2:11" x14ac:dyDescent="0.35">
      <c r="B249" s="3" t="str">
        <f t="shared" si="6"/>
        <v>Glanz-Esmalte Acrílico (A)-C 4L</v>
      </c>
      <c r="C249" s="3" t="s">
        <v>11</v>
      </c>
      <c r="D249" s="3" t="s">
        <v>41</v>
      </c>
      <c r="E249" s="47" t="s">
        <v>547</v>
      </c>
      <c r="F249" s="3" t="s">
        <v>548</v>
      </c>
      <c r="G249" s="6" t="s">
        <v>13</v>
      </c>
      <c r="H249" s="18">
        <v>741.3</v>
      </c>
      <c r="I249" s="16">
        <f>IFERROR(VLOOKUP(B249,'Multiplicador por Linea de Prod'!B:J,9,FALSE), "MARGEN NO ENCONTRADO")</f>
        <v>0.53500000000000003</v>
      </c>
      <c r="J249" s="3">
        <f t="shared" si="7"/>
        <v>1137.8955000000001</v>
      </c>
      <c r="K249" s="3">
        <v>1</v>
      </c>
    </row>
    <row r="250" spans="2:11" x14ac:dyDescent="0.35">
      <c r="B250" s="3" t="str">
        <f t="shared" si="6"/>
        <v>Glanz-Esmalte Acrílico (A)-C 4L</v>
      </c>
      <c r="C250" s="3" t="s">
        <v>11</v>
      </c>
      <c r="D250" s="3" t="s">
        <v>41</v>
      </c>
      <c r="E250" s="47" t="s">
        <v>549</v>
      </c>
      <c r="F250" s="3" t="s">
        <v>550</v>
      </c>
      <c r="G250" s="6" t="s">
        <v>13</v>
      </c>
      <c r="H250" s="18">
        <v>789.7</v>
      </c>
      <c r="I250" s="16">
        <f>IFERROR(VLOOKUP(B250,'Multiplicador por Linea de Prod'!B:J,9,FALSE), "MARGEN NO ENCONTRADO")</f>
        <v>0.53500000000000003</v>
      </c>
      <c r="J250" s="3">
        <f t="shared" si="7"/>
        <v>1212.1895000000002</v>
      </c>
      <c r="K250" s="3">
        <v>3</v>
      </c>
    </row>
    <row r="251" spans="2:11" x14ac:dyDescent="0.35">
      <c r="B251" s="3" t="str">
        <f t="shared" si="6"/>
        <v>Glanz-Esmalte Acrílico (A)-C 4L</v>
      </c>
      <c r="C251" s="3" t="s">
        <v>11</v>
      </c>
      <c r="D251" s="3" t="s">
        <v>41</v>
      </c>
      <c r="E251" s="47" t="s">
        <v>551</v>
      </c>
      <c r="F251" s="3" t="s">
        <v>552</v>
      </c>
      <c r="G251" s="6" t="s">
        <v>13</v>
      </c>
      <c r="H251" s="18">
        <v>710.8</v>
      </c>
      <c r="I251" s="16">
        <f>IFERROR(VLOOKUP(B251,'Multiplicador por Linea de Prod'!B:J,9,FALSE), "MARGEN NO ENCONTRADO")</f>
        <v>0.53500000000000003</v>
      </c>
      <c r="J251" s="3">
        <f t="shared" si="7"/>
        <v>1091.078</v>
      </c>
      <c r="K251" s="3">
        <v>1</v>
      </c>
    </row>
    <row r="252" spans="2:11" x14ac:dyDescent="0.35">
      <c r="B252" s="3" t="str">
        <f t="shared" si="6"/>
        <v>Glanz-Esmalte Acrílico (A)-B 19L</v>
      </c>
      <c r="C252" s="3" t="s">
        <v>11</v>
      </c>
      <c r="D252" s="3" t="s">
        <v>41</v>
      </c>
      <c r="E252" s="47" t="s">
        <v>553</v>
      </c>
      <c r="F252" s="3" t="s">
        <v>554</v>
      </c>
      <c r="G252" s="6" t="s">
        <v>34</v>
      </c>
      <c r="H252" s="18">
        <v>3222.6</v>
      </c>
      <c r="I252" s="16">
        <f>IFERROR(VLOOKUP(B252,'Multiplicador por Linea de Prod'!B:J,9,FALSE), "MARGEN NO ENCONTRADO")</f>
        <v>0.41500000000000004</v>
      </c>
      <c r="J252" s="3">
        <f t="shared" si="7"/>
        <v>4559.9790000000003</v>
      </c>
      <c r="K252" s="3">
        <v>3</v>
      </c>
    </row>
    <row r="253" spans="2:11" x14ac:dyDescent="0.35">
      <c r="B253" s="3" t="str">
        <f t="shared" si="6"/>
        <v>Glanz-Esmalte Acrílico (A)-C 4L</v>
      </c>
      <c r="C253" s="3" t="s">
        <v>11</v>
      </c>
      <c r="D253" s="3" t="s">
        <v>41</v>
      </c>
      <c r="E253" s="47" t="s">
        <v>555</v>
      </c>
      <c r="F253" s="3" t="s">
        <v>554</v>
      </c>
      <c r="G253" s="6" t="s">
        <v>13</v>
      </c>
      <c r="H253" s="18">
        <v>744.2</v>
      </c>
      <c r="I253" s="16">
        <f>IFERROR(VLOOKUP(B253,'Multiplicador por Linea de Prod'!B:J,9,FALSE), "MARGEN NO ENCONTRADO")</f>
        <v>0.53500000000000003</v>
      </c>
      <c r="J253" s="3">
        <f t="shared" si="7"/>
        <v>1142.3470000000002</v>
      </c>
      <c r="K253" s="3">
        <v>0</v>
      </c>
    </row>
    <row r="254" spans="2:11" x14ac:dyDescent="0.35">
      <c r="B254" s="3" t="str">
        <f t="shared" si="6"/>
        <v>Glanz-Esmalte Acrílico (A)-C 4L</v>
      </c>
      <c r="C254" s="3" t="s">
        <v>11</v>
      </c>
      <c r="D254" s="3" t="s">
        <v>41</v>
      </c>
      <c r="E254" s="47" t="s">
        <v>556</v>
      </c>
      <c r="F254" s="3" t="s">
        <v>557</v>
      </c>
      <c r="G254" s="6" t="s">
        <v>13</v>
      </c>
      <c r="H254" s="18">
        <v>984</v>
      </c>
      <c r="I254" s="16">
        <f>IFERROR(VLOOKUP(B254,'Multiplicador por Linea de Prod'!B:J,9,FALSE), "MARGEN NO ENCONTRADO")</f>
        <v>0.53500000000000003</v>
      </c>
      <c r="J254" s="3">
        <f t="shared" si="7"/>
        <v>1510.44</v>
      </c>
      <c r="K254" s="3">
        <v>1</v>
      </c>
    </row>
    <row r="255" spans="2:11" x14ac:dyDescent="0.35">
      <c r="B255" s="3" t="str">
        <f t="shared" si="6"/>
        <v>Glanz-Esmalte Acrílico (A)-C 4L</v>
      </c>
      <c r="C255" s="3" t="s">
        <v>11</v>
      </c>
      <c r="D255" s="3" t="s">
        <v>41</v>
      </c>
      <c r="E255" s="47" t="s">
        <v>558</v>
      </c>
      <c r="F255" s="3" t="s">
        <v>559</v>
      </c>
      <c r="G255" s="6" t="s">
        <v>13</v>
      </c>
      <c r="H255" s="18">
        <v>1028.4000000000001</v>
      </c>
      <c r="I255" s="16">
        <f>IFERROR(VLOOKUP(B255,'Multiplicador por Linea de Prod'!B:J,9,FALSE), "MARGEN NO ENCONTRADO")</f>
        <v>0.53500000000000003</v>
      </c>
      <c r="J255" s="3">
        <f t="shared" si="7"/>
        <v>1578.5940000000003</v>
      </c>
      <c r="K255" s="3">
        <v>1</v>
      </c>
    </row>
    <row r="256" spans="2:11" x14ac:dyDescent="0.35">
      <c r="B256" s="3" t="str">
        <f t="shared" si="6"/>
        <v>Glanz-Esmalte Acrílico (A)-C 4L</v>
      </c>
      <c r="C256" s="3" t="s">
        <v>11</v>
      </c>
      <c r="D256" s="3" t="s">
        <v>41</v>
      </c>
      <c r="E256" s="47" t="s">
        <v>560</v>
      </c>
      <c r="F256" s="3" t="s">
        <v>561</v>
      </c>
      <c r="G256" s="6" t="s">
        <v>13</v>
      </c>
      <c r="H256" s="18">
        <v>913.2</v>
      </c>
      <c r="I256" s="16">
        <f>IFERROR(VLOOKUP(B256,'Multiplicador por Linea de Prod'!B:J,9,FALSE), "MARGEN NO ENCONTRADO")</f>
        <v>0.53500000000000003</v>
      </c>
      <c r="J256" s="3">
        <f t="shared" si="7"/>
        <v>1401.7620000000002</v>
      </c>
      <c r="K256" s="3">
        <v>1</v>
      </c>
    </row>
    <row r="257" spans="2:11" x14ac:dyDescent="0.35">
      <c r="B257" s="3" t="str">
        <f t="shared" si="6"/>
        <v>Glanz-Esmalte Acrílico (A)-C 4L</v>
      </c>
      <c r="C257" s="3" t="s">
        <v>11</v>
      </c>
      <c r="D257" s="3" t="s">
        <v>41</v>
      </c>
      <c r="E257" s="47" t="s">
        <v>562</v>
      </c>
      <c r="F257" s="3" t="s">
        <v>563</v>
      </c>
      <c r="G257" s="6" t="s">
        <v>13</v>
      </c>
      <c r="H257" s="18">
        <v>1264.2</v>
      </c>
      <c r="I257" s="16">
        <f>IFERROR(VLOOKUP(B257,'Multiplicador por Linea de Prod'!B:J,9,FALSE), "MARGEN NO ENCONTRADO")</f>
        <v>0.53500000000000003</v>
      </c>
      <c r="J257" s="3">
        <f t="shared" si="7"/>
        <v>1940.5470000000003</v>
      </c>
      <c r="K257" s="3">
        <v>1</v>
      </c>
    </row>
    <row r="258" spans="2:11" x14ac:dyDescent="0.35">
      <c r="B258" s="3" t="str">
        <f t="shared" ref="B258:B321" si="8">C258&amp;"-"&amp;D258&amp;"-"&amp;G258</f>
        <v>Glanz-Esmalte Acrílico (A)-C 4L</v>
      </c>
      <c r="C258" s="3" t="s">
        <v>11</v>
      </c>
      <c r="D258" s="3" t="s">
        <v>41</v>
      </c>
      <c r="E258" s="47" t="s">
        <v>564</v>
      </c>
      <c r="F258" s="3" t="s">
        <v>565</v>
      </c>
      <c r="G258" s="6" t="s">
        <v>13</v>
      </c>
      <c r="H258" s="18">
        <v>1067.2</v>
      </c>
      <c r="I258" s="16">
        <f>IFERROR(VLOOKUP(B258,'Multiplicador por Linea de Prod'!B:J,9,FALSE), "MARGEN NO ENCONTRADO")</f>
        <v>0.53500000000000003</v>
      </c>
      <c r="J258" s="3">
        <f t="shared" ref="J258:J321" si="9">H258*(1+I258)</f>
        <v>1638.1520000000003</v>
      </c>
      <c r="K258" s="3">
        <v>1</v>
      </c>
    </row>
    <row r="259" spans="2:11" x14ac:dyDescent="0.35">
      <c r="B259" s="3" t="str">
        <f t="shared" si="8"/>
        <v>Glanz-Esmalte Acrílico (A)-C 4L</v>
      </c>
      <c r="C259" s="3" t="s">
        <v>11</v>
      </c>
      <c r="D259" s="3" t="s">
        <v>41</v>
      </c>
      <c r="E259" s="47" t="s">
        <v>566</v>
      </c>
      <c r="F259" s="3" t="s">
        <v>567</v>
      </c>
      <c r="G259" s="6" t="s">
        <v>13</v>
      </c>
      <c r="H259" s="18">
        <v>1412.4</v>
      </c>
      <c r="I259" s="16">
        <f>IFERROR(VLOOKUP(B259,'Multiplicador por Linea de Prod'!B:J,9,FALSE), "MARGEN NO ENCONTRADO")</f>
        <v>0.53500000000000003</v>
      </c>
      <c r="J259" s="3">
        <f t="shared" si="9"/>
        <v>2168.0340000000006</v>
      </c>
      <c r="K259" s="3">
        <v>1</v>
      </c>
    </row>
    <row r="260" spans="2:11" x14ac:dyDescent="0.35">
      <c r="B260" s="3" t="str">
        <f t="shared" si="8"/>
        <v>Glanz-Esmalte Acrílico (A)-C 4L</v>
      </c>
      <c r="C260" s="3" t="s">
        <v>11</v>
      </c>
      <c r="D260" s="3" t="s">
        <v>41</v>
      </c>
      <c r="E260" s="47" t="s">
        <v>568</v>
      </c>
      <c r="F260" s="3" t="s">
        <v>569</v>
      </c>
      <c r="G260" s="6" t="s">
        <v>13</v>
      </c>
      <c r="H260" s="18">
        <v>910.4</v>
      </c>
      <c r="I260" s="16">
        <f>IFERROR(VLOOKUP(B260,'Multiplicador por Linea de Prod'!B:J,9,FALSE), "MARGEN NO ENCONTRADO")</f>
        <v>0.53500000000000003</v>
      </c>
      <c r="J260" s="3">
        <f t="shared" si="9"/>
        <v>1397.4640000000002</v>
      </c>
      <c r="K260" s="3">
        <v>1</v>
      </c>
    </row>
    <row r="261" spans="2:11" x14ac:dyDescent="0.35">
      <c r="B261" s="3" t="str">
        <f t="shared" si="8"/>
        <v>Glanz-Esmalte Acrílico (A)-B 19L</v>
      </c>
      <c r="C261" s="3" t="s">
        <v>11</v>
      </c>
      <c r="D261" s="3" t="s">
        <v>41</v>
      </c>
      <c r="E261" s="47" t="s">
        <v>570</v>
      </c>
      <c r="F261" s="3" t="s">
        <v>571</v>
      </c>
      <c r="G261" s="6" t="s">
        <v>34</v>
      </c>
      <c r="H261" s="18">
        <v>3224.4</v>
      </c>
      <c r="I261" s="16">
        <f>IFERROR(VLOOKUP(B261,'Multiplicador por Linea de Prod'!B:J,9,FALSE), "MARGEN NO ENCONTRADO")</f>
        <v>0.41500000000000004</v>
      </c>
      <c r="J261" s="3">
        <f t="shared" si="9"/>
        <v>4562.5259999999998</v>
      </c>
      <c r="K261" s="3">
        <v>1</v>
      </c>
    </row>
    <row r="262" spans="2:11" x14ac:dyDescent="0.35">
      <c r="B262" s="3" t="str">
        <f t="shared" si="8"/>
        <v>Glanz-Esmalte Acrílico (A)-C 4L</v>
      </c>
      <c r="C262" s="3" t="s">
        <v>11</v>
      </c>
      <c r="D262" s="3" t="s">
        <v>41</v>
      </c>
      <c r="E262" s="47" t="s">
        <v>572</v>
      </c>
      <c r="F262" s="3" t="s">
        <v>571</v>
      </c>
      <c r="G262" s="6" t="s">
        <v>13</v>
      </c>
      <c r="H262" s="18">
        <v>737.3</v>
      </c>
      <c r="I262" s="16">
        <f>IFERROR(VLOOKUP(B262,'Multiplicador por Linea de Prod'!B:J,9,FALSE), "MARGEN NO ENCONTRADO")</f>
        <v>0.53500000000000003</v>
      </c>
      <c r="J262" s="3">
        <f t="shared" si="9"/>
        <v>1131.7555</v>
      </c>
      <c r="K262" s="3">
        <v>0</v>
      </c>
    </row>
    <row r="263" spans="2:11" x14ac:dyDescent="0.35">
      <c r="B263" s="3" t="str">
        <f t="shared" si="8"/>
        <v>Glanz-Esmalte Acrílico (A)-C 4L</v>
      </c>
      <c r="C263" s="3" t="s">
        <v>11</v>
      </c>
      <c r="D263" s="3" t="s">
        <v>41</v>
      </c>
      <c r="E263" s="47" t="s">
        <v>573</v>
      </c>
      <c r="F263" s="3" t="s">
        <v>574</v>
      </c>
      <c r="G263" s="6" t="s">
        <v>13</v>
      </c>
      <c r="H263" s="18">
        <v>922.6</v>
      </c>
      <c r="I263" s="16">
        <f>IFERROR(VLOOKUP(B263,'Multiplicador por Linea de Prod'!B:J,9,FALSE), "MARGEN NO ENCONTRADO")</f>
        <v>0.53500000000000003</v>
      </c>
      <c r="J263" s="3">
        <f t="shared" si="9"/>
        <v>1416.1910000000003</v>
      </c>
      <c r="K263" s="3">
        <v>1</v>
      </c>
    </row>
    <row r="264" spans="2:11" x14ac:dyDescent="0.35">
      <c r="B264" s="3" t="str">
        <f t="shared" si="8"/>
        <v>Glanz-Esmalte Acrílico (A)-C 4L</v>
      </c>
      <c r="C264" s="3" t="s">
        <v>11</v>
      </c>
      <c r="D264" s="3" t="s">
        <v>41</v>
      </c>
      <c r="E264" s="47" t="s">
        <v>575</v>
      </c>
      <c r="F264" s="3" t="s">
        <v>576</v>
      </c>
      <c r="G264" s="6" t="s">
        <v>13</v>
      </c>
      <c r="H264" s="18">
        <v>834.5</v>
      </c>
      <c r="I264" s="16">
        <f>IFERROR(VLOOKUP(B264,'Multiplicador por Linea de Prod'!B:J,9,FALSE), "MARGEN NO ENCONTRADO")</f>
        <v>0.53500000000000003</v>
      </c>
      <c r="J264" s="3">
        <f t="shared" si="9"/>
        <v>1280.9575000000002</v>
      </c>
      <c r="K264" s="3">
        <v>1</v>
      </c>
    </row>
    <row r="265" spans="2:11" x14ac:dyDescent="0.35">
      <c r="B265" s="3" t="str">
        <f t="shared" si="8"/>
        <v>Glanz-Esmalte Acrílico (A)-C 4L</v>
      </c>
      <c r="C265" s="3" t="s">
        <v>11</v>
      </c>
      <c r="D265" s="3" t="s">
        <v>41</v>
      </c>
      <c r="E265" s="47" t="s">
        <v>577</v>
      </c>
      <c r="F265" s="3" t="s">
        <v>578</v>
      </c>
      <c r="G265" s="6" t="s">
        <v>13</v>
      </c>
      <c r="H265" s="18">
        <v>1534.2</v>
      </c>
      <c r="I265" s="16">
        <f>IFERROR(VLOOKUP(B265,'Multiplicador por Linea de Prod'!B:J,9,FALSE), "MARGEN NO ENCONTRADO")</f>
        <v>0.53500000000000003</v>
      </c>
      <c r="J265" s="3">
        <f t="shared" si="9"/>
        <v>2354.9970000000003</v>
      </c>
      <c r="K265" s="3">
        <v>1</v>
      </c>
    </row>
    <row r="266" spans="2:11" x14ac:dyDescent="0.35">
      <c r="B266" s="3" t="str">
        <f t="shared" si="8"/>
        <v>Glanz-Esmalte Acrílico (A)-C 4L</v>
      </c>
      <c r="C266" s="3" t="s">
        <v>11</v>
      </c>
      <c r="D266" s="3" t="s">
        <v>41</v>
      </c>
      <c r="E266" s="47" t="s">
        <v>579</v>
      </c>
      <c r="F266" s="3" t="s">
        <v>580</v>
      </c>
      <c r="G266" s="6" t="s">
        <v>13</v>
      </c>
      <c r="H266" s="18">
        <v>884.3</v>
      </c>
      <c r="I266" s="16">
        <f>IFERROR(VLOOKUP(B266,'Multiplicador por Linea de Prod'!B:J,9,FALSE), "MARGEN NO ENCONTRADO")</f>
        <v>0.53500000000000003</v>
      </c>
      <c r="J266" s="3">
        <f t="shared" si="9"/>
        <v>1357.4005</v>
      </c>
      <c r="K266" s="3">
        <v>1</v>
      </c>
    </row>
    <row r="267" spans="2:11" x14ac:dyDescent="0.35">
      <c r="B267" s="3" t="str">
        <f t="shared" si="8"/>
        <v>Glanz-Esmalte Acrílico (A)-C 4L</v>
      </c>
      <c r="C267" s="3" t="s">
        <v>11</v>
      </c>
      <c r="D267" s="3" t="s">
        <v>41</v>
      </c>
      <c r="E267" s="47" t="s">
        <v>581</v>
      </c>
      <c r="F267" s="3" t="s">
        <v>582</v>
      </c>
      <c r="G267" s="6" t="s">
        <v>13</v>
      </c>
      <c r="H267" s="18">
        <v>673.1</v>
      </c>
      <c r="I267" s="16">
        <f>IFERROR(VLOOKUP(B267,'Multiplicador por Linea de Prod'!B:J,9,FALSE), "MARGEN NO ENCONTRADO")</f>
        <v>0.53500000000000003</v>
      </c>
      <c r="J267" s="3">
        <f t="shared" si="9"/>
        <v>1033.2085000000002</v>
      </c>
      <c r="K267" s="3">
        <v>1</v>
      </c>
    </row>
    <row r="268" spans="2:11" x14ac:dyDescent="0.35">
      <c r="B268" s="3" t="str">
        <f t="shared" si="8"/>
        <v>Glanz-Esmalte Acrílico (A)-C 4L</v>
      </c>
      <c r="C268" s="3" t="s">
        <v>11</v>
      </c>
      <c r="D268" s="3" t="s">
        <v>41</v>
      </c>
      <c r="E268" s="47" t="s">
        <v>583</v>
      </c>
      <c r="F268" s="3" t="s">
        <v>584</v>
      </c>
      <c r="G268" s="6" t="s">
        <v>13</v>
      </c>
      <c r="H268" s="18">
        <v>997.4</v>
      </c>
      <c r="I268" s="16">
        <f>IFERROR(VLOOKUP(B268,'Multiplicador por Linea de Prod'!B:J,9,FALSE), "MARGEN NO ENCONTRADO")</f>
        <v>0.53500000000000003</v>
      </c>
      <c r="J268" s="3">
        <f t="shared" si="9"/>
        <v>1531.009</v>
      </c>
      <c r="K268" s="3">
        <v>0</v>
      </c>
    </row>
    <row r="269" spans="2:11" x14ac:dyDescent="0.35">
      <c r="B269" s="3" t="str">
        <f t="shared" si="8"/>
        <v>Glanz-Esmalte Acrílico (A)-C 4L</v>
      </c>
      <c r="C269" s="3" t="s">
        <v>11</v>
      </c>
      <c r="D269" s="3" t="s">
        <v>41</v>
      </c>
      <c r="E269" s="47" t="s">
        <v>585</v>
      </c>
      <c r="F269" s="3" t="s">
        <v>586</v>
      </c>
      <c r="G269" s="6" t="s">
        <v>13</v>
      </c>
      <c r="H269" s="18">
        <v>576.79999999999995</v>
      </c>
      <c r="I269" s="16">
        <f>IFERROR(VLOOKUP(B269,'Multiplicador por Linea de Prod'!B:J,9,FALSE), "MARGEN NO ENCONTRADO")</f>
        <v>0.53500000000000003</v>
      </c>
      <c r="J269" s="3">
        <f t="shared" si="9"/>
        <v>885.38800000000003</v>
      </c>
      <c r="K269" s="3">
        <v>0</v>
      </c>
    </row>
    <row r="270" spans="2:11" x14ac:dyDescent="0.35">
      <c r="B270" s="3" t="str">
        <f t="shared" si="8"/>
        <v>Glanz-Esmalte Acrílico (A)-B 19L</v>
      </c>
      <c r="C270" s="3" t="s">
        <v>11</v>
      </c>
      <c r="D270" s="3" t="s">
        <v>41</v>
      </c>
      <c r="E270" s="47" t="s">
        <v>587</v>
      </c>
      <c r="F270" s="3" t="s">
        <v>586</v>
      </c>
      <c r="G270" s="6" t="s">
        <v>34</v>
      </c>
      <c r="H270" s="18"/>
      <c r="I270" s="16">
        <f>IFERROR(VLOOKUP(B270,'Multiplicador por Linea de Prod'!B:J,9,FALSE), "MARGEN NO ENCONTRADO")</f>
        <v>0.41500000000000004</v>
      </c>
      <c r="J270" s="3">
        <f t="shared" si="9"/>
        <v>0</v>
      </c>
      <c r="K270" s="3">
        <v>1</v>
      </c>
    </row>
    <row r="271" spans="2:11" x14ac:dyDescent="0.35">
      <c r="B271" s="3" t="str">
        <f t="shared" si="8"/>
        <v>Glanz-Esmalte Acrílico (A)-C 4L</v>
      </c>
      <c r="C271" s="3" t="s">
        <v>11</v>
      </c>
      <c r="D271" s="3" t="s">
        <v>41</v>
      </c>
      <c r="E271" s="47" t="s">
        <v>588</v>
      </c>
      <c r="F271" s="3" t="s">
        <v>589</v>
      </c>
      <c r="G271" s="6" t="s">
        <v>13</v>
      </c>
      <c r="H271" s="18">
        <v>776.2</v>
      </c>
      <c r="I271" s="16">
        <f>IFERROR(VLOOKUP(B271,'Multiplicador por Linea de Prod'!B:J,9,FALSE), "MARGEN NO ENCONTRADO")</f>
        <v>0.53500000000000003</v>
      </c>
      <c r="J271" s="3">
        <f t="shared" si="9"/>
        <v>1191.4670000000001</v>
      </c>
      <c r="K271" s="3">
        <v>0</v>
      </c>
    </row>
    <row r="272" spans="2:11" x14ac:dyDescent="0.35">
      <c r="B272" s="3" t="str">
        <f t="shared" si="8"/>
        <v>Glanz-Esmalte Acrílico (A)-C 4L</v>
      </c>
      <c r="C272" s="3" t="s">
        <v>11</v>
      </c>
      <c r="D272" s="3" t="s">
        <v>41</v>
      </c>
      <c r="E272" s="47" t="s">
        <v>590</v>
      </c>
      <c r="F272" s="3" t="s">
        <v>591</v>
      </c>
      <c r="G272" s="6" t="s">
        <v>13</v>
      </c>
      <c r="H272" s="18">
        <v>1080.8</v>
      </c>
      <c r="I272" s="16">
        <f>IFERROR(VLOOKUP(B272,'Multiplicador por Linea de Prod'!B:J,9,FALSE), "MARGEN NO ENCONTRADO")</f>
        <v>0.53500000000000003</v>
      </c>
      <c r="J272" s="3">
        <f t="shared" si="9"/>
        <v>1659.028</v>
      </c>
      <c r="K272" s="3">
        <v>1</v>
      </c>
    </row>
    <row r="273" spans="2:11" x14ac:dyDescent="0.35">
      <c r="B273" s="3" t="str">
        <f t="shared" si="8"/>
        <v>Arquitectónica-Esmalte alkidal (D)-B 19L</v>
      </c>
      <c r="C273" s="3" t="s">
        <v>99</v>
      </c>
      <c r="D273" s="3" t="s">
        <v>102</v>
      </c>
      <c r="E273" s="47" t="s">
        <v>592</v>
      </c>
      <c r="F273" s="3" t="s">
        <v>593</v>
      </c>
      <c r="G273" s="6" t="s">
        <v>34</v>
      </c>
      <c r="H273" s="18">
        <v>1855.9</v>
      </c>
      <c r="I273" s="16">
        <f>IFERROR(VLOOKUP(B273,'Multiplicador por Linea de Prod'!B:J,9,FALSE), "MARGEN NO ENCONTRADO")</f>
        <v>0.41500000000000004</v>
      </c>
      <c r="J273" s="3">
        <f t="shared" si="9"/>
        <v>2626.0985000000001</v>
      </c>
      <c r="K273" s="3">
        <v>0</v>
      </c>
    </row>
    <row r="274" spans="2:11" x14ac:dyDescent="0.35">
      <c r="B274" s="3" t="str">
        <f t="shared" si="8"/>
        <v>Arquitectónica-Esmalte alkidal (D)-C 4L</v>
      </c>
      <c r="C274" s="3" t="s">
        <v>99</v>
      </c>
      <c r="D274" s="3" t="s">
        <v>102</v>
      </c>
      <c r="E274" s="47" t="s">
        <v>594</v>
      </c>
      <c r="F274" s="3" t="s">
        <v>593</v>
      </c>
      <c r="G274" s="6" t="s">
        <v>13</v>
      </c>
      <c r="H274" s="18">
        <v>419.1</v>
      </c>
      <c r="I274" s="16">
        <f>IFERROR(VLOOKUP(B274,'Multiplicador por Linea de Prod'!B:J,9,FALSE), "MARGEN NO ENCONTRADO")</f>
        <v>0.53500000000000003</v>
      </c>
      <c r="J274" s="3">
        <f t="shared" si="9"/>
        <v>643.31850000000009</v>
      </c>
      <c r="K274" s="3">
        <v>0</v>
      </c>
    </row>
    <row r="275" spans="2:11" x14ac:dyDescent="0.35">
      <c r="B275" s="3" t="str">
        <f t="shared" si="8"/>
        <v>Arquitectónica-Esmalte alkidal (D)-D 1L</v>
      </c>
      <c r="C275" s="3" t="s">
        <v>99</v>
      </c>
      <c r="D275" s="3" t="s">
        <v>102</v>
      </c>
      <c r="E275" s="47" t="s">
        <v>595</v>
      </c>
      <c r="F275" s="3" t="s">
        <v>593</v>
      </c>
      <c r="G275" s="6" t="s">
        <v>16</v>
      </c>
      <c r="H275" s="18">
        <v>115.2</v>
      </c>
      <c r="I275" s="16">
        <f>IFERROR(VLOOKUP(B275,'Multiplicador por Linea de Prod'!B:J,9,FALSE), "MARGEN NO ENCONTRADO")</f>
        <v>0.51500000000000001</v>
      </c>
      <c r="J275" s="3">
        <f t="shared" si="9"/>
        <v>174.52800000000002</v>
      </c>
      <c r="K275" s="3">
        <v>3</v>
      </c>
    </row>
    <row r="276" spans="2:11" x14ac:dyDescent="0.35">
      <c r="B276" s="3" t="str">
        <f t="shared" si="8"/>
        <v>Arquitectónica-Esmalte alkidal (D)-E 0.500L</v>
      </c>
      <c r="C276" s="3" t="s">
        <v>99</v>
      </c>
      <c r="D276" s="3" t="s">
        <v>102</v>
      </c>
      <c r="E276" s="47" t="s">
        <v>596</v>
      </c>
      <c r="F276" s="3" t="s">
        <v>593</v>
      </c>
      <c r="G276" s="6" t="s">
        <v>14</v>
      </c>
      <c r="H276" s="18"/>
      <c r="I276" s="16">
        <f>IFERROR(VLOOKUP(B276,'Multiplicador por Linea de Prod'!B:J,9,FALSE), "MARGEN NO ENCONTRADO")</f>
        <v>0.505</v>
      </c>
      <c r="J276" s="3">
        <f t="shared" si="9"/>
        <v>0</v>
      </c>
      <c r="K276" s="3">
        <v>4</v>
      </c>
    </row>
    <row r="277" spans="2:11" x14ac:dyDescent="0.35">
      <c r="B277" s="3" t="str">
        <f t="shared" si="8"/>
        <v>Arquitectónica-Esmalte alkidal (D)-B 19L</v>
      </c>
      <c r="C277" s="3" t="s">
        <v>99</v>
      </c>
      <c r="D277" s="3" t="s">
        <v>102</v>
      </c>
      <c r="E277" s="47" t="s">
        <v>597</v>
      </c>
      <c r="F277" s="3" t="s">
        <v>598</v>
      </c>
      <c r="G277" s="6" t="s">
        <v>34</v>
      </c>
      <c r="H277" s="18">
        <v>1855.9</v>
      </c>
      <c r="I277" s="16">
        <f>IFERROR(VLOOKUP(B277,'Multiplicador por Linea de Prod'!B:J,9,FALSE), "MARGEN NO ENCONTRADO")</f>
        <v>0.41500000000000004</v>
      </c>
      <c r="J277" s="3">
        <f t="shared" si="9"/>
        <v>2626.0985000000001</v>
      </c>
      <c r="K277" s="3">
        <v>0</v>
      </c>
    </row>
    <row r="278" spans="2:11" x14ac:dyDescent="0.35">
      <c r="B278" s="3" t="str">
        <f t="shared" si="8"/>
        <v>Arquitectónica-Esmalte alkidal (D)-C 4L</v>
      </c>
      <c r="C278" s="3" t="s">
        <v>99</v>
      </c>
      <c r="D278" s="3" t="s">
        <v>102</v>
      </c>
      <c r="E278" s="47" t="s">
        <v>599</v>
      </c>
      <c r="F278" s="3" t="s">
        <v>598</v>
      </c>
      <c r="G278" s="6" t="s">
        <v>13</v>
      </c>
      <c r="H278" s="18">
        <v>419.1</v>
      </c>
      <c r="I278" s="16">
        <f>IFERROR(VLOOKUP(B278,'Multiplicador por Linea de Prod'!B:J,9,FALSE), "MARGEN NO ENCONTRADO")</f>
        <v>0.53500000000000003</v>
      </c>
      <c r="J278" s="3">
        <f t="shared" si="9"/>
        <v>643.31850000000009</v>
      </c>
      <c r="K278" s="3">
        <v>0</v>
      </c>
    </row>
    <row r="279" spans="2:11" x14ac:dyDescent="0.35">
      <c r="B279" s="3" t="str">
        <f t="shared" si="8"/>
        <v>Arquitectónica-Esmalte alkidal (D)-D 1L</v>
      </c>
      <c r="C279" s="3" t="s">
        <v>99</v>
      </c>
      <c r="D279" s="3" t="s">
        <v>102</v>
      </c>
      <c r="E279" s="47" t="s">
        <v>600</v>
      </c>
      <c r="F279" s="3" t="s">
        <v>598</v>
      </c>
      <c r="G279" s="6" t="s">
        <v>16</v>
      </c>
      <c r="H279" s="18">
        <v>115.2</v>
      </c>
      <c r="I279" s="16">
        <f>IFERROR(VLOOKUP(B279,'Multiplicador por Linea de Prod'!B:J,9,FALSE), "MARGEN NO ENCONTRADO")</f>
        <v>0.51500000000000001</v>
      </c>
      <c r="J279" s="3">
        <f t="shared" si="9"/>
        <v>174.52800000000002</v>
      </c>
      <c r="K279" s="3">
        <v>9</v>
      </c>
    </row>
    <row r="280" spans="2:11" x14ac:dyDescent="0.35">
      <c r="B280" s="3" t="str">
        <f t="shared" si="8"/>
        <v>Arquitectónica-Esmalte alkidal (D)-E 0.500L</v>
      </c>
      <c r="C280" s="3" t="s">
        <v>99</v>
      </c>
      <c r="D280" s="3" t="s">
        <v>102</v>
      </c>
      <c r="E280" s="47" t="s">
        <v>601</v>
      </c>
      <c r="F280" s="3" t="s">
        <v>598</v>
      </c>
      <c r="G280" s="6" t="s">
        <v>14</v>
      </c>
      <c r="H280" s="18"/>
      <c r="I280" s="16">
        <f>IFERROR(VLOOKUP(B280,'Multiplicador por Linea de Prod'!B:J,9,FALSE), "MARGEN NO ENCONTRADO")</f>
        <v>0.505</v>
      </c>
      <c r="J280" s="3">
        <f t="shared" si="9"/>
        <v>0</v>
      </c>
      <c r="K280" s="3">
        <v>4</v>
      </c>
    </row>
    <row r="281" spans="2:11" x14ac:dyDescent="0.35">
      <c r="B281" s="3" t="str">
        <f t="shared" si="8"/>
        <v>Arquitectónica-Esmalte alkidal (D)-B 19L</v>
      </c>
      <c r="C281" s="3" t="s">
        <v>99</v>
      </c>
      <c r="D281" s="3" t="s">
        <v>102</v>
      </c>
      <c r="E281" s="47" t="s">
        <v>602</v>
      </c>
      <c r="F281" s="3" t="s">
        <v>603</v>
      </c>
      <c r="G281" s="6" t="s">
        <v>34</v>
      </c>
      <c r="H281" s="18">
        <v>1889.7</v>
      </c>
      <c r="I281" s="16">
        <f>IFERROR(VLOOKUP(B281,'Multiplicador por Linea de Prod'!B:J,9,FALSE), "MARGEN NO ENCONTRADO")</f>
        <v>0.41500000000000004</v>
      </c>
      <c r="J281" s="3">
        <f t="shared" si="9"/>
        <v>2673.9255000000003</v>
      </c>
      <c r="K281" s="3">
        <v>0</v>
      </c>
    </row>
    <row r="282" spans="2:11" x14ac:dyDescent="0.35">
      <c r="B282" s="3" t="str">
        <f t="shared" si="8"/>
        <v>Arquitectónica-Esmalte alkidal (D)-C 4L</v>
      </c>
      <c r="C282" s="3" t="s">
        <v>99</v>
      </c>
      <c r="D282" s="3" t="s">
        <v>102</v>
      </c>
      <c r="E282" s="47" t="s">
        <v>604</v>
      </c>
      <c r="F282" s="3" t="s">
        <v>603</v>
      </c>
      <c r="G282" s="6" t="s">
        <v>13</v>
      </c>
      <c r="H282" s="18">
        <v>426.7</v>
      </c>
      <c r="I282" s="16">
        <f>IFERROR(VLOOKUP(B282,'Multiplicador por Linea de Prod'!B:J,9,FALSE), "MARGEN NO ENCONTRADO")</f>
        <v>0.53500000000000003</v>
      </c>
      <c r="J282" s="3">
        <f t="shared" si="9"/>
        <v>654.98450000000003</v>
      </c>
      <c r="K282" s="3">
        <v>0</v>
      </c>
    </row>
    <row r="283" spans="2:11" x14ac:dyDescent="0.35">
      <c r="B283" s="3" t="str">
        <f t="shared" si="8"/>
        <v>Arquitectónica-Esmalte alkidal (D)-D 1L</v>
      </c>
      <c r="C283" s="3" t="s">
        <v>99</v>
      </c>
      <c r="D283" s="3" t="s">
        <v>102</v>
      </c>
      <c r="E283" s="47" t="s">
        <v>605</v>
      </c>
      <c r="F283" s="3" t="s">
        <v>603</v>
      </c>
      <c r="G283" s="6" t="s">
        <v>16</v>
      </c>
      <c r="H283" s="18">
        <v>117.3</v>
      </c>
      <c r="I283" s="16">
        <f>IFERROR(VLOOKUP(B283,'Multiplicador por Linea de Prod'!B:J,9,FALSE), "MARGEN NO ENCONTRADO")</f>
        <v>0.51500000000000001</v>
      </c>
      <c r="J283" s="3">
        <f t="shared" si="9"/>
        <v>177.70950000000002</v>
      </c>
      <c r="K283" s="3">
        <v>0</v>
      </c>
    </row>
    <row r="284" spans="2:11" x14ac:dyDescent="0.35">
      <c r="B284" s="3" t="str">
        <f t="shared" si="8"/>
        <v>Arquitectónica-Esmalte alkidal (D)-E 0.500L</v>
      </c>
      <c r="C284" s="3" t="s">
        <v>99</v>
      </c>
      <c r="D284" s="3" t="s">
        <v>102</v>
      </c>
      <c r="E284" s="47" t="s">
        <v>606</v>
      </c>
      <c r="F284" s="3" t="s">
        <v>603</v>
      </c>
      <c r="G284" s="6" t="s">
        <v>14</v>
      </c>
      <c r="H284" s="18">
        <v>69.8</v>
      </c>
      <c r="I284" s="16">
        <f>IFERROR(VLOOKUP(B284,'Multiplicador por Linea de Prod'!B:J,9,FALSE), "MARGEN NO ENCONTRADO")</f>
        <v>0.505</v>
      </c>
      <c r="J284" s="3">
        <f t="shared" si="9"/>
        <v>105.04899999999999</v>
      </c>
      <c r="K284" s="3">
        <v>0</v>
      </c>
    </row>
    <row r="285" spans="2:11" x14ac:dyDescent="0.35">
      <c r="B285" s="3" t="str">
        <f t="shared" si="8"/>
        <v>Arquitectónica-Esmalte alkidal (D)-F 0.250L</v>
      </c>
      <c r="C285" s="3" t="s">
        <v>99</v>
      </c>
      <c r="D285" s="3" t="s">
        <v>102</v>
      </c>
      <c r="E285" s="47" t="s">
        <v>607</v>
      </c>
      <c r="F285" s="3" t="s">
        <v>603</v>
      </c>
      <c r="G285" s="6" t="s">
        <v>21</v>
      </c>
      <c r="H285" s="18"/>
      <c r="I285" s="16">
        <f>IFERROR(VLOOKUP(B285,'Multiplicador por Linea de Prod'!B:J,9,FALSE), "MARGEN NO ENCONTRADO")</f>
        <v>0.505</v>
      </c>
      <c r="J285" s="3">
        <f t="shared" si="9"/>
        <v>0</v>
      </c>
      <c r="K285" s="3">
        <v>2</v>
      </c>
    </row>
    <row r="286" spans="2:11" x14ac:dyDescent="0.35">
      <c r="B286" s="3" t="str">
        <f t="shared" si="8"/>
        <v>Arquitectónica-Esmalte alkidal (D)-C 4L</v>
      </c>
      <c r="C286" s="3" t="s">
        <v>99</v>
      </c>
      <c r="D286" s="3" t="s">
        <v>102</v>
      </c>
      <c r="E286" s="47" t="s">
        <v>608</v>
      </c>
      <c r="F286" s="3" t="s">
        <v>609</v>
      </c>
      <c r="G286" s="6" t="s">
        <v>13</v>
      </c>
      <c r="H286" s="18">
        <v>426.7</v>
      </c>
      <c r="I286" s="16">
        <f>IFERROR(VLOOKUP(B286,'Multiplicador por Linea de Prod'!B:J,9,FALSE), "MARGEN NO ENCONTRADO")</f>
        <v>0.53500000000000003</v>
      </c>
      <c r="J286" s="3">
        <f t="shared" si="9"/>
        <v>654.98450000000003</v>
      </c>
      <c r="K286" s="3">
        <v>0</v>
      </c>
    </row>
    <row r="287" spans="2:11" x14ac:dyDescent="0.35">
      <c r="B287" s="3" t="str">
        <f t="shared" si="8"/>
        <v>Arquitectónica-Esmalte alkidal (D)-D 1L</v>
      </c>
      <c r="C287" s="3" t="s">
        <v>99</v>
      </c>
      <c r="D287" s="3" t="s">
        <v>102</v>
      </c>
      <c r="E287" s="47" t="s">
        <v>610</v>
      </c>
      <c r="F287" s="3" t="s">
        <v>609</v>
      </c>
      <c r="G287" s="6" t="s">
        <v>16</v>
      </c>
      <c r="H287" s="18">
        <v>117.3</v>
      </c>
      <c r="I287" s="16">
        <f>IFERROR(VLOOKUP(B287,'Multiplicador por Linea de Prod'!B:J,9,FALSE), "MARGEN NO ENCONTRADO")</f>
        <v>0.51500000000000001</v>
      </c>
      <c r="J287" s="3">
        <f t="shared" si="9"/>
        <v>177.70950000000002</v>
      </c>
      <c r="K287" s="3">
        <v>0</v>
      </c>
    </row>
    <row r="288" spans="2:11" x14ac:dyDescent="0.35">
      <c r="B288" s="3" t="str">
        <f t="shared" si="8"/>
        <v>Arquitectónica-Esmalte alkidal (D)-E 0.500L</v>
      </c>
      <c r="C288" s="3" t="s">
        <v>99</v>
      </c>
      <c r="D288" s="3" t="s">
        <v>102</v>
      </c>
      <c r="E288" s="47" t="s">
        <v>611</v>
      </c>
      <c r="F288" s="3" t="s">
        <v>609</v>
      </c>
      <c r="G288" s="6" t="s">
        <v>14</v>
      </c>
      <c r="H288" s="18">
        <v>71.099999999999994</v>
      </c>
      <c r="I288" s="16">
        <f>IFERROR(VLOOKUP(B288,'Multiplicador por Linea de Prod'!B:J,9,FALSE), "MARGEN NO ENCONTRADO")</f>
        <v>0.505</v>
      </c>
      <c r="J288" s="3">
        <f t="shared" si="9"/>
        <v>107.00549999999998</v>
      </c>
      <c r="K288" s="3">
        <v>0</v>
      </c>
    </row>
    <row r="289" spans="2:13" x14ac:dyDescent="0.35">
      <c r="B289" s="3" t="str">
        <f t="shared" si="8"/>
        <v>Arquitectónica-Esmalte alkidal (D)-F 0.250L</v>
      </c>
      <c r="C289" s="3" t="s">
        <v>99</v>
      </c>
      <c r="D289" s="3" t="s">
        <v>102</v>
      </c>
      <c r="E289" s="47" t="s">
        <v>612</v>
      </c>
      <c r="F289" s="3" t="s">
        <v>609</v>
      </c>
      <c r="G289" s="6" t="s">
        <v>21</v>
      </c>
      <c r="H289" s="18">
        <v>42.6</v>
      </c>
      <c r="I289" s="16">
        <f>IFERROR(VLOOKUP(B289,'Multiplicador por Linea de Prod'!B:J,9,FALSE), "MARGEN NO ENCONTRADO")</f>
        <v>0.505</v>
      </c>
      <c r="J289" s="3">
        <f t="shared" si="9"/>
        <v>64.113</v>
      </c>
      <c r="K289" s="3">
        <v>0</v>
      </c>
    </row>
    <row r="290" spans="2:13" x14ac:dyDescent="0.35">
      <c r="B290" s="3" t="str">
        <f t="shared" si="8"/>
        <v>Arquitectónica-Esmalte alkidal (D)-B 19L</v>
      </c>
      <c r="C290" s="3" t="s">
        <v>99</v>
      </c>
      <c r="D290" s="3" t="s">
        <v>102</v>
      </c>
      <c r="E290" s="47" t="s">
        <v>613</v>
      </c>
      <c r="F290" s="3" t="s">
        <v>614</v>
      </c>
      <c r="G290" s="6" t="s">
        <v>34</v>
      </c>
      <c r="H290" s="18">
        <v>1820.8</v>
      </c>
      <c r="I290" s="16">
        <f>IFERROR(VLOOKUP(B290,'Multiplicador por Linea de Prod'!B:J,9,FALSE), "MARGEN NO ENCONTRADO")</f>
        <v>0.41500000000000004</v>
      </c>
      <c r="J290" s="3">
        <f t="shared" si="9"/>
        <v>2576.4319999999998</v>
      </c>
      <c r="K290" s="3">
        <v>0</v>
      </c>
    </row>
    <row r="291" spans="2:13" x14ac:dyDescent="0.35">
      <c r="B291" s="3" t="str">
        <f t="shared" si="8"/>
        <v>Arquitectónica-Esmalte alkidal (D)-C 4L</v>
      </c>
      <c r="C291" s="3" t="s">
        <v>99</v>
      </c>
      <c r="D291" s="3" t="s">
        <v>102</v>
      </c>
      <c r="E291" s="47" t="s">
        <v>615</v>
      </c>
      <c r="F291" s="3" t="s">
        <v>614</v>
      </c>
      <c r="G291" s="6" t="s">
        <v>13</v>
      </c>
      <c r="H291" s="18">
        <v>411.1</v>
      </c>
      <c r="I291" s="16">
        <f>IFERROR(VLOOKUP(B291,'Multiplicador por Linea de Prod'!B:J,9,FALSE), "MARGEN NO ENCONTRADO")</f>
        <v>0.53500000000000003</v>
      </c>
      <c r="J291" s="3">
        <f t="shared" si="9"/>
        <v>631.03850000000011</v>
      </c>
      <c r="K291" s="3">
        <v>1</v>
      </c>
    </row>
    <row r="292" spans="2:13" x14ac:dyDescent="0.35">
      <c r="B292" s="3" t="str">
        <f t="shared" si="8"/>
        <v>Arquitectónica-Esmalte alkidal (D)-D 1L</v>
      </c>
      <c r="C292" s="3" t="s">
        <v>99</v>
      </c>
      <c r="D292" s="3" t="s">
        <v>102</v>
      </c>
      <c r="E292" s="47" t="s">
        <v>616</v>
      </c>
      <c r="F292" s="3" t="s">
        <v>614</v>
      </c>
      <c r="G292" s="6" t="s">
        <v>16</v>
      </c>
      <c r="H292" s="18">
        <v>113</v>
      </c>
      <c r="I292" s="16">
        <f>IFERROR(VLOOKUP(B292,'Multiplicador por Linea de Prod'!B:J,9,FALSE), "MARGEN NO ENCONTRADO")</f>
        <v>0.51500000000000001</v>
      </c>
      <c r="J292" s="3">
        <f t="shared" si="9"/>
        <v>171.19500000000002</v>
      </c>
      <c r="K292" s="3">
        <v>0</v>
      </c>
    </row>
    <row r="293" spans="2:13" x14ac:dyDescent="0.35">
      <c r="B293" s="3" t="str">
        <f t="shared" si="8"/>
        <v>Arquitectónica-Esmalte alkidal (D)-F 0.250L</v>
      </c>
      <c r="C293" s="3" t="s">
        <v>99</v>
      </c>
      <c r="D293" s="3" t="s">
        <v>102</v>
      </c>
      <c r="E293" s="47" t="s">
        <v>617</v>
      </c>
      <c r="F293" s="3" t="s">
        <v>614</v>
      </c>
      <c r="G293" s="6" t="s">
        <v>21</v>
      </c>
      <c r="H293" s="18">
        <v>41</v>
      </c>
      <c r="I293" s="16">
        <f>IFERROR(VLOOKUP(B293,'Multiplicador por Linea de Prod'!B:J,9,FALSE), "MARGEN NO ENCONTRADO")</f>
        <v>0.505</v>
      </c>
      <c r="J293" s="3">
        <f t="shared" si="9"/>
        <v>61.704999999999998</v>
      </c>
      <c r="K293" s="3">
        <v>0</v>
      </c>
    </row>
    <row r="294" spans="2:13" x14ac:dyDescent="0.35">
      <c r="B294" s="3" t="str">
        <f t="shared" si="8"/>
        <v>Arquitectónica-Esmalte alkidal (D)-B 19L</v>
      </c>
      <c r="C294" s="3" t="s">
        <v>99</v>
      </c>
      <c r="D294" s="3" t="s">
        <v>102</v>
      </c>
      <c r="E294" s="47" t="s">
        <v>618</v>
      </c>
      <c r="F294" s="3" t="s">
        <v>619</v>
      </c>
      <c r="G294" s="6" t="s">
        <v>34</v>
      </c>
      <c r="H294" s="18">
        <v>1855.9</v>
      </c>
      <c r="I294" s="16">
        <f>IFERROR(VLOOKUP(B294,'Multiplicador por Linea de Prod'!B:J,9,FALSE), "MARGEN NO ENCONTRADO")</f>
        <v>0.41500000000000004</v>
      </c>
      <c r="J294" s="3">
        <f t="shared" si="9"/>
        <v>2626.0985000000001</v>
      </c>
      <c r="K294" s="3">
        <v>0</v>
      </c>
    </row>
    <row r="295" spans="2:13" x14ac:dyDescent="0.35">
      <c r="B295" s="3" t="str">
        <f t="shared" si="8"/>
        <v>Arquitectónica-Esmalte alkidal (D)-C 4L</v>
      </c>
      <c r="C295" s="3" t="s">
        <v>99</v>
      </c>
      <c r="D295" s="3" t="s">
        <v>102</v>
      </c>
      <c r="E295" s="47" t="s">
        <v>620</v>
      </c>
      <c r="F295" s="3" t="s">
        <v>619</v>
      </c>
      <c r="G295" s="6" t="s">
        <v>13</v>
      </c>
      <c r="H295" s="18">
        <v>419.1</v>
      </c>
      <c r="I295" s="16">
        <f>IFERROR(VLOOKUP(B295,'Multiplicador por Linea de Prod'!B:J,9,FALSE), "MARGEN NO ENCONTRADO")</f>
        <v>0.53500000000000003</v>
      </c>
      <c r="J295" s="3">
        <f t="shared" si="9"/>
        <v>643.31850000000009</v>
      </c>
      <c r="K295" s="3">
        <v>0</v>
      </c>
    </row>
    <row r="296" spans="2:13" x14ac:dyDescent="0.35">
      <c r="B296" s="3" t="str">
        <f t="shared" si="8"/>
        <v>Arquitectónica-Esmalte alkidal (D)-D 1L</v>
      </c>
      <c r="C296" s="3" t="s">
        <v>99</v>
      </c>
      <c r="D296" s="3" t="s">
        <v>102</v>
      </c>
      <c r="E296" s="47" t="s">
        <v>621</v>
      </c>
      <c r="F296" s="3" t="s">
        <v>619</v>
      </c>
      <c r="G296" s="6" t="s">
        <v>16</v>
      </c>
      <c r="H296" s="18">
        <v>115.2</v>
      </c>
      <c r="I296" s="16">
        <f>IFERROR(VLOOKUP(B296,'Multiplicador por Linea de Prod'!B:J,9,FALSE), "MARGEN NO ENCONTRADO")</f>
        <v>0.51500000000000001</v>
      </c>
      <c r="J296" s="3">
        <f t="shared" si="9"/>
        <v>174.52800000000002</v>
      </c>
      <c r="K296" s="3">
        <v>0</v>
      </c>
    </row>
    <row r="297" spans="2:13" x14ac:dyDescent="0.35">
      <c r="B297" s="3" t="str">
        <f t="shared" si="8"/>
        <v>Arquitectónica-Esmalte alkidal (D)-C 4L</v>
      </c>
      <c r="C297" s="3" t="s">
        <v>99</v>
      </c>
      <c r="D297" s="3" t="s">
        <v>102</v>
      </c>
      <c r="E297" s="47" t="s">
        <v>622</v>
      </c>
      <c r="F297" s="3" t="s">
        <v>623</v>
      </c>
      <c r="G297" s="6" t="s">
        <v>13</v>
      </c>
      <c r="H297" s="18">
        <v>426.7</v>
      </c>
      <c r="I297" s="16">
        <f>IFERROR(VLOOKUP(B297,'Multiplicador por Linea de Prod'!B:J,9,FALSE), "MARGEN NO ENCONTRADO")</f>
        <v>0.53500000000000003</v>
      </c>
      <c r="J297" s="3">
        <f t="shared" si="9"/>
        <v>654.98450000000003</v>
      </c>
      <c r="K297" s="3">
        <v>0</v>
      </c>
    </row>
    <row r="298" spans="2:13" x14ac:dyDescent="0.35">
      <c r="B298" s="3" t="str">
        <f t="shared" si="8"/>
        <v>Arquitectónica-Esmalte alkidal (D)-D 1L</v>
      </c>
      <c r="C298" s="3" t="s">
        <v>99</v>
      </c>
      <c r="D298" s="3" t="s">
        <v>102</v>
      </c>
      <c r="E298" s="47" t="s">
        <v>624</v>
      </c>
      <c r="F298" s="3" t="s">
        <v>623</v>
      </c>
      <c r="G298" s="6" t="s">
        <v>16</v>
      </c>
      <c r="H298" s="18">
        <v>117.3</v>
      </c>
      <c r="I298" s="16">
        <f>IFERROR(VLOOKUP(B298,'Multiplicador por Linea de Prod'!B:J,9,FALSE), "MARGEN NO ENCONTRADO")</f>
        <v>0.51500000000000001</v>
      </c>
      <c r="J298" s="3">
        <f t="shared" si="9"/>
        <v>177.70950000000002</v>
      </c>
      <c r="K298" s="3">
        <v>0</v>
      </c>
    </row>
    <row r="299" spans="2:13" x14ac:dyDescent="0.35">
      <c r="B299" s="3" t="str">
        <f t="shared" si="8"/>
        <v>Arquitectónica-Esmalte alkidal (D)-E 0.500L</v>
      </c>
      <c r="C299" s="3" t="s">
        <v>99</v>
      </c>
      <c r="D299" s="3" t="s">
        <v>102</v>
      </c>
      <c r="E299" s="47" t="s">
        <v>625</v>
      </c>
      <c r="F299" s="3" t="s">
        <v>623</v>
      </c>
      <c r="G299" s="6" t="s">
        <v>14</v>
      </c>
      <c r="H299" s="18">
        <v>71.099999999999994</v>
      </c>
      <c r="I299" s="16">
        <f>IFERROR(VLOOKUP(B299,'Multiplicador por Linea de Prod'!B:J,9,FALSE), "MARGEN NO ENCONTRADO")</f>
        <v>0.505</v>
      </c>
      <c r="J299" s="3">
        <f t="shared" si="9"/>
        <v>107.00549999999998</v>
      </c>
      <c r="K299" s="3">
        <v>0</v>
      </c>
    </row>
    <row r="300" spans="2:13" x14ac:dyDescent="0.35">
      <c r="B300" s="3" t="str">
        <f t="shared" si="8"/>
        <v>Arquitectónica-Esmalte alkidal (D)-F 0.250L</v>
      </c>
      <c r="C300" s="3" t="s">
        <v>99</v>
      </c>
      <c r="D300" s="3" t="s">
        <v>102</v>
      </c>
      <c r="E300" s="47" t="s">
        <v>626</v>
      </c>
      <c r="F300" s="3" t="s">
        <v>623</v>
      </c>
      <c r="G300" s="6" t="s">
        <v>21</v>
      </c>
      <c r="H300" s="18">
        <v>42.6</v>
      </c>
      <c r="I300" s="16">
        <f>IFERROR(VLOOKUP(B300,'Multiplicador por Linea de Prod'!B:J,9,FALSE), "MARGEN NO ENCONTRADO")</f>
        <v>0.505</v>
      </c>
      <c r="J300" s="3">
        <f t="shared" si="9"/>
        <v>64.113</v>
      </c>
      <c r="K300" s="3">
        <v>0</v>
      </c>
    </row>
    <row r="301" spans="2:13" x14ac:dyDescent="0.35">
      <c r="B301" s="3" t="str">
        <f t="shared" si="8"/>
        <v>Arquitectónica-Base esmalte alkidal (D)-B 19L</v>
      </c>
      <c r="C301" s="3" t="s">
        <v>99</v>
      </c>
      <c r="D301" s="3" t="s">
        <v>100</v>
      </c>
      <c r="E301" s="47" t="s">
        <v>627</v>
      </c>
      <c r="F301" s="3" t="s">
        <v>628</v>
      </c>
      <c r="G301" s="6" t="s">
        <v>34</v>
      </c>
      <c r="H301" s="18">
        <v>1613.8</v>
      </c>
      <c r="I301" s="16">
        <f>IFERROR(VLOOKUP(B301,'Multiplicador por Linea de Prod'!B:J,9,FALSE), "MARGEN NO ENCONTRADO")</f>
        <v>0.41500000000000004</v>
      </c>
      <c r="J301" s="3">
        <f t="shared" si="9"/>
        <v>2283.527</v>
      </c>
      <c r="K301" s="3">
        <v>0</v>
      </c>
      <c r="M301" s="49"/>
    </row>
    <row r="302" spans="2:13" x14ac:dyDescent="0.35">
      <c r="B302" s="3" t="str">
        <f t="shared" si="8"/>
        <v>Arquitectónica-Base esmalte alkidal (D)-C 4L</v>
      </c>
      <c r="C302" s="3" t="s">
        <v>99</v>
      </c>
      <c r="D302" s="3" t="s">
        <v>100</v>
      </c>
      <c r="E302" s="47" t="s">
        <v>629</v>
      </c>
      <c r="F302" s="3" t="s">
        <v>628</v>
      </c>
      <c r="G302" s="6" t="s">
        <v>13</v>
      </c>
      <c r="H302" s="18">
        <v>344.2</v>
      </c>
      <c r="I302" s="16">
        <f>IFERROR(VLOOKUP(B302,'Multiplicador por Linea de Prod'!B:J,9,FALSE), "MARGEN NO ENCONTRADO")</f>
        <v>0.53500000000000003</v>
      </c>
      <c r="J302" s="3">
        <f t="shared" si="9"/>
        <v>528.34699999999998</v>
      </c>
      <c r="K302" s="3">
        <v>0</v>
      </c>
      <c r="L302" s="49"/>
      <c r="M302" s="49"/>
    </row>
    <row r="303" spans="2:13" x14ac:dyDescent="0.35">
      <c r="B303" s="3" t="str">
        <f t="shared" si="8"/>
        <v>Arquitectónica-Base esmalte alkidal (D)-D 1L</v>
      </c>
      <c r="C303" s="3" t="s">
        <v>99</v>
      </c>
      <c r="D303" s="3" t="s">
        <v>100</v>
      </c>
      <c r="E303" s="47" t="s">
        <v>630</v>
      </c>
      <c r="F303" s="3" t="s">
        <v>628</v>
      </c>
      <c r="G303" s="6" t="s">
        <v>16</v>
      </c>
      <c r="H303" s="18">
        <v>102.6</v>
      </c>
      <c r="I303" s="16">
        <f>IFERROR(VLOOKUP(B303,'Multiplicador por Linea de Prod'!B:J,9,FALSE), "MARGEN NO ENCONTRADO")</f>
        <v>0.51500000000000001</v>
      </c>
      <c r="J303" s="3">
        <f t="shared" si="9"/>
        <v>155.43899999999999</v>
      </c>
      <c r="K303" s="3">
        <v>0</v>
      </c>
    </row>
    <row r="304" spans="2:13" x14ac:dyDescent="0.35">
      <c r="B304" s="3" t="str">
        <f t="shared" si="8"/>
        <v>Arquitectónica-Base esmalte alkidal (D)-B 19L</v>
      </c>
      <c r="C304" s="3" t="s">
        <v>99</v>
      </c>
      <c r="D304" s="3" t="s">
        <v>100</v>
      </c>
      <c r="E304" s="47" t="s">
        <v>631</v>
      </c>
      <c r="F304" s="3" t="s">
        <v>632</v>
      </c>
      <c r="G304" s="6" t="s">
        <v>34</v>
      </c>
      <c r="H304" s="18">
        <v>1742.7</v>
      </c>
      <c r="I304" s="16">
        <f>IFERROR(VLOOKUP(B304,'Multiplicador por Linea de Prod'!B:J,9,FALSE), "MARGEN NO ENCONTRADO")</f>
        <v>0.41500000000000004</v>
      </c>
      <c r="J304" s="3">
        <f t="shared" si="9"/>
        <v>2465.9205000000002</v>
      </c>
      <c r="K304" s="3">
        <v>0</v>
      </c>
    </row>
    <row r="305" spans="2:11" x14ac:dyDescent="0.35">
      <c r="B305" s="3" t="str">
        <f t="shared" si="8"/>
        <v>Arquitectónica-Base esmalte alkidal (D)-C 4L</v>
      </c>
      <c r="C305" s="3" t="s">
        <v>99</v>
      </c>
      <c r="D305" s="3" t="s">
        <v>100</v>
      </c>
      <c r="E305" s="47" t="s">
        <v>633</v>
      </c>
      <c r="F305" s="3" t="s">
        <v>632</v>
      </c>
      <c r="G305" s="6" t="s">
        <v>13</v>
      </c>
      <c r="H305" s="18">
        <v>371.6</v>
      </c>
      <c r="I305" s="16">
        <f>IFERROR(VLOOKUP(B305,'Multiplicador por Linea de Prod'!B:J,9,FALSE), "MARGEN NO ENCONTRADO")</f>
        <v>0.53500000000000003</v>
      </c>
      <c r="J305" s="3">
        <f t="shared" si="9"/>
        <v>570.40600000000006</v>
      </c>
      <c r="K305" s="3">
        <v>0</v>
      </c>
    </row>
    <row r="306" spans="2:11" x14ac:dyDescent="0.35">
      <c r="B306" s="3" t="str">
        <f t="shared" si="8"/>
        <v>Arquitectónica-Base esmalte alkidal (D)-D 1L</v>
      </c>
      <c r="C306" s="3" t="s">
        <v>99</v>
      </c>
      <c r="D306" s="3" t="s">
        <v>100</v>
      </c>
      <c r="E306" s="47" t="s">
        <v>634</v>
      </c>
      <c r="F306" s="3" t="s">
        <v>632</v>
      </c>
      <c r="G306" s="6" t="s">
        <v>16</v>
      </c>
      <c r="H306" s="18">
        <v>113.3</v>
      </c>
      <c r="I306" s="16">
        <f>IFERROR(VLOOKUP(B306,'Multiplicador por Linea de Prod'!B:J,9,FALSE), "MARGEN NO ENCONTRADO")</f>
        <v>0.51500000000000001</v>
      </c>
      <c r="J306" s="3">
        <f t="shared" si="9"/>
        <v>171.64950000000002</v>
      </c>
      <c r="K306" s="3">
        <v>0</v>
      </c>
    </row>
    <row r="307" spans="2:11" x14ac:dyDescent="0.35">
      <c r="B307" s="3" t="str">
        <f t="shared" si="8"/>
        <v>Arquitectónica-Base esmalte alkidal (D)-B 19L</v>
      </c>
      <c r="C307" s="3" t="s">
        <v>99</v>
      </c>
      <c r="D307" s="3" t="s">
        <v>100</v>
      </c>
      <c r="E307" s="47" t="s">
        <v>635</v>
      </c>
      <c r="F307" s="3" t="s">
        <v>636</v>
      </c>
      <c r="G307" s="6" t="s">
        <v>34</v>
      </c>
      <c r="H307" s="18">
        <v>1830.9</v>
      </c>
      <c r="I307" s="16">
        <f>IFERROR(VLOOKUP(B307,'Multiplicador por Linea de Prod'!B:J,9,FALSE), "MARGEN NO ENCONTRADO")</f>
        <v>0.41500000000000004</v>
      </c>
      <c r="J307" s="3">
        <f t="shared" si="9"/>
        <v>2590.7235000000001</v>
      </c>
      <c r="K307" s="3">
        <v>0</v>
      </c>
    </row>
    <row r="308" spans="2:11" x14ac:dyDescent="0.35">
      <c r="B308" s="3" t="str">
        <f t="shared" si="8"/>
        <v>Arquitectónica-Base esmalte alkidal (D)-C 4L</v>
      </c>
      <c r="C308" s="3" t="s">
        <v>99</v>
      </c>
      <c r="D308" s="3" t="s">
        <v>100</v>
      </c>
      <c r="E308" s="47" t="s">
        <v>637</v>
      </c>
      <c r="F308" s="3" t="s">
        <v>636</v>
      </c>
      <c r="G308" s="6" t="s">
        <v>13</v>
      </c>
      <c r="H308" s="18">
        <v>390.4</v>
      </c>
      <c r="I308" s="16">
        <f>IFERROR(VLOOKUP(B308,'Multiplicador por Linea de Prod'!B:J,9,FALSE), "MARGEN NO ENCONTRADO")</f>
        <v>0.53500000000000003</v>
      </c>
      <c r="J308" s="3">
        <f t="shared" si="9"/>
        <v>599.26400000000001</v>
      </c>
      <c r="K308" s="3">
        <v>0</v>
      </c>
    </row>
    <row r="309" spans="2:11" x14ac:dyDescent="0.35">
      <c r="B309" s="3" t="str">
        <f t="shared" si="8"/>
        <v>Arquitectónica-Base esmalte alkidal (D)-D 1L</v>
      </c>
      <c r="C309" s="3" t="s">
        <v>99</v>
      </c>
      <c r="D309" s="3" t="s">
        <v>100</v>
      </c>
      <c r="E309" s="47" t="s">
        <v>638</v>
      </c>
      <c r="F309" s="3" t="s">
        <v>636</v>
      </c>
      <c r="G309" s="6" t="s">
        <v>16</v>
      </c>
      <c r="H309" s="18">
        <v>118.2</v>
      </c>
      <c r="I309" s="16">
        <f>IFERROR(VLOOKUP(B309,'Multiplicador por Linea de Prod'!B:J,9,FALSE), "MARGEN NO ENCONTRADO")</f>
        <v>0.51500000000000001</v>
      </c>
      <c r="J309" s="3">
        <f t="shared" si="9"/>
        <v>179.07300000000001</v>
      </c>
      <c r="K309" s="3">
        <v>0</v>
      </c>
    </row>
    <row r="310" spans="2:11" x14ac:dyDescent="0.35">
      <c r="B310" s="3" t="str">
        <f t="shared" si="8"/>
        <v>Arquitectónica-Base esmalte alkidal (D)-B 19L</v>
      </c>
      <c r="C310" s="3" t="s">
        <v>99</v>
      </c>
      <c r="D310" s="3" t="s">
        <v>100</v>
      </c>
      <c r="E310" s="47" t="s">
        <v>639</v>
      </c>
      <c r="F310" s="3" t="s">
        <v>640</v>
      </c>
      <c r="G310" s="6" t="s">
        <v>34</v>
      </c>
      <c r="H310" s="18">
        <v>1855</v>
      </c>
      <c r="I310" s="16">
        <f>IFERROR(VLOOKUP(B310,'Multiplicador por Linea de Prod'!B:J,9,FALSE), "MARGEN NO ENCONTRADO")</f>
        <v>0.41500000000000004</v>
      </c>
      <c r="J310" s="3">
        <f t="shared" si="9"/>
        <v>2624.8250000000003</v>
      </c>
      <c r="K310" s="3">
        <v>0</v>
      </c>
    </row>
    <row r="311" spans="2:11" x14ac:dyDescent="0.35">
      <c r="B311" s="3" t="str">
        <f t="shared" si="8"/>
        <v>Arquitectónica-Base esmalte alkidal (D)-C 4L</v>
      </c>
      <c r="C311" s="3" t="s">
        <v>99</v>
      </c>
      <c r="D311" s="3" t="s">
        <v>100</v>
      </c>
      <c r="E311" s="47" t="s">
        <v>641</v>
      </c>
      <c r="F311" s="3" t="s">
        <v>640</v>
      </c>
      <c r="G311" s="6" t="s">
        <v>13</v>
      </c>
      <c r="H311" s="18">
        <v>396.4</v>
      </c>
      <c r="I311" s="16">
        <f>IFERROR(VLOOKUP(B311,'Multiplicador por Linea de Prod'!B:J,9,FALSE), "MARGEN NO ENCONTRADO")</f>
        <v>0.53500000000000003</v>
      </c>
      <c r="J311" s="3">
        <f t="shared" si="9"/>
        <v>608.47400000000005</v>
      </c>
      <c r="K311" s="3">
        <v>0</v>
      </c>
    </row>
    <row r="312" spans="2:11" x14ac:dyDescent="0.35">
      <c r="B312" s="3" t="str">
        <f t="shared" si="8"/>
        <v>Arquitectónica-Base esmalte alkidal (D)-D 1L</v>
      </c>
      <c r="C312" s="3" t="s">
        <v>99</v>
      </c>
      <c r="D312" s="3" t="s">
        <v>100</v>
      </c>
      <c r="E312" s="47" t="s">
        <v>642</v>
      </c>
      <c r="F312" s="3" t="s">
        <v>640</v>
      </c>
      <c r="G312" s="6" t="s">
        <v>16</v>
      </c>
      <c r="H312" s="18">
        <v>119.6</v>
      </c>
      <c r="I312" s="16">
        <f>IFERROR(VLOOKUP(B312,'Multiplicador por Linea de Prod'!B:J,9,FALSE), "MARGEN NO ENCONTRADO")</f>
        <v>0.51500000000000001</v>
      </c>
      <c r="J312" s="3">
        <f t="shared" si="9"/>
        <v>181.19400000000002</v>
      </c>
      <c r="K312" s="3">
        <v>0</v>
      </c>
    </row>
    <row r="313" spans="2:11" x14ac:dyDescent="0.35">
      <c r="B313" s="3" t="str">
        <f t="shared" si="8"/>
        <v>Arquitectónica-Esmalte alkidal (D)-C 4L</v>
      </c>
      <c r="C313" s="3" t="s">
        <v>99</v>
      </c>
      <c r="D313" s="3" t="s">
        <v>102</v>
      </c>
      <c r="E313" s="47" t="s">
        <v>643</v>
      </c>
      <c r="F313" s="3" t="s">
        <v>644</v>
      </c>
      <c r="G313" s="6" t="s">
        <v>13</v>
      </c>
      <c r="H313" s="18">
        <v>426.7</v>
      </c>
      <c r="I313" s="16">
        <f>IFERROR(VLOOKUP(B313,'Multiplicador por Linea de Prod'!B:J,9,FALSE), "MARGEN NO ENCONTRADO")</f>
        <v>0.53500000000000003</v>
      </c>
      <c r="J313" s="3">
        <f t="shared" si="9"/>
        <v>654.98450000000003</v>
      </c>
      <c r="K313" s="3">
        <v>1</v>
      </c>
    </row>
    <row r="314" spans="2:11" x14ac:dyDescent="0.35">
      <c r="B314" s="3" t="str">
        <f t="shared" si="8"/>
        <v>Arquitectónica-Esmalte alkidal (D)-D 1L</v>
      </c>
      <c r="C314" s="3" t="s">
        <v>99</v>
      </c>
      <c r="D314" s="3" t="s">
        <v>102</v>
      </c>
      <c r="E314" s="47" t="s">
        <v>645</v>
      </c>
      <c r="F314" s="3" t="s">
        <v>644</v>
      </c>
      <c r="G314" s="6" t="s">
        <v>16</v>
      </c>
      <c r="H314" s="18">
        <v>117.3</v>
      </c>
      <c r="I314" s="16">
        <f>IFERROR(VLOOKUP(B314,'Multiplicador por Linea de Prod'!B:J,9,FALSE), "MARGEN NO ENCONTRADO")</f>
        <v>0.51500000000000001</v>
      </c>
      <c r="J314" s="3">
        <f t="shared" si="9"/>
        <v>177.70950000000002</v>
      </c>
      <c r="K314" s="3">
        <v>3</v>
      </c>
    </row>
    <row r="315" spans="2:11" x14ac:dyDescent="0.35">
      <c r="B315" s="3" t="str">
        <f t="shared" si="8"/>
        <v>Arquitectónica-Esmalte alkidal (D)-E 0.500L</v>
      </c>
      <c r="C315" s="3" t="s">
        <v>99</v>
      </c>
      <c r="D315" s="3" t="s">
        <v>102</v>
      </c>
      <c r="E315" s="47" t="s">
        <v>646</v>
      </c>
      <c r="F315" s="3" t="s">
        <v>644</v>
      </c>
      <c r="G315" s="6" t="s">
        <v>14</v>
      </c>
      <c r="H315" s="18">
        <v>71.099999999999994</v>
      </c>
      <c r="I315" s="16">
        <f>IFERROR(VLOOKUP(B315,'Multiplicador por Linea de Prod'!B:J,9,FALSE), "MARGEN NO ENCONTRADO")</f>
        <v>0.505</v>
      </c>
      <c r="J315" s="3">
        <f t="shared" si="9"/>
        <v>107.00549999999998</v>
      </c>
      <c r="K315" s="3">
        <v>0</v>
      </c>
    </row>
    <row r="316" spans="2:11" x14ac:dyDescent="0.35">
      <c r="B316" s="3" t="str">
        <f t="shared" si="8"/>
        <v>Arquitectónica-Esmalte alkidal (D)-F 0.250L</v>
      </c>
      <c r="C316" s="3" t="s">
        <v>99</v>
      </c>
      <c r="D316" s="3" t="s">
        <v>102</v>
      </c>
      <c r="E316" s="47" t="s">
        <v>647</v>
      </c>
      <c r="F316" s="3" t="s">
        <v>644</v>
      </c>
      <c r="G316" s="6" t="s">
        <v>21</v>
      </c>
      <c r="H316" s="18">
        <v>42.6</v>
      </c>
      <c r="I316" s="16">
        <f>IFERROR(VLOOKUP(B316,'Multiplicador por Linea de Prod'!B:J,9,FALSE), "MARGEN NO ENCONTRADO")</f>
        <v>0.505</v>
      </c>
      <c r="J316" s="3">
        <f t="shared" si="9"/>
        <v>64.113</v>
      </c>
      <c r="K316" s="3">
        <v>0</v>
      </c>
    </row>
    <row r="317" spans="2:11" x14ac:dyDescent="0.35">
      <c r="B317" s="3" t="str">
        <f t="shared" si="8"/>
        <v>Arquitectónica-Esmalte alkidal (D)-B 19L</v>
      </c>
      <c r="C317" s="3" t="s">
        <v>99</v>
      </c>
      <c r="D317" s="3" t="s">
        <v>102</v>
      </c>
      <c r="E317" s="47" t="s">
        <v>648</v>
      </c>
      <c r="F317" s="3" t="s">
        <v>649</v>
      </c>
      <c r="G317" s="6" t="s">
        <v>34</v>
      </c>
      <c r="H317" s="18">
        <v>1889.7</v>
      </c>
      <c r="I317" s="16">
        <f>IFERROR(VLOOKUP(B317,'Multiplicador por Linea de Prod'!B:J,9,FALSE), "MARGEN NO ENCONTRADO")</f>
        <v>0.41500000000000004</v>
      </c>
      <c r="J317" s="3">
        <f t="shared" si="9"/>
        <v>2673.9255000000003</v>
      </c>
      <c r="K317" s="3">
        <v>0</v>
      </c>
    </row>
    <row r="318" spans="2:11" x14ac:dyDescent="0.35">
      <c r="B318" s="3" t="str">
        <f t="shared" si="8"/>
        <v>Arquitectónica-Esmalte alkidal (D)-C 4L</v>
      </c>
      <c r="C318" s="3" t="s">
        <v>99</v>
      </c>
      <c r="D318" s="3" t="s">
        <v>102</v>
      </c>
      <c r="E318" s="47" t="s">
        <v>650</v>
      </c>
      <c r="F318" s="3" t="s">
        <v>649</v>
      </c>
      <c r="G318" s="6" t="s">
        <v>13</v>
      </c>
      <c r="H318" s="18">
        <v>426.7</v>
      </c>
      <c r="I318" s="16">
        <f>IFERROR(VLOOKUP(B318,'Multiplicador por Linea de Prod'!B:J,9,FALSE), "MARGEN NO ENCONTRADO")</f>
        <v>0.53500000000000003</v>
      </c>
      <c r="J318" s="3">
        <f t="shared" si="9"/>
        <v>654.98450000000003</v>
      </c>
      <c r="K318" s="3">
        <v>2</v>
      </c>
    </row>
    <row r="319" spans="2:11" x14ac:dyDescent="0.35">
      <c r="B319" s="3" t="str">
        <f t="shared" si="8"/>
        <v>Arquitectónica-Esmalte alkidal (D)-D 1L</v>
      </c>
      <c r="C319" s="3" t="s">
        <v>99</v>
      </c>
      <c r="D319" s="3" t="s">
        <v>102</v>
      </c>
      <c r="E319" s="47" t="s">
        <v>651</v>
      </c>
      <c r="F319" s="3" t="s">
        <v>649</v>
      </c>
      <c r="G319" s="6" t="s">
        <v>16</v>
      </c>
      <c r="H319" s="18">
        <v>117.3</v>
      </c>
      <c r="I319" s="16">
        <f>IFERROR(VLOOKUP(B319,'Multiplicador por Linea de Prod'!B:J,9,FALSE), "MARGEN NO ENCONTRADO")</f>
        <v>0.51500000000000001</v>
      </c>
      <c r="J319" s="3">
        <f t="shared" si="9"/>
        <v>177.70950000000002</v>
      </c>
      <c r="K319" s="3">
        <v>5</v>
      </c>
    </row>
    <row r="320" spans="2:11" x14ac:dyDescent="0.35">
      <c r="B320" s="3" t="str">
        <f t="shared" si="8"/>
        <v>Arquitectónica-Esmalte alkidal (D)-E 0.500L</v>
      </c>
      <c r="C320" s="3" t="s">
        <v>99</v>
      </c>
      <c r="D320" s="3" t="s">
        <v>102</v>
      </c>
      <c r="E320" s="47" t="s">
        <v>652</v>
      </c>
      <c r="F320" s="3" t="s">
        <v>649</v>
      </c>
      <c r="G320" s="6" t="s">
        <v>14</v>
      </c>
      <c r="H320" s="18">
        <v>71.099999999999994</v>
      </c>
      <c r="I320" s="16">
        <f>IFERROR(VLOOKUP(B320,'Multiplicador por Linea de Prod'!B:J,9,FALSE), "MARGEN NO ENCONTRADO")</f>
        <v>0.505</v>
      </c>
      <c r="J320" s="3">
        <f t="shared" si="9"/>
        <v>107.00549999999998</v>
      </c>
      <c r="K320" s="3">
        <v>0</v>
      </c>
    </row>
    <row r="321" spans="2:11" x14ac:dyDescent="0.35">
      <c r="B321" s="3" t="str">
        <f t="shared" si="8"/>
        <v>Arquitectónica-Esmalte alkidal (D)-F 0.250L</v>
      </c>
      <c r="C321" s="3" t="s">
        <v>99</v>
      </c>
      <c r="D321" s="3" t="s">
        <v>102</v>
      </c>
      <c r="E321" s="47" t="s">
        <v>653</v>
      </c>
      <c r="F321" s="3" t="s">
        <v>649</v>
      </c>
      <c r="G321" s="6" t="s">
        <v>21</v>
      </c>
      <c r="H321" s="18">
        <v>42.6</v>
      </c>
      <c r="I321" s="16">
        <f>IFERROR(VLOOKUP(B321,'Multiplicador por Linea de Prod'!B:J,9,FALSE), "MARGEN NO ENCONTRADO")</f>
        <v>0.505</v>
      </c>
      <c r="J321" s="3">
        <f t="shared" si="9"/>
        <v>64.113</v>
      </c>
      <c r="K321" s="3">
        <v>0</v>
      </c>
    </row>
    <row r="322" spans="2:11" x14ac:dyDescent="0.35">
      <c r="B322" s="3" t="str">
        <f t="shared" ref="B322:B385" si="10">C322&amp;"-"&amp;D322&amp;"-"&amp;G322</f>
        <v>Arquitectónica-Esmalte alkidal (D)-C 4L</v>
      </c>
      <c r="C322" s="3" t="s">
        <v>99</v>
      </c>
      <c r="D322" s="3" t="s">
        <v>102</v>
      </c>
      <c r="E322" s="47" t="s">
        <v>654</v>
      </c>
      <c r="F322" s="3" t="s">
        <v>655</v>
      </c>
      <c r="G322" s="6" t="s">
        <v>13</v>
      </c>
      <c r="H322" s="18">
        <v>426.7</v>
      </c>
      <c r="I322" s="16">
        <f>IFERROR(VLOOKUP(B322,'Multiplicador por Linea de Prod'!B:J,9,FALSE), "MARGEN NO ENCONTRADO")</f>
        <v>0.53500000000000003</v>
      </c>
      <c r="J322" s="3">
        <f t="shared" ref="J322:J385" si="11">H322*(1+I322)</f>
        <v>654.98450000000003</v>
      </c>
      <c r="K322" s="3">
        <v>0</v>
      </c>
    </row>
    <row r="323" spans="2:11" x14ac:dyDescent="0.35">
      <c r="B323" s="3" t="str">
        <f t="shared" si="10"/>
        <v>Arquitectónica-Esmalte alkidal (D)-D 1L</v>
      </c>
      <c r="C323" s="3" t="s">
        <v>99</v>
      </c>
      <c r="D323" s="3" t="s">
        <v>102</v>
      </c>
      <c r="E323" s="47" t="s">
        <v>656</v>
      </c>
      <c r="F323" s="3" t="s">
        <v>655</v>
      </c>
      <c r="G323" s="6" t="s">
        <v>16</v>
      </c>
      <c r="H323" s="18">
        <v>117.3</v>
      </c>
      <c r="I323" s="16">
        <f>IFERROR(VLOOKUP(B323,'Multiplicador por Linea de Prod'!B:J,9,FALSE), "MARGEN NO ENCONTRADO")</f>
        <v>0.51500000000000001</v>
      </c>
      <c r="J323" s="3">
        <f t="shared" si="11"/>
        <v>177.70950000000002</v>
      </c>
      <c r="K323" s="3">
        <v>4</v>
      </c>
    </row>
    <row r="324" spans="2:11" x14ac:dyDescent="0.35">
      <c r="B324" s="3" t="str">
        <f t="shared" si="10"/>
        <v>Arquitectónica-Esmalte alkidal (D)-E 0.500L</v>
      </c>
      <c r="C324" s="3" t="s">
        <v>99</v>
      </c>
      <c r="D324" s="3" t="s">
        <v>102</v>
      </c>
      <c r="E324" s="47" t="s">
        <v>657</v>
      </c>
      <c r="F324" s="3" t="s">
        <v>655</v>
      </c>
      <c r="G324" s="6" t="s">
        <v>14</v>
      </c>
      <c r="H324" s="18">
        <v>69.8</v>
      </c>
      <c r="I324" s="16">
        <f>IFERROR(VLOOKUP(B324,'Multiplicador por Linea de Prod'!B:J,9,FALSE), "MARGEN NO ENCONTRADO")</f>
        <v>0.505</v>
      </c>
      <c r="J324" s="3">
        <f t="shared" si="11"/>
        <v>105.04899999999999</v>
      </c>
      <c r="K324" s="3">
        <v>0</v>
      </c>
    </row>
    <row r="325" spans="2:11" x14ac:dyDescent="0.35">
      <c r="B325" s="3" t="str">
        <f t="shared" si="10"/>
        <v>Arquitectónica-Esmalte alkidal (D)-F 0.250L</v>
      </c>
      <c r="C325" s="3" t="s">
        <v>99</v>
      </c>
      <c r="D325" s="3" t="s">
        <v>102</v>
      </c>
      <c r="E325" s="47" t="s">
        <v>658</v>
      </c>
      <c r="F325" s="3" t="s">
        <v>655</v>
      </c>
      <c r="G325" s="6" t="s">
        <v>21</v>
      </c>
      <c r="H325" s="18">
        <v>41.8</v>
      </c>
      <c r="I325" s="16">
        <f>IFERROR(VLOOKUP(B325,'Multiplicador por Linea de Prod'!B:J,9,FALSE), "MARGEN NO ENCONTRADO")</f>
        <v>0.505</v>
      </c>
      <c r="J325" s="3">
        <f t="shared" si="11"/>
        <v>62.908999999999992</v>
      </c>
      <c r="K325" s="3">
        <v>0</v>
      </c>
    </row>
    <row r="326" spans="2:11" x14ac:dyDescent="0.35">
      <c r="B326" s="3" t="str">
        <f t="shared" si="10"/>
        <v>Arquitectónica-Esmalte alkidal (D)-C 4L</v>
      </c>
      <c r="C326" s="3" t="s">
        <v>99</v>
      </c>
      <c r="D326" s="3" t="s">
        <v>102</v>
      </c>
      <c r="E326" s="47" t="s">
        <v>659</v>
      </c>
      <c r="F326" s="3" t="s">
        <v>660</v>
      </c>
      <c r="G326" s="6" t="s">
        <v>13</v>
      </c>
      <c r="H326" s="18">
        <v>411.1</v>
      </c>
      <c r="I326" s="16">
        <f>IFERROR(VLOOKUP(B326,'Multiplicador por Linea de Prod'!B:J,9,FALSE), "MARGEN NO ENCONTRADO")</f>
        <v>0.53500000000000003</v>
      </c>
      <c r="J326" s="3">
        <f t="shared" si="11"/>
        <v>631.03850000000011</v>
      </c>
      <c r="K326" s="3">
        <v>1</v>
      </c>
    </row>
    <row r="327" spans="2:11" x14ac:dyDescent="0.35">
      <c r="B327" s="3" t="str">
        <f t="shared" si="10"/>
        <v>Arquitectónica-Esmalte alkidal (D)-D 1L</v>
      </c>
      <c r="C327" s="3" t="s">
        <v>99</v>
      </c>
      <c r="D327" s="3" t="s">
        <v>102</v>
      </c>
      <c r="E327" s="47" t="s">
        <v>661</v>
      </c>
      <c r="F327" s="3" t="s">
        <v>660</v>
      </c>
      <c r="G327" s="6" t="s">
        <v>16</v>
      </c>
      <c r="H327" s="18">
        <v>113</v>
      </c>
      <c r="I327" s="16">
        <f>IFERROR(VLOOKUP(B327,'Multiplicador por Linea de Prod'!B:J,9,FALSE), "MARGEN NO ENCONTRADO")</f>
        <v>0.51500000000000001</v>
      </c>
      <c r="J327" s="3">
        <f t="shared" si="11"/>
        <v>171.19500000000002</v>
      </c>
      <c r="K327" s="3">
        <v>3</v>
      </c>
    </row>
    <row r="328" spans="2:11" x14ac:dyDescent="0.35">
      <c r="B328" s="3" t="str">
        <f t="shared" si="10"/>
        <v>Arquitectónica-Esmalte alkidal (D)-E 0.500L</v>
      </c>
      <c r="C328" s="3" t="s">
        <v>99</v>
      </c>
      <c r="D328" s="3" t="s">
        <v>102</v>
      </c>
      <c r="E328" s="47" t="s">
        <v>662</v>
      </c>
      <c r="F328" s="3" t="s">
        <v>660</v>
      </c>
      <c r="G328" s="6" t="s">
        <v>14</v>
      </c>
      <c r="H328" s="18">
        <v>68.7</v>
      </c>
      <c r="I328" s="16">
        <f>IFERROR(VLOOKUP(B328,'Multiplicador por Linea de Prod'!B:J,9,FALSE), "MARGEN NO ENCONTRADO")</f>
        <v>0.505</v>
      </c>
      <c r="J328" s="3">
        <f t="shared" si="11"/>
        <v>103.3935</v>
      </c>
      <c r="K328" s="3">
        <v>0</v>
      </c>
    </row>
    <row r="329" spans="2:11" x14ac:dyDescent="0.35">
      <c r="B329" s="3" t="str">
        <f t="shared" si="10"/>
        <v>Arquitectónica-Esmalte alkidal (D)-F 0.250L</v>
      </c>
      <c r="C329" s="3" t="s">
        <v>99</v>
      </c>
      <c r="D329" s="3" t="s">
        <v>102</v>
      </c>
      <c r="E329" s="47" t="s">
        <v>663</v>
      </c>
      <c r="F329" s="3" t="s">
        <v>660</v>
      </c>
      <c r="G329" s="6" t="s">
        <v>21</v>
      </c>
      <c r="H329" s="18">
        <v>41</v>
      </c>
      <c r="I329" s="16">
        <f>IFERROR(VLOOKUP(B329,'Multiplicador por Linea de Prod'!B:J,9,FALSE), "MARGEN NO ENCONTRADO")</f>
        <v>0.505</v>
      </c>
      <c r="J329" s="3">
        <f t="shared" si="11"/>
        <v>61.704999999999998</v>
      </c>
      <c r="K329" s="3">
        <v>0</v>
      </c>
    </row>
    <row r="330" spans="2:11" x14ac:dyDescent="0.35">
      <c r="B330" s="3" t="str">
        <f t="shared" si="10"/>
        <v>Arquitectónica-Esmalte alkidal (D)-C 4L</v>
      </c>
      <c r="C330" s="3" t="s">
        <v>99</v>
      </c>
      <c r="D330" s="3" t="s">
        <v>102</v>
      </c>
      <c r="E330" s="47" t="s">
        <v>664</v>
      </c>
      <c r="F330" s="3" t="s">
        <v>665</v>
      </c>
      <c r="G330" s="6" t="s">
        <v>13</v>
      </c>
      <c r="H330" s="18">
        <v>411.1</v>
      </c>
      <c r="I330" s="16">
        <f>IFERROR(VLOOKUP(B330,'Multiplicador por Linea de Prod'!B:J,9,FALSE), "MARGEN NO ENCONTRADO")</f>
        <v>0.53500000000000003</v>
      </c>
      <c r="J330" s="3">
        <f t="shared" si="11"/>
        <v>631.03850000000011</v>
      </c>
      <c r="K330" s="3">
        <v>0</v>
      </c>
    </row>
    <row r="331" spans="2:11" x14ac:dyDescent="0.35">
      <c r="B331" s="3" t="str">
        <f t="shared" si="10"/>
        <v>Arquitectónica-Esmalte alkidal (D)-D 1L</v>
      </c>
      <c r="C331" s="3" t="s">
        <v>99</v>
      </c>
      <c r="D331" s="3" t="s">
        <v>102</v>
      </c>
      <c r="E331" s="47" t="s">
        <v>666</v>
      </c>
      <c r="F331" s="3" t="s">
        <v>665</v>
      </c>
      <c r="G331" s="6" t="s">
        <v>16</v>
      </c>
      <c r="H331" s="18">
        <v>113</v>
      </c>
      <c r="I331" s="16">
        <f>IFERROR(VLOOKUP(B331,'Multiplicador por Linea de Prod'!B:J,9,FALSE), "MARGEN NO ENCONTRADO")</f>
        <v>0.51500000000000001</v>
      </c>
      <c r="J331" s="3">
        <f t="shared" si="11"/>
        <v>171.19500000000002</v>
      </c>
      <c r="K331" s="3">
        <v>0</v>
      </c>
    </row>
    <row r="332" spans="2:11" x14ac:dyDescent="0.35">
      <c r="B332" s="3" t="str">
        <f t="shared" si="10"/>
        <v>Arquitectónica-Esmalte alkidal (D)-E 0.500L</v>
      </c>
      <c r="C332" s="3" t="s">
        <v>99</v>
      </c>
      <c r="D332" s="3" t="s">
        <v>102</v>
      </c>
      <c r="E332" s="47" t="s">
        <v>667</v>
      </c>
      <c r="F332" s="3" t="s">
        <v>665</v>
      </c>
      <c r="G332" s="6" t="s">
        <v>14</v>
      </c>
      <c r="H332" s="18">
        <v>68.7</v>
      </c>
      <c r="I332" s="16">
        <f>IFERROR(VLOOKUP(B332,'Multiplicador por Linea de Prod'!B:J,9,FALSE), "MARGEN NO ENCONTRADO")</f>
        <v>0.505</v>
      </c>
      <c r="J332" s="3">
        <f t="shared" si="11"/>
        <v>103.3935</v>
      </c>
      <c r="K332" s="3">
        <v>0</v>
      </c>
    </row>
    <row r="333" spans="2:11" x14ac:dyDescent="0.35">
      <c r="B333" s="3" t="str">
        <f t="shared" si="10"/>
        <v>Arquitectónica-Esmalte alkidal (D)-F 0.250L</v>
      </c>
      <c r="C333" s="3" t="s">
        <v>99</v>
      </c>
      <c r="D333" s="3" t="s">
        <v>102</v>
      </c>
      <c r="E333" s="47" t="s">
        <v>668</v>
      </c>
      <c r="F333" s="3" t="s">
        <v>665</v>
      </c>
      <c r="G333" s="6" t="s">
        <v>21</v>
      </c>
      <c r="H333" s="18">
        <v>41</v>
      </c>
      <c r="I333" s="16">
        <f>IFERROR(VLOOKUP(B333,'Multiplicador por Linea de Prod'!B:J,9,FALSE), "MARGEN NO ENCONTRADO")</f>
        <v>0.505</v>
      </c>
      <c r="J333" s="3">
        <f t="shared" si="11"/>
        <v>61.704999999999998</v>
      </c>
      <c r="K333" s="3">
        <v>0</v>
      </c>
    </row>
    <row r="334" spans="2:11" x14ac:dyDescent="0.35">
      <c r="B334" s="3" t="str">
        <f t="shared" si="10"/>
        <v>Arquitectónica-Esmalte alkidal (D)-C 4L</v>
      </c>
      <c r="C334" s="3" t="s">
        <v>99</v>
      </c>
      <c r="D334" s="3" t="s">
        <v>102</v>
      </c>
      <c r="E334" s="47" t="s">
        <v>669</v>
      </c>
      <c r="F334" s="3" t="s">
        <v>670</v>
      </c>
      <c r="G334" s="6" t="s">
        <v>13</v>
      </c>
      <c r="H334" s="18">
        <v>411.1</v>
      </c>
      <c r="I334" s="16">
        <f>IFERROR(VLOOKUP(B334,'Multiplicador por Linea de Prod'!B:J,9,FALSE), "MARGEN NO ENCONTRADO")</f>
        <v>0.53500000000000003</v>
      </c>
      <c r="J334" s="3">
        <f t="shared" si="11"/>
        <v>631.03850000000011</v>
      </c>
      <c r="K334" s="3">
        <v>0</v>
      </c>
    </row>
    <row r="335" spans="2:11" x14ac:dyDescent="0.35">
      <c r="B335" s="3" t="str">
        <f t="shared" si="10"/>
        <v>Arquitectónica-Esmalte alkidal (D)-D 1L</v>
      </c>
      <c r="C335" s="3" t="s">
        <v>99</v>
      </c>
      <c r="D335" s="3" t="s">
        <v>102</v>
      </c>
      <c r="E335" s="47" t="s">
        <v>671</v>
      </c>
      <c r="F335" s="3" t="s">
        <v>670</v>
      </c>
      <c r="G335" s="6" t="s">
        <v>16</v>
      </c>
      <c r="H335" s="18">
        <v>113</v>
      </c>
      <c r="I335" s="16">
        <f>IFERROR(VLOOKUP(B335,'Multiplicador por Linea de Prod'!B:J,9,FALSE), "MARGEN NO ENCONTRADO")</f>
        <v>0.51500000000000001</v>
      </c>
      <c r="J335" s="3">
        <f t="shared" si="11"/>
        <v>171.19500000000002</v>
      </c>
      <c r="K335" s="3">
        <v>4</v>
      </c>
    </row>
    <row r="336" spans="2:11" x14ac:dyDescent="0.35">
      <c r="B336" s="3" t="str">
        <f t="shared" si="10"/>
        <v>Arquitectónica-Esmalte alkidal (D)-E 0.500L</v>
      </c>
      <c r="C336" s="3" t="s">
        <v>99</v>
      </c>
      <c r="D336" s="3" t="s">
        <v>102</v>
      </c>
      <c r="E336" s="47" t="s">
        <v>672</v>
      </c>
      <c r="F336" s="3" t="s">
        <v>670</v>
      </c>
      <c r="G336" s="6" t="s">
        <v>14</v>
      </c>
      <c r="H336" s="18">
        <v>68.7</v>
      </c>
      <c r="I336" s="16">
        <f>IFERROR(VLOOKUP(B336,'Multiplicador por Linea de Prod'!B:J,9,FALSE), "MARGEN NO ENCONTRADO")</f>
        <v>0.505</v>
      </c>
      <c r="J336" s="3">
        <f t="shared" si="11"/>
        <v>103.3935</v>
      </c>
      <c r="K336" s="3">
        <v>0</v>
      </c>
    </row>
    <row r="337" spans="2:11" x14ac:dyDescent="0.35">
      <c r="B337" s="3" t="str">
        <f t="shared" si="10"/>
        <v>Arquitectónica-Esmalte alkidal (D)-C 4L</v>
      </c>
      <c r="C337" s="3" t="s">
        <v>99</v>
      </c>
      <c r="D337" s="3" t="s">
        <v>102</v>
      </c>
      <c r="E337" s="47" t="s">
        <v>673</v>
      </c>
      <c r="F337" s="3" t="s">
        <v>674</v>
      </c>
      <c r="G337" s="6" t="s">
        <v>13</v>
      </c>
      <c r="H337" s="18">
        <v>426.7</v>
      </c>
      <c r="I337" s="16">
        <f>IFERROR(VLOOKUP(B337,'Multiplicador por Linea de Prod'!B:J,9,FALSE), "MARGEN NO ENCONTRADO")</f>
        <v>0.53500000000000003</v>
      </c>
      <c r="J337" s="3">
        <f t="shared" si="11"/>
        <v>654.98450000000003</v>
      </c>
      <c r="K337" s="3">
        <v>0</v>
      </c>
    </row>
    <row r="338" spans="2:11" x14ac:dyDescent="0.35">
      <c r="B338" s="3" t="str">
        <f t="shared" si="10"/>
        <v>Arquitectónica-Esmalte alkidal (D)-D 1L</v>
      </c>
      <c r="C338" s="3" t="s">
        <v>99</v>
      </c>
      <c r="D338" s="3" t="s">
        <v>102</v>
      </c>
      <c r="E338" s="47" t="s">
        <v>675</v>
      </c>
      <c r="F338" s="3" t="s">
        <v>674</v>
      </c>
      <c r="G338" s="6" t="s">
        <v>16</v>
      </c>
      <c r="H338" s="18">
        <v>117.3</v>
      </c>
      <c r="I338" s="16">
        <f>IFERROR(VLOOKUP(B338,'Multiplicador por Linea de Prod'!B:J,9,FALSE), "MARGEN NO ENCONTRADO")</f>
        <v>0.51500000000000001</v>
      </c>
      <c r="J338" s="3">
        <f t="shared" si="11"/>
        <v>177.70950000000002</v>
      </c>
      <c r="K338" s="3">
        <v>0</v>
      </c>
    </row>
    <row r="339" spans="2:11" x14ac:dyDescent="0.35">
      <c r="B339" s="3" t="str">
        <f t="shared" si="10"/>
        <v>Arquitectónica-Esmalte alkidal (D)-E 0.500L</v>
      </c>
      <c r="C339" s="3" t="s">
        <v>99</v>
      </c>
      <c r="D339" s="3" t="s">
        <v>102</v>
      </c>
      <c r="E339" s="47" t="s">
        <v>676</v>
      </c>
      <c r="F339" s="3" t="s">
        <v>674</v>
      </c>
      <c r="G339" s="6" t="s">
        <v>14</v>
      </c>
      <c r="H339" s="18">
        <v>71.099999999999994</v>
      </c>
      <c r="I339" s="16">
        <f>IFERROR(VLOOKUP(B339,'Multiplicador por Linea de Prod'!B:J,9,FALSE), "MARGEN NO ENCONTRADO")</f>
        <v>0.505</v>
      </c>
      <c r="J339" s="3">
        <f t="shared" si="11"/>
        <v>107.00549999999998</v>
      </c>
      <c r="K339" s="3">
        <v>0</v>
      </c>
    </row>
    <row r="340" spans="2:11" x14ac:dyDescent="0.35">
      <c r="B340" s="3" t="str">
        <f t="shared" si="10"/>
        <v>Arquitectónica-Esmalte alkidal (D)-B 19L</v>
      </c>
      <c r="C340" s="3" t="s">
        <v>99</v>
      </c>
      <c r="D340" s="3" t="s">
        <v>102</v>
      </c>
      <c r="E340" s="47" t="s">
        <v>677</v>
      </c>
      <c r="F340" s="3" t="s">
        <v>678</v>
      </c>
      <c r="G340" s="6" t="s">
        <v>34</v>
      </c>
      <c r="H340" s="18">
        <v>1889.7</v>
      </c>
      <c r="I340" s="16">
        <f>IFERROR(VLOOKUP(B340,'Multiplicador por Linea de Prod'!B:J,9,FALSE), "MARGEN NO ENCONTRADO")</f>
        <v>0.41500000000000004</v>
      </c>
      <c r="J340" s="3">
        <f t="shared" si="11"/>
        <v>2673.9255000000003</v>
      </c>
      <c r="K340" s="3">
        <v>0</v>
      </c>
    </row>
    <row r="341" spans="2:11" x14ac:dyDescent="0.35">
      <c r="B341" s="3" t="str">
        <f t="shared" si="10"/>
        <v>Arquitectónica-Esmalte alkidal (D)-C 4L</v>
      </c>
      <c r="C341" s="3" t="s">
        <v>99</v>
      </c>
      <c r="D341" s="3" t="s">
        <v>102</v>
      </c>
      <c r="E341" s="47" t="s">
        <v>679</v>
      </c>
      <c r="F341" s="3" t="s">
        <v>678</v>
      </c>
      <c r="G341" s="6" t="s">
        <v>13</v>
      </c>
      <c r="H341" s="18">
        <v>426.7</v>
      </c>
      <c r="I341" s="16">
        <f>IFERROR(VLOOKUP(B341,'Multiplicador por Linea de Prod'!B:J,9,FALSE), "MARGEN NO ENCONTRADO")</f>
        <v>0.53500000000000003</v>
      </c>
      <c r="J341" s="3">
        <f t="shared" si="11"/>
        <v>654.98450000000003</v>
      </c>
      <c r="K341" s="3">
        <v>2</v>
      </c>
    </row>
    <row r="342" spans="2:11" x14ac:dyDescent="0.35">
      <c r="B342" s="3" t="str">
        <f t="shared" si="10"/>
        <v>Arquitectónica-Esmalte alkidal (D)-D 1L</v>
      </c>
      <c r="C342" s="3" t="s">
        <v>99</v>
      </c>
      <c r="D342" s="3" t="s">
        <v>102</v>
      </c>
      <c r="E342" s="47" t="s">
        <v>680</v>
      </c>
      <c r="F342" s="3" t="s">
        <v>678</v>
      </c>
      <c r="G342" s="6" t="s">
        <v>16</v>
      </c>
      <c r="H342" s="18">
        <v>117.3</v>
      </c>
      <c r="I342" s="16">
        <f>IFERROR(VLOOKUP(B342,'Multiplicador por Linea de Prod'!B:J,9,FALSE), "MARGEN NO ENCONTRADO")</f>
        <v>0.51500000000000001</v>
      </c>
      <c r="J342" s="3">
        <f t="shared" si="11"/>
        <v>177.70950000000002</v>
      </c>
      <c r="K342" s="3">
        <v>5</v>
      </c>
    </row>
    <row r="343" spans="2:11" x14ac:dyDescent="0.35">
      <c r="B343" s="3" t="str">
        <f t="shared" si="10"/>
        <v>Arquitectónica-Esmalte alkidal (D)-E 0.500L</v>
      </c>
      <c r="C343" s="3" t="s">
        <v>99</v>
      </c>
      <c r="D343" s="3" t="s">
        <v>102</v>
      </c>
      <c r="E343" s="47" t="s">
        <v>681</v>
      </c>
      <c r="F343" s="3" t="s">
        <v>678</v>
      </c>
      <c r="G343" s="6" t="s">
        <v>14</v>
      </c>
      <c r="H343" s="18"/>
      <c r="I343" s="16">
        <f>IFERROR(VLOOKUP(B343,'Multiplicador por Linea de Prod'!B:J,9,FALSE), "MARGEN NO ENCONTRADO")</f>
        <v>0.505</v>
      </c>
      <c r="J343" s="3">
        <f t="shared" si="11"/>
        <v>0</v>
      </c>
      <c r="K343" s="3">
        <v>4</v>
      </c>
    </row>
    <row r="344" spans="2:11" x14ac:dyDescent="0.35">
      <c r="B344" s="3" t="str">
        <f t="shared" si="10"/>
        <v>Arquitectónica-Esmalte alkidal (D)-B 19L</v>
      </c>
      <c r="C344" s="3" t="s">
        <v>99</v>
      </c>
      <c r="D344" s="3" t="s">
        <v>102</v>
      </c>
      <c r="E344" s="47" t="s">
        <v>682</v>
      </c>
      <c r="F344" s="3" t="s">
        <v>683</v>
      </c>
      <c r="G344" s="6" t="s">
        <v>34</v>
      </c>
      <c r="H344" s="18">
        <v>1820.8</v>
      </c>
      <c r="I344" s="16">
        <f>IFERROR(VLOOKUP(B344,'Multiplicador por Linea de Prod'!B:J,9,FALSE), "MARGEN NO ENCONTRADO")</f>
        <v>0.41500000000000004</v>
      </c>
      <c r="J344" s="3">
        <f t="shared" si="11"/>
        <v>2576.4319999999998</v>
      </c>
      <c r="K344" s="3">
        <v>0</v>
      </c>
    </row>
    <row r="345" spans="2:11" x14ac:dyDescent="0.35">
      <c r="B345" s="3" t="str">
        <f t="shared" si="10"/>
        <v>Arquitectónica-Esmalte alkidal (D)-C 4L</v>
      </c>
      <c r="C345" s="3" t="s">
        <v>99</v>
      </c>
      <c r="D345" s="3" t="s">
        <v>102</v>
      </c>
      <c r="E345" s="47" t="s">
        <v>684</v>
      </c>
      <c r="F345" s="3" t="s">
        <v>683</v>
      </c>
      <c r="G345" s="6" t="s">
        <v>13</v>
      </c>
      <c r="H345" s="18">
        <v>411.1</v>
      </c>
      <c r="I345" s="16">
        <f>IFERROR(VLOOKUP(B345,'Multiplicador por Linea de Prod'!B:J,9,FALSE), "MARGEN NO ENCONTRADO")</f>
        <v>0.53500000000000003</v>
      </c>
      <c r="J345" s="3">
        <f t="shared" si="11"/>
        <v>631.03850000000011</v>
      </c>
      <c r="K345" s="3">
        <v>2</v>
      </c>
    </row>
    <row r="346" spans="2:11" x14ac:dyDescent="0.35">
      <c r="B346" s="3" t="str">
        <f t="shared" si="10"/>
        <v>Arquitectónica-Esmalte alkidal (D)-D 1L</v>
      </c>
      <c r="C346" s="3" t="s">
        <v>99</v>
      </c>
      <c r="D346" s="3" t="s">
        <v>102</v>
      </c>
      <c r="E346" s="47" t="s">
        <v>685</v>
      </c>
      <c r="F346" s="3" t="s">
        <v>683</v>
      </c>
      <c r="G346" s="6" t="s">
        <v>16</v>
      </c>
      <c r="H346" s="18">
        <v>113</v>
      </c>
      <c r="I346" s="16">
        <f>IFERROR(VLOOKUP(B346,'Multiplicador por Linea de Prod'!B:J,9,FALSE), "MARGEN NO ENCONTRADO")</f>
        <v>0.51500000000000001</v>
      </c>
      <c r="J346" s="3">
        <f t="shared" si="11"/>
        <v>171.19500000000002</v>
      </c>
      <c r="K346" s="3">
        <v>3</v>
      </c>
    </row>
    <row r="347" spans="2:11" x14ac:dyDescent="0.35">
      <c r="B347" s="3" t="str">
        <f t="shared" si="10"/>
        <v>Arquitectónica-Esmalte alkidal (D)-E 0.500L</v>
      </c>
      <c r="C347" s="3" t="s">
        <v>99</v>
      </c>
      <c r="D347" s="3" t="s">
        <v>102</v>
      </c>
      <c r="E347" s="47" t="s">
        <v>686</v>
      </c>
      <c r="F347" s="3" t="s">
        <v>683</v>
      </c>
      <c r="G347" s="6" t="s">
        <v>14</v>
      </c>
      <c r="H347" s="18">
        <v>68.7</v>
      </c>
      <c r="I347" s="16">
        <f>IFERROR(VLOOKUP(B347,'Multiplicador por Linea de Prod'!B:J,9,FALSE), "MARGEN NO ENCONTRADO")</f>
        <v>0.505</v>
      </c>
      <c r="J347" s="3">
        <f t="shared" si="11"/>
        <v>103.3935</v>
      </c>
      <c r="K347" s="3">
        <v>0</v>
      </c>
    </row>
    <row r="348" spans="2:11" x14ac:dyDescent="0.35">
      <c r="B348" s="3" t="str">
        <f t="shared" si="10"/>
        <v>Arquitectónica-Esmalte alkidal (D)-F 0.250L</v>
      </c>
      <c r="C348" s="3" t="s">
        <v>99</v>
      </c>
      <c r="D348" s="3" t="s">
        <v>102</v>
      </c>
      <c r="E348" s="47" t="s">
        <v>687</v>
      </c>
      <c r="F348" s="3" t="s">
        <v>683</v>
      </c>
      <c r="G348" s="6" t="s">
        <v>21</v>
      </c>
      <c r="H348" s="18">
        <v>41</v>
      </c>
      <c r="I348" s="16">
        <f>IFERROR(VLOOKUP(B348,'Multiplicador por Linea de Prod'!B:J,9,FALSE), "MARGEN NO ENCONTRADO")</f>
        <v>0.505</v>
      </c>
      <c r="J348" s="3">
        <f t="shared" si="11"/>
        <v>61.704999999999998</v>
      </c>
      <c r="K348" s="3">
        <v>0</v>
      </c>
    </row>
    <row r="349" spans="2:11" x14ac:dyDescent="0.35">
      <c r="B349" s="3" t="str">
        <f t="shared" si="10"/>
        <v>Arquitectónica-Esmalte alkidal (D)-B 19L</v>
      </c>
      <c r="C349" s="3" t="s">
        <v>99</v>
      </c>
      <c r="D349" s="3" t="s">
        <v>102</v>
      </c>
      <c r="E349" s="47" t="s">
        <v>688</v>
      </c>
      <c r="F349" s="3" t="s">
        <v>689</v>
      </c>
      <c r="G349" s="6" t="s">
        <v>34</v>
      </c>
      <c r="H349" s="18">
        <v>1855.9</v>
      </c>
      <c r="I349" s="16">
        <f>IFERROR(VLOOKUP(B349,'Multiplicador por Linea de Prod'!B:J,9,FALSE), "MARGEN NO ENCONTRADO")</f>
        <v>0.41500000000000004</v>
      </c>
      <c r="J349" s="3">
        <f t="shared" si="11"/>
        <v>2626.0985000000001</v>
      </c>
      <c r="K349" s="3">
        <v>0</v>
      </c>
    </row>
    <row r="350" spans="2:11" x14ac:dyDescent="0.35">
      <c r="B350" s="3" t="str">
        <f t="shared" si="10"/>
        <v>Arquitectónica-Esmalte alkidal (D)-C 4L</v>
      </c>
      <c r="C350" s="3" t="s">
        <v>99</v>
      </c>
      <c r="D350" s="3" t="s">
        <v>102</v>
      </c>
      <c r="E350" s="47" t="s">
        <v>690</v>
      </c>
      <c r="F350" s="3" t="s">
        <v>689</v>
      </c>
      <c r="G350" s="6" t="s">
        <v>13</v>
      </c>
      <c r="H350" s="18">
        <v>419.1</v>
      </c>
      <c r="I350" s="16">
        <f>IFERROR(VLOOKUP(B350,'Multiplicador por Linea de Prod'!B:J,9,FALSE), "MARGEN NO ENCONTRADO")</f>
        <v>0.53500000000000003</v>
      </c>
      <c r="J350" s="3">
        <f t="shared" si="11"/>
        <v>643.31850000000009</v>
      </c>
      <c r="K350" s="3">
        <v>0</v>
      </c>
    </row>
    <row r="351" spans="2:11" x14ac:dyDescent="0.35">
      <c r="B351" s="3" t="str">
        <f t="shared" si="10"/>
        <v>Arquitectónica-Esmalte alkidal (D)-D 1L</v>
      </c>
      <c r="C351" s="3" t="s">
        <v>99</v>
      </c>
      <c r="D351" s="3" t="s">
        <v>102</v>
      </c>
      <c r="E351" s="47" t="s">
        <v>691</v>
      </c>
      <c r="F351" s="3" t="s">
        <v>689</v>
      </c>
      <c r="G351" s="6" t="s">
        <v>16</v>
      </c>
      <c r="H351" s="18">
        <v>115.2</v>
      </c>
      <c r="I351" s="16">
        <f>IFERROR(VLOOKUP(B351,'Multiplicador por Linea de Prod'!B:J,9,FALSE), "MARGEN NO ENCONTRADO")</f>
        <v>0.51500000000000001</v>
      </c>
      <c r="J351" s="3">
        <f t="shared" si="11"/>
        <v>174.52800000000002</v>
      </c>
      <c r="K351" s="3">
        <v>0</v>
      </c>
    </row>
    <row r="352" spans="2:11" x14ac:dyDescent="0.35">
      <c r="B352" s="3" t="str">
        <f t="shared" si="10"/>
        <v>Arquitectónica-Esmalte alkidal (D)-E 0.500L</v>
      </c>
      <c r="C352" s="3" t="s">
        <v>99</v>
      </c>
      <c r="D352" s="3" t="s">
        <v>102</v>
      </c>
      <c r="E352" s="47" t="s">
        <v>692</v>
      </c>
      <c r="F352" s="3" t="s">
        <v>689</v>
      </c>
      <c r="G352" s="6" t="s">
        <v>14</v>
      </c>
      <c r="H352" s="18">
        <v>69.8</v>
      </c>
      <c r="I352" s="16">
        <f>IFERROR(VLOOKUP(B352,'Multiplicador por Linea de Prod'!B:J,9,FALSE), "MARGEN NO ENCONTRADO")</f>
        <v>0.505</v>
      </c>
      <c r="J352" s="3">
        <f t="shared" si="11"/>
        <v>105.04899999999999</v>
      </c>
      <c r="K352" s="3">
        <v>0</v>
      </c>
    </row>
    <row r="353" spans="2:11" x14ac:dyDescent="0.35">
      <c r="B353" s="3" t="str">
        <f t="shared" si="10"/>
        <v>Arquitectónica-Esmalte alkidal (D)-F 0.250L</v>
      </c>
      <c r="C353" s="3" t="s">
        <v>99</v>
      </c>
      <c r="D353" s="3" t="s">
        <v>102</v>
      </c>
      <c r="E353" s="47" t="s">
        <v>693</v>
      </c>
      <c r="F353" s="3" t="s">
        <v>689</v>
      </c>
      <c r="G353" s="6" t="s">
        <v>21</v>
      </c>
      <c r="H353" s="18">
        <v>41.8</v>
      </c>
      <c r="I353" s="16">
        <f>IFERROR(VLOOKUP(B353,'Multiplicador por Linea de Prod'!B:J,9,FALSE), "MARGEN NO ENCONTRADO")</f>
        <v>0.505</v>
      </c>
      <c r="J353" s="3">
        <f t="shared" si="11"/>
        <v>62.908999999999992</v>
      </c>
      <c r="K353" s="3">
        <v>0</v>
      </c>
    </row>
    <row r="354" spans="2:11" x14ac:dyDescent="0.35">
      <c r="B354" s="3" t="str">
        <f t="shared" si="10"/>
        <v>Arquitectónica-Esmalte alkidal (D)-C 4L</v>
      </c>
      <c r="C354" s="3" t="s">
        <v>99</v>
      </c>
      <c r="D354" s="3" t="s">
        <v>102</v>
      </c>
      <c r="E354" s="47" t="s">
        <v>694</v>
      </c>
      <c r="F354" s="3" t="s">
        <v>695</v>
      </c>
      <c r="G354" s="6" t="s">
        <v>13</v>
      </c>
      <c r="H354" s="18">
        <v>419.1</v>
      </c>
      <c r="I354" s="16">
        <f>IFERROR(VLOOKUP(B354,'Multiplicador por Linea de Prod'!B:J,9,FALSE), "MARGEN NO ENCONTRADO")</f>
        <v>0.53500000000000003</v>
      </c>
      <c r="J354" s="3">
        <f t="shared" si="11"/>
        <v>643.31850000000009</v>
      </c>
      <c r="K354" s="3">
        <v>0</v>
      </c>
    </row>
    <row r="355" spans="2:11" x14ac:dyDescent="0.35">
      <c r="B355" s="3" t="str">
        <f t="shared" si="10"/>
        <v>Arquitectónica-Esmalte alkidal (D)-D 1L</v>
      </c>
      <c r="C355" s="3" t="s">
        <v>99</v>
      </c>
      <c r="D355" s="3" t="s">
        <v>102</v>
      </c>
      <c r="E355" s="47" t="s">
        <v>696</v>
      </c>
      <c r="F355" s="3" t="s">
        <v>695</v>
      </c>
      <c r="G355" s="6" t="s">
        <v>16</v>
      </c>
      <c r="H355" s="18">
        <v>115.2</v>
      </c>
      <c r="I355" s="16">
        <f>IFERROR(VLOOKUP(B355,'Multiplicador por Linea de Prod'!B:J,9,FALSE), "MARGEN NO ENCONTRADO")</f>
        <v>0.51500000000000001</v>
      </c>
      <c r="J355" s="3">
        <f t="shared" si="11"/>
        <v>174.52800000000002</v>
      </c>
      <c r="K355" s="3">
        <v>1</v>
      </c>
    </row>
    <row r="356" spans="2:11" x14ac:dyDescent="0.35">
      <c r="B356" s="3" t="str">
        <f t="shared" si="10"/>
        <v>Arquitectónica-Esmalte alkidal (D)-E 0.500L</v>
      </c>
      <c r="C356" s="3" t="s">
        <v>99</v>
      </c>
      <c r="D356" s="3" t="s">
        <v>102</v>
      </c>
      <c r="E356" s="47" t="s">
        <v>697</v>
      </c>
      <c r="F356" s="3" t="s">
        <v>695</v>
      </c>
      <c r="G356" s="6" t="s">
        <v>14</v>
      </c>
      <c r="H356" s="18">
        <v>69.8</v>
      </c>
      <c r="I356" s="16">
        <f>IFERROR(VLOOKUP(B356,'Multiplicador por Linea de Prod'!B:J,9,FALSE), "MARGEN NO ENCONTRADO")</f>
        <v>0.505</v>
      </c>
      <c r="J356" s="3">
        <f t="shared" si="11"/>
        <v>105.04899999999999</v>
      </c>
      <c r="K356" s="3">
        <v>0</v>
      </c>
    </row>
    <row r="357" spans="2:11" x14ac:dyDescent="0.35">
      <c r="B357" s="3" t="str">
        <f t="shared" si="10"/>
        <v>Arquitectónica-Esmalte alkidal (D)-F 0.250L</v>
      </c>
      <c r="C357" s="3" t="s">
        <v>99</v>
      </c>
      <c r="D357" s="3" t="s">
        <v>102</v>
      </c>
      <c r="E357" s="47" t="s">
        <v>698</v>
      </c>
      <c r="F357" s="3" t="s">
        <v>695</v>
      </c>
      <c r="G357" s="6" t="s">
        <v>21</v>
      </c>
      <c r="H357" s="18">
        <v>41.8</v>
      </c>
      <c r="I357" s="16">
        <f>IFERROR(VLOOKUP(B357,'Multiplicador por Linea de Prod'!B:J,9,FALSE), "MARGEN NO ENCONTRADO")</f>
        <v>0.505</v>
      </c>
      <c r="J357" s="3">
        <f t="shared" si="11"/>
        <v>62.908999999999992</v>
      </c>
      <c r="K357" s="3">
        <v>0</v>
      </c>
    </row>
    <row r="358" spans="2:11" x14ac:dyDescent="0.35">
      <c r="B358" s="3" t="str">
        <f t="shared" si="10"/>
        <v>Arquitectónica-Esmalte alkidal (D)-B 19L</v>
      </c>
      <c r="C358" s="3" t="s">
        <v>99</v>
      </c>
      <c r="D358" s="3" t="s">
        <v>102</v>
      </c>
      <c r="E358" s="47" t="s">
        <v>699</v>
      </c>
      <c r="F358" s="3" t="s">
        <v>700</v>
      </c>
      <c r="G358" s="6" t="s">
        <v>34</v>
      </c>
      <c r="H358" s="18">
        <v>1820.8</v>
      </c>
      <c r="I358" s="16">
        <f>IFERROR(VLOOKUP(B358,'Multiplicador por Linea de Prod'!B:J,9,FALSE), "MARGEN NO ENCONTRADO")</f>
        <v>0.41500000000000004</v>
      </c>
      <c r="J358" s="3">
        <f t="shared" si="11"/>
        <v>2576.4319999999998</v>
      </c>
      <c r="K358" s="3">
        <v>0</v>
      </c>
    </row>
    <row r="359" spans="2:11" x14ac:dyDescent="0.35">
      <c r="B359" s="3" t="str">
        <f t="shared" si="10"/>
        <v>Arquitectónica-Esmalte alkidal (D)-C 4L</v>
      </c>
      <c r="C359" s="3" t="s">
        <v>99</v>
      </c>
      <c r="D359" s="3" t="s">
        <v>102</v>
      </c>
      <c r="E359" s="47" t="s">
        <v>701</v>
      </c>
      <c r="F359" s="3" t="s">
        <v>700</v>
      </c>
      <c r="G359" s="6" t="s">
        <v>13</v>
      </c>
      <c r="H359" s="18">
        <v>411.1</v>
      </c>
      <c r="I359" s="16">
        <f>IFERROR(VLOOKUP(B359,'Multiplicador por Linea de Prod'!B:J,9,FALSE), "MARGEN NO ENCONTRADO")</f>
        <v>0.53500000000000003</v>
      </c>
      <c r="J359" s="3">
        <f t="shared" si="11"/>
        <v>631.03850000000011</v>
      </c>
      <c r="K359" s="3">
        <v>0</v>
      </c>
    </row>
    <row r="360" spans="2:11" x14ac:dyDescent="0.35">
      <c r="B360" s="3" t="str">
        <f t="shared" si="10"/>
        <v>Arquitectónica-Esmalte alkidal (D)-D 1L</v>
      </c>
      <c r="C360" s="3" t="s">
        <v>99</v>
      </c>
      <c r="D360" s="3" t="s">
        <v>102</v>
      </c>
      <c r="E360" s="47" t="s">
        <v>702</v>
      </c>
      <c r="F360" s="3" t="s">
        <v>700</v>
      </c>
      <c r="G360" s="6" t="s">
        <v>16</v>
      </c>
      <c r="H360" s="18">
        <v>113</v>
      </c>
      <c r="I360" s="16">
        <f>IFERROR(VLOOKUP(B360,'Multiplicador por Linea de Prod'!B:J,9,FALSE), "MARGEN NO ENCONTRADO")</f>
        <v>0.51500000000000001</v>
      </c>
      <c r="J360" s="3">
        <f t="shared" si="11"/>
        <v>171.19500000000002</v>
      </c>
      <c r="K360" s="3">
        <v>0</v>
      </c>
    </row>
    <row r="361" spans="2:11" x14ac:dyDescent="0.35">
      <c r="B361" s="3" t="str">
        <f t="shared" si="10"/>
        <v>Arquitectónica-Esmalte alkidal (D)-E 0.500L</v>
      </c>
      <c r="C361" s="3" t="s">
        <v>99</v>
      </c>
      <c r="D361" s="3" t="s">
        <v>102</v>
      </c>
      <c r="E361" s="47" t="s">
        <v>703</v>
      </c>
      <c r="F361" s="3" t="s">
        <v>700</v>
      </c>
      <c r="G361" s="6" t="s">
        <v>14</v>
      </c>
      <c r="H361" s="18">
        <v>68.7</v>
      </c>
      <c r="I361" s="16">
        <f>IFERROR(VLOOKUP(B361,'Multiplicador por Linea de Prod'!B:J,9,FALSE), "MARGEN NO ENCONTRADO")</f>
        <v>0.505</v>
      </c>
      <c r="J361" s="3">
        <f t="shared" si="11"/>
        <v>103.3935</v>
      </c>
      <c r="K361" s="3">
        <v>0</v>
      </c>
    </row>
    <row r="362" spans="2:11" x14ac:dyDescent="0.35">
      <c r="B362" s="3" t="str">
        <f t="shared" si="10"/>
        <v>Arquitectónica-Esmalte alkidal (D)-F 0.250L</v>
      </c>
      <c r="C362" s="3" t="s">
        <v>99</v>
      </c>
      <c r="D362" s="3" t="s">
        <v>102</v>
      </c>
      <c r="E362" s="47" t="s">
        <v>704</v>
      </c>
      <c r="F362" s="3" t="s">
        <v>700</v>
      </c>
      <c r="G362" s="6" t="s">
        <v>21</v>
      </c>
      <c r="H362" s="18">
        <v>41</v>
      </c>
      <c r="I362" s="16">
        <f>IFERROR(VLOOKUP(B362,'Multiplicador por Linea de Prod'!B:J,9,FALSE), "MARGEN NO ENCONTRADO")</f>
        <v>0.505</v>
      </c>
      <c r="J362" s="3">
        <f t="shared" si="11"/>
        <v>61.704999999999998</v>
      </c>
      <c r="K362" s="3">
        <v>2</v>
      </c>
    </row>
    <row r="363" spans="2:11" x14ac:dyDescent="0.35">
      <c r="B363" s="3" t="str">
        <f t="shared" si="10"/>
        <v>Arquitectónica-Esmalte alkidal (D)-C 4L</v>
      </c>
      <c r="C363" s="3" t="s">
        <v>99</v>
      </c>
      <c r="D363" s="3" t="s">
        <v>102</v>
      </c>
      <c r="E363" s="47" t="s">
        <v>705</v>
      </c>
      <c r="F363" s="3" t="s">
        <v>706</v>
      </c>
      <c r="G363" s="6" t="s">
        <v>13</v>
      </c>
      <c r="H363" s="18">
        <v>426.7</v>
      </c>
      <c r="I363" s="16">
        <f>IFERROR(VLOOKUP(B363,'Multiplicador por Linea de Prod'!B:J,9,FALSE), "MARGEN NO ENCONTRADO")</f>
        <v>0.53500000000000003</v>
      </c>
      <c r="J363" s="3">
        <f t="shared" si="11"/>
        <v>654.98450000000003</v>
      </c>
      <c r="K363" s="3">
        <v>0</v>
      </c>
    </row>
    <row r="364" spans="2:11" x14ac:dyDescent="0.35">
      <c r="B364" s="3" t="str">
        <f t="shared" si="10"/>
        <v>Arquitectónica-Esmalte alkidal (D)-D 1L</v>
      </c>
      <c r="C364" s="3" t="s">
        <v>99</v>
      </c>
      <c r="D364" s="3" t="s">
        <v>102</v>
      </c>
      <c r="E364" s="47" t="s">
        <v>707</v>
      </c>
      <c r="F364" s="3" t="s">
        <v>706</v>
      </c>
      <c r="G364" s="6" t="s">
        <v>16</v>
      </c>
      <c r="H364" s="18">
        <v>117.3</v>
      </c>
      <c r="I364" s="16">
        <f>IFERROR(VLOOKUP(B364,'Multiplicador por Linea de Prod'!B:J,9,FALSE), "MARGEN NO ENCONTRADO")</f>
        <v>0.51500000000000001</v>
      </c>
      <c r="J364" s="3">
        <f t="shared" si="11"/>
        <v>177.70950000000002</v>
      </c>
      <c r="K364" s="3">
        <v>0</v>
      </c>
    </row>
    <row r="365" spans="2:11" x14ac:dyDescent="0.35">
      <c r="B365" s="3" t="str">
        <f t="shared" si="10"/>
        <v>Arquitectónica-Esmalte alkidal (D)-E 0.500L</v>
      </c>
      <c r="C365" s="3" t="s">
        <v>99</v>
      </c>
      <c r="D365" s="3" t="s">
        <v>102</v>
      </c>
      <c r="E365" s="47" t="s">
        <v>708</v>
      </c>
      <c r="F365" s="3" t="s">
        <v>706</v>
      </c>
      <c r="G365" s="6" t="s">
        <v>14</v>
      </c>
      <c r="H365" s="18">
        <v>71.099999999999994</v>
      </c>
      <c r="I365" s="16">
        <f>IFERROR(VLOOKUP(B365,'Multiplicador por Linea de Prod'!B:J,9,FALSE), "MARGEN NO ENCONTRADO")</f>
        <v>0.505</v>
      </c>
      <c r="J365" s="3">
        <f t="shared" si="11"/>
        <v>107.00549999999998</v>
      </c>
      <c r="K365" s="3">
        <v>0</v>
      </c>
    </row>
    <row r="366" spans="2:11" x14ac:dyDescent="0.35">
      <c r="B366" s="3" t="str">
        <f t="shared" si="10"/>
        <v>Arquitectónica-Esmalte alkidal (D)-F 0.250L</v>
      </c>
      <c r="C366" s="3" t="s">
        <v>99</v>
      </c>
      <c r="D366" s="3" t="s">
        <v>102</v>
      </c>
      <c r="E366" s="47" t="s">
        <v>709</v>
      </c>
      <c r="F366" s="3" t="s">
        <v>706</v>
      </c>
      <c r="G366" s="6" t="s">
        <v>21</v>
      </c>
      <c r="H366" s="18">
        <v>42.6</v>
      </c>
      <c r="I366" s="16">
        <f>IFERROR(VLOOKUP(B366,'Multiplicador por Linea de Prod'!B:J,9,FALSE), "MARGEN NO ENCONTRADO")</f>
        <v>0.505</v>
      </c>
      <c r="J366" s="3">
        <f t="shared" si="11"/>
        <v>64.113</v>
      </c>
      <c r="K366" s="3">
        <v>0</v>
      </c>
    </row>
    <row r="367" spans="2:11" x14ac:dyDescent="0.35">
      <c r="B367" s="3" t="str">
        <f t="shared" si="10"/>
        <v>Arquitectónica-Esmalte alkidal (D)-C 4L</v>
      </c>
      <c r="C367" s="3" t="s">
        <v>99</v>
      </c>
      <c r="D367" s="3" t="s">
        <v>102</v>
      </c>
      <c r="E367" s="47" t="s">
        <v>710</v>
      </c>
      <c r="F367" s="3" t="s">
        <v>711</v>
      </c>
      <c r="G367" s="6" t="s">
        <v>13</v>
      </c>
      <c r="H367" s="18">
        <v>419.1</v>
      </c>
      <c r="I367" s="16">
        <f>IFERROR(VLOOKUP(B367,'Multiplicador por Linea de Prod'!B:J,9,FALSE), "MARGEN NO ENCONTRADO")</f>
        <v>0.53500000000000003</v>
      </c>
      <c r="J367" s="3">
        <f t="shared" si="11"/>
        <v>643.31850000000009</v>
      </c>
      <c r="K367" s="3">
        <v>1</v>
      </c>
    </row>
    <row r="368" spans="2:11" x14ac:dyDescent="0.35">
      <c r="B368" s="3" t="str">
        <f t="shared" si="10"/>
        <v>Arquitectónica-Esmalte alkidal (D)-D 1L</v>
      </c>
      <c r="C368" s="3" t="s">
        <v>99</v>
      </c>
      <c r="D368" s="3" t="s">
        <v>102</v>
      </c>
      <c r="E368" s="47" t="s">
        <v>712</v>
      </c>
      <c r="F368" s="3" t="s">
        <v>711</v>
      </c>
      <c r="G368" s="6" t="s">
        <v>16</v>
      </c>
      <c r="H368" s="18">
        <v>115.2</v>
      </c>
      <c r="I368" s="16">
        <f>IFERROR(VLOOKUP(B368,'Multiplicador por Linea de Prod'!B:J,9,FALSE), "MARGEN NO ENCONTRADO")</f>
        <v>0.51500000000000001</v>
      </c>
      <c r="J368" s="3">
        <f t="shared" si="11"/>
        <v>174.52800000000002</v>
      </c>
      <c r="K368" s="3">
        <v>0</v>
      </c>
    </row>
    <row r="369" spans="2:11" x14ac:dyDescent="0.35">
      <c r="B369" s="3" t="str">
        <f t="shared" si="10"/>
        <v>Arquitectónica-Esmalte alkidal (D)-F 0.250L</v>
      </c>
      <c r="C369" s="3" t="s">
        <v>99</v>
      </c>
      <c r="D369" s="3" t="s">
        <v>102</v>
      </c>
      <c r="E369" s="47" t="s">
        <v>713</v>
      </c>
      <c r="F369" s="3" t="s">
        <v>711</v>
      </c>
      <c r="G369" s="6" t="s">
        <v>21</v>
      </c>
      <c r="H369" s="18"/>
      <c r="I369" s="16">
        <f>IFERROR(VLOOKUP(B369,'Multiplicador por Linea de Prod'!B:J,9,FALSE), "MARGEN NO ENCONTRADO")</f>
        <v>0.505</v>
      </c>
      <c r="J369" s="3">
        <f t="shared" si="11"/>
        <v>0</v>
      </c>
      <c r="K369" s="3">
        <v>4</v>
      </c>
    </row>
    <row r="370" spans="2:11" x14ac:dyDescent="0.35">
      <c r="B370" s="3" t="str">
        <f t="shared" si="10"/>
        <v>Arquitectónica-Esmalte alkidal (D)-C 4L</v>
      </c>
      <c r="C370" s="3" t="s">
        <v>99</v>
      </c>
      <c r="D370" s="3" t="s">
        <v>102</v>
      </c>
      <c r="E370" s="47" t="s">
        <v>714</v>
      </c>
      <c r="F370" s="3" t="s">
        <v>715</v>
      </c>
      <c r="G370" s="6" t="s">
        <v>13</v>
      </c>
      <c r="H370" s="18">
        <v>419.1</v>
      </c>
      <c r="I370" s="16">
        <f>IFERROR(VLOOKUP(B370,'Multiplicador por Linea de Prod'!B:J,9,FALSE), "MARGEN NO ENCONTRADO")</f>
        <v>0.53500000000000003</v>
      </c>
      <c r="J370" s="3">
        <f t="shared" si="11"/>
        <v>643.31850000000009</v>
      </c>
      <c r="K370" s="3">
        <v>0</v>
      </c>
    </row>
    <row r="371" spans="2:11" x14ac:dyDescent="0.35">
      <c r="B371" s="3" t="str">
        <f t="shared" si="10"/>
        <v>Arquitectónica-Esmalte alkidal (D)-D 1L</v>
      </c>
      <c r="C371" s="3" t="s">
        <v>99</v>
      </c>
      <c r="D371" s="3" t="s">
        <v>102</v>
      </c>
      <c r="E371" s="47" t="s">
        <v>716</v>
      </c>
      <c r="F371" s="3" t="s">
        <v>715</v>
      </c>
      <c r="G371" s="6" t="s">
        <v>16</v>
      </c>
      <c r="H371" s="18">
        <v>115.2</v>
      </c>
      <c r="I371" s="16">
        <f>IFERROR(VLOOKUP(B371,'Multiplicador por Linea de Prod'!B:J,9,FALSE), "MARGEN NO ENCONTRADO")</f>
        <v>0.51500000000000001</v>
      </c>
      <c r="J371" s="3">
        <f t="shared" si="11"/>
        <v>174.52800000000002</v>
      </c>
      <c r="K371" s="3">
        <v>5</v>
      </c>
    </row>
    <row r="372" spans="2:11" x14ac:dyDescent="0.35">
      <c r="B372" s="3" t="str">
        <f t="shared" si="10"/>
        <v>Arquitectónica-Esmalte alkidal (D)-E 0.500L</v>
      </c>
      <c r="C372" s="3" t="s">
        <v>99</v>
      </c>
      <c r="D372" s="3" t="s">
        <v>102</v>
      </c>
      <c r="E372" s="47" t="s">
        <v>717</v>
      </c>
      <c r="F372" s="3" t="s">
        <v>715</v>
      </c>
      <c r="G372" s="6" t="s">
        <v>14</v>
      </c>
      <c r="H372" s="18">
        <v>69.8</v>
      </c>
      <c r="I372" s="16">
        <f>IFERROR(VLOOKUP(B372,'Multiplicador por Linea de Prod'!B:J,9,FALSE), "MARGEN NO ENCONTRADO")</f>
        <v>0.505</v>
      </c>
      <c r="J372" s="3">
        <f t="shared" si="11"/>
        <v>105.04899999999999</v>
      </c>
      <c r="K372" s="3">
        <v>0</v>
      </c>
    </row>
    <row r="373" spans="2:11" x14ac:dyDescent="0.35">
      <c r="B373" s="3" t="str">
        <f t="shared" si="10"/>
        <v>Arquitectónica-Esmalte alkidal (D)-F 0.250L</v>
      </c>
      <c r="C373" s="3" t="s">
        <v>99</v>
      </c>
      <c r="D373" s="3" t="s">
        <v>102</v>
      </c>
      <c r="E373" s="47" t="s">
        <v>718</v>
      </c>
      <c r="F373" s="3" t="s">
        <v>715</v>
      </c>
      <c r="G373" s="6" t="s">
        <v>21</v>
      </c>
      <c r="H373" s="18">
        <v>41.8</v>
      </c>
      <c r="I373" s="16">
        <f>IFERROR(VLOOKUP(B373,'Multiplicador por Linea de Prod'!B:J,9,FALSE), "MARGEN NO ENCONTRADO")</f>
        <v>0.505</v>
      </c>
      <c r="J373" s="3">
        <f t="shared" si="11"/>
        <v>62.908999999999992</v>
      </c>
      <c r="K373" s="3">
        <v>0</v>
      </c>
    </row>
    <row r="374" spans="2:11" x14ac:dyDescent="0.35">
      <c r="B374" s="3" t="str">
        <f t="shared" si="10"/>
        <v>Arquitectónica-Esmalte alkidal (D)-C 4L</v>
      </c>
      <c r="C374" s="3" t="s">
        <v>99</v>
      </c>
      <c r="D374" s="3" t="s">
        <v>102</v>
      </c>
      <c r="E374" s="47" t="s">
        <v>719</v>
      </c>
      <c r="F374" s="3" t="s">
        <v>720</v>
      </c>
      <c r="G374" s="6" t="s">
        <v>13</v>
      </c>
      <c r="H374" s="18">
        <v>479.9</v>
      </c>
      <c r="I374" s="16">
        <f>IFERROR(VLOOKUP(B374,'Multiplicador por Linea de Prod'!B:J,9,FALSE), "MARGEN NO ENCONTRADO")</f>
        <v>0.53500000000000003</v>
      </c>
      <c r="J374" s="3">
        <f t="shared" si="11"/>
        <v>736.64650000000006</v>
      </c>
      <c r="K374" s="3">
        <v>1</v>
      </c>
    </row>
    <row r="375" spans="2:11" x14ac:dyDescent="0.35">
      <c r="B375" s="3" t="str">
        <f t="shared" si="10"/>
        <v>Arquitectónica-Esmalte alkidal (D)-C 4L</v>
      </c>
      <c r="C375" s="3" t="s">
        <v>99</v>
      </c>
      <c r="D375" s="3" t="s">
        <v>102</v>
      </c>
      <c r="E375" s="47" t="s">
        <v>721</v>
      </c>
      <c r="F375" s="3" t="s">
        <v>722</v>
      </c>
      <c r="G375" s="6" t="s">
        <v>13</v>
      </c>
      <c r="H375" s="18">
        <v>479.9</v>
      </c>
      <c r="I375" s="16">
        <f>IFERROR(VLOOKUP(B375,'Multiplicador por Linea de Prod'!B:J,9,FALSE), "MARGEN NO ENCONTRADO")</f>
        <v>0.53500000000000003</v>
      </c>
      <c r="J375" s="3">
        <f t="shared" si="11"/>
        <v>736.64650000000006</v>
      </c>
      <c r="K375" s="3">
        <v>0</v>
      </c>
    </row>
    <row r="376" spans="2:11" x14ac:dyDescent="0.35">
      <c r="B376" s="3" t="str">
        <f t="shared" si="10"/>
        <v>Arquitectónica-Esmalte alkidal (D)-C 4L</v>
      </c>
      <c r="C376" s="3" t="s">
        <v>99</v>
      </c>
      <c r="D376" s="3" t="s">
        <v>102</v>
      </c>
      <c r="E376" s="47" t="s">
        <v>723</v>
      </c>
      <c r="F376" s="3" t="s">
        <v>724</v>
      </c>
      <c r="G376" s="6" t="s">
        <v>13</v>
      </c>
      <c r="H376" s="18">
        <v>488.7</v>
      </c>
      <c r="I376" s="16">
        <f>IFERROR(VLOOKUP(B376,'Multiplicador por Linea de Prod'!B:J,9,FALSE), "MARGEN NO ENCONTRADO")</f>
        <v>0.53500000000000003</v>
      </c>
      <c r="J376" s="3">
        <f t="shared" si="11"/>
        <v>750.1545000000001</v>
      </c>
      <c r="K376" s="3">
        <v>0</v>
      </c>
    </row>
    <row r="377" spans="2:11" x14ac:dyDescent="0.35">
      <c r="B377" s="3" t="str">
        <f t="shared" si="10"/>
        <v>Arquitectónica-Esmalte alkidal (D)-D 1L</v>
      </c>
      <c r="C377" s="3" t="s">
        <v>99</v>
      </c>
      <c r="D377" s="3" t="s">
        <v>102</v>
      </c>
      <c r="E377" s="47" t="s">
        <v>725</v>
      </c>
      <c r="F377" s="3" t="s">
        <v>724</v>
      </c>
      <c r="G377" s="6" t="s">
        <v>16</v>
      </c>
      <c r="H377" s="18">
        <v>151.6</v>
      </c>
      <c r="I377" s="16">
        <f>IFERROR(VLOOKUP(B377,'Multiplicador por Linea de Prod'!B:J,9,FALSE), "MARGEN NO ENCONTRADO")</f>
        <v>0.51500000000000001</v>
      </c>
      <c r="J377" s="3">
        <f t="shared" si="11"/>
        <v>229.67400000000001</v>
      </c>
      <c r="K377" s="3">
        <v>0</v>
      </c>
    </row>
    <row r="378" spans="2:11" x14ac:dyDescent="0.35">
      <c r="B378" s="3" t="str">
        <f t="shared" si="10"/>
        <v>Arquitectónica-Esmalte alkidal (D)-C 4L</v>
      </c>
      <c r="C378" s="3" t="s">
        <v>99</v>
      </c>
      <c r="D378" s="3" t="s">
        <v>102</v>
      </c>
      <c r="E378" s="47" t="s">
        <v>726</v>
      </c>
      <c r="F378" s="3" t="s">
        <v>727</v>
      </c>
      <c r="G378" s="6" t="s">
        <v>13</v>
      </c>
      <c r="H378" s="18">
        <v>470.9</v>
      </c>
      <c r="I378" s="16">
        <f>IFERROR(VLOOKUP(B378,'Multiplicador por Linea de Prod'!B:J,9,FALSE), "MARGEN NO ENCONTRADO")</f>
        <v>0.53500000000000003</v>
      </c>
      <c r="J378" s="3">
        <f t="shared" si="11"/>
        <v>722.83150000000001</v>
      </c>
      <c r="K378" s="3">
        <v>2</v>
      </c>
    </row>
    <row r="379" spans="2:11" x14ac:dyDescent="0.35">
      <c r="B379" s="3" t="str">
        <f t="shared" si="10"/>
        <v>Arquitectónica-Esmalte alkidal (D)-D 1L</v>
      </c>
      <c r="C379" s="3" t="s">
        <v>99</v>
      </c>
      <c r="D379" s="3" t="s">
        <v>102</v>
      </c>
      <c r="E379" s="47" t="s">
        <v>728</v>
      </c>
      <c r="F379" s="3" t="s">
        <v>727</v>
      </c>
      <c r="G379" s="6" t="s">
        <v>16</v>
      </c>
      <c r="H379" s="18">
        <v>146.1</v>
      </c>
      <c r="I379" s="16">
        <f>IFERROR(VLOOKUP(B379,'Multiplicador por Linea de Prod'!B:J,9,FALSE), "MARGEN NO ENCONTRADO")</f>
        <v>0.51500000000000001</v>
      </c>
      <c r="J379" s="3">
        <f t="shared" si="11"/>
        <v>221.3415</v>
      </c>
      <c r="K379" s="3">
        <v>0</v>
      </c>
    </row>
    <row r="380" spans="2:11" x14ac:dyDescent="0.35">
      <c r="B380" s="3" t="str">
        <f t="shared" si="10"/>
        <v>Arquitectónica-Esmalte alkidal (D)-E 0.500L</v>
      </c>
      <c r="C380" s="3" t="s">
        <v>99</v>
      </c>
      <c r="D380" s="3" t="s">
        <v>102</v>
      </c>
      <c r="E380" s="47" t="s">
        <v>729</v>
      </c>
      <c r="F380" s="3" t="s">
        <v>727</v>
      </c>
      <c r="G380" s="6" t="s">
        <v>14</v>
      </c>
      <c r="H380" s="18"/>
      <c r="I380" s="16">
        <f>IFERROR(VLOOKUP(B380,'Multiplicador por Linea de Prod'!B:J,9,FALSE), "MARGEN NO ENCONTRADO")</f>
        <v>0.505</v>
      </c>
      <c r="J380" s="3">
        <f t="shared" si="11"/>
        <v>0</v>
      </c>
      <c r="K380" s="3">
        <v>2</v>
      </c>
    </row>
    <row r="381" spans="2:11" x14ac:dyDescent="0.35">
      <c r="B381" s="3" t="str">
        <f t="shared" si="10"/>
        <v>Arquitectónica-Esmalte alkidal (D)-C 4L</v>
      </c>
      <c r="C381" s="3" t="s">
        <v>99</v>
      </c>
      <c r="D381" s="3" t="s">
        <v>102</v>
      </c>
      <c r="E381" s="47" t="s">
        <v>730</v>
      </c>
      <c r="F381" s="3" t="s">
        <v>731</v>
      </c>
      <c r="G381" s="6" t="s">
        <v>13</v>
      </c>
      <c r="H381" s="18">
        <v>488.7</v>
      </c>
      <c r="I381" s="16">
        <f>IFERROR(VLOOKUP(B381,'Multiplicador por Linea de Prod'!B:J,9,FALSE), "MARGEN NO ENCONTRADO")</f>
        <v>0.53500000000000003</v>
      </c>
      <c r="J381" s="3">
        <f t="shared" si="11"/>
        <v>750.1545000000001</v>
      </c>
      <c r="K381" s="3">
        <v>1</v>
      </c>
    </row>
    <row r="382" spans="2:11" x14ac:dyDescent="0.35">
      <c r="B382" s="3" t="str">
        <f t="shared" si="10"/>
        <v>Arquitectónica-Esmalte alkidal (D)-D 1L</v>
      </c>
      <c r="C382" s="3" t="s">
        <v>99</v>
      </c>
      <c r="D382" s="3" t="s">
        <v>102</v>
      </c>
      <c r="E382" s="47" t="s">
        <v>732</v>
      </c>
      <c r="F382" s="3" t="s">
        <v>731</v>
      </c>
      <c r="G382" s="6" t="s">
        <v>16</v>
      </c>
      <c r="H382" s="18">
        <v>151.6</v>
      </c>
      <c r="I382" s="16">
        <f>IFERROR(VLOOKUP(B382,'Multiplicador por Linea de Prod'!B:J,9,FALSE), "MARGEN NO ENCONTRADO")</f>
        <v>0.51500000000000001</v>
      </c>
      <c r="J382" s="3">
        <f t="shared" si="11"/>
        <v>229.67400000000001</v>
      </c>
      <c r="K382" s="3">
        <v>0</v>
      </c>
    </row>
    <row r="383" spans="2:11" x14ac:dyDescent="0.35">
      <c r="B383" s="3" t="str">
        <f t="shared" si="10"/>
        <v>Arquitectónica-Esmalte alkidal (D)-B 19L</v>
      </c>
      <c r="C383" s="3" t="s">
        <v>99</v>
      </c>
      <c r="D383" s="3" t="s">
        <v>102</v>
      </c>
      <c r="E383" s="47" t="s">
        <v>733</v>
      </c>
      <c r="F383" s="3" t="s">
        <v>734</v>
      </c>
      <c r="G383" s="6" t="s">
        <v>34</v>
      </c>
      <c r="H383" s="18">
        <v>2203.8000000000002</v>
      </c>
      <c r="I383" s="16">
        <f>IFERROR(VLOOKUP(B383,'Multiplicador por Linea de Prod'!B:J,9,FALSE), "MARGEN NO ENCONTRADO")</f>
        <v>0.41500000000000004</v>
      </c>
      <c r="J383" s="3">
        <f t="shared" si="11"/>
        <v>3118.3770000000004</v>
      </c>
      <c r="K383" s="3">
        <v>0</v>
      </c>
    </row>
    <row r="384" spans="2:11" x14ac:dyDescent="0.35">
      <c r="B384" s="3" t="str">
        <f t="shared" si="10"/>
        <v>Arquitectónica-Esmalte alkidal (D)-C 4L</v>
      </c>
      <c r="C384" s="3" t="s">
        <v>99</v>
      </c>
      <c r="D384" s="3" t="s">
        <v>102</v>
      </c>
      <c r="E384" s="47" t="s">
        <v>735</v>
      </c>
      <c r="F384" s="3" t="s">
        <v>734</v>
      </c>
      <c r="G384" s="6" t="s">
        <v>13</v>
      </c>
      <c r="H384" s="18">
        <v>488.7</v>
      </c>
      <c r="I384" s="16">
        <f>IFERROR(VLOOKUP(B384,'Multiplicador por Linea de Prod'!B:J,9,FALSE), "MARGEN NO ENCONTRADO")</f>
        <v>0.53500000000000003</v>
      </c>
      <c r="J384" s="3">
        <f t="shared" si="11"/>
        <v>750.1545000000001</v>
      </c>
      <c r="K384" s="3">
        <v>5</v>
      </c>
    </row>
    <row r="385" spans="2:11" x14ac:dyDescent="0.35">
      <c r="B385" s="3" t="str">
        <f t="shared" si="10"/>
        <v>Arquitectónica-Esmalte alkidal (D)-D 1L</v>
      </c>
      <c r="C385" s="3" t="s">
        <v>99</v>
      </c>
      <c r="D385" s="3" t="s">
        <v>102</v>
      </c>
      <c r="E385" s="47" t="s">
        <v>736</v>
      </c>
      <c r="F385" s="3" t="s">
        <v>734</v>
      </c>
      <c r="G385" s="6" t="s">
        <v>16</v>
      </c>
      <c r="H385" s="18">
        <v>151.6</v>
      </c>
      <c r="I385" s="16">
        <f>IFERROR(VLOOKUP(B385,'Multiplicador por Linea de Prod'!B:J,9,FALSE), "MARGEN NO ENCONTRADO")</f>
        <v>0.51500000000000001</v>
      </c>
      <c r="J385" s="3">
        <f t="shared" si="11"/>
        <v>229.67400000000001</v>
      </c>
      <c r="K385" s="3">
        <v>7</v>
      </c>
    </row>
    <row r="386" spans="2:11" x14ac:dyDescent="0.35">
      <c r="B386" s="3" t="str">
        <f t="shared" ref="B386:B449" si="12">C386&amp;"-"&amp;D386&amp;"-"&amp;G386</f>
        <v>Arquitectónica-Esmalte alkidal (D)-E 0.500L</v>
      </c>
      <c r="C386" s="3" t="s">
        <v>99</v>
      </c>
      <c r="D386" s="3" t="s">
        <v>102</v>
      </c>
      <c r="E386" s="47" t="s">
        <v>737</v>
      </c>
      <c r="F386" s="3" t="s">
        <v>734</v>
      </c>
      <c r="G386" s="6" t="s">
        <v>14</v>
      </c>
      <c r="H386" s="18">
        <v>83.6</v>
      </c>
      <c r="I386" s="16">
        <f>IFERROR(VLOOKUP(B386,'Multiplicador por Linea de Prod'!B:J,9,FALSE), "MARGEN NO ENCONTRADO")</f>
        <v>0.505</v>
      </c>
      <c r="J386" s="3">
        <f t="shared" ref="J386:J449" si="13">H386*(1+I386)</f>
        <v>125.81799999999998</v>
      </c>
      <c r="K386" s="3">
        <v>7</v>
      </c>
    </row>
    <row r="387" spans="2:11" x14ac:dyDescent="0.35">
      <c r="B387" s="3" t="str">
        <f t="shared" si="12"/>
        <v>Arquitectónica-Esmalte alkidal (D)-F 0.250L</v>
      </c>
      <c r="C387" s="3" t="s">
        <v>99</v>
      </c>
      <c r="D387" s="3" t="s">
        <v>102</v>
      </c>
      <c r="E387" s="47" t="s">
        <v>738</v>
      </c>
      <c r="F387" s="3" t="s">
        <v>734</v>
      </c>
      <c r="G387" s="6" t="s">
        <v>21</v>
      </c>
      <c r="H387" s="18">
        <v>49.1</v>
      </c>
      <c r="I387" s="16">
        <f>IFERROR(VLOOKUP(B387,'Multiplicador por Linea de Prod'!B:J,9,FALSE), "MARGEN NO ENCONTRADO")</f>
        <v>0.505</v>
      </c>
      <c r="J387" s="3">
        <f t="shared" si="13"/>
        <v>73.895499999999998</v>
      </c>
      <c r="K387" s="3">
        <v>5</v>
      </c>
    </row>
    <row r="388" spans="2:11" x14ac:dyDescent="0.35">
      <c r="B388" s="3" t="str">
        <f t="shared" si="12"/>
        <v>Arquitectónica-Esmalte alkidal (D)-C 4L</v>
      </c>
      <c r="C388" s="3" t="s">
        <v>99</v>
      </c>
      <c r="D388" s="3" t="s">
        <v>102</v>
      </c>
      <c r="E388" s="47" t="s">
        <v>739</v>
      </c>
      <c r="F388" s="3" t="s">
        <v>740</v>
      </c>
      <c r="G388" s="6" t="s">
        <v>13</v>
      </c>
      <c r="H388" s="18">
        <v>479.9</v>
      </c>
      <c r="I388" s="16">
        <f>IFERROR(VLOOKUP(B388,'Multiplicador por Linea de Prod'!B:J,9,FALSE), "MARGEN NO ENCONTRADO")</f>
        <v>0.53500000000000003</v>
      </c>
      <c r="J388" s="3">
        <f t="shared" si="13"/>
        <v>736.64650000000006</v>
      </c>
      <c r="K388" s="3">
        <v>2</v>
      </c>
    </row>
    <row r="389" spans="2:11" x14ac:dyDescent="0.35">
      <c r="B389" s="3" t="str">
        <f t="shared" si="12"/>
        <v>Arquitectónica-Esmalte alkidal (D)-D 1L</v>
      </c>
      <c r="C389" s="3" t="s">
        <v>99</v>
      </c>
      <c r="D389" s="3" t="s">
        <v>102</v>
      </c>
      <c r="E389" s="47" t="s">
        <v>741</v>
      </c>
      <c r="F389" s="3" t="s">
        <v>740</v>
      </c>
      <c r="G389" s="6" t="s">
        <v>16</v>
      </c>
      <c r="H389" s="18">
        <v>148.80000000000001</v>
      </c>
      <c r="I389" s="16">
        <f>IFERROR(VLOOKUP(B389,'Multiplicador por Linea de Prod'!B:J,9,FALSE), "MARGEN NO ENCONTRADO")</f>
        <v>0.51500000000000001</v>
      </c>
      <c r="J389" s="3">
        <f t="shared" si="13"/>
        <v>225.43200000000004</v>
      </c>
      <c r="K389" s="3">
        <v>6</v>
      </c>
    </row>
    <row r="390" spans="2:11" x14ac:dyDescent="0.35">
      <c r="B390" s="3" t="str">
        <f t="shared" si="12"/>
        <v>Arquitectónica-Esmalte alkidal (D)-C 4L</v>
      </c>
      <c r="C390" s="3" t="s">
        <v>99</v>
      </c>
      <c r="D390" s="3" t="s">
        <v>102</v>
      </c>
      <c r="E390" s="47" t="s">
        <v>742</v>
      </c>
      <c r="F390" s="3" t="s">
        <v>743</v>
      </c>
      <c r="G390" s="6" t="s">
        <v>13</v>
      </c>
      <c r="H390" s="18">
        <v>470.9</v>
      </c>
      <c r="I390" s="16">
        <f>IFERROR(VLOOKUP(B390,'Multiplicador por Linea de Prod'!B:J,9,FALSE), "MARGEN NO ENCONTRADO")</f>
        <v>0.53500000000000003</v>
      </c>
      <c r="J390" s="3">
        <f t="shared" si="13"/>
        <v>722.83150000000001</v>
      </c>
      <c r="K390" s="3">
        <v>1</v>
      </c>
    </row>
    <row r="391" spans="2:11" x14ac:dyDescent="0.35">
      <c r="B391" s="3" t="str">
        <f t="shared" si="12"/>
        <v>Arquitectónica-Esmalte alkidal (D)-D 1L</v>
      </c>
      <c r="C391" s="3" t="s">
        <v>99</v>
      </c>
      <c r="D391" s="3" t="s">
        <v>102</v>
      </c>
      <c r="E391" s="47" t="s">
        <v>744</v>
      </c>
      <c r="F391" s="3" t="s">
        <v>743</v>
      </c>
      <c r="G391" s="6" t="s">
        <v>16</v>
      </c>
      <c r="H391" s="18">
        <v>146.1</v>
      </c>
      <c r="I391" s="16">
        <f>IFERROR(VLOOKUP(B391,'Multiplicador por Linea de Prod'!B:J,9,FALSE), "MARGEN NO ENCONTRADO")</f>
        <v>0.51500000000000001</v>
      </c>
      <c r="J391" s="3">
        <f t="shared" si="13"/>
        <v>221.3415</v>
      </c>
      <c r="K391" s="3">
        <v>5</v>
      </c>
    </row>
    <row r="392" spans="2:11" x14ac:dyDescent="0.35">
      <c r="B392" s="3" t="str">
        <f t="shared" si="12"/>
        <v>Arquitectónica-Esmalte alkidal (D)-E 0.500L</v>
      </c>
      <c r="C392" s="3" t="s">
        <v>99</v>
      </c>
      <c r="D392" s="3" t="s">
        <v>102</v>
      </c>
      <c r="E392" s="47" t="s">
        <v>745</v>
      </c>
      <c r="F392" s="3" t="s">
        <v>743</v>
      </c>
      <c r="G392" s="6" t="s">
        <v>14</v>
      </c>
      <c r="H392" s="18">
        <v>80.7</v>
      </c>
      <c r="I392" s="16">
        <f>IFERROR(VLOOKUP(B392,'Multiplicador por Linea de Prod'!B:J,9,FALSE), "MARGEN NO ENCONTRADO")</f>
        <v>0.505</v>
      </c>
      <c r="J392" s="3">
        <f t="shared" si="13"/>
        <v>121.45349999999999</v>
      </c>
      <c r="K392" s="3">
        <v>4</v>
      </c>
    </row>
    <row r="393" spans="2:11" x14ac:dyDescent="0.35">
      <c r="B393" s="3" t="str">
        <f t="shared" si="12"/>
        <v>Arquitectónica-Esmalte alkidal (D)-F 0.250L</v>
      </c>
      <c r="C393" s="3" t="s">
        <v>99</v>
      </c>
      <c r="D393" s="3" t="s">
        <v>102</v>
      </c>
      <c r="E393" s="47" t="s">
        <v>746</v>
      </c>
      <c r="F393" s="3" t="s">
        <v>743</v>
      </c>
      <c r="G393" s="6" t="s">
        <v>21</v>
      </c>
      <c r="H393" s="18">
        <v>47.3</v>
      </c>
      <c r="I393" s="16">
        <f>IFERROR(VLOOKUP(B393,'Multiplicador por Linea de Prod'!B:J,9,FALSE), "MARGEN NO ENCONTRADO")</f>
        <v>0.505</v>
      </c>
      <c r="J393" s="3">
        <f t="shared" si="13"/>
        <v>71.186499999999995</v>
      </c>
      <c r="K393" s="3">
        <v>5</v>
      </c>
    </row>
    <row r="394" spans="2:11" x14ac:dyDescent="0.35">
      <c r="B394" s="3" t="str">
        <f t="shared" si="12"/>
        <v>Arquitectónica-Esmalte alkidal (D)-C 4L</v>
      </c>
      <c r="C394" s="3" t="s">
        <v>99</v>
      </c>
      <c r="D394" s="3" t="s">
        <v>102</v>
      </c>
      <c r="E394" s="47" t="s">
        <v>747</v>
      </c>
      <c r="F394" s="3" t="s">
        <v>748</v>
      </c>
      <c r="G394" s="6" t="s">
        <v>13</v>
      </c>
      <c r="H394" s="18">
        <v>470.9</v>
      </c>
      <c r="I394" s="16">
        <f>IFERROR(VLOOKUP(B394,'Multiplicador por Linea de Prod'!B:J,9,FALSE), "MARGEN NO ENCONTRADO")</f>
        <v>0.53500000000000003</v>
      </c>
      <c r="J394" s="3">
        <f t="shared" si="13"/>
        <v>722.83150000000001</v>
      </c>
      <c r="K394" s="3">
        <v>1</v>
      </c>
    </row>
    <row r="395" spans="2:11" x14ac:dyDescent="0.35">
      <c r="B395" s="3" t="str">
        <f t="shared" si="12"/>
        <v>Arquitectónica-Esmalte alkidal (D)-D 1L</v>
      </c>
      <c r="C395" s="3" t="s">
        <v>99</v>
      </c>
      <c r="D395" s="3" t="s">
        <v>102</v>
      </c>
      <c r="E395" s="47" t="s">
        <v>749</v>
      </c>
      <c r="F395" s="3" t="s">
        <v>748</v>
      </c>
      <c r="G395" s="6" t="s">
        <v>16</v>
      </c>
      <c r="H395" s="18">
        <v>146.1</v>
      </c>
      <c r="I395" s="16">
        <f>IFERROR(VLOOKUP(B395,'Multiplicador por Linea de Prod'!B:J,9,FALSE), "MARGEN NO ENCONTRADO")</f>
        <v>0.51500000000000001</v>
      </c>
      <c r="J395" s="3">
        <f t="shared" si="13"/>
        <v>221.3415</v>
      </c>
      <c r="K395" s="3">
        <v>3</v>
      </c>
    </row>
    <row r="396" spans="2:11" x14ac:dyDescent="0.35">
      <c r="B396" s="3" t="str">
        <f t="shared" si="12"/>
        <v>Arquitectónica-Esmalte alkidal (D)-B 19L</v>
      </c>
      <c r="C396" s="3" t="s">
        <v>99</v>
      </c>
      <c r="D396" s="3" t="s">
        <v>102</v>
      </c>
      <c r="E396" s="47" t="s">
        <v>750</v>
      </c>
      <c r="F396" s="3" t="s">
        <v>748</v>
      </c>
      <c r="G396" s="6" t="s">
        <v>34</v>
      </c>
      <c r="H396" s="18"/>
      <c r="I396" s="16">
        <f>IFERROR(VLOOKUP(B396,'Multiplicador por Linea de Prod'!B:J,9,FALSE), "MARGEN NO ENCONTRADO")</f>
        <v>0.41500000000000004</v>
      </c>
      <c r="J396" s="3">
        <f t="shared" si="13"/>
        <v>0</v>
      </c>
      <c r="K396" s="3">
        <v>1</v>
      </c>
    </row>
    <row r="397" spans="2:11" x14ac:dyDescent="0.35">
      <c r="B397" s="3" t="str">
        <f t="shared" si="12"/>
        <v>Arquitectónica-Esmalte alkidal (D)-E 0.500L</v>
      </c>
      <c r="C397" s="3" t="s">
        <v>99</v>
      </c>
      <c r="D397" s="3" t="s">
        <v>102</v>
      </c>
      <c r="E397" s="47" t="s">
        <v>751</v>
      </c>
      <c r="F397" s="3" t="s">
        <v>748</v>
      </c>
      <c r="G397" s="6" t="s">
        <v>14</v>
      </c>
      <c r="H397" s="18"/>
      <c r="I397" s="16">
        <f>IFERROR(VLOOKUP(B397,'Multiplicador por Linea de Prod'!B:J,9,FALSE), "MARGEN NO ENCONTRADO")</f>
        <v>0.505</v>
      </c>
      <c r="J397" s="3">
        <f t="shared" si="13"/>
        <v>0</v>
      </c>
      <c r="K397" s="3">
        <v>2</v>
      </c>
    </row>
    <row r="398" spans="2:11" x14ac:dyDescent="0.35">
      <c r="B398" s="3" t="str">
        <f t="shared" si="12"/>
        <v>Arquitectónica-Esmalte alkidal (D)-C 4L</v>
      </c>
      <c r="C398" s="3" t="s">
        <v>99</v>
      </c>
      <c r="D398" s="3" t="s">
        <v>102</v>
      </c>
      <c r="E398" s="47" t="s">
        <v>752</v>
      </c>
      <c r="F398" s="3" t="s">
        <v>753</v>
      </c>
      <c r="G398" s="6" t="s">
        <v>13</v>
      </c>
      <c r="H398" s="18">
        <v>488.7</v>
      </c>
      <c r="I398" s="16">
        <f>IFERROR(VLOOKUP(B398,'Multiplicador por Linea de Prod'!B:J,9,FALSE), "MARGEN NO ENCONTRADO")</f>
        <v>0.53500000000000003</v>
      </c>
      <c r="J398" s="3">
        <f t="shared" si="13"/>
        <v>750.1545000000001</v>
      </c>
      <c r="K398" s="3">
        <v>1</v>
      </c>
    </row>
    <row r="399" spans="2:11" x14ac:dyDescent="0.35">
      <c r="B399" s="3" t="str">
        <f t="shared" si="12"/>
        <v>Arquitectónica-Esmalte alkidal (D)-D 1L</v>
      </c>
      <c r="C399" s="3" t="s">
        <v>99</v>
      </c>
      <c r="D399" s="3" t="s">
        <v>102</v>
      </c>
      <c r="E399" s="47" t="s">
        <v>754</v>
      </c>
      <c r="F399" s="3" t="s">
        <v>753</v>
      </c>
      <c r="G399" s="6" t="s">
        <v>16</v>
      </c>
      <c r="H399" s="18">
        <v>151.6</v>
      </c>
      <c r="I399" s="16">
        <f>IFERROR(VLOOKUP(B399,'Multiplicador por Linea de Prod'!B:J,9,FALSE), "MARGEN NO ENCONTRADO")</f>
        <v>0.51500000000000001</v>
      </c>
      <c r="J399" s="3">
        <f t="shared" si="13"/>
        <v>229.67400000000001</v>
      </c>
      <c r="K399" s="3">
        <v>3</v>
      </c>
    </row>
    <row r="400" spans="2:11" x14ac:dyDescent="0.35">
      <c r="B400" s="3" t="str">
        <f t="shared" si="12"/>
        <v>Arquitectónica-Esmalte alkidal (D)-C 4L</v>
      </c>
      <c r="C400" s="3" t="s">
        <v>99</v>
      </c>
      <c r="D400" s="3" t="s">
        <v>102</v>
      </c>
      <c r="E400" s="47" t="s">
        <v>755</v>
      </c>
      <c r="F400" s="3" t="s">
        <v>756</v>
      </c>
      <c r="G400" s="6" t="s">
        <v>13</v>
      </c>
      <c r="H400" s="18">
        <v>479.9</v>
      </c>
      <c r="I400" s="16">
        <f>IFERROR(VLOOKUP(B400,'Multiplicador por Linea de Prod'!B:J,9,FALSE), "MARGEN NO ENCONTRADO")</f>
        <v>0.53500000000000003</v>
      </c>
      <c r="J400" s="3">
        <f t="shared" si="13"/>
        <v>736.64650000000006</v>
      </c>
      <c r="K400" s="3">
        <v>0</v>
      </c>
    </row>
    <row r="401" spans="2:11" x14ac:dyDescent="0.35">
      <c r="B401" s="3" t="str">
        <f t="shared" si="12"/>
        <v>Arquitectónica-Esmalte alkidal (D)-B 19L</v>
      </c>
      <c r="C401" s="3" t="s">
        <v>99</v>
      </c>
      <c r="D401" s="3" t="s">
        <v>102</v>
      </c>
      <c r="E401" s="47" t="s">
        <v>757</v>
      </c>
      <c r="F401" s="3" t="s">
        <v>758</v>
      </c>
      <c r="G401" s="6" t="s">
        <v>34</v>
      </c>
      <c r="H401" s="18">
        <v>2123</v>
      </c>
      <c r="I401" s="16">
        <f>IFERROR(VLOOKUP(B401,'Multiplicador por Linea de Prod'!B:J,9,FALSE), "MARGEN NO ENCONTRADO")</f>
        <v>0.41500000000000004</v>
      </c>
      <c r="J401" s="3">
        <f t="shared" si="13"/>
        <v>3004.0450000000001</v>
      </c>
      <c r="K401" s="3">
        <v>0</v>
      </c>
    </row>
    <row r="402" spans="2:11" x14ac:dyDescent="0.35">
      <c r="B402" s="3" t="str">
        <f t="shared" si="12"/>
        <v>Arquitectónica-Esmalte alkidal (D)-C 4L</v>
      </c>
      <c r="C402" s="3" t="s">
        <v>99</v>
      </c>
      <c r="D402" s="3" t="s">
        <v>102</v>
      </c>
      <c r="E402" s="47" t="s">
        <v>759</v>
      </c>
      <c r="F402" s="3" t="s">
        <v>758</v>
      </c>
      <c r="G402" s="6" t="s">
        <v>13</v>
      </c>
      <c r="H402" s="18">
        <v>470.9</v>
      </c>
      <c r="I402" s="16">
        <f>IFERROR(VLOOKUP(B402,'Multiplicador por Linea de Prod'!B:J,9,FALSE), "MARGEN NO ENCONTRADO")</f>
        <v>0.53500000000000003</v>
      </c>
      <c r="J402" s="3">
        <f t="shared" si="13"/>
        <v>722.83150000000001</v>
      </c>
      <c r="K402" s="3">
        <v>2</v>
      </c>
    </row>
    <row r="403" spans="2:11" x14ac:dyDescent="0.35">
      <c r="B403" s="3" t="str">
        <f t="shared" si="12"/>
        <v>Arquitectónica-Esmalte alkidal (D)-D 1L</v>
      </c>
      <c r="C403" s="3" t="s">
        <v>99</v>
      </c>
      <c r="D403" s="3" t="s">
        <v>102</v>
      </c>
      <c r="E403" s="47" t="s">
        <v>760</v>
      </c>
      <c r="F403" s="3" t="s">
        <v>758</v>
      </c>
      <c r="G403" s="6" t="s">
        <v>16</v>
      </c>
      <c r="H403" s="18">
        <v>146.1</v>
      </c>
      <c r="I403" s="16">
        <f>IFERROR(VLOOKUP(B403,'Multiplicador por Linea de Prod'!B:J,9,FALSE), "MARGEN NO ENCONTRADO")</f>
        <v>0.51500000000000001</v>
      </c>
      <c r="J403" s="3">
        <f t="shared" si="13"/>
        <v>221.3415</v>
      </c>
      <c r="K403" s="3">
        <v>8</v>
      </c>
    </row>
    <row r="404" spans="2:11" x14ac:dyDescent="0.35">
      <c r="B404" s="3" t="str">
        <f t="shared" si="12"/>
        <v>Arquitectónica-Esmalte alkidal (D)-E 0.500L</v>
      </c>
      <c r="C404" s="3" t="s">
        <v>99</v>
      </c>
      <c r="D404" s="3" t="s">
        <v>102</v>
      </c>
      <c r="E404" s="47" t="s">
        <v>761</v>
      </c>
      <c r="F404" s="3" t="s">
        <v>758</v>
      </c>
      <c r="G404" s="6" t="s">
        <v>14</v>
      </c>
      <c r="H404" s="18">
        <v>80.7</v>
      </c>
      <c r="I404" s="16">
        <f>IFERROR(VLOOKUP(B404,'Multiplicador por Linea de Prod'!B:J,9,FALSE), "MARGEN NO ENCONTRADO")</f>
        <v>0.505</v>
      </c>
      <c r="J404" s="3">
        <f t="shared" si="13"/>
        <v>121.45349999999999</v>
      </c>
      <c r="K404" s="3">
        <v>7</v>
      </c>
    </row>
    <row r="405" spans="2:11" x14ac:dyDescent="0.35">
      <c r="B405" s="3" t="str">
        <f t="shared" si="12"/>
        <v>Arquitectónica-Esmalte alkidal (D)-F 0.250L</v>
      </c>
      <c r="C405" s="3" t="s">
        <v>99</v>
      </c>
      <c r="D405" s="3" t="s">
        <v>102</v>
      </c>
      <c r="E405" s="47" t="s">
        <v>762</v>
      </c>
      <c r="F405" s="3" t="s">
        <v>758</v>
      </c>
      <c r="G405" s="6" t="s">
        <v>21</v>
      </c>
      <c r="H405" s="18">
        <v>47.3</v>
      </c>
      <c r="I405" s="16">
        <f>IFERROR(VLOOKUP(B405,'Multiplicador por Linea de Prod'!B:J,9,FALSE), "MARGEN NO ENCONTRADO")</f>
        <v>0.505</v>
      </c>
      <c r="J405" s="3">
        <f t="shared" si="13"/>
        <v>71.186499999999995</v>
      </c>
      <c r="K405" s="3">
        <v>4</v>
      </c>
    </row>
    <row r="406" spans="2:11" x14ac:dyDescent="0.35">
      <c r="B406" s="3" t="str">
        <f t="shared" si="12"/>
        <v>Arquitectónica-Esmalte alkidal (D)-C 4L</v>
      </c>
      <c r="C406" s="3" t="s">
        <v>99</v>
      </c>
      <c r="D406" s="3" t="s">
        <v>102</v>
      </c>
      <c r="E406" s="47" t="s">
        <v>763</v>
      </c>
      <c r="F406" s="3" t="s">
        <v>764</v>
      </c>
      <c r="G406" s="6" t="s">
        <v>13</v>
      </c>
      <c r="H406" s="18">
        <v>470.9</v>
      </c>
      <c r="I406" s="16">
        <f>IFERROR(VLOOKUP(B406,'Multiplicador por Linea de Prod'!B:J,9,FALSE), "MARGEN NO ENCONTRADO")</f>
        <v>0.53500000000000003</v>
      </c>
      <c r="J406" s="3">
        <f t="shared" si="13"/>
        <v>722.83150000000001</v>
      </c>
      <c r="K406" s="3">
        <v>2</v>
      </c>
    </row>
    <row r="407" spans="2:11" x14ac:dyDescent="0.35">
      <c r="B407" s="3" t="str">
        <f t="shared" si="12"/>
        <v>Arquitectónica-Esmalte alkidal (D)-D 1L</v>
      </c>
      <c r="C407" s="3" t="s">
        <v>99</v>
      </c>
      <c r="D407" s="3" t="s">
        <v>102</v>
      </c>
      <c r="E407" s="47" t="s">
        <v>765</v>
      </c>
      <c r="F407" s="3" t="s">
        <v>764</v>
      </c>
      <c r="G407" s="6" t="s">
        <v>16</v>
      </c>
      <c r="H407" s="18">
        <v>146.1</v>
      </c>
      <c r="I407" s="16">
        <f>IFERROR(VLOOKUP(B407,'Multiplicador por Linea de Prod'!B:J,9,FALSE), "MARGEN NO ENCONTRADO")</f>
        <v>0.51500000000000001</v>
      </c>
      <c r="J407" s="3">
        <f t="shared" si="13"/>
        <v>221.3415</v>
      </c>
      <c r="K407" s="3">
        <v>6</v>
      </c>
    </row>
    <row r="408" spans="2:11" x14ac:dyDescent="0.35">
      <c r="B408" s="3" t="str">
        <f t="shared" si="12"/>
        <v>Arquitectónica-Esmalte alkidal (D)-E 0.500L</v>
      </c>
      <c r="C408" s="3" t="s">
        <v>99</v>
      </c>
      <c r="D408" s="3" t="s">
        <v>102</v>
      </c>
      <c r="E408" s="47" t="s">
        <v>766</v>
      </c>
      <c r="F408" s="3" t="s">
        <v>764</v>
      </c>
      <c r="G408" s="6" t="s">
        <v>14</v>
      </c>
      <c r="H408" s="18"/>
      <c r="I408" s="16">
        <f>IFERROR(VLOOKUP(B408,'Multiplicador por Linea de Prod'!B:J,9,FALSE), "MARGEN NO ENCONTRADO")</f>
        <v>0.505</v>
      </c>
      <c r="J408" s="3">
        <f t="shared" si="13"/>
        <v>0</v>
      </c>
      <c r="K408" s="3">
        <v>6</v>
      </c>
    </row>
    <row r="409" spans="2:11" x14ac:dyDescent="0.35">
      <c r="B409" s="3" t="str">
        <f t="shared" si="12"/>
        <v>Arquitectónica-Esmalte alkidal (D)-F 0.250L</v>
      </c>
      <c r="C409" s="3" t="s">
        <v>99</v>
      </c>
      <c r="D409" s="3" t="s">
        <v>102</v>
      </c>
      <c r="E409" s="47" t="s">
        <v>767</v>
      </c>
      <c r="F409" s="3" t="s">
        <v>764</v>
      </c>
      <c r="G409" s="6" t="s">
        <v>21</v>
      </c>
      <c r="H409" s="18"/>
      <c r="I409" s="16">
        <f>IFERROR(VLOOKUP(B409,'Multiplicador por Linea de Prod'!B:J,9,FALSE), "MARGEN NO ENCONTRADO")</f>
        <v>0.505</v>
      </c>
      <c r="J409" s="3">
        <f t="shared" si="13"/>
        <v>0</v>
      </c>
      <c r="K409" s="3">
        <v>6</v>
      </c>
    </row>
    <row r="410" spans="2:11" x14ac:dyDescent="0.35">
      <c r="B410" s="3" t="str">
        <f t="shared" si="12"/>
        <v>Arquitectónica-Esmalte alkidal (D)-C 4L</v>
      </c>
      <c r="C410" s="3" t="s">
        <v>99</v>
      </c>
      <c r="D410" s="3" t="s">
        <v>102</v>
      </c>
      <c r="E410" s="47" t="s">
        <v>768</v>
      </c>
      <c r="F410" s="3" t="s">
        <v>769</v>
      </c>
      <c r="G410" s="6" t="s">
        <v>13</v>
      </c>
      <c r="H410" s="18">
        <v>470.9</v>
      </c>
      <c r="I410" s="16">
        <f>IFERROR(VLOOKUP(B410,'Multiplicador por Linea de Prod'!B:J,9,FALSE), "MARGEN NO ENCONTRADO")</f>
        <v>0.53500000000000003</v>
      </c>
      <c r="J410" s="3">
        <f t="shared" si="13"/>
        <v>722.83150000000001</v>
      </c>
      <c r="K410" s="3">
        <v>1</v>
      </c>
    </row>
    <row r="411" spans="2:11" x14ac:dyDescent="0.35">
      <c r="B411" s="3" t="str">
        <f t="shared" si="12"/>
        <v>Arquitectónica-Esmalte alkidal (D)-D 1L</v>
      </c>
      <c r="C411" s="3" t="s">
        <v>99</v>
      </c>
      <c r="D411" s="3" t="s">
        <v>102</v>
      </c>
      <c r="E411" s="47" t="s">
        <v>770</v>
      </c>
      <c r="F411" s="3" t="s">
        <v>769</v>
      </c>
      <c r="G411" s="6" t="s">
        <v>16</v>
      </c>
      <c r="H411" s="18">
        <v>146.1</v>
      </c>
      <c r="I411" s="16">
        <f>IFERROR(VLOOKUP(B411,'Multiplicador por Linea de Prod'!B:J,9,FALSE), "MARGEN NO ENCONTRADO")</f>
        <v>0.51500000000000001</v>
      </c>
      <c r="J411" s="3">
        <f t="shared" si="13"/>
        <v>221.3415</v>
      </c>
      <c r="K411" s="3">
        <v>7</v>
      </c>
    </row>
    <row r="412" spans="2:11" x14ac:dyDescent="0.35">
      <c r="B412" s="3" t="str">
        <f t="shared" si="12"/>
        <v>Arquitectónica-Esmalte alkidal (D)-E 0.500L</v>
      </c>
      <c r="C412" s="3" t="s">
        <v>99</v>
      </c>
      <c r="D412" s="3" t="s">
        <v>102</v>
      </c>
      <c r="E412" s="47" t="s">
        <v>771</v>
      </c>
      <c r="F412" s="3" t="s">
        <v>769</v>
      </c>
      <c r="G412" s="6" t="s">
        <v>14</v>
      </c>
      <c r="H412" s="18">
        <v>80.7</v>
      </c>
      <c r="I412" s="16">
        <f>IFERROR(VLOOKUP(B412,'Multiplicador por Linea de Prod'!B:J,9,FALSE), "MARGEN NO ENCONTRADO")</f>
        <v>0.505</v>
      </c>
      <c r="J412" s="3">
        <f t="shared" si="13"/>
        <v>121.45349999999999</v>
      </c>
      <c r="K412" s="3">
        <v>4</v>
      </c>
    </row>
    <row r="413" spans="2:11" x14ac:dyDescent="0.35">
      <c r="B413" s="3" t="str">
        <f t="shared" si="12"/>
        <v>Arquitectónica-Esmalte alkidal (D)-C 4L</v>
      </c>
      <c r="C413" s="3" t="s">
        <v>99</v>
      </c>
      <c r="D413" s="3" t="s">
        <v>102</v>
      </c>
      <c r="E413" s="47" t="s">
        <v>772</v>
      </c>
      <c r="F413" s="3" t="s">
        <v>773</v>
      </c>
      <c r="G413" s="6" t="s">
        <v>13</v>
      </c>
      <c r="H413" s="18">
        <v>641.9</v>
      </c>
      <c r="I413" s="16">
        <f>IFERROR(VLOOKUP(B413,'Multiplicador por Linea de Prod'!B:J,9,FALSE), "MARGEN NO ENCONTRADO")</f>
        <v>0.53500000000000003</v>
      </c>
      <c r="J413" s="3">
        <f t="shared" si="13"/>
        <v>985.31650000000002</v>
      </c>
      <c r="K413" s="3">
        <v>1</v>
      </c>
    </row>
    <row r="414" spans="2:11" x14ac:dyDescent="0.35">
      <c r="B414" s="3" t="str">
        <f t="shared" si="12"/>
        <v>Arquitectónica-Esmalte alkidal (D)-D 1L</v>
      </c>
      <c r="C414" s="3" t="s">
        <v>99</v>
      </c>
      <c r="D414" s="3" t="s">
        <v>102</v>
      </c>
      <c r="E414" s="47" t="s">
        <v>774</v>
      </c>
      <c r="F414" s="3" t="s">
        <v>773</v>
      </c>
      <c r="G414" s="6" t="s">
        <v>16</v>
      </c>
      <c r="H414" s="18">
        <v>181.2</v>
      </c>
      <c r="I414" s="16">
        <f>IFERROR(VLOOKUP(B414,'Multiplicador por Linea de Prod'!B:J,9,FALSE), "MARGEN NO ENCONTRADO")</f>
        <v>0.51500000000000001</v>
      </c>
      <c r="J414" s="3">
        <f t="shared" si="13"/>
        <v>274.51800000000003</v>
      </c>
      <c r="K414" s="3">
        <v>4</v>
      </c>
    </row>
    <row r="415" spans="2:11" x14ac:dyDescent="0.35">
      <c r="B415" s="3" t="str">
        <f t="shared" si="12"/>
        <v>Arquitectónica-Esmalte alkidal (D)-E 0.500L</v>
      </c>
      <c r="C415" s="3" t="s">
        <v>99</v>
      </c>
      <c r="D415" s="3" t="s">
        <v>102</v>
      </c>
      <c r="E415" s="47" t="s">
        <v>775</v>
      </c>
      <c r="F415" s="3" t="s">
        <v>773</v>
      </c>
      <c r="G415" s="6" t="s">
        <v>14</v>
      </c>
      <c r="H415" s="18">
        <v>96.6</v>
      </c>
      <c r="I415" s="16">
        <f>IFERROR(VLOOKUP(B415,'Multiplicador por Linea de Prod'!B:J,9,FALSE), "MARGEN NO ENCONTRADO")</f>
        <v>0.505</v>
      </c>
      <c r="J415" s="3">
        <f t="shared" si="13"/>
        <v>145.38299999999998</v>
      </c>
      <c r="K415" s="3">
        <v>6</v>
      </c>
    </row>
    <row r="416" spans="2:11" x14ac:dyDescent="0.35">
      <c r="B416" s="3" t="str">
        <f t="shared" si="12"/>
        <v>Arquitectónica-Esmalte alkidal (D)-F 0.250L</v>
      </c>
      <c r="C416" s="3" t="s">
        <v>99</v>
      </c>
      <c r="D416" s="3" t="s">
        <v>102</v>
      </c>
      <c r="E416" s="47" t="s">
        <v>776</v>
      </c>
      <c r="F416" s="3" t="s">
        <v>773</v>
      </c>
      <c r="G416" s="6" t="s">
        <v>21</v>
      </c>
      <c r="H416" s="18">
        <v>59.8</v>
      </c>
      <c r="I416" s="16">
        <f>IFERROR(VLOOKUP(B416,'Multiplicador por Linea de Prod'!B:J,9,FALSE), "MARGEN NO ENCONTRADO")</f>
        <v>0.505</v>
      </c>
      <c r="J416" s="3">
        <f t="shared" si="13"/>
        <v>89.998999999999995</v>
      </c>
      <c r="K416" s="3">
        <v>3</v>
      </c>
    </row>
    <row r="417" spans="2:11" x14ac:dyDescent="0.35">
      <c r="B417" s="3" t="str">
        <f t="shared" si="12"/>
        <v>Arquitectónica-Esmalte alkidal (D)-B 19L</v>
      </c>
      <c r="C417" s="3" t="s">
        <v>99</v>
      </c>
      <c r="D417" s="3" t="s">
        <v>102</v>
      </c>
      <c r="E417" s="47" t="s">
        <v>777</v>
      </c>
      <c r="F417" s="3" t="s">
        <v>778</v>
      </c>
      <c r="G417" s="6" t="s">
        <v>34</v>
      </c>
      <c r="H417" s="18">
        <v>2164.4</v>
      </c>
      <c r="I417" s="16">
        <f>IFERROR(VLOOKUP(B417,'Multiplicador por Linea de Prod'!B:J,9,FALSE), "MARGEN NO ENCONTRADO")</f>
        <v>0.41500000000000004</v>
      </c>
      <c r="J417" s="3">
        <f t="shared" si="13"/>
        <v>3062.6260000000002</v>
      </c>
      <c r="K417" s="3">
        <v>0</v>
      </c>
    </row>
    <row r="418" spans="2:11" x14ac:dyDescent="0.35">
      <c r="B418" s="3" t="str">
        <f t="shared" si="12"/>
        <v>Arquitectónica-Esmalte alkidal (D)-C 4L</v>
      </c>
      <c r="C418" s="3" t="s">
        <v>99</v>
      </c>
      <c r="D418" s="3" t="s">
        <v>102</v>
      </c>
      <c r="E418" s="47" t="s">
        <v>779</v>
      </c>
      <c r="F418" s="3" t="s">
        <v>780</v>
      </c>
      <c r="G418" s="6" t="s">
        <v>13</v>
      </c>
      <c r="H418" s="18">
        <v>470.9</v>
      </c>
      <c r="I418" s="16">
        <f>IFERROR(VLOOKUP(B418,'Multiplicador por Linea de Prod'!B:J,9,FALSE), "MARGEN NO ENCONTRADO")</f>
        <v>0.53500000000000003</v>
      </c>
      <c r="J418" s="3">
        <f t="shared" si="13"/>
        <v>722.83150000000001</v>
      </c>
      <c r="K418" s="3">
        <v>1</v>
      </c>
    </row>
    <row r="419" spans="2:11" x14ac:dyDescent="0.35">
      <c r="B419" s="3" t="str">
        <f t="shared" si="12"/>
        <v>Arquitectónica-Esmalte alkidal (D)-D 1L</v>
      </c>
      <c r="C419" s="3" t="s">
        <v>99</v>
      </c>
      <c r="D419" s="3" t="s">
        <v>102</v>
      </c>
      <c r="E419" s="47" t="s">
        <v>781</v>
      </c>
      <c r="F419" s="3" t="s">
        <v>780</v>
      </c>
      <c r="G419" s="6" t="s">
        <v>16</v>
      </c>
      <c r="H419" s="18">
        <v>146.1</v>
      </c>
      <c r="I419" s="16">
        <f>IFERROR(VLOOKUP(B419,'Multiplicador por Linea de Prod'!B:J,9,FALSE), "MARGEN NO ENCONTRADO")</f>
        <v>0.51500000000000001</v>
      </c>
      <c r="J419" s="3">
        <f t="shared" si="13"/>
        <v>221.3415</v>
      </c>
      <c r="K419" s="3">
        <v>3</v>
      </c>
    </row>
    <row r="420" spans="2:11" x14ac:dyDescent="0.35">
      <c r="B420" s="3" t="str">
        <f t="shared" si="12"/>
        <v>Arquitectónica-Esmalte alkidal (D)-C 4L</v>
      </c>
      <c r="C420" s="3" t="s">
        <v>99</v>
      </c>
      <c r="D420" s="3" t="s">
        <v>102</v>
      </c>
      <c r="E420" s="47" t="s">
        <v>782</v>
      </c>
      <c r="F420" s="3" t="s">
        <v>783</v>
      </c>
      <c r="G420" s="6" t="s">
        <v>13</v>
      </c>
      <c r="H420" s="18">
        <v>470.9</v>
      </c>
      <c r="I420" s="16">
        <f>IFERROR(VLOOKUP(B420,'Multiplicador por Linea de Prod'!B:J,9,FALSE), "MARGEN NO ENCONTRADO")</f>
        <v>0.53500000000000003</v>
      </c>
      <c r="J420" s="3">
        <f t="shared" si="13"/>
        <v>722.83150000000001</v>
      </c>
      <c r="K420" s="3">
        <v>1</v>
      </c>
    </row>
    <row r="421" spans="2:11" x14ac:dyDescent="0.35">
      <c r="B421" s="3" t="str">
        <f t="shared" si="12"/>
        <v>Arquitectónica-Esmalte alkidal (D)-D 1L</v>
      </c>
      <c r="C421" s="3" t="s">
        <v>99</v>
      </c>
      <c r="D421" s="3" t="s">
        <v>102</v>
      </c>
      <c r="E421" s="47" t="s">
        <v>784</v>
      </c>
      <c r="F421" s="3" t="s">
        <v>783</v>
      </c>
      <c r="G421" s="6" t="s">
        <v>16</v>
      </c>
      <c r="H421" s="18">
        <v>146.1</v>
      </c>
      <c r="I421" s="16">
        <f>IFERROR(VLOOKUP(B421,'Multiplicador por Linea de Prod'!B:J,9,FALSE), "MARGEN NO ENCONTRADO")</f>
        <v>0.51500000000000001</v>
      </c>
      <c r="J421" s="3">
        <f t="shared" si="13"/>
        <v>221.3415</v>
      </c>
      <c r="K421" s="3">
        <v>3</v>
      </c>
    </row>
    <row r="422" spans="2:11" x14ac:dyDescent="0.35">
      <c r="B422" s="3" t="str">
        <f t="shared" si="12"/>
        <v>Arquitectónica-Esmalte alkidal (D)-E 0.500L</v>
      </c>
      <c r="C422" s="3" t="s">
        <v>99</v>
      </c>
      <c r="D422" s="3" t="s">
        <v>102</v>
      </c>
      <c r="E422" s="47" t="s">
        <v>785</v>
      </c>
      <c r="F422" s="3" t="s">
        <v>783</v>
      </c>
      <c r="G422" s="6" t="s">
        <v>14</v>
      </c>
      <c r="H422" s="18">
        <v>80.7</v>
      </c>
      <c r="I422" s="16">
        <f>IFERROR(VLOOKUP(B422,'Multiplicador por Linea de Prod'!B:J,9,FALSE), "MARGEN NO ENCONTRADO")</f>
        <v>0.505</v>
      </c>
      <c r="J422" s="3">
        <f t="shared" si="13"/>
        <v>121.45349999999999</v>
      </c>
      <c r="K422" s="3">
        <v>3</v>
      </c>
    </row>
    <row r="423" spans="2:11" x14ac:dyDescent="0.35">
      <c r="B423" s="3" t="str">
        <f t="shared" si="12"/>
        <v>Arquitectónica-Esmalte alkidal (D)-C 4L</v>
      </c>
      <c r="C423" s="3" t="s">
        <v>99</v>
      </c>
      <c r="D423" s="3" t="s">
        <v>102</v>
      </c>
      <c r="E423" s="47" t="s">
        <v>786</v>
      </c>
      <c r="F423" s="3" t="s">
        <v>787</v>
      </c>
      <c r="G423" s="6" t="s">
        <v>13</v>
      </c>
      <c r="H423" s="18">
        <v>479.9</v>
      </c>
      <c r="I423" s="16">
        <f>IFERROR(VLOOKUP(B423,'Multiplicador por Linea de Prod'!B:J,9,FALSE), "MARGEN NO ENCONTRADO")</f>
        <v>0.53500000000000003</v>
      </c>
      <c r="J423" s="3">
        <f t="shared" si="13"/>
        <v>736.64650000000006</v>
      </c>
      <c r="K423" s="3">
        <v>0</v>
      </c>
    </row>
    <row r="424" spans="2:11" x14ac:dyDescent="0.35">
      <c r="B424" s="3" t="str">
        <f t="shared" si="12"/>
        <v>Arquitectónica-Esmalte alkidal (D)-B 19L</v>
      </c>
      <c r="C424" s="3" t="s">
        <v>99</v>
      </c>
      <c r="D424" s="3" t="s">
        <v>102</v>
      </c>
      <c r="E424" s="47" t="s">
        <v>788</v>
      </c>
      <c r="F424" s="3" t="s">
        <v>789</v>
      </c>
      <c r="G424" s="6" t="s">
        <v>34</v>
      </c>
      <c r="H424" s="18">
        <v>1500.7</v>
      </c>
      <c r="I424" s="16">
        <f>IFERROR(VLOOKUP(B424,'Multiplicador por Linea de Prod'!B:J,9,FALSE), "MARGEN NO ENCONTRADO")</f>
        <v>0.41500000000000004</v>
      </c>
      <c r="J424" s="3">
        <f t="shared" si="13"/>
        <v>2123.4905000000003</v>
      </c>
      <c r="K424" s="3">
        <v>0</v>
      </c>
    </row>
    <row r="425" spans="2:11" x14ac:dyDescent="0.35">
      <c r="B425" s="3" t="str">
        <f t="shared" si="12"/>
        <v>Arquitectónica-Esmalte alkidal (D)-C 4L</v>
      </c>
      <c r="C425" s="3" t="s">
        <v>99</v>
      </c>
      <c r="D425" s="3" t="s">
        <v>102</v>
      </c>
      <c r="E425" s="47" t="s">
        <v>790</v>
      </c>
      <c r="F425" s="3" t="s">
        <v>789</v>
      </c>
      <c r="G425" s="6" t="s">
        <v>13</v>
      </c>
      <c r="H425" s="18">
        <v>345.9</v>
      </c>
      <c r="I425" s="16">
        <f>IFERROR(VLOOKUP(B425,'Multiplicador por Linea de Prod'!B:J,9,FALSE), "MARGEN NO ENCONTRADO")</f>
        <v>0.53500000000000003</v>
      </c>
      <c r="J425" s="3">
        <f t="shared" si="13"/>
        <v>530.95650000000001</v>
      </c>
      <c r="K425" s="3">
        <v>2</v>
      </c>
    </row>
    <row r="426" spans="2:11" x14ac:dyDescent="0.35">
      <c r="B426" s="3" t="str">
        <f t="shared" si="12"/>
        <v>Arquitectónica-Esmalte alkidal (D)-D 1L</v>
      </c>
      <c r="C426" s="3" t="s">
        <v>99</v>
      </c>
      <c r="D426" s="3" t="s">
        <v>102</v>
      </c>
      <c r="E426" s="47" t="s">
        <v>791</v>
      </c>
      <c r="F426" s="3" t="s">
        <v>789</v>
      </c>
      <c r="G426" s="6" t="s">
        <v>16</v>
      </c>
      <c r="H426" s="18">
        <v>102</v>
      </c>
      <c r="I426" s="16">
        <f>IFERROR(VLOOKUP(B426,'Multiplicador por Linea de Prod'!B:J,9,FALSE), "MARGEN NO ENCONTRADO")</f>
        <v>0.51500000000000001</v>
      </c>
      <c r="J426" s="3">
        <f t="shared" si="13"/>
        <v>154.53</v>
      </c>
      <c r="K426" s="3">
        <v>0</v>
      </c>
    </row>
    <row r="427" spans="2:11" x14ac:dyDescent="0.35">
      <c r="B427" s="3" t="str">
        <f t="shared" si="12"/>
        <v>Arquitectónica-Esmalte alkidal (D)-E 0.500L</v>
      </c>
      <c r="C427" s="3" t="s">
        <v>99</v>
      </c>
      <c r="D427" s="3" t="s">
        <v>102</v>
      </c>
      <c r="E427" s="47" t="s">
        <v>792</v>
      </c>
      <c r="F427" s="3" t="s">
        <v>789</v>
      </c>
      <c r="G427" s="6" t="s">
        <v>14</v>
      </c>
      <c r="H427" s="18">
        <v>61.8</v>
      </c>
      <c r="I427" s="16">
        <f>IFERROR(VLOOKUP(B427,'Multiplicador por Linea de Prod'!B:J,9,FALSE), "MARGEN NO ENCONTRADO")</f>
        <v>0.505</v>
      </c>
      <c r="J427" s="3">
        <f t="shared" si="13"/>
        <v>93.008999999999986</v>
      </c>
      <c r="K427" s="3">
        <v>0</v>
      </c>
    </row>
    <row r="428" spans="2:11" x14ac:dyDescent="0.35">
      <c r="B428" s="3" t="str">
        <f t="shared" si="12"/>
        <v>Arquitectónica-Esmalte alkidal (D)-F 0.250L</v>
      </c>
      <c r="C428" s="3" t="s">
        <v>99</v>
      </c>
      <c r="D428" s="3" t="s">
        <v>102</v>
      </c>
      <c r="E428" s="47" t="s">
        <v>793</v>
      </c>
      <c r="F428" s="3" t="s">
        <v>789</v>
      </c>
      <c r="G428" s="6" t="s">
        <v>21</v>
      </c>
      <c r="H428" s="18">
        <v>39.4</v>
      </c>
      <c r="I428" s="16">
        <f>IFERROR(VLOOKUP(B428,'Multiplicador por Linea de Prod'!B:J,9,FALSE), "MARGEN NO ENCONTRADO")</f>
        <v>0.505</v>
      </c>
      <c r="J428" s="3">
        <f t="shared" si="13"/>
        <v>59.296999999999997</v>
      </c>
      <c r="K428" s="3">
        <v>0</v>
      </c>
    </row>
    <row r="429" spans="2:11" x14ac:dyDescent="0.35">
      <c r="B429" s="3" t="str">
        <f t="shared" si="12"/>
        <v>Arquitectónica-Esmalte alkidal (D)-D 1L</v>
      </c>
      <c r="C429" s="3" t="s">
        <v>99</v>
      </c>
      <c r="D429" s="3" t="s">
        <v>102</v>
      </c>
      <c r="E429" s="47" t="s">
        <v>794</v>
      </c>
      <c r="F429" s="3" t="s">
        <v>795</v>
      </c>
      <c r="G429" s="6" t="s">
        <v>16</v>
      </c>
      <c r="H429" s="18">
        <v>146.1</v>
      </c>
      <c r="I429" s="16">
        <f>IFERROR(VLOOKUP(B429,'Multiplicador por Linea de Prod'!B:J,9,FALSE), "MARGEN NO ENCONTRADO")</f>
        <v>0.51500000000000001</v>
      </c>
      <c r="J429" s="3">
        <f t="shared" si="13"/>
        <v>221.3415</v>
      </c>
      <c r="K429" s="3">
        <v>2</v>
      </c>
    </row>
    <row r="430" spans="2:11" x14ac:dyDescent="0.35">
      <c r="B430" s="3" t="str">
        <f t="shared" si="12"/>
        <v>Industrial-Esmalte martillado (I) -C 4L</v>
      </c>
      <c r="C430" s="3" t="s">
        <v>108</v>
      </c>
      <c r="D430" s="3" t="s">
        <v>111</v>
      </c>
      <c r="E430" s="47" t="s">
        <v>796</v>
      </c>
      <c r="F430" s="3" t="s">
        <v>797</v>
      </c>
      <c r="G430" s="6" t="s">
        <v>13</v>
      </c>
      <c r="H430" s="18">
        <v>423.4</v>
      </c>
      <c r="I430" s="16">
        <f>IFERROR(VLOOKUP(B430,'Multiplicador por Linea de Prod'!B:J,9,FALSE), "MARGEN NO ENCONTRADO")</f>
        <v>0.53500000000000003</v>
      </c>
      <c r="J430" s="3">
        <f t="shared" si="13"/>
        <v>649.91899999999998</v>
      </c>
      <c r="K430" s="3">
        <v>1</v>
      </c>
    </row>
    <row r="431" spans="2:11" x14ac:dyDescent="0.35">
      <c r="B431" s="3" t="str">
        <f t="shared" si="12"/>
        <v>Industrial-Esmalte martillado (I) -B 19L</v>
      </c>
      <c r="C431" s="3" t="s">
        <v>108</v>
      </c>
      <c r="D431" s="3" t="s">
        <v>111</v>
      </c>
      <c r="E431" s="47" t="s">
        <v>798</v>
      </c>
      <c r="F431" s="3" t="s">
        <v>799</v>
      </c>
      <c r="G431" s="6" t="s">
        <v>34</v>
      </c>
      <c r="H431" s="18">
        <v>1780.5</v>
      </c>
      <c r="I431" s="16">
        <f>IFERROR(VLOOKUP(B431,'Multiplicador por Linea de Prod'!B:J,9,FALSE), "MARGEN NO ENCONTRADO")</f>
        <v>0.41500000000000004</v>
      </c>
      <c r="J431" s="3">
        <f t="shared" si="13"/>
        <v>2519.4075000000003</v>
      </c>
      <c r="K431" s="3">
        <v>0</v>
      </c>
    </row>
    <row r="432" spans="2:11" x14ac:dyDescent="0.35">
      <c r="B432" s="3" t="str">
        <f t="shared" si="12"/>
        <v>Industrial-Esmalte martillado (I) -C 4L</v>
      </c>
      <c r="C432" s="3" t="s">
        <v>108</v>
      </c>
      <c r="D432" s="3" t="s">
        <v>111</v>
      </c>
      <c r="E432" s="47" t="s">
        <v>800</v>
      </c>
      <c r="F432" s="3" t="s">
        <v>799</v>
      </c>
      <c r="G432" s="6" t="s">
        <v>13</v>
      </c>
      <c r="H432" s="18">
        <v>415.8</v>
      </c>
      <c r="I432" s="16">
        <f>IFERROR(VLOOKUP(B432,'Multiplicador por Linea de Prod'!B:J,9,FALSE), "MARGEN NO ENCONTRADO")</f>
        <v>0.53500000000000003</v>
      </c>
      <c r="J432" s="3">
        <f t="shared" si="13"/>
        <v>638.25300000000004</v>
      </c>
      <c r="K432" s="3">
        <v>1</v>
      </c>
    </row>
    <row r="433" spans="2:11" x14ac:dyDescent="0.35">
      <c r="B433" s="3" t="str">
        <f t="shared" si="12"/>
        <v>Industrial-Esmalte martillado (I) -C 4L</v>
      </c>
      <c r="C433" s="3" t="s">
        <v>108</v>
      </c>
      <c r="D433" s="3" t="s">
        <v>111</v>
      </c>
      <c r="E433" s="47" t="s">
        <v>801</v>
      </c>
      <c r="F433" s="3" t="s">
        <v>802</v>
      </c>
      <c r="G433" s="6" t="s">
        <v>13</v>
      </c>
      <c r="H433" s="18">
        <v>423.4</v>
      </c>
      <c r="I433" s="16">
        <f>IFERROR(VLOOKUP(B433,'Multiplicador por Linea de Prod'!B:J,9,FALSE), "MARGEN NO ENCONTRADO")</f>
        <v>0.53500000000000003</v>
      </c>
      <c r="J433" s="3">
        <f t="shared" si="13"/>
        <v>649.91899999999998</v>
      </c>
      <c r="K433" s="3">
        <v>1</v>
      </c>
    </row>
    <row r="434" spans="2:11" x14ac:dyDescent="0.35">
      <c r="B434" s="3" t="str">
        <f t="shared" si="12"/>
        <v>Industrial-Esmalte S.R. (I)-B 19L</v>
      </c>
      <c r="C434" s="3" t="s">
        <v>108</v>
      </c>
      <c r="D434" s="3" t="s">
        <v>112</v>
      </c>
      <c r="E434" s="47" t="s">
        <v>803</v>
      </c>
      <c r="F434" s="3" t="s">
        <v>804</v>
      </c>
      <c r="G434" s="6" t="s">
        <v>34</v>
      </c>
      <c r="H434" s="18">
        <v>2104.8000000000002</v>
      </c>
      <c r="I434" s="16">
        <f>IFERROR(VLOOKUP(B434,'Multiplicador por Linea de Prod'!B:J,9,FALSE), "MARGEN NO ENCONTRADO")</f>
        <v>0.41500000000000004</v>
      </c>
      <c r="J434" s="3">
        <f t="shared" si="13"/>
        <v>2978.2920000000004</v>
      </c>
      <c r="K434" s="3">
        <v>0</v>
      </c>
    </row>
    <row r="435" spans="2:11" x14ac:dyDescent="0.35">
      <c r="B435" s="3" t="str">
        <f t="shared" si="12"/>
        <v>Industrial-Esmalte S.R. (I)-C 4L</v>
      </c>
      <c r="C435" s="3" t="s">
        <v>108</v>
      </c>
      <c r="D435" s="3" t="s">
        <v>112</v>
      </c>
      <c r="E435" s="47" t="s">
        <v>805</v>
      </c>
      <c r="F435" s="3" t="s">
        <v>804</v>
      </c>
      <c r="G435" s="6" t="s">
        <v>13</v>
      </c>
      <c r="H435" s="18">
        <v>487.6</v>
      </c>
      <c r="I435" s="16">
        <f>IFERROR(VLOOKUP(B435,'Multiplicador por Linea de Prod'!B:J,9,FALSE), "MARGEN NO ENCONTRADO")</f>
        <v>0.53500000000000003</v>
      </c>
      <c r="J435" s="3">
        <f t="shared" si="13"/>
        <v>748.46600000000012</v>
      </c>
      <c r="K435" s="3">
        <v>1</v>
      </c>
    </row>
    <row r="436" spans="2:11" x14ac:dyDescent="0.35">
      <c r="B436" s="3" t="str">
        <f t="shared" si="12"/>
        <v>Industrial-Esmalte S.R. (I)-B 19L</v>
      </c>
      <c r="C436" s="3" t="s">
        <v>108</v>
      </c>
      <c r="D436" s="3" t="s">
        <v>112</v>
      </c>
      <c r="E436" s="47" t="s">
        <v>806</v>
      </c>
      <c r="F436" s="3" t="s">
        <v>807</v>
      </c>
      <c r="G436" s="6" t="s">
        <v>34</v>
      </c>
      <c r="H436" s="18">
        <v>2067.1999999999998</v>
      </c>
      <c r="I436" s="16">
        <f>IFERROR(VLOOKUP(B436,'Multiplicador por Linea de Prod'!B:J,9,FALSE), "MARGEN NO ENCONTRADO")</f>
        <v>0.41500000000000004</v>
      </c>
      <c r="J436" s="3">
        <f t="shared" si="13"/>
        <v>2925.0879999999997</v>
      </c>
      <c r="K436" s="3">
        <v>0</v>
      </c>
    </row>
    <row r="437" spans="2:11" x14ac:dyDescent="0.35">
      <c r="B437" s="3" t="str">
        <f t="shared" si="12"/>
        <v>Industrial-Esmalte S.R. (I)-C 4L</v>
      </c>
      <c r="C437" s="3" t="s">
        <v>108</v>
      </c>
      <c r="D437" s="3" t="s">
        <v>112</v>
      </c>
      <c r="E437" s="47" t="s">
        <v>808</v>
      </c>
      <c r="F437" s="3" t="s">
        <v>807</v>
      </c>
      <c r="G437" s="6" t="s">
        <v>13</v>
      </c>
      <c r="H437" s="18">
        <v>478.9</v>
      </c>
      <c r="I437" s="16">
        <f>IFERROR(VLOOKUP(B437,'Multiplicador por Linea de Prod'!B:J,9,FALSE), "MARGEN NO ENCONTRADO")</f>
        <v>0.53500000000000003</v>
      </c>
      <c r="J437" s="3">
        <f t="shared" si="13"/>
        <v>735.11149999999998</v>
      </c>
      <c r="K437" s="3">
        <v>2</v>
      </c>
    </row>
    <row r="438" spans="2:11" x14ac:dyDescent="0.35">
      <c r="B438" s="3" t="str">
        <f t="shared" si="12"/>
        <v>Industrial-Esmalte S.R. (I)-B 19L</v>
      </c>
      <c r="C438" s="3" t="s">
        <v>108</v>
      </c>
      <c r="D438" s="3" t="s">
        <v>112</v>
      </c>
      <c r="E438" s="47" t="s">
        <v>809</v>
      </c>
      <c r="F438" s="3" t="s">
        <v>810</v>
      </c>
      <c r="G438" s="6" t="s">
        <v>34</v>
      </c>
      <c r="H438" s="18">
        <v>2085.1999999999998</v>
      </c>
      <c r="I438" s="16">
        <f>IFERROR(VLOOKUP(B438,'Multiplicador por Linea de Prod'!B:J,9,FALSE), "MARGEN NO ENCONTRADO")</f>
        <v>0.41500000000000004</v>
      </c>
      <c r="J438" s="3">
        <f t="shared" si="13"/>
        <v>2950.558</v>
      </c>
      <c r="K438" s="3">
        <v>0</v>
      </c>
    </row>
    <row r="439" spans="2:11" x14ac:dyDescent="0.35">
      <c r="B439" s="3" t="str">
        <f t="shared" si="12"/>
        <v>Industrial-Esmalte S.R. (I)-C 4L</v>
      </c>
      <c r="C439" s="3" t="s">
        <v>108</v>
      </c>
      <c r="D439" s="3" t="s">
        <v>112</v>
      </c>
      <c r="E439" s="47" t="s">
        <v>811</v>
      </c>
      <c r="F439" s="3" t="s">
        <v>810</v>
      </c>
      <c r="G439" s="6" t="s">
        <v>13</v>
      </c>
      <c r="H439" s="18">
        <v>482.6</v>
      </c>
      <c r="I439" s="16">
        <f>IFERROR(VLOOKUP(B439,'Multiplicador por Linea de Prod'!B:J,9,FALSE), "MARGEN NO ENCONTRADO")</f>
        <v>0.53500000000000003</v>
      </c>
      <c r="J439" s="3">
        <f t="shared" si="13"/>
        <v>740.79100000000005</v>
      </c>
      <c r="K439" s="3">
        <v>2</v>
      </c>
    </row>
    <row r="440" spans="2:11" x14ac:dyDescent="0.35">
      <c r="B440" s="3" t="str">
        <f t="shared" si="12"/>
        <v>Industrial-Esmalte S.R. (I)-C 4L</v>
      </c>
      <c r="C440" s="3" t="s">
        <v>108</v>
      </c>
      <c r="D440" s="3" t="s">
        <v>112</v>
      </c>
      <c r="E440" s="47" t="s">
        <v>812</v>
      </c>
      <c r="F440" s="3" t="s">
        <v>813</v>
      </c>
      <c r="G440" s="6" t="s">
        <v>13</v>
      </c>
      <c r="H440" s="18">
        <v>733</v>
      </c>
      <c r="I440" s="16">
        <f>IFERROR(VLOOKUP(B440,'Multiplicador por Linea de Prod'!B:J,9,FALSE), "MARGEN NO ENCONTRADO")</f>
        <v>0.53500000000000003</v>
      </c>
      <c r="J440" s="3">
        <f t="shared" si="13"/>
        <v>1125.1550000000002</v>
      </c>
      <c r="K440" s="3">
        <v>0</v>
      </c>
    </row>
    <row r="441" spans="2:11" x14ac:dyDescent="0.35">
      <c r="B441" s="3" t="str">
        <f t="shared" si="12"/>
        <v>Industrial-Esmalte S.R. (I)-B 19L</v>
      </c>
      <c r="C441" s="3" t="s">
        <v>108</v>
      </c>
      <c r="D441" s="3" t="s">
        <v>112</v>
      </c>
      <c r="E441" s="47" t="s">
        <v>814</v>
      </c>
      <c r="F441" s="3" t="s">
        <v>815</v>
      </c>
      <c r="G441" s="6" t="s">
        <v>34</v>
      </c>
      <c r="H441" s="18">
        <v>2067.1999999999998</v>
      </c>
      <c r="I441" s="16">
        <f>IFERROR(VLOOKUP(B441,'Multiplicador por Linea de Prod'!B:J,9,FALSE), "MARGEN NO ENCONTRADO")</f>
        <v>0.41500000000000004</v>
      </c>
      <c r="J441" s="3">
        <f t="shared" si="13"/>
        <v>2925.0879999999997</v>
      </c>
      <c r="K441" s="3">
        <v>0</v>
      </c>
    </row>
    <row r="442" spans="2:11" x14ac:dyDescent="0.35">
      <c r="B442" s="3" t="str">
        <f t="shared" si="12"/>
        <v>Industrial-Esmalte S.R. (I)-C 4L</v>
      </c>
      <c r="C442" s="3" t="s">
        <v>108</v>
      </c>
      <c r="D442" s="3" t="s">
        <v>112</v>
      </c>
      <c r="E442" s="47" t="s">
        <v>816</v>
      </c>
      <c r="F442" s="3" t="s">
        <v>815</v>
      </c>
      <c r="G442" s="6" t="s">
        <v>13</v>
      </c>
      <c r="H442" s="18">
        <v>478.9</v>
      </c>
      <c r="I442" s="16">
        <f>IFERROR(VLOOKUP(B442,'Multiplicador por Linea de Prod'!B:J,9,FALSE), "MARGEN NO ENCONTRADO")</f>
        <v>0.53500000000000003</v>
      </c>
      <c r="J442" s="3">
        <f t="shared" si="13"/>
        <v>735.11149999999998</v>
      </c>
      <c r="K442" s="3">
        <v>0</v>
      </c>
    </row>
    <row r="443" spans="2:11" x14ac:dyDescent="0.35">
      <c r="B443" s="3" t="str">
        <f t="shared" si="12"/>
        <v>Industrial-Esmalte S.R. (I)-B 19L</v>
      </c>
      <c r="C443" s="3" t="s">
        <v>108</v>
      </c>
      <c r="D443" s="3" t="s">
        <v>112</v>
      </c>
      <c r="E443" s="47" t="s">
        <v>817</v>
      </c>
      <c r="F443" s="3" t="s">
        <v>818</v>
      </c>
      <c r="G443" s="6" t="s">
        <v>34</v>
      </c>
      <c r="H443" s="18">
        <v>2207.6</v>
      </c>
      <c r="I443" s="16">
        <f>IFERROR(VLOOKUP(B443,'Multiplicador por Linea de Prod'!B:J,9,FALSE), "MARGEN NO ENCONTRADO")</f>
        <v>0.41500000000000004</v>
      </c>
      <c r="J443" s="3">
        <f t="shared" si="13"/>
        <v>3123.7539999999999</v>
      </c>
      <c r="K443" s="3">
        <v>0</v>
      </c>
    </row>
    <row r="444" spans="2:11" x14ac:dyDescent="0.35">
      <c r="B444" s="3" t="str">
        <f t="shared" si="12"/>
        <v>Industrial-Esmalte S.R. (I)-C 4L</v>
      </c>
      <c r="C444" s="3" t="s">
        <v>108</v>
      </c>
      <c r="D444" s="3" t="s">
        <v>112</v>
      </c>
      <c r="E444" s="47" t="s">
        <v>819</v>
      </c>
      <c r="F444" s="3" t="s">
        <v>818</v>
      </c>
      <c r="G444" s="6" t="s">
        <v>13</v>
      </c>
      <c r="H444" s="18">
        <v>510.5</v>
      </c>
      <c r="I444" s="16">
        <f>IFERROR(VLOOKUP(B444,'Multiplicador por Linea de Prod'!B:J,9,FALSE), "MARGEN NO ENCONTRADO")</f>
        <v>0.53500000000000003</v>
      </c>
      <c r="J444" s="3">
        <f t="shared" si="13"/>
        <v>783.61750000000006</v>
      </c>
      <c r="K444" s="3">
        <v>0</v>
      </c>
    </row>
    <row r="445" spans="2:11" x14ac:dyDescent="0.35">
      <c r="B445" s="3" t="str">
        <f t="shared" si="12"/>
        <v>Industrial-Esmalte S.R. (I)-B 19L</v>
      </c>
      <c r="C445" s="3" t="s">
        <v>108</v>
      </c>
      <c r="D445" s="3" t="s">
        <v>112</v>
      </c>
      <c r="E445" s="47" t="s">
        <v>820</v>
      </c>
      <c r="F445" s="3" t="s">
        <v>821</v>
      </c>
      <c r="G445" s="6" t="s">
        <v>34</v>
      </c>
      <c r="H445" s="18">
        <v>2168.1</v>
      </c>
      <c r="I445" s="16">
        <f>IFERROR(VLOOKUP(B445,'Multiplicador por Linea de Prod'!B:J,9,FALSE), "MARGEN NO ENCONTRADO")</f>
        <v>0.41500000000000004</v>
      </c>
      <c r="J445" s="3">
        <f t="shared" si="13"/>
        <v>3067.8615</v>
      </c>
      <c r="K445" s="3">
        <v>0</v>
      </c>
    </row>
    <row r="446" spans="2:11" x14ac:dyDescent="0.35">
      <c r="B446" s="3" t="str">
        <f t="shared" si="12"/>
        <v>Industrial-Esmalte S.R. (I)-C 4L</v>
      </c>
      <c r="C446" s="3" t="s">
        <v>108</v>
      </c>
      <c r="D446" s="3" t="s">
        <v>112</v>
      </c>
      <c r="E446" s="47" t="s">
        <v>822</v>
      </c>
      <c r="F446" s="3" t="s">
        <v>821</v>
      </c>
      <c r="G446" s="6" t="s">
        <v>13</v>
      </c>
      <c r="H446" s="18">
        <v>501.3</v>
      </c>
      <c r="I446" s="16">
        <f>IFERROR(VLOOKUP(B446,'Multiplicador por Linea de Prod'!B:J,9,FALSE), "MARGEN NO ENCONTRADO")</f>
        <v>0.53500000000000003</v>
      </c>
      <c r="J446" s="3">
        <f t="shared" si="13"/>
        <v>769.49550000000011</v>
      </c>
      <c r="K446" s="3">
        <v>1</v>
      </c>
    </row>
    <row r="447" spans="2:11" x14ac:dyDescent="0.35">
      <c r="B447" s="3" t="str">
        <f t="shared" si="12"/>
        <v>Industrial-Esmalte S.R. (I)-B 19L</v>
      </c>
      <c r="C447" s="3" t="s">
        <v>108</v>
      </c>
      <c r="D447" s="3" t="s">
        <v>112</v>
      </c>
      <c r="E447" s="47" t="s">
        <v>823</v>
      </c>
      <c r="F447" s="3" t="s">
        <v>824</v>
      </c>
      <c r="G447" s="6" t="s">
        <v>34</v>
      </c>
      <c r="H447" s="18">
        <v>2746.8</v>
      </c>
      <c r="I447" s="16">
        <f>IFERROR(VLOOKUP(B447,'Multiplicador por Linea de Prod'!B:J,9,FALSE), "MARGEN NO ENCONTRADO")</f>
        <v>0.41500000000000004</v>
      </c>
      <c r="J447" s="3">
        <f t="shared" si="13"/>
        <v>3886.7220000000002</v>
      </c>
      <c r="K447" s="3">
        <v>0</v>
      </c>
    </row>
    <row r="448" spans="2:11" x14ac:dyDescent="0.35">
      <c r="B448" s="3" t="str">
        <f t="shared" si="12"/>
        <v>Industrial-Esmalte S.R. (I)-C 4L</v>
      </c>
      <c r="C448" s="3" t="s">
        <v>108</v>
      </c>
      <c r="D448" s="3" t="s">
        <v>112</v>
      </c>
      <c r="E448" s="47" t="s">
        <v>825</v>
      </c>
      <c r="F448" s="3" t="s">
        <v>824</v>
      </c>
      <c r="G448" s="6" t="s">
        <v>13</v>
      </c>
      <c r="H448" s="18">
        <v>616.79999999999995</v>
      </c>
      <c r="I448" s="16">
        <f>IFERROR(VLOOKUP(B448,'Multiplicador por Linea de Prod'!B:J,9,FALSE), "MARGEN NO ENCONTRADO")</f>
        <v>0.53500000000000003</v>
      </c>
      <c r="J448" s="3">
        <f t="shared" si="13"/>
        <v>946.78800000000001</v>
      </c>
      <c r="K448" s="3">
        <v>0</v>
      </c>
    </row>
    <row r="449" spans="2:11" x14ac:dyDescent="0.35">
      <c r="B449" s="3" t="str">
        <f t="shared" si="12"/>
        <v>Industrial-Esmalte S.R. (I)-D 1L</v>
      </c>
      <c r="C449" s="3" t="s">
        <v>108</v>
      </c>
      <c r="D449" s="3" t="s">
        <v>112</v>
      </c>
      <c r="E449" s="47" t="s">
        <v>826</v>
      </c>
      <c r="F449" s="3" t="s">
        <v>824</v>
      </c>
      <c r="G449" s="6" t="s">
        <v>16</v>
      </c>
      <c r="H449" s="18">
        <v>170</v>
      </c>
      <c r="I449" s="16">
        <f>IFERROR(VLOOKUP(B449,'Multiplicador por Linea de Prod'!B:J,9,FALSE), "MARGEN NO ENCONTRADO")</f>
        <v>0.51500000000000001</v>
      </c>
      <c r="J449" s="3">
        <f t="shared" si="13"/>
        <v>257.55</v>
      </c>
      <c r="K449" s="3">
        <v>0</v>
      </c>
    </row>
    <row r="450" spans="2:11" x14ac:dyDescent="0.35">
      <c r="B450" s="3" t="str">
        <f t="shared" ref="B450:B513" si="14">C450&amp;"-"&amp;D450&amp;"-"&amp;G450</f>
        <v>Industrial-Esmalte S.R. (I)-B 19L</v>
      </c>
      <c r="C450" s="3" t="s">
        <v>108</v>
      </c>
      <c r="D450" s="3" t="s">
        <v>112</v>
      </c>
      <c r="E450" s="47" t="s">
        <v>827</v>
      </c>
      <c r="F450" s="3" t="s">
        <v>828</v>
      </c>
      <c r="G450" s="6" t="s">
        <v>34</v>
      </c>
      <c r="H450" s="18">
        <v>2104.8000000000002</v>
      </c>
      <c r="I450" s="16">
        <f>IFERROR(VLOOKUP(B450,'Multiplicador por Linea de Prod'!B:J,9,FALSE), "MARGEN NO ENCONTRADO")</f>
        <v>0.41500000000000004</v>
      </c>
      <c r="J450" s="3">
        <f t="shared" ref="J450:J513" si="15">H450*(1+I450)</f>
        <v>2978.2920000000004</v>
      </c>
      <c r="K450" s="3">
        <v>2</v>
      </c>
    </row>
    <row r="451" spans="2:11" x14ac:dyDescent="0.35">
      <c r="B451" s="3" t="str">
        <f t="shared" si="14"/>
        <v>Industrial-Esmalte S.R. (I)-C 4L</v>
      </c>
      <c r="C451" s="3" t="s">
        <v>108</v>
      </c>
      <c r="D451" s="3" t="s">
        <v>112</v>
      </c>
      <c r="E451" s="47" t="s">
        <v>829</v>
      </c>
      <c r="F451" s="3" t="s">
        <v>828</v>
      </c>
      <c r="G451" s="6" t="s">
        <v>13</v>
      </c>
      <c r="H451" s="18">
        <v>487.6</v>
      </c>
      <c r="I451" s="16">
        <f>IFERROR(VLOOKUP(B451,'Multiplicador por Linea de Prod'!B:J,9,FALSE), "MARGEN NO ENCONTRADO")</f>
        <v>0.53500000000000003</v>
      </c>
      <c r="J451" s="3">
        <f t="shared" si="15"/>
        <v>748.46600000000012</v>
      </c>
      <c r="K451" s="3">
        <v>0</v>
      </c>
    </row>
    <row r="452" spans="2:11" x14ac:dyDescent="0.35">
      <c r="B452" s="3" t="str">
        <f t="shared" si="14"/>
        <v>Industrial-Esmalte S.R. (I)-D 1L</v>
      </c>
      <c r="C452" s="3" t="s">
        <v>108</v>
      </c>
      <c r="D452" s="3" t="s">
        <v>112</v>
      </c>
      <c r="E452" s="47" t="s">
        <v>830</v>
      </c>
      <c r="F452" s="3" t="s">
        <v>828</v>
      </c>
      <c r="G452" s="6" t="s">
        <v>16</v>
      </c>
      <c r="H452" s="18">
        <v>145.4</v>
      </c>
      <c r="I452" s="16">
        <f>IFERROR(VLOOKUP(B452,'Multiplicador por Linea de Prod'!B:J,9,FALSE), "MARGEN NO ENCONTRADO")</f>
        <v>0.51500000000000001</v>
      </c>
      <c r="J452" s="3">
        <f t="shared" si="15"/>
        <v>220.28100000000003</v>
      </c>
      <c r="K452" s="3">
        <v>0</v>
      </c>
    </row>
    <row r="453" spans="2:11" x14ac:dyDescent="0.35">
      <c r="B453" s="3" t="str">
        <f t="shared" si="14"/>
        <v>Industrial-Esmalte S.R. (I)-B 19L</v>
      </c>
      <c r="C453" s="3" t="s">
        <v>108</v>
      </c>
      <c r="D453" s="3" t="s">
        <v>112</v>
      </c>
      <c r="E453" s="47" t="s">
        <v>831</v>
      </c>
      <c r="F453" s="3" t="s">
        <v>832</v>
      </c>
      <c r="G453" s="6" t="s">
        <v>34</v>
      </c>
      <c r="H453" s="18">
        <v>2385.6</v>
      </c>
      <c r="I453" s="16">
        <f>IFERROR(VLOOKUP(B453,'Multiplicador por Linea de Prod'!B:J,9,FALSE), "MARGEN NO ENCONTRADO")</f>
        <v>0.41500000000000004</v>
      </c>
      <c r="J453" s="3">
        <f t="shared" si="15"/>
        <v>3375.6239999999998</v>
      </c>
      <c r="K453" s="3">
        <v>0</v>
      </c>
    </row>
    <row r="454" spans="2:11" x14ac:dyDescent="0.35">
      <c r="B454" s="3" t="str">
        <f t="shared" si="14"/>
        <v>Industrial-Esmalte S.R. (I)-C 4L</v>
      </c>
      <c r="C454" s="3" t="s">
        <v>108</v>
      </c>
      <c r="D454" s="3" t="s">
        <v>112</v>
      </c>
      <c r="E454" s="47" t="s">
        <v>833</v>
      </c>
      <c r="F454" s="3" t="s">
        <v>832</v>
      </c>
      <c r="G454" s="6" t="s">
        <v>13</v>
      </c>
      <c r="H454" s="18">
        <v>556</v>
      </c>
      <c r="I454" s="16">
        <f>IFERROR(VLOOKUP(B454,'Multiplicador por Linea de Prod'!B:J,9,FALSE), "MARGEN NO ENCONTRADO")</f>
        <v>0.53500000000000003</v>
      </c>
      <c r="J454" s="3">
        <f t="shared" si="15"/>
        <v>853.46</v>
      </c>
      <c r="K454" s="3">
        <v>1</v>
      </c>
    </row>
    <row r="455" spans="2:11" x14ac:dyDescent="0.35">
      <c r="B455" s="3" t="str">
        <f t="shared" si="14"/>
        <v>Industrial-Esmalte S.R. (I)-C 4L</v>
      </c>
      <c r="C455" s="3" t="s">
        <v>108</v>
      </c>
      <c r="D455" s="3" t="s">
        <v>112</v>
      </c>
      <c r="E455" s="47" t="s">
        <v>834</v>
      </c>
      <c r="F455" s="3" t="s">
        <v>835</v>
      </c>
      <c r="G455" s="6" t="s">
        <v>13</v>
      </c>
      <c r="H455" s="18">
        <v>970.1</v>
      </c>
      <c r="I455" s="16">
        <f>IFERROR(VLOOKUP(B455,'Multiplicador por Linea de Prod'!B:J,9,FALSE), "MARGEN NO ENCONTRADO")</f>
        <v>0.53500000000000003</v>
      </c>
      <c r="J455" s="3">
        <f t="shared" si="15"/>
        <v>1489.1035000000002</v>
      </c>
      <c r="K455" s="3">
        <v>0</v>
      </c>
    </row>
    <row r="456" spans="2:11" x14ac:dyDescent="0.35">
      <c r="B456" s="3" t="str">
        <f t="shared" si="14"/>
        <v>Industrial-Esmalte S.R. (I)-C 4L</v>
      </c>
      <c r="C456" s="3" t="s">
        <v>108</v>
      </c>
      <c r="D456" s="3" t="s">
        <v>112</v>
      </c>
      <c r="E456" s="47" t="s">
        <v>836</v>
      </c>
      <c r="F456" s="3" t="s">
        <v>837</v>
      </c>
      <c r="G456" s="6" t="s">
        <v>13</v>
      </c>
      <c r="H456" s="18">
        <v>893.7</v>
      </c>
      <c r="I456" s="16">
        <f>IFERROR(VLOOKUP(B456,'Multiplicador por Linea de Prod'!B:J,9,FALSE), "MARGEN NO ENCONTRADO")</f>
        <v>0.53500000000000003</v>
      </c>
      <c r="J456" s="3">
        <f t="shared" si="15"/>
        <v>1371.8295000000003</v>
      </c>
      <c r="K456" s="3">
        <v>0</v>
      </c>
    </row>
    <row r="457" spans="2:11" x14ac:dyDescent="0.35">
      <c r="B457" s="3" t="str">
        <f t="shared" si="14"/>
        <v>Industrial-Esmalte S.R. (I)-B 19L</v>
      </c>
      <c r="C457" s="3" t="s">
        <v>108</v>
      </c>
      <c r="D457" s="3" t="s">
        <v>112</v>
      </c>
      <c r="E457" s="47" t="s">
        <v>838</v>
      </c>
      <c r="F457" s="3" t="s">
        <v>839</v>
      </c>
      <c r="G457" s="6" t="s">
        <v>34</v>
      </c>
      <c r="H457" s="18">
        <v>2104.8000000000002</v>
      </c>
      <c r="I457" s="16">
        <f>IFERROR(VLOOKUP(B457,'Multiplicador por Linea de Prod'!B:J,9,FALSE), "MARGEN NO ENCONTRADO")</f>
        <v>0.41500000000000004</v>
      </c>
      <c r="J457" s="3">
        <f t="shared" si="15"/>
        <v>2978.2920000000004</v>
      </c>
      <c r="K457" s="3">
        <v>0</v>
      </c>
    </row>
    <row r="458" spans="2:11" x14ac:dyDescent="0.35">
      <c r="B458" s="3" t="str">
        <f t="shared" si="14"/>
        <v>Industrial-Esmalte S.R. (I)-C 4L</v>
      </c>
      <c r="C458" s="3" t="s">
        <v>108</v>
      </c>
      <c r="D458" s="3" t="s">
        <v>112</v>
      </c>
      <c r="E458" s="47" t="s">
        <v>840</v>
      </c>
      <c r="F458" s="3" t="s">
        <v>839</v>
      </c>
      <c r="G458" s="6" t="s">
        <v>13</v>
      </c>
      <c r="H458" s="18">
        <v>487.6</v>
      </c>
      <c r="I458" s="16">
        <f>IFERROR(VLOOKUP(B458,'Multiplicador por Linea de Prod'!B:J,9,FALSE), "MARGEN NO ENCONTRADO")</f>
        <v>0.53500000000000003</v>
      </c>
      <c r="J458" s="3">
        <f t="shared" si="15"/>
        <v>748.46600000000012</v>
      </c>
      <c r="K458" s="3">
        <v>1</v>
      </c>
    </row>
    <row r="459" spans="2:11" x14ac:dyDescent="0.35">
      <c r="B459" s="3" t="str">
        <f t="shared" si="14"/>
        <v>Industrial-Esmalte S.R. (I)-B 19L</v>
      </c>
      <c r="C459" s="3" t="s">
        <v>108</v>
      </c>
      <c r="D459" s="3" t="s">
        <v>112</v>
      </c>
      <c r="E459" s="47" t="s">
        <v>841</v>
      </c>
      <c r="F459" s="3" t="s">
        <v>842</v>
      </c>
      <c r="G459" s="6" t="s">
        <v>34</v>
      </c>
      <c r="H459" s="18">
        <v>2085.1999999999998</v>
      </c>
      <c r="I459" s="16">
        <f>IFERROR(VLOOKUP(B459,'Multiplicador por Linea de Prod'!B:J,9,FALSE), "MARGEN NO ENCONTRADO")</f>
        <v>0.41500000000000004</v>
      </c>
      <c r="J459" s="3">
        <f t="shared" si="15"/>
        <v>2950.558</v>
      </c>
      <c r="K459" s="3">
        <v>1</v>
      </c>
    </row>
    <row r="460" spans="2:11" x14ac:dyDescent="0.35">
      <c r="B460" s="3" t="str">
        <f t="shared" si="14"/>
        <v>Industrial-Esmalte S.R. (I)-C 4L</v>
      </c>
      <c r="C460" s="3" t="s">
        <v>108</v>
      </c>
      <c r="D460" s="3" t="s">
        <v>112</v>
      </c>
      <c r="E460" s="47" t="s">
        <v>843</v>
      </c>
      <c r="F460" s="3" t="s">
        <v>842</v>
      </c>
      <c r="G460" s="6" t="s">
        <v>13</v>
      </c>
      <c r="H460" s="18">
        <v>473.4</v>
      </c>
      <c r="I460" s="16">
        <f>IFERROR(VLOOKUP(B460,'Multiplicador por Linea de Prod'!B:J,9,FALSE), "MARGEN NO ENCONTRADO")</f>
        <v>0.53500000000000003</v>
      </c>
      <c r="J460" s="3">
        <f t="shared" si="15"/>
        <v>726.66899999999998</v>
      </c>
      <c r="K460" s="3">
        <v>0</v>
      </c>
    </row>
    <row r="461" spans="2:11" x14ac:dyDescent="0.35">
      <c r="B461" s="3" t="str">
        <f t="shared" si="14"/>
        <v>Industrial-Esmalte S.R. (I)-D 1L</v>
      </c>
      <c r="C461" s="3" t="s">
        <v>108</v>
      </c>
      <c r="D461" s="3" t="s">
        <v>112</v>
      </c>
      <c r="E461" s="47" t="s">
        <v>844</v>
      </c>
      <c r="F461" s="3" t="s">
        <v>842</v>
      </c>
      <c r="G461" s="6" t="s">
        <v>16</v>
      </c>
      <c r="H461" s="18">
        <v>141.4</v>
      </c>
      <c r="I461" s="16">
        <f>IFERROR(VLOOKUP(B461,'Multiplicador por Linea de Prod'!B:J,9,FALSE), "MARGEN NO ENCONTRADO")</f>
        <v>0.51500000000000001</v>
      </c>
      <c r="J461" s="3">
        <f t="shared" si="15"/>
        <v>214.22100000000003</v>
      </c>
      <c r="K461" s="3">
        <v>0</v>
      </c>
    </row>
    <row r="462" spans="2:11" x14ac:dyDescent="0.35">
      <c r="B462" s="3" t="str">
        <f t="shared" si="14"/>
        <v>Industrial-Esmalte S.R. (I)-B 19L</v>
      </c>
      <c r="C462" s="3" t="s">
        <v>108</v>
      </c>
      <c r="D462" s="3" t="s">
        <v>112</v>
      </c>
      <c r="E462" s="47" t="s">
        <v>845</v>
      </c>
      <c r="F462" s="3" t="s">
        <v>846</v>
      </c>
      <c r="G462" s="6" t="s">
        <v>34</v>
      </c>
      <c r="H462" s="18">
        <v>2142.4</v>
      </c>
      <c r="I462" s="16">
        <f>IFERROR(VLOOKUP(B462,'Multiplicador por Linea de Prod'!B:J,9,FALSE), "MARGEN NO ENCONTRADO")</f>
        <v>0.41500000000000004</v>
      </c>
      <c r="J462" s="3">
        <f t="shared" si="15"/>
        <v>3031.4960000000001</v>
      </c>
      <c r="K462" s="3">
        <v>0</v>
      </c>
    </row>
    <row r="463" spans="2:11" x14ac:dyDescent="0.35">
      <c r="B463" s="3" t="str">
        <f t="shared" si="14"/>
        <v>Industrial-Esmalte S.R. (I)-C 4L</v>
      </c>
      <c r="C463" s="3" t="s">
        <v>108</v>
      </c>
      <c r="D463" s="3" t="s">
        <v>112</v>
      </c>
      <c r="E463" s="47" t="s">
        <v>847</v>
      </c>
      <c r="F463" s="3" t="s">
        <v>846</v>
      </c>
      <c r="G463" s="6" t="s">
        <v>13</v>
      </c>
      <c r="H463" s="18">
        <v>496.4</v>
      </c>
      <c r="I463" s="16">
        <f>IFERROR(VLOOKUP(B463,'Multiplicador por Linea de Prod'!B:J,9,FALSE), "MARGEN NO ENCONTRADO")</f>
        <v>0.53500000000000003</v>
      </c>
      <c r="J463" s="3">
        <f t="shared" si="15"/>
        <v>761.97400000000005</v>
      </c>
      <c r="K463" s="3">
        <v>2</v>
      </c>
    </row>
    <row r="464" spans="2:11" x14ac:dyDescent="0.35">
      <c r="B464" s="3" t="str">
        <f t="shared" si="14"/>
        <v>Industrial-Esmalte S.R. (I)-D 1L</v>
      </c>
      <c r="C464" s="3" t="s">
        <v>108</v>
      </c>
      <c r="D464" s="3" t="s">
        <v>112</v>
      </c>
      <c r="E464" s="47" t="s">
        <v>848</v>
      </c>
      <c r="F464" s="3" t="s">
        <v>846</v>
      </c>
      <c r="G464" s="6" t="s">
        <v>16</v>
      </c>
      <c r="H464" s="18">
        <v>148.1</v>
      </c>
      <c r="I464" s="16">
        <f>IFERROR(VLOOKUP(B464,'Multiplicador por Linea de Prod'!B:J,9,FALSE), "MARGEN NO ENCONTRADO")</f>
        <v>0.51500000000000001</v>
      </c>
      <c r="J464" s="3">
        <f t="shared" si="15"/>
        <v>224.3715</v>
      </c>
      <c r="K464" s="3">
        <v>0</v>
      </c>
    </row>
    <row r="465" spans="2:11" x14ac:dyDescent="0.35">
      <c r="B465" s="3" t="str">
        <f t="shared" si="14"/>
        <v>Industrial-Esmalte S.R. (I)-B 19L</v>
      </c>
      <c r="C465" s="3" t="s">
        <v>108</v>
      </c>
      <c r="D465" s="3" t="s">
        <v>112</v>
      </c>
      <c r="E465" s="47" t="s">
        <v>849</v>
      </c>
      <c r="F465" s="3" t="s">
        <v>850</v>
      </c>
      <c r="G465" s="6" t="s">
        <v>34</v>
      </c>
      <c r="H465" s="18">
        <v>2144.8000000000002</v>
      </c>
      <c r="I465" s="16">
        <f>IFERROR(VLOOKUP(B465,'Multiplicador por Linea de Prod'!B:J,9,FALSE), "MARGEN NO ENCONTRADO")</f>
        <v>0.41500000000000004</v>
      </c>
      <c r="J465" s="3">
        <f t="shared" si="15"/>
        <v>3034.8920000000003</v>
      </c>
      <c r="K465" s="3">
        <v>0</v>
      </c>
    </row>
    <row r="466" spans="2:11" x14ac:dyDescent="0.35">
      <c r="B466" s="3" t="str">
        <f t="shared" si="14"/>
        <v>Industrial-Esmalte S.R. (I)-C 4L</v>
      </c>
      <c r="C466" s="3" t="s">
        <v>108</v>
      </c>
      <c r="D466" s="3" t="s">
        <v>112</v>
      </c>
      <c r="E466" s="47" t="s">
        <v>851</v>
      </c>
      <c r="F466" s="3" t="s">
        <v>850</v>
      </c>
      <c r="G466" s="6" t="s">
        <v>13</v>
      </c>
      <c r="H466" s="18">
        <v>496.4</v>
      </c>
      <c r="I466" s="16">
        <f>IFERROR(VLOOKUP(B466,'Multiplicador por Linea de Prod'!B:J,9,FALSE), "MARGEN NO ENCONTRADO")</f>
        <v>0.53500000000000003</v>
      </c>
      <c r="J466" s="3">
        <f t="shared" si="15"/>
        <v>761.97400000000005</v>
      </c>
      <c r="K466" s="3">
        <v>1</v>
      </c>
    </row>
    <row r="467" spans="2:11" x14ac:dyDescent="0.35">
      <c r="B467" s="3" t="str">
        <f t="shared" si="14"/>
        <v>Industrial-Esmalte S.R. (I)-C 4L</v>
      </c>
      <c r="C467" s="3" t="s">
        <v>108</v>
      </c>
      <c r="D467" s="3" t="s">
        <v>112</v>
      </c>
      <c r="E467" s="47" t="s">
        <v>852</v>
      </c>
      <c r="F467" s="3" t="s">
        <v>853</v>
      </c>
      <c r="G467" s="6" t="s">
        <v>13</v>
      </c>
      <c r="H467" s="18">
        <v>590.79999999999995</v>
      </c>
      <c r="I467" s="16">
        <f>IFERROR(VLOOKUP(B467,'Multiplicador por Linea de Prod'!B:J,9,FALSE), "MARGEN NO ENCONTRADO")</f>
        <v>0.53500000000000003</v>
      </c>
      <c r="J467" s="3">
        <f t="shared" si="15"/>
        <v>906.87800000000004</v>
      </c>
      <c r="K467" s="3">
        <v>0</v>
      </c>
    </row>
    <row r="468" spans="2:11" x14ac:dyDescent="0.35">
      <c r="B468" s="3" t="str">
        <f t="shared" si="14"/>
        <v>Industrial-Esmalte S.R. (I)-C 4L</v>
      </c>
      <c r="C468" s="3" t="s">
        <v>108</v>
      </c>
      <c r="D468" s="3" t="s">
        <v>112</v>
      </c>
      <c r="E468" s="47" t="s">
        <v>854</v>
      </c>
      <c r="F468" s="3" t="s">
        <v>855</v>
      </c>
      <c r="G468" s="6" t="s">
        <v>13</v>
      </c>
      <c r="H468" s="18">
        <v>501.3</v>
      </c>
      <c r="I468" s="16">
        <f>IFERROR(VLOOKUP(B468,'Multiplicador por Linea de Prod'!B:J,9,FALSE), "MARGEN NO ENCONTRADO")</f>
        <v>0.53500000000000003</v>
      </c>
      <c r="J468" s="3">
        <f t="shared" si="15"/>
        <v>769.49550000000011</v>
      </c>
      <c r="K468" s="3">
        <v>0</v>
      </c>
    </row>
    <row r="469" spans="2:11" x14ac:dyDescent="0.35">
      <c r="B469" s="3" t="str">
        <f t="shared" si="14"/>
        <v>Industrial-Esmalte S.R. (I)-B 19L</v>
      </c>
      <c r="C469" s="3" t="s">
        <v>108</v>
      </c>
      <c r="D469" s="3" t="s">
        <v>112</v>
      </c>
      <c r="E469" s="47" t="s">
        <v>856</v>
      </c>
      <c r="F469" s="3" t="s">
        <v>857</v>
      </c>
      <c r="G469" s="6" t="s">
        <v>34</v>
      </c>
      <c r="H469" s="18">
        <v>2067.1999999999998</v>
      </c>
      <c r="I469" s="16">
        <f>IFERROR(VLOOKUP(B469,'Multiplicador por Linea de Prod'!B:J,9,FALSE), "MARGEN NO ENCONTRADO")</f>
        <v>0.41500000000000004</v>
      </c>
      <c r="J469" s="3">
        <f t="shared" si="15"/>
        <v>2925.0879999999997</v>
      </c>
      <c r="K469" s="3">
        <v>0</v>
      </c>
    </row>
    <row r="470" spans="2:11" x14ac:dyDescent="0.35">
      <c r="B470" s="3" t="str">
        <f t="shared" si="14"/>
        <v>Industrial-Esmalte S.R. (I)-C 4L</v>
      </c>
      <c r="C470" s="3" t="s">
        <v>108</v>
      </c>
      <c r="D470" s="3" t="s">
        <v>112</v>
      </c>
      <c r="E470" s="47" t="s">
        <v>858</v>
      </c>
      <c r="F470" s="3" t="s">
        <v>857</v>
      </c>
      <c r="G470" s="6" t="s">
        <v>13</v>
      </c>
      <c r="H470" s="18">
        <v>478.9</v>
      </c>
      <c r="I470" s="16">
        <f>IFERROR(VLOOKUP(B470,'Multiplicador por Linea de Prod'!B:J,9,FALSE), "MARGEN NO ENCONTRADO")</f>
        <v>0.53500000000000003</v>
      </c>
      <c r="J470" s="3">
        <f t="shared" si="15"/>
        <v>735.11149999999998</v>
      </c>
      <c r="K470" s="3">
        <v>1</v>
      </c>
    </row>
    <row r="471" spans="2:11" x14ac:dyDescent="0.35">
      <c r="B471" s="3" t="str">
        <f t="shared" si="14"/>
        <v>Industrial-Esmalte S.R. (I)-D 1L</v>
      </c>
      <c r="C471" s="3" t="s">
        <v>108</v>
      </c>
      <c r="D471" s="3" t="s">
        <v>112</v>
      </c>
      <c r="E471" s="47" t="s">
        <v>859</v>
      </c>
      <c r="F471" s="3" t="s">
        <v>857</v>
      </c>
      <c r="G471" s="6" t="s">
        <v>16</v>
      </c>
      <c r="H471" s="18">
        <v>142.9</v>
      </c>
      <c r="I471" s="16">
        <f>IFERROR(VLOOKUP(B471,'Multiplicador por Linea de Prod'!B:J,9,FALSE), "MARGEN NO ENCONTRADO")</f>
        <v>0.51500000000000001</v>
      </c>
      <c r="J471" s="3">
        <f t="shared" si="15"/>
        <v>216.49350000000004</v>
      </c>
      <c r="K471" s="3">
        <v>0</v>
      </c>
    </row>
    <row r="472" spans="2:11" x14ac:dyDescent="0.35">
      <c r="B472" s="3" t="str">
        <f t="shared" si="14"/>
        <v>Industrial-Esmalte S.R. (I)-B 19L</v>
      </c>
      <c r="C472" s="3" t="s">
        <v>108</v>
      </c>
      <c r="D472" s="3" t="s">
        <v>112</v>
      </c>
      <c r="E472" s="47" t="s">
        <v>860</v>
      </c>
      <c r="F472" s="3" t="s">
        <v>861</v>
      </c>
      <c r="G472" s="6" t="s">
        <v>34</v>
      </c>
      <c r="H472" s="18">
        <v>2085.1999999999998</v>
      </c>
      <c r="I472" s="16">
        <f>IFERROR(VLOOKUP(B472,'Multiplicador por Linea de Prod'!B:J,9,FALSE), "MARGEN NO ENCONTRADO")</f>
        <v>0.41500000000000004</v>
      </c>
      <c r="J472" s="3">
        <f t="shared" si="15"/>
        <v>2950.558</v>
      </c>
      <c r="K472" s="3">
        <v>0</v>
      </c>
    </row>
    <row r="473" spans="2:11" x14ac:dyDescent="0.35">
      <c r="B473" s="3" t="str">
        <f t="shared" si="14"/>
        <v>Industrial-Esmalte S.R. (I)-C 4L</v>
      </c>
      <c r="C473" s="3" t="s">
        <v>108</v>
      </c>
      <c r="D473" s="3" t="s">
        <v>112</v>
      </c>
      <c r="E473" s="47" t="s">
        <v>862</v>
      </c>
      <c r="F473" s="3" t="s">
        <v>861</v>
      </c>
      <c r="G473" s="6" t="s">
        <v>13</v>
      </c>
      <c r="H473" s="18">
        <v>482.6</v>
      </c>
      <c r="I473" s="16">
        <f>IFERROR(VLOOKUP(B473,'Multiplicador por Linea de Prod'!B:J,9,FALSE), "MARGEN NO ENCONTRADO")</f>
        <v>0.53500000000000003</v>
      </c>
      <c r="J473" s="3">
        <f t="shared" si="15"/>
        <v>740.79100000000005</v>
      </c>
      <c r="K473" s="3">
        <v>1</v>
      </c>
    </row>
    <row r="474" spans="2:11" x14ac:dyDescent="0.35">
      <c r="B474" s="3" t="str">
        <f t="shared" si="14"/>
        <v>Industrial-Esmalte S.R. (I)-B 19L</v>
      </c>
      <c r="C474" s="3" t="s">
        <v>108</v>
      </c>
      <c r="D474" s="3" t="s">
        <v>112</v>
      </c>
      <c r="E474" s="47" t="s">
        <v>863</v>
      </c>
      <c r="F474" s="3" t="s">
        <v>864</v>
      </c>
      <c r="G474" s="6" t="s">
        <v>34</v>
      </c>
      <c r="H474" s="18">
        <v>1667.9</v>
      </c>
      <c r="I474" s="16">
        <f>IFERROR(VLOOKUP(B474,'Multiplicador por Linea de Prod'!B:J,9,FALSE), "MARGEN NO ENCONTRADO")</f>
        <v>0.41500000000000004</v>
      </c>
      <c r="J474" s="3">
        <f t="shared" si="15"/>
        <v>2360.0785000000001</v>
      </c>
      <c r="K474" s="3">
        <v>0</v>
      </c>
    </row>
    <row r="475" spans="2:11" x14ac:dyDescent="0.35">
      <c r="B475" s="3" t="str">
        <f t="shared" si="14"/>
        <v>Industrial-Esmalte S.R. (I)-C 4L</v>
      </c>
      <c r="C475" s="3" t="s">
        <v>108</v>
      </c>
      <c r="D475" s="3" t="s">
        <v>112</v>
      </c>
      <c r="E475" s="47" t="s">
        <v>865</v>
      </c>
      <c r="F475" s="3" t="s">
        <v>864</v>
      </c>
      <c r="G475" s="6" t="s">
        <v>13</v>
      </c>
      <c r="H475" s="18">
        <v>381.1</v>
      </c>
      <c r="I475" s="16">
        <f>IFERROR(VLOOKUP(B475,'Multiplicador por Linea de Prod'!B:J,9,FALSE), "MARGEN NO ENCONTRADO")</f>
        <v>0.53500000000000003</v>
      </c>
      <c r="J475" s="3">
        <f t="shared" si="15"/>
        <v>584.98850000000004</v>
      </c>
      <c r="K475" s="3">
        <v>1</v>
      </c>
    </row>
    <row r="476" spans="2:11" x14ac:dyDescent="0.35">
      <c r="B476" s="3" t="str">
        <f t="shared" si="14"/>
        <v>Industrial-Esmalte S.R. (I)-D 1L</v>
      </c>
      <c r="C476" s="3" t="s">
        <v>108</v>
      </c>
      <c r="D476" s="3" t="s">
        <v>112</v>
      </c>
      <c r="E476" s="47" t="s">
        <v>866</v>
      </c>
      <c r="F476" s="3" t="s">
        <v>864</v>
      </c>
      <c r="G476" s="6" t="s">
        <v>16</v>
      </c>
      <c r="H476" s="18">
        <v>113.6</v>
      </c>
      <c r="I476" s="16">
        <f>IFERROR(VLOOKUP(B476,'Multiplicador por Linea de Prod'!B:J,9,FALSE), "MARGEN NO ENCONTRADO")</f>
        <v>0.51500000000000001</v>
      </c>
      <c r="J476" s="3">
        <f t="shared" si="15"/>
        <v>172.10400000000001</v>
      </c>
      <c r="K476" s="3">
        <v>0</v>
      </c>
    </row>
    <row r="477" spans="2:11" x14ac:dyDescent="0.35">
      <c r="B477" s="3" t="str">
        <f t="shared" si="14"/>
        <v>Industrial-Esmalte S.R. (I)-C 4L</v>
      </c>
      <c r="C477" s="3" t="s">
        <v>108</v>
      </c>
      <c r="D477" s="3" t="s">
        <v>112</v>
      </c>
      <c r="E477" s="47" t="s">
        <v>867</v>
      </c>
      <c r="F477" s="3" t="s">
        <v>868</v>
      </c>
      <c r="G477" s="6" t="s">
        <v>13</v>
      </c>
      <c r="H477" s="18">
        <v>487.6</v>
      </c>
      <c r="I477" s="16">
        <f>IFERROR(VLOOKUP(B477,'Multiplicador por Linea de Prod'!B:J,9,FALSE), "MARGEN NO ENCONTRADO")</f>
        <v>0.53500000000000003</v>
      </c>
      <c r="J477" s="3">
        <f t="shared" si="15"/>
        <v>748.46600000000012</v>
      </c>
      <c r="K477" s="3">
        <v>0</v>
      </c>
    </row>
    <row r="478" spans="2:11" x14ac:dyDescent="0.35">
      <c r="B478" s="3" t="str">
        <f t="shared" si="14"/>
        <v>Industrial-Esmalte S.R. (I)-B 19L</v>
      </c>
      <c r="C478" s="3" t="s">
        <v>108</v>
      </c>
      <c r="D478" s="3" t="s">
        <v>112</v>
      </c>
      <c r="E478" s="47" t="s">
        <v>869</v>
      </c>
      <c r="F478" s="3" t="s">
        <v>870</v>
      </c>
      <c r="G478" s="6" t="s">
        <v>34</v>
      </c>
      <c r="H478" s="18">
        <v>2273.4</v>
      </c>
      <c r="I478" s="16">
        <f>IFERROR(VLOOKUP(B478,'Multiplicador por Linea de Prod'!B:J,9,FALSE), "MARGEN NO ENCONTRADO")</f>
        <v>0.41500000000000004</v>
      </c>
      <c r="J478" s="3">
        <f t="shared" si="15"/>
        <v>3216.8610000000003</v>
      </c>
      <c r="K478" s="3">
        <v>0</v>
      </c>
    </row>
    <row r="479" spans="2:11" x14ac:dyDescent="0.35">
      <c r="B479" s="3" t="str">
        <f t="shared" si="14"/>
        <v>Industrial-Esmalte S.R. (I)-C 4L</v>
      </c>
      <c r="C479" s="3" t="s">
        <v>108</v>
      </c>
      <c r="D479" s="3" t="s">
        <v>112</v>
      </c>
      <c r="E479" s="47" t="s">
        <v>871</v>
      </c>
      <c r="F479" s="3" t="s">
        <v>870</v>
      </c>
      <c r="G479" s="6" t="s">
        <v>13</v>
      </c>
      <c r="H479" s="18">
        <v>494.2</v>
      </c>
      <c r="I479" s="16">
        <f>IFERROR(VLOOKUP(B479,'Multiplicador por Linea de Prod'!B:J,9,FALSE), "MARGEN NO ENCONTRADO")</f>
        <v>0.53500000000000003</v>
      </c>
      <c r="J479" s="3">
        <f t="shared" si="15"/>
        <v>758.59700000000009</v>
      </c>
      <c r="K479" s="3">
        <v>0</v>
      </c>
    </row>
    <row r="480" spans="2:11" x14ac:dyDescent="0.35">
      <c r="B480" s="3" t="str">
        <f t="shared" si="14"/>
        <v>Industrial-Esmalte S.R. (I)-B 19L</v>
      </c>
      <c r="C480" s="3" t="s">
        <v>108</v>
      </c>
      <c r="D480" s="3" t="s">
        <v>112</v>
      </c>
      <c r="E480" s="47" t="s">
        <v>872</v>
      </c>
      <c r="F480" s="3" t="s">
        <v>873</v>
      </c>
      <c r="G480" s="6" t="s">
        <v>34</v>
      </c>
      <c r="H480" s="18">
        <v>2629.4</v>
      </c>
      <c r="I480" s="16">
        <f>IFERROR(VLOOKUP(B480,'Multiplicador por Linea de Prod'!B:J,9,FALSE), "MARGEN NO ENCONTRADO")</f>
        <v>0.41500000000000004</v>
      </c>
      <c r="J480" s="3">
        <f t="shared" si="15"/>
        <v>3720.6010000000001</v>
      </c>
      <c r="K480" s="3">
        <v>0</v>
      </c>
    </row>
    <row r="481" spans="2:11" x14ac:dyDescent="0.35">
      <c r="B481" s="3" t="str">
        <f t="shared" si="14"/>
        <v>Industrial-Esmalte S.R. (I)-C 4L</v>
      </c>
      <c r="C481" s="3" t="s">
        <v>108</v>
      </c>
      <c r="D481" s="3" t="s">
        <v>112</v>
      </c>
      <c r="E481" s="47" t="s">
        <v>874</v>
      </c>
      <c r="F481" s="3" t="s">
        <v>873</v>
      </c>
      <c r="G481" s="6" t="s">
        <v>13</v>
      </c>
      <c r="H481" s="18">
        <v>591.29999999999995</v>
      </c>
      <c r="I481" s="16">
        <f>IFERROR(VLOOKUP(B481,'Multiplicador por Linea de Prod'!B:J,9,FALSE), "MARGEN NO ENCONTRADO")</f>
        <v>0.53500000000000003</v>
      </c>
      <c r="J481" s="3">
        <f t="shared" si="15"/>
        <v>907.64549999999997</v>
      </c>
      <c r="K481" s="3">
        <v>1</v>
      </c>
    </row>
    <row r="482" spans="2:11" x14ac:dyDescent="0.35">
      <c r="B482" s="3" t="str">
        <f t="shared" si="14"/>
        <v>Industrial-Esmalte S.R. (I)-C 4L</v>
      </c>
      <c r="C482" s="3" t="s">
        <v>108</v>
      </c>
      <c r="D482" s="3" t="s">
        <v>112</v>
      </c>
      <c r="E482" s="47" t="s">
        <v>875</v>
      </c>
      <c r="F482" s="3" t="s">
        <v>876</v>
      </c>
      <c r="G482" s="6" t="s">
        <v>13</v>
      </c>
      <c r="H482" s="18">
        <v>733</v>
      </c>
      <c r="I482" s="16">
        <f>IFERROR(VLOOKUP(B482,'Multiplicador por Linea de Prod'!B:J,9,FALSE), "MARGEN NO ENCONTRADO")</f>
        <v>0.53500000000000003</v>
      </c>
      <c r="J482" s="3">
        <f t="shared" si="15"/>
        <v>1125.1550000000002</v>
      </c>
      <c r="K482" s="3">
        <v>0</v>
      </c>
    </row>
    <row r="483" spans="2:11" x14ac:dyDescent="0.35">
      <c r="B483" s="3" t="str">
        <f t="shared" si="14"/>
        <v>Industrial-Esmalte S.R. (I)-B 19L</v>
      </c>
      <c r="C483" s="3" t="s">
        <v>108</v>
      </c>
      <c r="D483" s="3" t="s">
        <v>112</v>
      </c>
      <c r="E483" s="47" t="s">
        <v>877</v>
      </c>
      <c r="F483" s="3" t="s">
        <v>878</v>
      </c>
      <c r="G483" s="6" t="s">
        <v>34</v>
      </c>
      <c r="H483" s="18">
        <v>1624.8</v>
      </c>
      <c r="I483" s="16">
        <f>IFERROR(VLOOKUP(B483,'Multiplicador por Linea de Prod'!B:J,9,FALSE), "MARGEN NO ENCONTRADO")</f>
        <v>0.41500000000000004</v>
      </c>
      <c r="J483" s="3">
        <f t="shared" si="15"/>
        <v>2299.0920000000001</v>
      </c>
      <c r="K483" s="3">
        <v>0</v>
      </c>
    </row>
    <row r="484" spans="2:11" x14ac:dyDescent="0.35">
      <c r="B484" s="3" t="str">
        <f t="shared" si="14"/>
        <v>Industrial-Esmalte S.R. (I)-C 4L</v>
      </c>
      <c r="C484" s="3" t="s">
        <v>108</v>
      </c>
      <c r="D484" s="3" t="s">
        <v>112</v>
      </c>
      <c r="E484" s="47" t="s">
        <v>879</v>
      </c>
      <c r="F484" s="3" t="s">
        <v>878</v>
      </c>
      <c r="G484" s="6" t="s">
        <v>13</v>
      </c>
      <c r="H484" s="18">
        <v>376.1</v>
      </c>
      <c r="I484" s="16">
        <f>IFERROR(VLOOKUP(B484,'Multiplicador por Linea de Prod'!B:J,9,FALSE), "MARGEN NO ENCONTRADO")</f>
        <v>0.53500000000000003</v>
      </c>
      <c r="J484" s="3">
        <f t="shared" si="15"/>
        <v>577.31350000000009</v>
      </c>
      <c r="K484" s="3">
        <v>0</v>
      </c>
    </row>
    <row r="485" spans="2:11" x14ac:dyDescent="0.35">
      <c r="B485" s="3" t="str">
        <f t="shared" si="14"/>
        <v>Industrial-Esmalte S.R. (I)-D 1L</v>
      </c>
      <c r="C485" s="3" t="s">
        <v>108</v>
      </c>
      <c r="D485" s="3" t="s">
        <v>112</v>
      </c>
      <c r="E485" s="47" t="s">
        <v>880</v>
      </c>
      <c r="F485" s="3" t="s">
        <v>878</v>
      </c>
      <c r="G485" s="6" t="s">
        <v>16</v>
      </c>
      <c r="H485" s="18">
        <v>103</v>
      </c>
      <c r="I485" s="16">
        <f>IFERROR(VLOOKUP(B485,'Multiplicador por Linea de Prod'!B:J,9,FALSE), "MARGEN NO ENCONTRADO")</f>
        <v>0.51500000000000001</v>
      </c>
      <c r="J485" s="3">
        <f t="shared" si="15"/>
        <v>156.04500000000002</v>
      </c>
      <c r="K485" s="3">
        <v>0</v>
      </c>
    </row>
    <row r="486" spans="2:11" x14ac:dyDescent="0.35">
      <c r="B486" s="3" t="str">
        <f t="shared" si="14"/>
        <v>Industrial-Esmalte S.R. (I)-B 19L</v>
      </c>
      <c r="C486" s="3" t="s">
        <v>108</v>
      </c>
      <c r="D486" s="3" t="s">
        <v>112</v>
      </c>
      <c r="E486" s="47" t="s">
        <v>881</v>
      </c>
      <c r="F486" s="3" t="s">
        <v>882</v>
      </c>
      <c r="G486" s="6" t="s">
        <v>34</v>
      </c>
      <c r="H486" s="18">
        <v>1624.8</v>
      </c>
      <c r="I486" s="16">
        <f>IFERROR(VLOOKUP(B486,'Multiplicador por Linea de Prod'!B:J,9,FALSE), "MARGEN NO ENCONTRADO")</f>
        <v>0.41500000000000004</v>
      </c>
      <c r="J486" s="3">
        <f t="shared" si="15"/>
        <v>2299.0920000000001</v>
      </c>
      <c r="K486" s="3">
        <v>0</v>
      </c>
    </row>
    <row r="487" spans="2:11" x14ac:dyDescent="0.35">
      <c r="B487" s="3" t="str">
        <f t="shared" si="14"/>
        <v>Industrial-Esmalte S.R. (I)-C 4L</v>
      </c>
      <c r="C487" s="3" t="s">
        <v>108</v>
      </c>
      <c r="D487" s="3" t="s">
        <v>112</v>
      </c>
      <c r="E487" s="47" t="s">
        <v>883</v>
      </c>
      <c r="F487" s="3" t="s">
        <v>882</v>
      </c>
      <c r="G487" s="6" t="s">
        <v>13</v>
      </c>
      <c r="H487" s="18">
        <v>376.1</v>
      </c>
      <c r="I487" s="16">
        <f>IFERROR(VLOOKUP(B487,'Multiplicador por Linea de Prod'!B:J,9,FALSE), "MARGEN NO ENCONTRADO")</f>
        <v>0.53500000000000003</v>
      </c>
      <c r="J487" s="3">
        <f t="shared" si="15"/>
        <v>577.31350000000009</v>
      </c>
      <c r="K487" s="3">
        <v>0</v>
      </c>
    </row>
    <row r="488" spans="2:11" x14ac:dyDescent="0.35">
      <c r="B488" s="3" t="str">
        <f t="shared" si="14"/>
        <v>Industrial-Esmalte S.R. (I)-D 1L</v>
      </c>
      <c r="C488" s="3" t="s">
        <v>108</v>
      </c>
      <c r="D488" s="3" t="s">
        <v>112</v>
      </c>
      <c r="E488" s="47" t="s">
        <v>884</v>
      </c>
      <c r="F488" s="3" t="s">
        <v>882</v>
      </c>
      <c r="G488" s="6" t="s">
        <v>16</v>
      </c>
      <c r="H488" s="18">
        <v>103</v>
      </c>
      <c r="I488" s="16">
        <f>IFERROR(VLOOKUP(B488,'Multiplicador por Linea de Prod'!B:J,9,FALSE), "MARGEN NO ENCONTRADO")</f>
        <v>0.51500000000000001</v>
      </c>
      <c r="J488" s="3">
        <f t="shared" si="15"/>
        <v>156.04500000000002</v>
      </c>
      <c r="K488" s="3">
        <v>0</v>
      </c>
    </row>
    <row r="489" spans="2:11" x14ac:dyDescent="0.35">
      <c r="B489" s="3" t="str">
        <f t="shared" si="14"/>
        <v>Industrial-Esmalte S.R. (I)-B 19L</v>
      </c>
      <c r="C489" s="3" t="s">
        <v>108</v>
      </c>
      <c r="D489" s="3" t="s">
        <v>112</v>
      </c>
      <c r="E489" s="47" t="s">
        <v>885</v>
      </c>
      <c r="F489" s="3" t="s">
        <v>886</v>
      </c>
      <c r="G489" s="6" t="s">
        <v>34</v>
      </c>
      <c r="H489" s="18">
        <v>1624.8</v>
      </c>
      <c r="I489" s="16">
        <f>IFERROR(VLOOKUP(B489,'Multiplicador por Linea de Prod'!B:J,9,FALSE), "MARGEN NO ENCONTRADO")</f>
        <v>0.41500000000000004</v>
      </c>
      <c r="J489" s="3">
        <f t="shared" si="15"/>
        <v>2299.0920000000001</v>
      </c>
      <c r="K489" s="3">
        <v>0</v>
      </c>
    </row>
    <row r="490" spans="2:11" x14ac:dyDescent="0.35">
      <c r="B490" s="3" t="str">
        <f t="shared" si="14"/>
        <v>Industrial-Esmalte S.R. (I)-C 4L</v>
      </c>
      <c r="C490" s="3" t="s">
        <v>108</v>
      </c>
      <c r="D490" s="3" t="s">
        <v>112</v>
      </c>
      <c r="E490" s="47" t="s">
        <v>887</v>
      </c>
      <c r="F490" s="3" t="s">
        <v>886</v>
      </c>
      <c r="G490" s="6" t="s">
        <v>13</v>
      </c>
      <c r="H490" s="18">
        <v>376.1</v>
      </c>
      <c r="I490" s="16">
        <f>IFERROR(VLOOKUP(B490,'Multiplicador por Linea de Prod'!B:J,9,FALSE), "MARGEN NO ENCONTRADO")</f>
        <v>0.53500000000000003</v>
      </c>
      <c r="J490" s="3">
        <f t="shared" si="15"/>
        <v>577.31350000000009</v>
      </c>
      <c r="K490" s="3">
        <v>0</v>
      </c>
    </row>
    <row r="491" spans="2:11" x14ac:dyDescent="0.35">
      <c r="B491" s="3" t="str">
        <f t="shared" si="14"/>
        <v>Industrial-Esmalte S.R. (I)-D 1L</v>
      </c>
      <c r="C491" s="3" t="s">
        <v>108</v>
      </c>
      <c r="D491" s="3" t="s">
        <v>112</v>
      </c>
      <c r="E491" s="47" t="s">
        <v>888</v>
      </c>
      <c r="F491" s="3" t="s">
        <v>886</v>
      </c>
      <c r="G491" s="6" t="s">
        <v>16</v>
      </c>
      <c r="H491" s="18">
        <v>103</v>
      </c>
      <c r="I491" s="16">
        <f>IFERROR(VLOOKUP(B491,'Multiplicador por Linea de Prod'!B:J,9,FALSE), "MARGEN NO ENCONTRADO")</f>
        <v>0.51500000000000001</v>
      </c>
      <c r="J491" s="3">
        <f t="shared" si="15"/>
        <v>156.04500000000002</v>
      </c>
      <c r="K491" s="3">
        <v>0</v>
      </c>
    </row>
    <row r="492" spans="2:11" x14ac:dyDescent="0.35">
      <c r="B492" s="3" t="str">
        <f t="shared" si="14"/>
        <v>Industrial-Esmalte S.R. (I)-B 19L</v>
      </c>
      <c r="C492" s="3" t="s">
        <v>108</v>
      </c>
      <c r="D492" s="3" t="s">
        <v>112</v>
      </c>
      <c r="E492" s="47" t="s">
        <v>889</v>
      </c>
      <c r="F492" s="3" t="s">
        <v>890</v>
      </c>
      <c r="G492" s="6" t="s">
        <v>34</v>
      </c>
      <c r="H492" s="18">
        <v>1591.6</v>
      </c>
      <c r="I492" s="16">
        <f>IFERROR(VLOOKUP(B492,'Multiplicador por Linea de Prod'!B:J,9,FALSE), "MARGEN NO ENCONTRADO")</f>
        <v>0.41500000000000004</v>
      </c>
      <c r="J492" s="3">
        <f t="shared" si="15"/>
        <v>2252.114</v>
      </c>
      <c r="K492" s="3">
        <v>0</v>
      </c>
    </row>
    <row r="493" spans="2:11" x14ac:dyDescent="0.35">
      <c r="B493" s="3" t="str">
        <f t="shared" si="14"/>
        <v>Industrial-Esmalte S.R. (I)-C 4L</v>
      </c>
      <c r="C493" s="3" t="s">
        <v>108</v>
      </c>
      <c r="D493" s="3" t="s">
        <v>112</v>
      </c>
      <c r="E493" s="47" t="s">
        <v>891</v>
      </c>
      <c r="F493" s="3" t="s">
        <v>890</v>
      </c>
      <c r="G493" s="6" t="s">
        <v>13</v>
      </c>
      <c r="H493" s="18">
        <v>352.5</v>
      </c>
      <c r="I493" s="16">
        <f>IFERROR(VLOOKUP(B493,'Multiplicador por Linea de Prod'!B:J,9,FALSE), "MARGEN NO ENCONTRADO")</f>
        <v>0.53500000000000003</v>
      </c>
      <c r="J493" s="3">
        <f t="shared" si="15"/>
        <v>541.08750000000009</v>
      </c>
      <c r="K493" s="3">
        <v>0</v>
      </c>
    </row>
    <row r="494" spans="2:11" x14ac:dyDescent="0.35">
      <c r="B494" s="3" t="str">
        <f t="shared" si="14"/>
        <v>Industrial-Esmalte S.R. (I)-D 1L</v>
      </c>
      <c r="C494" s="3" t="s">
        <v>108</v>
      </c>
      <c r="D494" s="3" t="s">
        <v>112</v>
      </c>
      <c r="E494" s="47" t="s">
        <v>892</v>
      </c>
      <c r="F494" s="3" t="s">
        <v>890</v>
      </c>
      <c r="G494" s="6" t="s">
        <v>16</v>
      </c>
      <c r="H494" s="18">
        <v>102.3</v>
      </c>
      <c r="I494" s="16">
        <f>IFERROR(VLOOKUP(B494,'Multiplicador por Linea de Prod'!B:J,9,FALSE), "MARGEN NO ENCONTRADO")</f>
        <v>0.51500000000000001</v>
      </c>
      <c r="J494" s="3">
        <f t="shared" si="15"/>
        <v>154.9845</v>
      </c>
      <c r="K494" s="3">
        <v>0</v>
      </c>
    </row>
    <row r="495" spans="2:11" x14ac:dyDescent="0.35">
      <c r="B495" s="3" t="str">
        <f t="shared" si="14"/>
        <v>Industrial-Esmalte S.R. (I)-B 19L</v>
      </c>
      <c r="C495" s="3" t="s">
        <v>108</v>
      </c>
      <c r="D495" s="3" t="s">
        <v>112</v>
      </c>
      <c r="E495" s="47" t="s">
        <v>893</v>
      </c>
      <c r="F495" s="3" t="s">
        <v>894</v>
      </c>
      <c r="G495" s="6" t="s">
        <v>34</v>
      </c>
      <c r="H495" s="18">
        <v>1624.8</v>
      </c>
      <c r="I495" s="16">
        <f>IFERROR(VLOOKUP(B495,'Multiplicador por Linea de Prod'!B:J,9,FALSE), "MARGEN NO ENCONTRADO")</f>
        <v>0.41500000000000004</v>
      </c>
      <c r="J495" s="3">
        <f t="shared" si="15"/>
        <v>2299.0920000000001</v>
      </c>
      <c r="K495" s="3">
        <v>0</v>
      </c>
    </row>
    <row r="496" spans="2:11" x14ac:dyDescent="0.35">
      <c r="B496" s="3" t="str">
        <f t="shared" si="14"/>
        <v>Industrial-Esmalte S.R. (I)-C 4L</v>
      </c>
      <c r="C496" s="3" t="s">
        <v>108</v>
      </c>
      <c r="D496" s="3" t="s">
        <v>112</v>
      </c>
      <c r="E496" s="47" t="s">
        <v>895</v>
      </c>
      <c r="F496" s="3" t="s">
        <v>894</v>
      </c>
      <c r="G496" s="6" t="s">
        <v>13</v>
      </c>
      <c r="H496" s="18">
        <v>376.1</v>
      </c>
      <c r="I496" s="16">
        <f>IFERROR(VLOOKUP(B496,'Multiplicador por Linea de Prod'!B:J,9,FALSE), "MARGEN NO ENCONTRADO")</f>
        <v>0.53500000000000003</v>
      </c>
      <c r="J496" s="3">
        <f t="shared" si="15"/>
        <v>577.31350000000009</v>
      </c>
      <c r="K496" s="3">
        <v>0</v>
      </c>
    </row>
    <row r="497" spans="2:11" x14ac:dyDescent="0.35">
      <c r="B497" s="3" t="str">
        <f t="shared" si="14"/>
        <v>Industrial-Esmalte S.R. (I)-D 1L</v>
      </c>
      <c r="C497" s="3" t="s">
        <v>108</v>
      </c>
      <c r="D497" s="3" t="s">
        <v>112</v>
      </c>
      <c r="E497" s="47" t="s">
        <v>896</v>
      </c>
      <c r="F497" s="3" t="s">
        <v>894</v>
      </c>
      <c r="G497" s="6" t="s">
        <v>16</v>
      </c>
      <c r="H497" s="18">
        <v>103</v>
      </c>
      <c r="I497" s="16">
        <f>IFERROR(VLOOKUP(B497,'Multiplicador por Linea de Prod'!B:J,9,FALSE), "MARGEN NO ENCONTRADO")</f>
        <v>0.51500000000000001</v>
      </c>
      <c r="J497" s="3">
        <f t="shared" si="15"/>
        <v>156.04500000000002</v>
      </c>
      <c r="K497" s="3">
        <v>0</v>
      </c>
    </row>
    <row r="498" spans="2:11" x14ac:dyDescent="0.35">
      <c r="B498" s="3" t="str">
        <f t="shared" si="14"/>
        <v>Industrial-Esmalte S.R. (I)-B 19L</v>
      </c>
      <c r="C498" s="3" t="s">
        <v>108</v>
      </c>
      <c r="D498" s="3" t="s">
        <v>112</v>
      </c>
      <c r="E498" s="47" t="s">
        <v>897</v>
      </c>
      <c r="F498" s="3" t="s">
        <v>898</v>
      </c>
      <c r="G498" s="6" t="s">
        <v>34</v>
      </c>
      <c r="H498" s="18">
        <v>1624.8</v>
      </c>
      <c r="I498" s="16">
        <f>IFERROR(VLOOKUP(B498,'Multiplicador por Linea de Prod'!B:J,9,FALSE), "MARGEN NO ENCONTRADO")</f>
        <v>0.41500000000000004</v>
      </c>
      <c r="J498" s="3">
        <f t="shared" si="15"/>
        <v>2299.0920000000001</v>
      </c>
      <c r="K498" s="3">
        <v>0</v>
      </c>
    </row>
    <row r="499" spans="2:11" x14ac:dyDescent="0.35">
      <c r="B499" s="3" t="str">
        <f t="shared" si="14"/>
        <v>Industrial-Esmalte S.R. (I)-C 4L</v>
      </c>
      <c r="C499" s="3" t="s">
        <v>108</v>
      </c>
      <c r="D499" s="3" t="s">
        <v>112</v>
      </c>
      <c r="E499" s="47" t="s">
        <v>899</v>
      </c>
      <c r="F499" s="3" t="s">
        <v>898</v>
      </c>
      <c r="G499" s="6" t="s">
        <v>13</v>
      </c>
      <c r="H499" s="18">
        <v>376.1</v>
      </c>
      <c r="I499" s="16">
        <f>IFERROR(VLOOKUP(B499,'Multiplicador por Linea de Prod'!B:J,9,FALSE), "MARGEN NO ENCONTRADO")</f>
        <v>0.53500000000000003</v>
      </c>
      <c r="J499" s="3">
        <f t="shared" si="15"/>
        <v>577.31350000000009</v>
      </c>
      <c r="K499" s="3">
        <v>0</v>
      </c>
    </row>
    <row r="500" spans="2:11" x14ac:dyDescent="0.35">
      <c r="B500" s="3" t="str">
        <f t="shared" si="14"/>
        <v>Industrial-Esmalte S.R. (I)-D 1L</v>
      </c>
      <c r="C500" s="3" t="s">
        <v>108</v>
      </c>
      <c r="D500" s="3" t="s">
        <v>112</v>
      </c>
      <c r="E500" s="47" t="s">
        <v>900</v>
      </c>
      <c r="F500" s="3" t="s">
        <v>898</v>
      </c>
      <c r="G500" s="6" t="s">
        <v>16</v>
      </c>
      <c r="H500" s="18">
        <v>103</v>
      </c>
      <c r="I500" s="16">
        <f>IFERROR(VLOOKUP(B500,'Multiplicador por Linea de Prod'!B:J,9,FALSE), "MARGEN NO ENCONTRADO")</f>
        <v>0.51500000000000001</v>
      </c>
      <c r="J500" s="3">
        <f t="shared" si="15"/>
        <v>156.04500000000002</v>
      </c>
      <c r="K500" s="3">
        <v>0</v>
      </c>
    </row>
    <row r="501" spans="2:11" x14ac:dyDescent="0.35">
      <c r="B501" s="3" t="str">
        <f t="shared" si="14"/>
        <v>Industrial-Esmalte S.R. (I)-B 19L</v>
      </c>
      <c r="C501" s="3" t="s">
        <v>108</v>
      </c>
      <c r="D501" s="3" t="s">
        <v>112</v>
      </c>
      <c r="E501" s="47" t="s">
        <v>901</v>
      </c>
      <c r="F501" s="3" t="s">
        <v>902</v>
      </c>
      <c r="G501" s="6" t="s">
        <v>34</v>
      </c>
      <c r="H501" s="18">
        <v>1624.8</v>
      </c>
      <c r="I501" s="16">
        <f>IFERROR(VLOOKUP(B501,'Multiplicador por Linea de Prod'!B:J,9,FALSE), "MARGEN NO ENCONTRADO")</f>
        <v>0.41500000000000004</v>
      </c>
      <c r="J501" s="3">
        <f t="shared" si="15"/>
        <v>2299.0920000000001</v>
      </c>
      <c r="K501" s="3">
        <v>0</v>
      </c>
    </row>
    <row r="502" spans="2:11" x14ac:dyDescent="0.35">
      <c r="B502" s="3" t="str">
        <f t="shared" si="14"/>
        <v>Industrial-Esmalte S.R. (I)-C 4L</v>
      </c>
      <c r="C502" s="3" t="s">
        <v>108</v>
      </c>
      <c r="D502" s="3" t="s">
        <v>112</v>
      </c>
      <c r="E502" s="47" t="s">
        <v>903</v>
      </c>
      <c r="F502" s="3" t="s">
        <v>902</v>
      </c>
      <c r="G502" s="6" t="s">
        <v>13</v>
      </c>
      <c r="H502" s="18">
        <v>376.1</v>
      </c>
      <c r="I502" s="16">
        <f>IFERROR(VLOOKUP(B502,'Multiplicador por Linea de Prod'!B:J,9,FALSE), "MARGEN NO ENCONTRADO")</f>
        <v>0.53500000000000003</v>
      </c>
      <c r="J502" s="3">
        <f t="shared" si="15"/>
        <v>577.31350000000009</v>
      </c>
      <c r="K502" s="3">
        <v>0</v>
      </c>
    </row>
    <row r="503" spans="2:11" x14ac:dyDescent="0.35">
      <c r="B503" s="3" t="str">
        <f t="shared" si="14"/>
        <v>Industrial-Esmalte S.R. (I)-D 1L</v>
      </c>
      <c r="C503" s="3" t="s">
        <v>108</v>
      </c>
      <c r="D503" s="3" t="s">
        <v>112</v>
      </c>
      <c r="E503" s="47" t="s">
        <v>904</v>
      </c>
      <c r="F503" s="3" t="s">
        <v>902</v>
      </c>
      <c r="G503" s="6" t="s">
        <v>16</v>
      </c>
      <c r="H503" s="18">
        <v>103</v>
      </c>
      <c r="I503" s="16">
        <f>IFERROR(VLOOKUP(B503,'Multiplicador por Linea de Prod'!B:J,9,FALSE), "MARGEN NO ENCONTRADO")</f>
        <v>0.51500000000000001</v>
      </c>
      <c r="J503" s="3">
        <f t="shared" si="15"/>
        <v>156.04500000000002</v>
      </c>
      <c r="K503" s="3">
        <v>0</v>
      </c>
    </row>
    <row r="504" spans="2:11" x14ac:dyDescent="0.35">
      <c r="B504" s="3" t="str">
        <f t="shared" si="14"/>
        <v>Industrial-Esmalte S.R. (I)-B 19L</v>
      </c>
      <c r="C504" s="3" t="s">
        <v>108</v>
      </c>
      <c r="D504" s="3" t="s">
        <v>112</v>
      </c>
      <c r="E504" s="47" t="s">
        <v>905</v>
      </c>
      <c r="F504" s="3" t="s">
        <v>906</v>
      </c>
      <c r="G504" s="6" t="s">
        <v>34</v>
      </c>
      <c r="H504" s="18">
        <v>1624.8</v>
      </c>
      <c r="I504" s="16">
        <f>IFERROR(VLOOKUP(B504,'Multiplicador por Linea de Prod'!B:J,9,FALSE), "MARGEN NO ENCONTRADO")</f>
        <v>0.41500000000000004</v>
      </c>
      <c r="J504" s="3">
        <f t="shared" si="15"/>
        <v>2299.0920000000001</v>
      </c>
      <c r="K504" s="3">
        <v>0</v>
      </c>
    </row>
    <row r="505" spans="2:11" x14ac:dyDescent="0.35">
      <c r="B505" s="3" t="str">
        <f t="shared" si="14"/>
        <v>Industrial-Esmalte S.R. (I)-C 4L</v>
      </c>
      <c r="C505" s="3" t="s">
        <v>108</v>
      </c>
      <c r="D505" s="3" t="s">
        <v>112</v>
      </c>
      <c r="E505" s="47" t="s">
        <v>907</v>
      </c>
      <c r="F505" s="3" t="s">
        <v>906</v>
      </c>
      <c r="G505" s="6" t="s">
        <v>13</v>
      </c>
      <c r="H505" s="18">
        <v>376.1</v>
      </c>
      <c r="I505" s="16">
        <f>IFERROR(VLOOKUP(B505,'Multiplicador por Linea de Prod'!B:J,9,FALSE), "MARGEN NO ENCONTRADO")</f>
        <v>0.53500000000000003</v>
      </c>
      <c r="J505" s="3">
        <f t="shared" si="15"/>
        <v>577.31350000000009</v>
      </c>
      <c r="K505" s="3">
        <v>0</v>
      </c>
    </row>
    <row r="506" spans="2:11" x14ac:dyDescent="0.35">
      <c r="B506" s="3" t="str">
        <f t="shared" si="14"/>
        <v>Industrial-Esmalte S.R. (I)-D 1L</v>
      </c>
      <c r="C506" s="3" t="s">
        <v>108</v>
      </c>
      <c r="D506" s="3" t="s">
        <v>112</v>
      </c>
      <c r="E506" s="47" t="s">
        <v>908</v>
      </c>
      <c r="F506" s="3" t="s">
        <v>906</v>
      </c>
      <c r="G506" s="6" t="s">
        <v>16</v>
      </c>
      <c r="H506" s="18">
        <v>103</v>
      </c>
      <c r="I506" s="16">
        <f>IFERROR(VLOOKUP(B506,'Multiplicador por Linea de Prod'!B:J,9,FALSE), "MARGEN NO ENCONTRADO")</f>
        <v>0.51500000000000001</v>
      </c>
      <c r="J506" s="3">
        <f t="shared" si="15"/>
        <v>156.04500000000002</v>
      </c>
      <c r="K506" s="3">
        <v>0</v>
      </c>
    </row>
    <row r="507" spans="2:11" x14ac:dyDescent="0.35">
      <c r="B507" s="3" t="str">
        <f t="shared" si="14"/>
        <v>Industrial-Esmalte S.R. (I)-B 19L</v>
      </c>
      <c r="C507" s="3" t="s">
        <v>108</v>
      </c>
      <c r="D507" s="3" t="s">
        <v>112</v>
      </c>
      <c r="E507" s="47" t="s">
        <v>909</v>
      </c>
      <c r="F507" s="3" t="s">
        <v>910</v>
      </c>
      <c r="G507" s="6" t="s">
        <v>34</v>
      </c>
      <c r="H507" s="18">
        <v>1640.2</v>
      </c>
      <c r="I507" s="16">
        <f>IFERROR(VLOOKUP(B507,'Multiplicador por Linea de Prod'!B:J,9,FALSE), "MARGEN NO ENCONTRADO")</f>
        <v>0.41500000000000004</v>
      </c>
      <c r="J507" s="3">
        <f t="shared" si="15"/>
        <v>2320.8830000000003</v>
      </c>
      <c r="K507" s="3">
        <v>0</v>
      </c>
    </row>
    <row r="508" spans="2:11" x14ac:dyDescent="0.35">
      <c r="B508" s="3" t="str">
        <f t="shared" si="14"/>
        <v>Industrial-Esmalte S.R. (I)-C 4L</v>
      </c>
      <c r="C508" s="3" t="s">
        <v>108</v>
      </c>
      <c r="D508" s="3" t="s">
        <v>112</v>
      </c>
      <c r="E508" s="47" t="s">
        <v>911</v>
      </c>
      <c r="F508" s="3" t="s">
        <v>910</v>
      </c>
      <c r="G508" s="6" t="s">
        <v>13</v>
      </c>
      <c r="H508" s="18">
        <v>380</v>
      </c>
      <c r="I508" s="16">
        <f>IFERROR(VLOOKUP(B508,'Multiplicador por Linea de Prod'!B:J,9,FALSE), "MARGEN NO ENCONTRADO")</f>
        <v>0.53500000000000003</v>
      </c>
      <c r="J508" s="3">
        <f t="shared" si="15"/>
        <v>583.30000000000007</v>
      </c>
      <c r="K508" s="3">
        <v>0</v>
      </c>
    </row>
    <row r="509" spans="2:11" x14ac:dyDescent="0.35">
      <c r="B509" s="3" t="str">
        <f t="shared" si="14"/>
        <v>Industrial-Esmalte S.R. (I)-D 1L</v>
      </c>
      <c r="C509" s="3" t="s">
        <v>108</v>
      </c>
      <c r="D509" s="3" t="s">
        <v>112</v>
      </c>
      <c r="E509" s="47" t="s">
        <v>912</v>
      </c>
      <c r="F509" s="3" t="s">
        <v>910</v>
      </c>
      <c r="G509" s="6" t="s">
        <v>16</v>
      </c>
      <c r="H509" s="18">
        <v>106</v>
      </c>
      <c r="I509" s="16">
        <f>IFERROR(VLOOKUP(B509,'Multiplicador por Linea de Prod'!B:J,9,FALSE), "MARGEN NO ENCONTRADO")</f>
        <v>0.51500000000000001</v>
      </c>
      <c r="J509" s="3">
        <f t="shared" si="15"/>
        <v>160.59</v>
      </c>
      <c r="K509" s="3">
        <v>0</v>
      </c>
    </row>
    <row r="510" spans="2:11" x14ac:dyDescent="0.35">
      <c r="B510" s="3" t="str">
        <f t="shared" si="14"/>
        <v>Industrial-Esmalte S.R. (I)-B 19L</v>
      </c>
      <c r="C510" s="3" t="s">
        <v>108</v>
      </c>
      <c r="D510" s="3" t="s">
        <v>112</v>
      </c>
      <c r="E510" s="47" t="s">
        <v>913</v>
      </c>
      <c r="F510" s="3" t="s">
        <v>914</v>
      </c>
      <c r="G510" s="6" t="s">
        <v>34</v>
      </c>
      <c r="H510" s="18">
        <v>1624.8</v>
      </c>
      <c r="I510" s="16">
        <f>IFERROR(VLOOKUP(B510,'Multiplicador por Linea de Prod'!B:J,9,FALSE), "MARGEN NO ENCONTRADO")</f>
        <v>0.41500000000000004</v>
      </c>
      <c r="J510" s="3">
        <f t="shared" si="15"/>
        <v>2299.0920000000001</v>
      </c>
      <c r="K510" s="3">
        <v>0</v>
      </c>
    </row>
    <row r="511" spans="2:11" x14ac:dyDescent="0.35">
      <c r="B511" s="3" t="str">
        <f t="shared" si="14"/>
        <v>Industrial-Esmalte S.R. (I)-C 4L</v>
      </c>
      <c r="C511" s="3" t="s">
        <v>108</v>
      </c>
      <c r="D511" s="3" t="s">
        <v>112</v>
      </c>
      <c r="E511" s="47" t="s">
        <v>915</v>
      </c>
      <c r="F511" s="3" t="s">
        <v>914</v>
      </c>
      <c r="G511" s="6" t="s">
        <v>13</v>
      </c>
      <c r="H511" s="18">
        <v>376.1</v>
      </c>
      <c r="I511" s="16">
        <f>IFERROR(VLOOKUP(B511,'Multiplicador por Linea de Prod'!B:J,9,FALSE), "MARGEN NO ENCONTRADO")</f>
        <v>0.53500000000000003</v>
      </c>
      <c r="J511" s="3">
        <f t="shared" si="15"/>
        <v>577.31350000000009</v>
      </c>
      <c r="K511" s="3">
        <v>0</v>
      </c>
    </row>
    <row r="512" spans="2:11" x14ac:dyDescent="0.35">
      <c r="B512" s="3" t="str">
        <f t="shared" si="14"/>
        <v>Industrial-Esmalte S.R. (I)-D 1L</v>
      </c>
      <c r="C512" s="3" t="s">
        <v>108</v>
      </c>
      <c r="D512" s="3" t="s">
        <v>112</v>
      </c>
      <c r="E512" s="47" t="s">
        <v>916</v>
      </c>
      <c r="F512" s="3" t="s">
        <v>914</v>
      </c>
      <c r="G512" s="6" t="s">
        <v>16</v>
      </c>
      <c r="H512" s="18">
        <v>103</v>
      </c>
      <c r="I512" s="16">
        <f>IFERROR(VLOOKUP(B512,'Multiplicador por Linea de Prod'!B:J,9,FALSE), "MARGEN NO ENCONTRADO")</f>
        <v>0.51500000000000001</v>
      </c>
      <c r="J512" s="3">
        <f t="shared" si="15"/>
        <v>156.04500000000002</v>
      </c>
      <c r="K512" s="3">
        <v>0</v>
      </c>
    </row>
    <row r="513" spans="2:11" x14ac:dyDescent="0.35">
      <c r="B513" s="3" t="str">
        <f t="shared" si="14"/>
        <v>Industrial-Esmalte S.R. (I)-C 4L</v>
      </c>
      <c r="C513" s="3" t="s">
        <v>108</v>
      </c>
      <c r="D513" s="3" t="s">
        <v>112</v>
      </c>
      <c r="E513" s="47" t="s">
        <v>917</v>
      </c>
      <c r="F513" s="3" t="s">
        <v>918</v>
      </c>
      <c r="G513" s="6" t="s">
        <v>13</v>
      </c>
      <c r="H513" s="18">
        <v>376.1</v>
      </c>
      <c r="I513" s="16">
        <f>IFERROR(VLOOKUP(B513,'Multiplicador por Linea de Prod'!B:J,9,FALSE), "MARGEN NO ENCONTRADO")</f>
        <v>0.53500000000000003</v>
      </c>
      <c r="J513" s="3">
        <f t="shared" si="15"/>
        <v>577.31350000000009</v>
      </c>
      <c r="K513" s="3">
        <v>0</v>
      </c>
    </row>
    <row r="514" spans="2:11" x14ac:dyDescent="0.35">
      <c r="B514" s="3" t="str">
        <f t="shared" ref="B514:B577" si="16">C514&amp;"-"&amp;D514&amp;"-"&amp;G514</f>
        <v>Industrial-Esmalte S.R. (I)-C 4L</v>
      </c>
      <c r="C514" s="3" t="s">
        <v>108</v>
      </c>
      <c r="D514" s="3" t="s">
        <v>112</v>
      </c>
      <c r="E514" s="47" t="s">
        <v>919</v>
      </c>
      <c r="F514" s="3" t="s">
        <v>920</v>
      </c>
      <c r="G514" s="6" t="s">
        <v>13</v>
      </c>
      <c r="H514" s="18">
        <v>376.1</v>
      </c>
      <c r="I514" s="16">
        <f>IFERROR(VLOOKUP(B514,'Multiplicador por Linea de Prod'!B:J,9,FALSE), "MARGEN NO ENCONTRADO")</f>
        <v>0.53500000000000003</v>
      </c>
      <c r="J514" s="3">
        <f t="shared" ref="J514:J577" si="17">H514*(1+I514)</f>
        <v>577.31350000000009</v>
      </c>
      <c r="K514" s="3">
        <v>0</v>
      </c>
    </row>
    <row r="515" spans="2:11" x14ac:dyDescent="0.35">
      <c r="B515" s="3" t="str">
        <f t="shared" si="16"/>
        <v>Industrial-Esmalte S.R. (I)-B 19L</v>
      </c>
      <c r="C515" s="3" t="s">
        <v>108</v>
      </c>
      <c r="D515" s="3" t="s">
        <v>112</v>
      </c>
      <c r="E515" s="47" t="s">
        <v>921</v>
      </c>
      <c r="F515" s="3" t="s">
        <v>922</v>
      </c>
      <c r="G515" s="6" t="s">
        <v>34</v>
      </c>
      <c r="H515" s="18">
        <v>1624.8</v>
      </c>
      <c r="I515" s="16">
        <f>IFERROR(VLOOKUP(B515,'Multiplicador por Linea de Prod'!B:J,9,FALSE), "MARGEN NO ENCONTRADO")</f>
        <v>0.41500000000000004</v>
      </c>
      <c r="J515" s="3">
        <f t="shared" si="17"/>
        <v>2299.0920000000001</v>
      </c>
      <c r="K515" s="3">
        <v>0</v>
      </c>
    </row>
    <row r="516" spans="2:11" x14ac:dyDescent="0.35">
      <c r="B516" s="3" t="str">
        <f t="shared" si="16"/>
        <v>Industrial-Esmalte S.R. (I)-C 4L</v>
      </c>
      <c r="C516" s="3" t="s">
        <v>108</v>
      </c>
      <c r="D516" s="3" t="s">
        <v>112</v>
      </c>
      <c r="E516" s="47" t="s">
        <v>923</v>
      </c>
      <c r="F516" s="3" t="s">
        <v>922</v>
      </c>
      <c r="G516" s="6" t="s">
        <v>13</v>
      </c>
      <c r="H516" s="18">
        <v>376.1</v>
      </c>
      <c r="I516" s="16">
        <f>IFERROR(VLOOKUP(B516,'Multiplicador por Linea de Prod'!B:J,9,FALSE), "MARGEN NO ENCONTRADO")</f>
        <v>0.53500000000000003</v>
      </c>
      <c r="J516" s="3">
        <f t="shared" si="17"/>
        <v>577.31350000000009</v>
      </c>
      <c r="K516" s="3">
        <v>0</v>
      </c>
    </row>
    <row r="517" spans="2:11" x14ac:dyDescent="0.35">
      <c r="B517" s="3" t="str">
        <f t="shared" si="16"/>
        <v>Industrial-Esmalte S.R. (I)-D 1L</v>
      </c>
      <c r="C517" s="3" t="s">
        <v>108</v>
      </c>
      <c r="D517" s="3" t="s">
        <v>112</v>
      </c>
      <c r="E517" s="47" t="s">
        <v>924</v>
      </c>
      <c r="F517" s="3" t="s">
        <v>922</v>
      </c>
      <c r="G517" s="6" t="s">
        <v>16</v>
      </c>
      <c r="H517" s="18">
        <v>103</v>
      </c>
      <c r="I517" s="16">
        <f>IFERROR(VLOOKUP(B517,'Multiplicador por Linea de Prod'!B:J,9,FALSE), "MARGEN NO ENCONTRADO")</f>
        <v>0.51500000000000001</v>
      </c>
      <c r="J517" s="3">
        <f t="shared" si="17"/>
        <v>156.04500000000002</v>
      </c>
      <c r="K517" s="3">
        <v>0</v>
      </c>
    </row>
    <row r="518" spans="2:11" x14ac:dyDescent="0.35">
      <c r="B518" s="3" t="str">
        <f t="shared" si="16"/>
        <v>Industrial-Esmalte S.R. (I)-B 19L</v>
      </c>
      <c r="C518" s="3" t="s">
        <v>108</v>
      </c>
      <c r="D518" s="3" t="s">
        <v>112</v>
      </c>
      <c r="E518" s="47" t="s">
        <v>925</v>
      </c>
      <c r="F518" s="3" t="s">
        <v>926</v>
      </c>
      <c r="G518" s="6" t="s">
        <v>34</v>
      </c>
      <c r="H518" s="18">
        <v>1624.8</v>
      </c>
      <c r="I518" s="16">
        <f>IFERROR(VLOOKUP(B518,'Multiplicador por Linea de Prod'!B:J,9,FALSE), "MARGEN NO ENCONTRADO")</f>
        <v>0.41500000000000004</v>
      </c>
      <c r="J518" s="3">
        <f t="shared" si="17"/>
        <v>2299.0920000000001</v>
      </c>
      <c r="K518" s="3">
        <v>0</v>
      </c>
    </row>
    <row r="519" spans="2:11" x14ac:dyDescent="0.35">
      <c r="B519" s="3" t="str">
        <f t="shared" si="16"/>
        <v>Industrial-Esmalte S.R. (I)-C 4L</v>
      </c>
      <c r="C519" s="3" t="s">
        <v>108</v>
      </c>
      <c r="D519" s="3" t="s">
        <v>112</v>
      </c>
      <c r="E519" s="47" t="s">
        <v>927</v>
      </c>
      <c r="F519" s="3" t="s">
        <v>926</v>
      </c>
      <c r="G519" s="6" t="s">
        <v>13</v>
      </c>
      <c r="H519" s="18">
        <v>376.1</v>
      </c>
      <c r="I519" s="16">
        <f>IFERROR(VLOOKUP(B519,'Multiplicador por Linea de Prod'!B:J,9,FALSE), "MARGEN NO ENCONTRADO")</f>
        <v>0.53500000000000003</v>
      </c>
      <c r="J519" s="3">
        <f t="shared" si="17"/>
        <v>577.31350000000009</v>
      </c>
      <c r="K519" s="3">
        <v>0</v>
      </c>
    </row>
    <row r="520" spans="2:11" x14ac:dyDescent="0.35">
      <c r="B520" s="3" t="str">
        <f t="shared" si="16"/>
        <v>Industrial-Esmalte S.R. (I)-D 1L</v>
      </c>
      <c r="C520" s="3" t="s">
        <v>108</v>
      </c>
      <c r="D520" s="3" t="s">
        <v>112</v>
      </c>
      <c r="E520" s="47" t="s">
        <v>928</v>
      </c>
      <c r="F520" s="3" t="s">
        <v>926</v>
      </c>
      <c r="G520" s="6" t="s">
        <v>16</v>
      </c>
      <c r="H520" s="18">
        <v>103</v>
      </c>
      <c r="I520" s="16">
        <f>IFERROR(VLOOKUP(B520,'Multiplicador por Linea de Prod'!B:J,9,FALSE), "MARGEN NO ENCONTRADO")</f>
        <v>0.51500000000000001</v>
      </c>
      <c r="J520" s="3">
        <f t="shared" si="17"/>
        <v>156.04500000000002</v>
      </c>
      <c r="K520" s="3">
        <v>0</v>
      </c>
    </row>
    <row r="521" spans="2:11" x14ac:dyDescent="0.35">
      <c r="B521" s="3" t="str">
        <f t="shared" si="16"/>
        <v>Industrial-Esmalte S.R. (I)-C 4L</v>
      </c>
      <c r="C521" s="3" t="s">
        <v>108</v>
      </c>
      <c r="D521" s="3" t="s">
        <v>112</v>
      </c>
      <c r="E521" s="47" t="s">
        <v>929</v>
      </c>
      <c r="F521" s="3" t="s">
        <v>930</v>
      </c>
      <c r="G521" s="6" t="s">
        <v>13</v>
      </c>
      <c r="H521" s="18">
        <v>376.1</v>
      </c>
      <c r="I521" s="16">
        <f>IFERROR(VLOOKUP(B521,'Multiplicador por Linea de Prod'!B:J,9,FALSE), "MARGEN NO ENCONTRADO")</f>
        <v>0.53500000000000003</v>
      </c>
      <c r="J521" s="3">
        <f t="shared" si="17"/>
        <v>577.31350000000009</v>
      </c>
      <c r="K521" s="3">
        <v>0</v>
      </c>
    </row>
    <row r="522" spans="2:11" x14ac:dyDescent="0.35">
      <c r="B522" s="3" t="str">
        <f t="shared" si="16"/>
        <v>Industrial-Esmalte S.R. (I)-C 4L</v>
      </c>
      <c r="C522" s="3" t="s">
        <v>108</v>
      </c>
      <c r="D522" s="3" t="s">
        <v>112</v>
      </c>
      <c r="E522" s="47" t="s">
        <v>931</v>
      </c>
      <c r="F522" s="3" t="s">
        <v>932</v>
      </c>
      <c r="G522" s="6" t="s">
        <v>13</v>
      </c>
      <c r="H522" s="18">
        <v>376.1</v>
      </c>
      <c r="I522" s="16">
        <f>IFERROR(VLOOKUP(B522,'Multiplicador por Linea de Prod'!B:J,9,FALSE), "MARGEN NO ENCONTRADO")</f>
        <v>0.53500000000000003</v>
      </c>
      <c r="J522" s="3">
        <f t="shared" si="17"/>
        <v>577.31350000000009</v>
      </c>
      <c r="K522" s="3">
        <v>0</v>
      </c>
    </row>
    <row r="523" spans="2:11" x14ac:dyDescent="0.35">
      <c r="B523" s="3" t="str">
        <f t="shared" si="16"/>
        <v>Industrial-Esmalte S.R. (I)-B 19L</v>
      </c>
      <c r="C523" s="3" t="s">
        <v>108</v>
      </c>
      <c r="D523" s="3" t="s">
        <v>112</v>
      </c>
      <c r="E523" s="47" t="s">
        <v>933</v>
      </c>
      <c r="F523" s="3" t="s">
        <v>934</v>
      </c>
      <c r="G523" s="6" t="s">
        <v>34</v>
      </c>
      <c r="H523" s="18">
        <v>1624.8</v>
      </c>
      <c r="I523" s="16">
        <f>IFERROR(VLOOKUP(B523,'Multiplicador por Linea de Prod'!B:J,9,FALSE), "MARGEN NO ENCONTRADO")</f>
        <v>0.41500000000000004</v>
      </c>
      <c r="J523" s="3">
        <f t="shared" si="17"/>
        <v>2299.0920000000001</v>
      </c>
      <c r="K523" s="3">
        <v>0</v>
      </c>
    </row>
    <row r="524" spans="2:11" x14ac:dyDescent="0.35">
      <c r="B524" s="3" t="str">
        <f t="shared" si="16"/>
        <v>Industrial-Esmalte S.R. (I)-C 4L</v>
      </c>
      <c r="C524" s="3" t="s">
        <v>108</v>
      </c>
      <c r="D524" s="3" t="s">
        <v>112</v>
      </c>
      <c r="E524" s="47" t="s">
        <v>935</v>
      </c>
      <c r="F524" s="3" t="s">
        <v>934</v>
      </c>
      <c r="G524" s="6" t="s">
        <v>13</v>
      </c>
      <c r="H524" s="18">
        <v>376.1</v>
      </c>
      <c r="I524" s="16">
        <f>IFERROR(VLOOKUP(B524,'Multiplicador por Linea de Prod'!B:J,9,FALSE), "MARGEN NO ENCONTRADO")</f>
        <v>0.53500000000000003</v>
      </c>
      <c r="J524" s="3">
        <f t="shared" si="17"/>
        <v>577.31350000000009</v>
      </c>
      <c r="K524" s="3">
        <v>0</v>
      </c>
    </row>
    <row r="525" spans="2:11" x14ac:dyDescent="0.35">
      <c r="B525" s="3" t="str">
        <f t="shared" si="16"/>
        <v>Industrial-Esmalte S.R. (I)-D 1L</v>
      </c>
      <c r="C525" s="3" t="s">
        <v>108</v>
      </c>
      <c r="D525" s="3" t="s">
        <v>112</v>
      </c>
      <c r="E525" s="47" t="s">
        <v>936</v>
      </c>
      <c r="F525" s="3" t="s">
        <v>934</v>
      </c>
      <c r="G525" s="6" t="s">
        <v>16</v>
      </c>
      <c r="H525" s="18">
        <v>103</v>
      </c>
      <c r="I525" s="16">
        <f>IFERROR(VLOOKUP(B525,'Multiplicador por Linea de Prod'!B:J,9,FALSE), "MARGEN NO ENCONTRADO")</f>
        <v>0.51500000000000001</v>
      </c>
      <c r="J525" s="3">
        <f t="shared" si="17"/>
        <v>156.04500000000002</v>
      </c>
      <c r="K525" s="3">
        <v>0</v>
      </c>
    </row>
    <row r="526" spans="2:11" x14ac:dyDescent="0.35">
      <c r="B526" s="3" t="str">
        <f t="shared" si="16"/>
        <v>Industrial-Esmalte S.R. (I)-B 19L</v>
      </c>
      <c r="C526" s="3" t="s">
        <v>108</v>
      </c>
      <c r="D526" s="3" t="s">
        <v>112</v>
      </c>
      <c r="E526" s="47" t="s">
        <v>937</v>
      </c>
      <c r="F526" s="3" t="s">
        <v>938</v>
      </c>
      <c r="G526" s="6" t="s">
        <v>34</v>
      </c>
      <c r="H526" s="18">
        <v>1624.8</v>
      </c>
      <c r="I526" s="16">
        <f>IFERROR(VLOOKUP(B526,'Multiplicador por Linea de Prod'!B:J,9,FALSE), "MARGEN NO ENCONTRADO")</f>
        <v>0.41500000000000004</v>
      </c>
      <c r="J526" s="3">
        <f t="shared" si="17"/>
        <v>2299.0920000000001</v>
      </c>
      <c r="K526" s="3">
        <v>0</v>
      </c>
    </row>
    <row r="527" spans="2:11" x14ac:dyDescent="0.35">
      <c r="B527" s="3" t="str">
        <f t="shared" si="16"/>
        <v>Industrial-Esmalte S.R. (I)-C 4L</v>
      </c>
      <c r="C527" s="3" t="s">
        <v>108</v>
      </c>
      <c r="D527" s="3" t="s">
        <v>112</v>
      </c>
      <c r="E527" s="47" t="s">
        <v>939</v>
      </c>
      <c r="F527" s="3" t="s">
        <v>938</v>
      </c>
      <c r="G527" s="6" t="s">
        <v>13</v>
      </c>
      <c r="H527" s="18">
        <v>376.1</v>
      </c>
      <c r="I527" s="16">
        <f>IFERROR(VLOOKUP(B527,'Multiplicador por Linea de Prod'!B:J,9,FALSE), "MARGEN NO ENCONTRADO")</f>
        <v>0.53500000000000003</v>
      </c>
      <c r="J527" s="3">
        <f t="shared" si="17"/>
        <v>577.31350000000009</v>
      </c>
      <c r="K527" s="3">
        <v>0</v>
      </c>
    </row>
    <row r="528" spans="2:11" x14ac:dyDescent="0.35">
      <c r="B528" s="3" t="str">
        <f t="shared" si="16"/>
        <v>Industrial-Esmalte S.R. (I)-D 1L</v>
      </c>
      <c r="C528" s="3" t="s">
        <v>108</v>
      </c>
      <c r="D528" s="3" t="s">
        <v>112</v>
      </c>
      <c r="E528" s="47" t="s">
        <v>940</v>
      </c>
      <c r="F528" s="3" t="s">
        <v>938</v>
      </c>
      <c r="G528" s="6" t="s">
        <v>16</v>
      </c>
      <c r="H528" s="18">
        <v>103</v>
      </c>
      <c r="I528" s="16">
        <f>IFERROR(VLOOKUP(B528,'Multiplicador por Linea de Prod'!B:J,9,FALSE), "MARGEN NO ENCONTRADO")</f>
        <v>0.51500000000000001</v>
      </c>
      <c r="J528" s="3">
        <f t="shared" si="17"/>
        <v>156.04500000000002</v>
      </c>
      <c r="K528" s="3">
        <v>0</v>
      </c>
    </row>
    <row r="529" spans="2:11" x14ac:dyDescent="0.35">
      <c r="B529" s="3" t="str">
        <f t="shared" si="16"/>
        <v>Industrial-Esmalte S.R. (I)-B 19L</v>
      </c>
      <c r="C529" s="3" t="s">
        <v>108</v>
      </c>
      <c r="D529" s="3" t="s">
        <v>112</v>
      </c>
      <c r="E529" s="47" t="s">
        <v>941</v>
      </c>
      <c r="F529" s="3" t="s">
        <v>942</v>
      </c>
      <c r="G529" s="6" t="s">
        <v>34</v>
      </c>
      <c r="H529" s="18">
        <v>1624.8</v>
      </c>
      <c r="I529" s="16">
        <f>IFERROR(VLOOKUP(B529,'Multiplicador por Linea de Prod'!B:J,9,FALSE), "MARGEN NO ENCONTRADO")</f>
        <v>0.41500000000000004</v>
      </c>
      <c r="J529" s="3">
        <f t="shared" si="17"/>
        <v>2299.0920000000001</v>
      </c>
      <c r="K529" s="3">
        <v>0</v>
      </c>
    </row>
    <row r="530" spans="2:11" x14ac:dyDescent="0.35">
      <c r="B530" s="3" t="str">
        <f t="shared" si="16"/>
        <v>Industrial-Esmalte S.R. (I)-C 4L</v>
      </c>
      <c r="C530" s="3" t="s">
        <v>108</v>
      </c>
      <c r="D530" s="3" t="s">
        <v>112</v>
      </c>
      <c r="E530" s="47" t="s">
        <v>943</v>
      </c>
      <c r="F530" s="3" t="s">
        <v>942</v>
      </c>
      <c r="G530" s="6" t="s">
        <v>13</v>
      </c>
      <c r="H530" s="18">
        <v>376.1</v>
      </c>
      <c r="I530" s="16">
        <f>IFERROR(VLOOKUP(B530,'Multiplicador por Linea de Prod'!B:J,9,FALSE), "MARGEN NO ENCONTRADO")</f>
        <v>0.53500000000000003</v>
      </c>
      <c r="J530" s="3">
        <f t="shared" si="17"/>
        <v>577.31350000000009</v>
      </c>
      <c r="K530" s="3">
        <v>0</v>
      </c>
    </row>
    <row r="531" spans="2:11" x14ac:dyDescent="0.35">
      <c r="B531" s="3" t="str">
        <f t="shared" si="16"/>
        <v>Industrial-Esmalte S.R. (I)-D 1L</v>
      </c>
      <c r="C531" s="3" t="s">
        <v>108</v>
      </c>
      <c r="D531" s="3" t="s">
        <v>112</v>
      </c>
      <c r="E531" s="47" t="s">
        <v>944</v>
      </c>
      <c r="F531" s="3" t="s">
        <v>942</v>
      </c>
      <c r="G531" s="6" t="s">
        <v>16</v>
      </c>
      <c r="H531" s="18">
        <v>103</v>
      </c>
      <c r="I531" s="16">
        <f>IFERROR(VLOOKUP(B531,'Multiplicador por Linea de Prod'!B:J,9,FALSE), "MARGEN NO ENCONTRADO")</f>
        <v>0.51500000000000001</v>
      </c>
      <c r="J531" s="3">
        <f t="shared" si="17"/>
        <v>156.04500000000002</v>
      </c>
      <c r="K531" s="3">
        <v>0</v>
      </c>
    </row>
    <row r="532" spans="2:11" x14ac:dyDescent="0.35">
      <c r="B532" s="3" t="str">
        <f t="shared" si="16"/>
        <v>Industrial-Esmalte S.R. (I)-B 19L</v>
      </c>
      <c r="C532" s="3" t="s">
        <v>108</v>
      </c>
      <c r="D532" s="3" t="s">
        <v>112</v>
      </c>
      <c r="E532" s="47" t="s">
        <v>945</v>
      </c>
      <c r="F532" s="3" t="s">
        <v>946</v>
      </c>
      <c r="G532" s="6" t="s">
        <v>34</v>
      </c>
      <c r="H532" s="18">
        <v>1624.8</v>
      </c>
      <c r="I532" s="16">
        <f>IFERROR(VLOOKUP(B532,'Multiplicador por Linea de Prod'!B:J,9,FALSE), "MARGEN NO ENCONTRADO")</f>
        <v>0.41500000000000004</v>
      </c>
      <c r="J532" s="3">
        <f t="shared" si="17"/>
        <v>2299.0920000000001</v>
      </c>
      <c r="K532" s="3">
        <v>0</v>
      </c>
    </row>
    <row r="533" spans="2:11" x14ac:dyDescent="0.35">
      <c r="B533" s="3" t="str">
        <f t="shared" si="16"/>
        <v>Industrial-Esmalte S.R. (I)-C 4L</v>
      </c>
      <c r="C533" s="3" t="s">
        <v>108</v>
      </c>
      <c r="D533" s="3" t="s">
        <v>112</v>
      </c>
      <c r="E533" s="47" t="s">
        <v>947</v>
      </c>
      <c r="F533" s="3" t="s">
        <v>946</v>
      </c>
      <c r="G533" s="6" t="s">
        <v>13</v>
      </c>
      <c r="H533" s="18">
        <v>376.1</v>
      </c>
      <c r="I533" s="16">
        <f>IFERROR(VLOOKUP(B533,'Multiplicador por Linea de Prod'!B:J,9,FALSE), "MARGEN NO ENCONTRADO")</f>
        <v>0.53500000000000003</v>
      </c>
      <c r="J533" s="3">
        <f t="shared" si="17"/>
        <v>577.31350000000009</v>
      </c>
      <c r="K533" s="3">
        <v>0</v>
      </c>
    </row>
    <row r="534" spans="2:11" x14ac:dyDescent="0.35">
      <c r="B534" s="3" t="str">
        <f t="shared" si="16"/>
        <v>Industrial-Esmalte S.R. (I)-D 1L</v>
      </c>
      <c r="C534" s="3" t="s">
        <v>108</v>
      </c>
      <c r="D534" s="3" t="s">
        <v>112</v>
      </c>
      <c r="E534" s="47" t="s">
        <v>948</v>
      </c>
      <c r="F534" s="3" t="s">
        <v>946</v>
      </c>
      <c r="G534" s="2" t="s">
        <v>16</v>
      </c>
      <c r="H534" s="18">
        <v>103</v>
      </c>
      <c r="I534" s="16">
        <f>IFERROR(VLOOKUP(B534,'Multiplicador por Linea de Prod'!B:J,9,FALSE), "MARGEN NO ENCONTRADO")</f>
        <v>0.51500000000000001</v>
      </c>
      <c r="J534" s="3">
        <f t="shared" si="17"/>
        <v>156.04500000000002</v>
      </c>
      <c r="K534" s="3">
        <v>0</v>
      </c>
    </row>
    <row r="535" spans="2:11" x14ac:dyDescent="0.35">
      <c r="B535" s="3" t="str">
        <f t="shared" si="16"/>
        <v>Industrial-Esmalte S.R. (I)-B 19L</v>
      </c>
      <c r="C535" s="3" t="s">
        <v>108</v>
      </c>
      <c r="D535" s="3" t="s">
        <v>112</v>
      </c>
      <c r="E535" s="47" t="s">
        <v>949</v>
      </c>
      <c r="F535" s="3" t="s">
        <v>950</v>
      </c>
      <c r="G535" s="6" t="s">
        <v>34</v>
      </c>
      <c r="H535" s="18">
        <v>1591.6</v>
      </c>
      <c r="I535" s="16">
        <f>IFERROR(VLOOKUP(B535,'Multiplicador por Linea de Prod'!B:J,9,FALSE), "MARGEN NO ENCONTRADO")</f>
        <v>0.41500000000000004</v>
      </c>
      <c r="J535" s="3">
        <f t="shared" si="17"/>
        <v>2252.114</v>
      </c>
      <c r="K535" s="3">
        <v>0</v>
      </c>
    </row>
    <row r="536" spans="2:11" x14ac:dyDescent="0.35">
      <c r="B536" s="3" t="str">
        <f t="shared" si="16"/>
        <v>Industrial-Esmalte S.R. (I)-C 4L</v>
      </c>
      <c r="C536" s="3" t="s">
        <v>108</v>
      </c>
      <c r="D536" s="3" t="s">
        <v>112</v>
      </c>
      <c r="E536" s="47" t="s">
        <v>951</v>
      </c>
      <c r="F536" s="3" t="s">
        <v>950</v>
      </c>
      <c r="G536" s="6" t="s">
        <v>13</v>
      </c>
      <c r="H536" s="18">
        <v>352.5</v>
      </c>
      <c r="I536" s="16">
        <f>IFERROR(VLOOKUP(B536,'Multiplicador por Linea de Prod'!B:J,9,FALSE), "MARGEN NO ENCONTRADO")</f>
        <v>0.53500000000000003</v>
      </c>
      <c r="J536" s="3">
        <f t="shared" si="17"/>
        <v>541.08750000000009</v>
      </c>
      <c r="K536" s="3">
        <v>0</v>
      </c>
    </row>
    <row r="537" spans="2:11" x14ac:dyDescent="0.35">
      <c r="B537" s="3" t="str">
        <f t="shared" si="16"/>
        <v>Industrial-Esmalte S.R. (I)-D 1L</v>
      </c>
      <c r="C537" s="3" t="s">
        <v>108</v>
      </c>
      <c r="D537" s="3" t="s">
        <v>112</v>
      </c>
      <c r="E537" s="47" t="s">
        <v>952</v>
      </c>
      <c r="F537" s="3" t="s">
        <v>950</v>
      </c>
      <c r="G537" s="6" t="s">
        <v>16</v>
      </c>
      <c r="H537" s="18">
        <v>102.3</v>
      </c>
      <c r="I537" s="16">
        <f>IFERROR(VLOOKUP(B537,'Multiplicador por Linea de Prod'!B:J,9,FALSE), "MARGEN NO ENCONTRADO")</f>
        <v>0.51500000000000001</v>
      </c>
      <c r="J537" s="3">
        <f t="shared" si="17"/>
        <v>154.9845</v>
      </c>
      <c r="K537" s="3">
        <v>0</v>
      </c>
    </row>
    <row r="538" spans="2:11" x14ac:dyDescent="0.35">
      <c r="B538" s="3" t="str">
        <f t="shared" si="16"/>
        <v>Industrial-Esmalte S.R. (I)-B 19L</v>
      </c>
      <c r="C538" s="3" t="s">
        <v>108</v>
      </c>
      <c r="D538" s="3" t="s">
        <v>112</v>
      </c>
      <c r="E538" s="47" t="s">
        <v>953</v>
      </c>
      <c r="F538" s="3" t="s">
        <v>954</v>
      </c>
      <c r="G538" s="6" t="s">
        <v>34</v>
      </c>
      <c r="H538" s="18">
        <v>1457.3</v>
      </c>
      <c r="I538" s="16">
        <f>IFERROR(VLOOKUP(B538,'Multiplicador por Linea de Prod'!B:J,9,FALSE), "MARGEN NO ENCONTRADO")</f>
        <v>0.41500000000000004</v>
      </c>
      <c r="J538" s="3">
        <f t="shared" si="17"/>
        <v>2062.0794999999998</v>
      </c>
      <c r="K538" s="3">
        <v>0</v>
      </c>
    </row>
    <row r="539" spans="2:11" x14ac:dyDescent="0.35">
      <c r="B539" s="3" t="str">
        <f t="shared" si="16"/>
        <v>Industrial-Esmalte S.R. (I)-C 4L</v>
      </c>
      <c r="C539" s="3" t="s">
        <v>108</v>
      </c>
      <c r="D539" s="3" t="s">
        <v>112</v>
      </c>
      <c r="E539" s="47" t="s">
        <v>955</v>
      </c>
      <c r="F539" s="3" t="s">
        <v>954</v>
      </c>
      <c r="G539" s="6" t="s">
        <v>13</v>
      </c>
      <c r="H539" s="18">
        <v>314.81</v>
      </c>
      <c r="I539" s="16">
        <f>IFERROR(VLOOKUP(B539,'Multiplicador por Linea de Prod'!B:J,9,FALSE), "MARGEN NO ENCONTRADO")</f>
        <v>0.53500000000000003</v>
      </c>
      <c r="J539" s="3">
        <f t="shared" si="17"/>
        <v>483.23335000000003</v>
      </c>
      <c r="K539" s="3">
        <v>0</v>
      </c>
    </row>
    <row r="540" spans="2:11" x14ac:dyDescent="0.35">
      <c r="B540" s="3" t="str">
        <f t="shared" si="16"/>
        <v>Industrial-Esmalte S.R. (I)-D 1L</v>
      </c>
      <c r="C540" s="3" t="s">
        <v>108</v>
      </c>
      <c r="D540" s="3" t="s">
        <v>112</v>
      </c>
      <c r="E540" s="47" t="s">
        <v>956</v>
      </c>
      <c r="F540" s="3" t="s">
        <v>954</v>
      </c>
      <c r="G540" s="6" t="s">
        <v>16</v>
      </c>
      <c r="H540" s="18">
        <v>92.59</v>
      </c>
      <c r="I540" s="16">
        <f>IFERROR(VLOOKUP(B540,'Multiplicador por Linea de Prod'!B:J,9,FALSE), "MARGEN NO ENCONTRADO")</f>
        <v>0.51500000000000001</v>
      </c>
      <c r="J540" s="3">
        <f t="shared" si="17"/>
        <v>140.27385000000001</v>
      </c>
      <c r="K540" s="3">
        <v>0</v>
      </c>
    </row>
    <row r="541" spans="2:11" x14ac:dyDescent="0.35">
      <c r="B541" s="3" t="str">
        <f t="shared" si="16"/>
        <v>Industrial-Esmalte S.R. (I)-B 19L</v>
      </c>
      <c r="C541" s="3" t="s">
        <v>108</v>
      </c>
      <c r="D541" s="3" t="s">
        <v>112</v>
      </c>
      <c r="E541" s="47" t="s">
        <v>957</v>
      </c>
      <c r="F541" s="3" t="s">
        <v>958</v>
      </c>
      <c r="G541" s="6" t="s">
        <v>34</v>
      </c>
      <c r="H541" s="18">
        <v>1624.8</v>
      </c>
      <c r="I541" s="16">
        <f>IFERROR(VLOOKUP(B541,'Multiplicador por Linea de Prod'!B:J,9,FALSE), "MARGEN NO ENCONTRADO")</f>
        <v>0.41500000000000004</v>
      </c>
      <c r="J541" s="3">
        <f t="shared" si="17"/>
        <v>2299.0920000000001</v>
      </c>
      <c r="K541" s="3">
        <v>0</v>
      </c>
    </row>
    <row r="542" spans="2:11" x14ac:dyDescent="0.35">
      <c r="B542" s="3" t="str">
        <f t="shared" si="16"/>
        <v>Industrial-Esmalte S.R. (I)-C 4L</v>
      </c>
      <c r="C542" s="3" t="s">
        <v>108</v>
      </c>
      <c r="D542" s="3" t="s">
        <v>112</v>
      </c>
      <c r="E542" s="47" t="s">
        <v>959</v>
      </c>
      <c r="F542" s="3" t="s">
        <v>958</v>
      </c>
      <c r="G542" s="6" t="s">
        <v>13</v>
      </c>
      <c r="H542" s="18">
        <v>376.1</v>
      </c>
      <c r="I542" s="16">
        <f>IFERROR(VLOOKUP(B542,'Multiplicador por Linea de Prod'!B:J,9,FALSE), "MARGEN NO ENCONTRADO")</f>
        <v>0.53500000000000003</v>
      </c>
      <c r="J542" s="3">
        <f t="shared" si="17"/>
        <v>577.31350000000009</v>
      </c>
      <c r="K542" s="3">
        <v>0</v>
      </c>
    </row>
    <row r="543" spans="2:11" x14ac:dyDescent="0.35">
      <c r="B543" s="3" t="str">
        <f t="shared" si="16"/>
        <v>Industrial-Esmalte S.R. (I)-D 1L</v>
      </c>
      <c r="C543" s="3" t="s">
        <v>108</v>
      </c>
      <c r="D543" s="3" t="s">
        <v>112</v>
      </c>
      <c r="E543" s="47" t="s">
        <v>960</v>
      </c>
      <c r="F543" s="3" t="s">
        <v>958</v>
      </c>
      <c r="G543" s="6" t="s">
        <v>16</v>
      </c>
      <c r="H543" s="18">
        <v>103</v>
      </c>
      <c r="I543" s="16">
        <f>IFERROR(VLOOKUP(B543,'Multiplicador por Linea de Prod'!B:J,9,FALSE), "MARGEN NO ENCONTRADO")</f>
        <v>0.51500000000000001</v>
      </c>
      <c r="J543" s="3">
        <f t="shared" si="17"/>
        <v>156.04500000000002</v>
      </c>
      <c r="K543" s="3">
        <v>0</v>
      </c>
    </row>
    <row r="544" spans="2:11" x14ac:dyDescent="0.35">
      <c r="B544" s="3" t="str">
        <f t="shared" si="16"/>
        <v>Industrial-Esmalte S.R. (I)-B 19L</v>
      </c>
      <c r="C544" s="3" t="s">
        <v>108</v>
      </c>
      <c r="D544" s="3" t="s">
        <v>112</v>
      </c>
      <c r="E544" s="47" t="s">
        <v>961</v>
      </c>
      <c r="F544" s="3" t="s">
        <v>962</v>
      </c>
      <c r="G544" s="6" t="s">
        <v>34</v>
      </c>
      <c r="H544" s="18">
        <v>1624.8</v>
      </c>
      <c r="I544" s="16">
        <f>IFERROR(VLOOKUP(B544,'Multiplicador por Linea de Prod'!B:J,9,FALSE), "MARGEN NO ENCONTRADO")</f>
        <v>0.41500000000000004</v>
      </c>
      <c r="J544" s="3">
        <f t="shared" si="17"/>
        <v>2299.0920000000001</v>
      </c>
      <c r="K544" s="3">
        <v>0</v>
      </c>
    </row>
    <row r="545" spans="2:11" x14ac:dyDescent="0.35">
      <c r="B545" s="3" t="str">
        <f t="shared" si="16"/>
        <v>Industrial-Esmalte S.R. (I)-C 4L</v>
      </c>
      <c r="C545" s="3" t="s">
        <v>108</v>
      </c>
      <c r="D545" s="3" t="s">
        <v>112</v>
      </c>
      <c r="E545" s="47" t="s">
        <v>963</v>
      </c>
      <c r="F545" s="3" t="s">
        <v>962</v>
      </c>
      <c r="G545" s="6" t="s">
        <v>13</v>
      </c>
      <c r="H545" s="18">
        <v>376.1</v>
      </c>
      <c r="I545" s="16">
        <f>IFERROR(VLOOKUP(B545,'Multiplicador por Linea de Prod'!B:J,9,FALSE), "MARGEN NO ENCONTRADO")</f>
        <v>0.53500000000000003</v>
      </c>
      <c r="J545" s="3">
        <f t="shared" si="17"/>
        <v>577.31350000000009</v>
      </c>
      <c r="K545" s="3">
        <v>0</v>
      </c>
    </row>
    <row r="546" spans="2:11" x14ac:dyDescent="0.35">
      <c r="B546" s="3" t="str">
        <f t="shared" si="16"/>
        <v>Industrial-Esmalte S.R. (I)-D 1L</v>
      </c>
      <c r="C546" s="3" t="s">
        <v>108</v>
      </c>
      <c r="D546" s="3" t="s">
        <v>112</v>
      </c>
      <c r="E546" s="47" t="s">
        <v>964</v>
      </c>
      <c r="F546" s="3" t="s">
        <v>962</v>
      </c>
      <c r="G546" s="6" t="s">
        <v>16</v>
      </c>
      <c r="H546" s="18">
        <v>103</v>
      </c>
      <c r="I546" s="16">
        <f>IFERROR(VLOOKUP(B546,'Multiplicador por Linea de Prod'!B:J,9,FALSE), "MARGEN NO ENCONTRADO")</f>
        <v>0.51500000000000001</v>
      </c>
      <c r="J546" s="3">
        <f t="shared" si="17"/>
        <v>156.04500000000002</v>
      </c>
      <c r="K546" s="3">
        <v>0</v>
      </c>
    </row>
    <row r="547" spans="2:11" x14ac:dyDescent="0.35">
      <c r="B547" s="3" t="str">
        <f t="shared" si="16"/>
        <v>Industrial-Esmalte S.R. (I)-B 19L</v>
      </c>
      <c r="C547" s="3" t="s">
        <v>108</v>
      </c>
      <c r="D547" s="3" t="s">
        <v>112</v>
      </c>
      <c r="E547" s="47" t="s">
        <v>965</v>
      </c>
      <c r="F547" s="3" t="s">
        <v>966</v>
      </c>
      <c r="G547" s="6" t="s">
        <v>34</v>
      </c>
      <c r="H547" s="18">
        <v>1771.9</v>
      </c>
      <c r="I547" s="16">
        <f>IFERROR(VLOOKUP(B547,'Multiplicador por Linea de Prod'!B:J,9,FALSE), "MARGEN NO ENCONTRADO")</f>
        <v>0.41500000000000004</v>
      </c>
      <c r="J547" s="3">
        <f t="shared" si="17"/>
        <v>2507.2385000000004</v>
      </c>
      <c r="K547" s="3">
        <v>0</v>
      </c>
    </row>
    <row r="548" spans="2:11" x14ac:dyDescent="0.35">
      <c r="B548" s="3" t="str">
        <f t="shared" si="16"/>
        <v>Industrial-Esmalte S.R. (I)-C 4L</v>
      </c>
      <c r="C548" s="3" t="s">
        <v>108</v>
      </c>
      <c r="D548" s="3" t="s">
        <v>112</v>
      </c>
      <c r="E548" s="47" t="s">
        <v>967</v>
      </c>
      <c r="F548" s="3" t="s">
        <v>966</v>
      </c>
      <c r="G548" s="6" t="s">
        <v>13</v>
      </c>
      <c r="H548" s="18">
        <v>410.1</v>
      </c>
      <c r="I548" s="16">
        <f>IFERROR(VLOOKUP(B548,'Multiplicador por Linea de Prod'!B:J,9,FALSE), "MARGEN NO ENCONTRADO")</f>
        <v>0.53500000000000003</v>
      </c>
      <c r="J548" s="3">
        <f t="shared" si="17"/>
        <v>629.50350000000014</v>
      </c>
      <c r="K548" s="3">
        <v>0</v>
      </c>
    </row>
    <row r="549" spans="2:11" x14ac:dyDescent="0.35">
      <c r="B549" s="3" t="str">
        <f t="shared" si="16"/>
        <v>Industrial-Esmalte S.R. (I)-B 19L</v>
      </c>
      <c r="C549" s="3" t="s">
        <v>108</v>
      </c>
      <c r="D549" s="3" t="s">
        <v>112</v>
      </c>
      <c r="E549" s="47" t="s">
        <v>968</v>
      </c>
      <c r="F549" s="3" t="s">
        <v>969</v>
      </c>
      <c r="G549" s="6" t="s">
        <v>34</v>
      </c>
      <c r="H549" s="18">
        <v>1771.9</v>
      </c>
      <c r="I549" s="16">
        <f>IFERROR(VLOOKUP(B549,'Multiplicador por Linea de Prod'!B:J,9,FALSE), "MARGEN NO ENCONTRADO")</f>
        <v>0.41500000000000004</v>
      </c>
      <c r="J549" s="3">
        <f t="shared" si="17"/>
        <v>2507.2385000000004</v>
      </c>
      <c r="K549" s="3">
        <v>0</v>
      </c>
    </row>
    <row r="550" spans="2:11" x14ac:dyDescent="0.35">
      <c r="B550" s="3" t="str">
        <f t="shared" si="16"/>
        <v>Industrial-Esmalte S.R. (I)-C 4L</v>
      </c>
      <c r="C550" s="3" t="s">
        <v>108</v>
      </c>
      <c r="D550" s="3" t="s">
        <v>112</v>
      </c>
      <c r="E550" s="47" t="s">
        <v>970</v>
      </c>
      <c r="F550" s="3" t="s">
        <v>969</v>
      </c>
      <c r="G550" s="6" t="s">
        <v>13</v>
      </c>
      <c r="H550" s="18">
        <v>410.1</v>
      </c>
      <c r="I550" s="16">
        <f>IFERROR(VLOOKUP(B550,'Multiplicador por Linea de Prod'!B:J,9,FALSE), "MARGEN NO ENCONTRADO")</f>
        <v>0.53500000000000003</v>
      </c>
      <c r="J550" s="3">
        <f t="shared" si="17"/>
        <v>629.50350000000014</v>
      </c>
      <c r="K550" s="3">
        <v>0</v>
      </c>
    </row>
    <row r="551" spans="2:11" x14ac:dyDescent="0.35">
      <c r="B551" s="3" t="str">
        <f t="shared" si="16"/>
        <v>Industrial-Esmalte S.R. (I)-B 19L</v>
      </c>
      <c r="C551" s="3" t="s">
        <v>108</v>
      </c>
      <c r="D551" s="3" t="s">
        <v>112</v>
      </c>
      <c r="E551" s="47" t="s">
        <v>971</v>
      </c>
      <c r="F551" s="3" t="s">
        <v>972</v>
      </c>
      <c r="G551" s="6" t="s">
        <v>34</v>
      </c>
      <c r="H551" s="18">
        <v>1771.9</v>
      </c>
      <c r="I551" s="16">
        <f>IFERROR(VLOOKUP(B551,'Multiplicador por Linea de Prod'!B:J,9,FALSE), "MARGEN NO ENCONTRADO")</f>
        <v>0.41500000000000004</v>
      </c>
      <c r="J551" s="3">
        <f t="shared" si="17"/>
        <v>2507.2385000000004</v>
      </c>
      <c r="K551" s="3">
        <v>0</v>
      </c>
    </row>
    <row r="552" spans="2:11" x14ac:dyDescent="0.35">
      <c r="B552" s="3" t="str">
        <f t="shared" si="16"/>
        <v>Industrial-Esmalte S.R. (I)-C 4L</v>
      </c>
      <c r="C552" s="3" t="s">
        <v>108</v>
      </c>
      <c r="D552" s="3" t="s">
        <v>112</v>
      </c>
      <c r="E552" s="47" t="s">
        <v>973</v>
      </c>
      <c r="F552" s="3" t="s">
        <v>972</v>
      </c>
      <c r="G552" s="6" t="s">
        <v>13</v>
      </c>
      <c r="H552" s="18">
        <v>410.1</v>
      </c>
      <c r="I552" s="16">
        <f>IFERROR(VLOOKUP(B552,'Multiplicador por Linea de Prod'!B:J,9,FALSE), "MARGEN NO ENCONTRADO")</f>
        <v>0.53500000000000003</v>
      </c>
      <c r="J552" s="3">
        <f t="shared" si="17"/>
        <v>629.50350000000014</v>
      </c>
      <c r="K552" s="3">
        <v>0</v>
      </c>
    </row>
    <row r="553" spans="2:11" x14ac:dyDescent="0.35">
      <c r="B553" s="3" t="str">
        <f t="shared" si="16"/>
        <v>Industrial-Esmalte S.R. (I)-D 1L</v>
      </c>
      <c r="C553" s="3" t="s">
        <v>108</v>
      </c>
      <c r="D553" s="3" t="s">
        <v>112</v>
      </c>
      <c r="E553" s="47" t="s">
        <v>974</v>
      </c>
      <c r="F553" s="3" t="s">
        <v>972</v>
      </c>
      <c r="G553" s="6" t="s">
        <v>16</v>
      </c>
      <c r="H553" s="18">
        <v>122.7</v>
      </c>
      <c r="I553" s="16">
        <f>IFERROR(VLOOKUP(B553,'Multiplicador por Linea de Prod'!B:J,9,FALSE), "MARGEN NO ENCONTRADO")</f>
        <v>0.51500000000000001</v>
      </c>
      <c r="J553" s="3">
        <f t="shared" si="17"/>
        <v>185.89050000000003</v>
      </c>
      <c r="K553" s="3">
        <v>0</v>
      </c>
    </row>
    <row r="554" spans="2:11" x14ac:dyDescent="0.35">
      <c r="B554" s="3" t="str">
        <f t="shared" si="16"/>
        <v>Industrial-Esmalte S.R. (I)-B 19L</v>
      </c>
      <c r="C554" s="3" t="s">
        <v>108</v>
      </c>
      <c r="D554" s="3" t="s">
        <v>112</v>
      </c>
      <c r="E554" s="47" t="s">
        <v>975</v>
      </c>
      <c r="F554" s="3" t="s">
        <v>976</v>
      </c>
      <c r="G554" s="6" t="s">
        <v>34</v>
      </c>
      <c r="H554" s="18">
        <v>1789</v>
      </c>
      <c r="I554" s="16">
        <f>IFERROR(VLOOKUP(B554,'Multiplicador por Linea de Prod'!B:J,9,FALSE), "MARGEN NO ENCONTRADO")</f>
        <v>0.41500000000000004</v>
      </c>
      <c r="J554" s="3">
        <f t="shared" si="17"/>
        <v>2531.4349999999999</v>
      </c>
      <c r="K554" s="3">
        <v>0</v>
      </c>
    </row>
    <row r="555" spans="2:11" x14ac:dyDescent="0.35">
      <c r="B555" s="3" t="str">
        <f t="shared" si="16"/>
        <v>Industrial-Esmalte S.R. (I)-C 4L</v>
      </c>
      <c r="C555" s="3" t="s">
        <v>108</v>
      </c>
      <c r="D555" s="3" t="s">
        <v>112</v>
      </c>
      <c r="E555" s="47" t="s">
        <v>977</v>
      </c>
      <c r="F555" s="3" t="s">
        <v>976</v>
      </c>
      <c r="G555" s="6" t="s">
        <v>13</v>
      </c>
      <c r="H555" s="18">
        <v>414.5</v>
      </c>
      <c r="I555" s="16">
        <f>IFERROR(VLOOKUP(B555,'Multiplicador por Linea de Prod'!B:J,9,FALSE), "MARGEN NO ENCONTRADO")</f>
        <v>0.53500000000000003</v>
      </c>
      <c r="J555" s="3">
        <f t="shared" si="17"/>
        <v>636.25750000000005</v>
      </c>
      <c r="K555" s="3">
        <v>0</v>
      </c>
    </row>
    <row r="556" spans="2:11" x14ac:dyDescent="0.35">
      <c r="B556" s="3" t="str">
        <f t="shared" si="16"/>
        <v>Industrial-Esmalte S.R. (I)-D 1L</v>
      </c>
      <c r="C556" s="3" t="s">
        <v>108</v>
      </c>
      <c r="D556" s="3" t="s">
        <v>112</v>
      </c>
      <c r="E556" s="47" t="s">
        <v>978</v>
      </c>
      <c r="F556" s="3" t="s">
        <v>976</v>
      </c>
      <c r="G556" s="6" t="s">
        <v>16</v>
      </c>
      <c r="H556" s="18">
        <v>123.8</v>
      </c>
      <c r="I556" s="16">
        <f>IFERROR(VLOOKUP(B556,'Multiplicador por Linea de Prod'!B:J,9,FALSE), "MARGEN NO ENCONTRADO")</f>
        <v>0.51500000000000001</v>
      </c>
      <c r="J556" s="3">
        <f t="shared" si="17"/>
        <v>187.55700000000002</v>
      </c>
      <c r="K556" s="3">
        <v>0</v>
      </c>
    </row>
    <row r="557" spans="2:11" x14ac:dyDescent="0.35">
      <c r="B557" s="3" t="str">
        <f t="shared" si="16"/>
        <v>Industrial-Esmalte S.R. (I)-B 19L</v>
      </c>
      <c r="C557" s="3" t="s">
        <v>108</v>
      </c>
      <c r="D557" s="3" t="s">
        <v>112</v>
      </c>
      <c r="E557" s="47" t="s">
        <v>979</v>
      </c>
      <c r="F557" s="3" t="s">
        <v>980</v>
      </c>
      <c r="G557" s="6" t="s">
        <v>34</v>
      </c>
      <c r="H557" s="18">
        <v>1771.9</v>
      </c>
      <c r="I557" s="16">
        <f>IFERROR(VLOOKUP(B557,'Multiplicador por Linea de Prod'!B:J,9,FALSE), "MARGEN NO ENCONTRADO")</f>
        <v>0.41500000000000004</v>
      </c>
      <c r="J557" s="3">
        <f t="shared" si="17"/>
        <v>2507.2385000000004</v>
      </c>
      <c r="K557" s="3">
        <v>0</v>
      </c>
    </row>
    <row r="558" spans="2:11" x14ac:dyDescent="0.35">
      <c r="B558" s="3" t="str">
        <f t="shared" si="16"/>
        <v>Industrial-Esmalte S.R. (I)-C 4L</v>
      </c>
      <c r="C558" s="3" t="s">
        <v>108</v>
      </c>
      <c r="D558" s="3" t="s">
        <v>112</v>
      </c>
      <c r="E558" s="47" t="s">
        <v>981</v>
      </c>
      <c r="F558" s="3" t="s">
        <v>980</v>
      </c>
      <c r="G558" s="6" t="s">
        <v>13</v>
      </c>
      <c r="H558" s="18">
        <v>410.1</v>
      </c>
      <c r="I558" s="16">
        <f>IFERROR(VLOOKUP(B558,'Multiplicador por Linea de Prod'!B:J,9,FALSE), "MARGEN NO ENCONTRADO")</f>
        <v>0.53500000000000003</v>
      </c>
      <c r="J558" s="3">
        <f t="shared" si="17"/>
        <v>629.50350000000014</v>
      </c>
      <c r="K558" s="3">
        <v>0</v>
      </c>
    </row>
    <row r="559" spans="2:11" x14ac:dyDescent="0.35">
      <c r="B559" s="3" t="str">
        <f t="shared" si="16"/>
        <v>Industrial-Esmalte S.R. (I)-B 19L</v>
      </c>
      <c r="C559" s="3" t="s">
        <v>108</v>
      </c>
      <c r="D559" s="3" t="s">
        <v>112</v>
      </c>
      <c r="E559" s="47" t="s">
        <v>982</v>
      </c>
      <c r="F559" s="3" t="s">
        <v>983</v>
      </c>
      <c r="G559" s="6" t="s">
        <v>34</v>
      </c>
      <c r="H559" s="18">
        <v>1771.9</v>
      </c>
      <c r="I559" s="16">
        <f>IFERROR(VLOOKUP(B559,'Multiplicador por Linea de Prod'!B:J,9,FALSE), "MARGEN NO ENCONTRADO")</f>
        <v>0.41500000000000004</v>
      </c>
      <c r="J559" s="3">
        <f t="shared" si="17"/>
        <v>2507.2385000000004</v>
      </c>
      <c r="K559" s="3">
        <v>0</v>
      </c>
    </row>
    <row r="560" spans="2:11" x14ac:dyDescent="0.35">
      <c r="B560" s="3" t="str">
        <f t="shared" si="16"/>
        <v>Industrial-Esmalte S.R. (I)-C 4L</v>
      </c>
      <c r="C560" s="3" t="s">
        <v>108</v>
      </c>
      <c r="D560" s="3" t="s">
        <v>112</v>
      </c>
      <c r="E560" s="47" t="s">
        <v>984</v>
      </c>
      <c r="F560" s="3" t="s">
        <v>983</v>
      </c>
      <c r="G560" s="6" t="s">
        <v>13</v>
      </c>
      <c r="H560" s="18">
        <v>410.1</v>
      </c>
      <c r="I560" s="16">
        <f>IFERROR(VLOOKUP(B560,'Multiplicador por Linea de Prod'!B:J,9,FALSE), "MARGEN NO ENCONTRADO")</f>
        <v>0.53500000000000003</v>
      </c>
      <c r="J560" s="3">
        <f t="shared" si="17"/>
        <v>629.50350000000014</v>
      </c>
      <c r="K560" s="3">
        <v>0</v>
      </c>
    </row>
    <row r="561" spans="2:11" x14ac:dyDescent="0.35">
      <c r="B561" s="3" t="str">
        <f t="shared" si="16"/>
        <v>Industrial-Esmalte S.R. (I)-D 1L</v>
      </c>
      <c r="C561" s="3" t="s">
        <v>108</v>
      </c>
      <c r="D561" s="3" t="s">
        <v>112</v>
      </c>
      <c r="E561" s="47" t="s">
        <v>985</v>
      </c>
      <c r="F561" s="3" t="s">
        <v>983</v>
      </c>
      <c r="G561" s="6" t="s">
        <v>16</v>
      </c>
      <c r="H561" s="18">
        <v>122.7</v>
      </c>
      <c r="I561" s="16">
        <f>IFERROR(VLOOKUP(B561,'Multiplicador por Linea de Prod'!B:J,9,FALSE), "MARGEN NO ENCONTRADO")</f>
        <v>0.51500000000000001</v>
      </c>
      <c r="J561" s="3">
        <f t="shared" si="17"/>
        <v>185.89050000000003</v>
      </c>
      <c r="K561" s="3">
        <v>0</v>
      </c>
    </row>
    <row r="562" spans="2:11" x14ac:dyDescent="0.35">
      <c r="B562" s="3" t="str">
        <f t="shared" si="16"/>
        <v>Industrial-Esmalte S.R. (I)-C 4L</v>
      </c>
      <c r="C562" s="3" t="s">
        <v>108</v>
      </c>
      <c r="D562" s="3" t="s">
        <v>112</v>
      </c>
      <c r="E562" s="47" t="s">
        <v>986</v>
      </c>
      <c r="F562" s="3" t="s">
        <v>987</v>
      </c>
      <c r="G562" s="6" t="s">
        <v>13</v>
      </c>
      <c r="H562" s="18">
        <v>410.1</v>
      </c>
      <c r="I562" s="16">
        <f>IFERROR(VLOOKUP(B562,'Multiplicador por Linea de Prod'!B:J,9,FALSE), "MARGEN NO ENCONTRADO")</f>
        <v>0.53500000000000003</v>
      </c>
      <c r="J562" s="3">
        <f t="shared" si="17"/>
        <v>629.50350000000014</v>
      </c>
      <c r="K562" s="3">
        <v>0</v>
      </c>
    </row>
    <row r="563" spans="2:11" x14ac:dyDescent="0.35">
      <c r="B563" s="3" t="str">
        <f t="shared" si="16"/>
        <v>Industrial-Esmalte S.R. (I)-B 19L</v>
      </c>
      <c r="C563" s="3" t="s">
        <v>108</v>
      </c>
      <c r="D563" s="3" t="s">
        <v>112</v>
      </c>
      <c r="E563" s="47" t="s">
        <v>988</v>
      </c>
      <c r="F563" s="3" t="s">
        <v>989</v>
      </c>
      <c r="G563" s="6" t="s">
        <v>34</v>
      </c>
      <c r="H563" s="18">
        <v>1771.9</v>
      </c>
      <c r="I563" s="16">
        <f>IFERROR(VLOOKUP(B563,'Multiplicador por Linea de Prod'!B:J,9,FALSE), "MARGEN NO ENCONTRADO")</f>
        <v>0.41500000000000004</v>
      </c>
      <c r="J563" s="3">
        <f t="shared" si="17"/>
        <v>2507.2385000000004</v>
      </c>
      <c r="K563" s="3">
        <v>0</v>
      </c>
    </row>
    <row r="564" spans="2:11" x14ac:dyDescent="0.35">
      <c r="B564" s="3" t="str">
        <f t="shared" si="16"/>
        <v>Industrial-Esmalte S.R. (I)-C 4L</v>
      </c>
      <c r="C564" s="3" t="s">
        <v>108</v>
      </c>
      <c r="D564" s="3" t="s">
        <v>112</v>
      </c>
      <c r="E564" s="47" t="s">
        <v>990</v>
      </c>
      <c r="F564" s="3" t="s">
        <v>989</v>
      </c>
      <c r="G564" s="6" t="s">
        <v>13</v>
      </c>
      <c r="H564" s="18">
        <v>410.1</v>
      </c>
      <c r="I564" s="16">
        <f>IFERROR(VLOOKUP(B564,'Multiplicador por Linea de Prod'!B:J,9,FALSE), "MARGEN NO ENCONTRADO")</f>
        <v>0.53500000000000003</v>
      </c>
      <c r="J564" s="3">
        <f t="shared" si="17"/>
        <v>629.50350000000014</v>
      </c>
      <c r="K564" s="3">
        <v>0</v>
      </c>
    </row>
    <row r="565" spans="2:11" x14ac:dyDescent="0.35">
      <c r="B565" s="3" t="str">
        <f t="shared" si="16"/>
        <v>Industrial-Esmalte S.R. (I)-D 1L</v>
      </c>
      <c r="C565" s="3" t="s">
        <v>108</v>
      </c>
      <c r="D565" s="3" t="s">
        <v>112</v>
      </c>
      <c r="E565" s="47" t="s">
        <v>991</v>
      </c>
      <c r="F565" s="3" t="s">
        <v>989</v>
      </c>
      <c r="G565" s="6" t="s">
        <v>16</v>
      </c>
      <c r="H565" s="18">
        <v>122.7</v>
      </c>
      <c r="I565" s="16">
        <f>IFERROR(VLOOKUP(B565,'Multiplicador por Linea de Prod'!B:J,9,FALSE), "MARGEN NO ENCONTRADO")</f>
        <v>0.51500000000000001</v>
      </c>
      <c r="J565" s="3">
        <f t="shared" si="17"/>
        <v>185.89050000000003</v>
      </c>
      <c r="K565" s="3">
        <v>0</v>
      </c>
    </row>
    <row r="566" spans="2:11" x14ac:dyDescent="0.35">
      <c r="B566" s="3" t="str">
        <f t="shared" si="16"/>
        <v>Industrial-Esmalte S.R. (I)-C 4L</v>
      </c>
      <c r="C566" s="3" t="s">
        <v>108</v>
      </c>
      <c r="D566" s="3" t="s">
        <v>112</v>
      </c>
      <c r="E566" s="47" t="s">
        <v>992</v>
      </c>
      <c r="F566" s="3" t="s">
        <v>993</v>
      </c>
      <c r="G566" s="6" t="s">
        <v>13</v>
      </c>
      <c r="H566" s="18">
        <v>410.1</v>
      </c>
      <c r="I566" s="16">
        <f>IFERROR(VLOOKUP(B566,'Multiplicador por Linea de Prod'!B:J,9,FALSE), "MARGEN NO ENCONTRADO")</f>
        <v>0.53500000000000003</v>
      </c>
      <c r="J566" s="3">
        <f t="shared" si="17"/>
        <v>629.50350000000014</v>
      </c>
      <c r="K566" s="3">
        <v>0</v>
      </c>
    </row>
    <row r="567" spans="2:11" x14ac:dyDescent="0.35">
      <c r="B567" s="3" t="str">
        <f t="shared" si="16"/>
        <v>Industrial-Esmalte S.R. (I)-D 1L</v>
      </c>
      <c r="C567" s="3" t="s">
        <v>108</v>
      </c>
      <c r="D567" s="3" t="s">
        <v>112</v>
      </c>
      <c r="E567" s="47" t="s">
        <v>994</v>
      </c>
      <c r="F567" s="3" t="s">
        <v>993</v>
      </c>
      <c r="G567" s="6" t="s">
        <v>16</v>
      </c>
      <c r="H567" s="18">
        <v>122.7</v>
      </c>
      <c r="I567" s="16">
        <f>IFERROR(VLOOKUP(B567,'Multiplicador por Linea de Prod'!B:J,9,FALSE), "MARGEN NO ENCONTRADO")</f>
        <v>0.51500000000000001</v>
      </c>
      <c r="J567" s="3">
        <f t="shared" si="17"/>
        <v>185.89050000000003</v>
      </c>
      <c r="K567" s="3">
        <v>0</v>
      </c>
    </row>
    <row r="568" spans="2:11" x14ac:dyDescent="0.35">
      <c r="B568" s="3" t="str">
        <f t="shared" si="16"/>
        <v>Industrial-Esmalte S.R. (I)-B 19L</v>
      </c>
      <c r="C568" s="3" t="s">
        <v>108</v>
      </c>
      <c r="D568" s="3" t="s">
        <v>112</v>
      </c>
      <c r="E568" s="47" t="s">
        <v>995</v>
      </c>
      <c r="F568" s="3" t="s">
        <v>996</v>
      </c>
      <c r="G568" s="6" t="s">
        <v>34</v>
      </c>
      <c r="H568" s="18">
        <v>2027.8</v>
      </c>
      <c r="I568" s="16">
        <f>IFERROR(VLOOKUP(B568,'Multiplicador por Linea de Prod'!B:J,9,FALSE), "MARGEN NO ENCONTRADO")</f>
        <v>0.41500000000000004</v>
      </c>
      <c r="J568" s="3">
        <f t="shared" si="17"/>
        <v>2869.337</v>
      </c>
      <c r="K568" s="3">
        <v>0</v>
      </c>
    </row>
    <row r="569" spans="2:11" x14ac:dyDescent="0.35">
      <c r="B569" s="3" t="str">
        <f t="shared" si="16"/>
        <v>Industrial-Esmalte S.R. (I)-C 4L</v>
      </c>
      <c r="C569" s="3" t="s">
        <v>108</v>
      </c>
      <c r="D569" s="3" t="s">
        <v>112</v>
      </c>
      <c r="E569" s="47" t="s">
        <v>997</v>
      </c>
      <c r="F569" s="3" t="s">
        <v>996</v>
      </c>
      <c r="G569" s="6" t="s">
        <v>13</v>
      </c>
      <c r="H569" s="18">
        <v>469.8</v>
      </c>
      <c r="I569" s="16">
        <f>IFERROR(VLOOKUP(B569,'Multiplicador por Linea de Prod'!B:J,9,FALSE), "MARGEN NO ENCONTRADO")</f>
        <v>0.53500000000000003</v>
      </c>
      <c r="J569" s="3">
        <f t="shared" si="17"/>
        <v>721.14300000000003</v>
      </c>
      <c r="K569" s="3">
        <v>0</v>
      </c>
    </row>
    <row r="570" spans="2:11" x14ac:dyDescent="0.35">
      <c r="B570" s="3" t="str">
        <f t="shared" si="16"/>
        <v>Industrial-Esmalte S.R. (I)-D 1L</v>
      </c>
      <c r="C570" s="3" t="s">
        <v>108</v>
      </c>
      <c r="D570" s="3" t="s">
        <v>112</v>
      </c>
      <c r="E570" s="47" t="s">
        <v>998</v>
      </c>
      <c r="F570" s="3" t="s">
        <v>996</v>
      </c>
      <c r="G570" s="6" t="s">
        <v>16</v>
      </c>
      <c r="H570" s="18">
        <v>140.19999999999999</v>
      </c>
      <c r="I570" s="16">
        <f>IFERROR(VLOOKUP(B570,'Multiplicador por Linea de Prod'!B:J,9,FALSE), "MARGEN NO ENCONTRADO")</f>
        <v>0.51500000000000001</v>
      </c>
      <c r="J570" s="3">
        <f t="shared" si="17"/>
        <v>212.40299999999999</v>
      </c>
      <c r="K570" s="3">
        <v>0</v>
      </c>
    </row>
    <row r="571" spans="2:11" x14ac:dyDescent="0.35">
      <c r="B571" s="3" t="str">
        <f t="shared" si="16"/>
        <v>Industrial-Esmalte S.R. (I)-B 19L</v>
      </c>
      <c r="C571" s="3" t="s">
        <v>108</v>
      </c>
      <c r="D571" s="3" t="s">
        <v>112</v>
      </c>
      <c r="E571" s="47" t="s">
        <v>999</v>
      </c>
      <c r="F571" s="3" t="s">
        <v>1000</v>
      </c>
      <c r="G571" s="6" t="s">
        <v>34</v>
      </c>
      <c r="H571" s="18">
        <v>2083.1999999999998</v>
      </c>
      <c r="I571" s="16">
        <f>IFERROR(VLOOKUP(B571,'Multiplicador por Linea de Prod'!B:J,9,FALSE), "MARGEN NO ENCONTRADO")</f>
        <v>0.41500000000000004</v>
      </c>
      <c r="J571" s="3">
        <f t="shared" si="17"/>
        <v>2947.7279999999996</v>
      </c>
      <c r="K571" s="3">
        <v>0</v>
      </c>
    </row>
    <row r="572" spans="2:11" x14ac:dyDescent="0.35">
      <c r="B572" s="3" t="str">
        <f t="shared" si="16"/>
        <v>Industrial-Esmalte S.R. (I)-C 4L</v>
      </c>
      <c r="C572" s="3" t="s">
        <v>108</v>
      </c>
      <c r="D572" s="3" t="s">
        <v>112</v>
      </c>
      <c r="E572" s="47" t="s">
        <v>1001</v>
      </c>
      <c r="F572" s="3" t="s">
        <v>1000</v>
      </c>
      <c r="G572" s="6" t="s">
        <v>13</v>
      </c>
      <c r="H572" s="18">
        <v>482.6</v>
      </c>
      <c r="I572" s="16">
        <f>IFERROR(VLOOKUP(B572,'Multiplicador por Linea de Prod'!B:J,9,FALSE), "MARGEN NO ENCONTRADO")</f>
        <v>0.53500000000000003</v>
      </c>
      <c r="J572" s="3">
        <f t="shared" si="17"/>
        <v>740.79100000000005</v>
      </c>
      <c r="K572" s="3">
        <v>1</v>
      </c>
    </row>
    <row r="573" spans="2:11" x14ac:dyDescent="0.35">
      <c r="B573" s="3" t="str">
        <f t="shared" si="16"/>
        <v>Industrial-Esmalte S.R. (I)-D 1L</v>
      </c>
      <c r="C573" s="3" t="s">
        <v>108</v>
      </c>
      <c r="D573" s="3" t="s">
        <v>112</v>
      </c>
      <c r="E573" s="47" t="s">
        <v>1002</v>
      </c>
      <c r="F573" s="3" t="s">
        <v>1000</v>
      </c>
      <c r="G573" s="6" t="s">
        <v>16</v>
      </c>
      <c r="H573" s="18">
        <v>144.1</v>
      </c>
      <c r="I573" s="16">
        <f>IFERROR(VLOOKUP(B573,'Multiplicador por Linea de Prod'!B:J,9,FALSE), "MARGEN NO ENCONTRADO")</f>
        <v>0.51500000000000001</v>
      </c>
      <c r="J573" s="3">
        <f t="shared" si="17"/>
        <v>218.3115</v>
      </c>
      <c r="K573" s="3">
        <v>0</v>
      </c>
    </row>
    <row r="574" spans="2:11" x14ac:dyDescent="0.35">
      <c r="B574" s="3" t="str">
        <f t="shared" si="16"/>
        <v>Industrial-Esmalte S.R. (I)-C 4L</v>
      </c>
      <c r="C574" s="3" t="s">
        <v>108</v>
      </c>
      <c r="D574" s="3" t="s">
        <v>112</v>
      </c>
      <c r="E574" s="47" t="s">
        <v>1003</v>
      </c>
      <c r="F574" s="3" t="s">
        <v>1004</v>
      </c>
      <c r="G574" s="6" t="s">
        <v>13</v>
      </c>
      <c r="H574" s="18">
        <v>483.5</v>
      </c>
      <c r="I574" s="16">
        <f>IFERROR(VLOOKUP(B574,'Multiplicador por Linea de Prod'!B:J,9,FALSE), "MARGEN NO ENCONTRADO")</f>
        <v>0.53500000000000003</v>
      </c>
      <c r="J574" s="3">
        <f t="shared" si="17"/>
        <v>742.17250000000001</v>
      </c>
      <c r="K574" s="3">
        <v>0</v>
      </c>
    </row>
    <row r="575" spans="2:11" x14ac:dyDescent="0.35">
      <c r="B575" s="3" t="str">
        <f t="shared" si="16"/>
        <v>Industrial-Fondo Industrial (I)-B 19L</v>
      </c>
      <c r="C575" s="3" t="s">
        <v>108</v>
      </c>
      <c r="D575" s="3" t="s">
        <v>113</v>
      </c>
      <c r="E575" s="47" t="s">
        <v>1005</v>
      </c>
      <c r="F575" s="3" t="s">
        <v>1006</v>
      </c>
      <c r="G575" s="6" t="s">
        <v>34</v>
      </c>
      <c r="H575" s="18">
        <v>2086.8000000000002</v>
      </c>
      <c r="I575" s="16">
        <f>IFERROR(VLOOKUP(B575,'Multiplicador por Linea de Prod'!B:J,9,FALSE), "MARGEN NO ENCONTRADO")</f>
        <v>0.41500000000000004</v>
      </c>
      <c r="J575" s="3">
        <f t="shared" si="17"/>
        <v>2952.8220000000001</v>
      </c>
      <c r="K575" s="3">
        <v>0</v>
      </c>
    </row>
    <row r="576" spans="2:11" x14ac:dyDescent="0.35">
      <c r="B576" s="3" t="str">
        <f t="shared" si="16"/>
        <v>Industrial-Fondo Industrial (I)-C 4L</v>
      </c>
      <c r="C576" s="3" t="s">
        <v>108</v>
      </c>
      <c r="D576" s="3" t="s">
        <v>113</v>
      </c>
      <c r="E576" s="47" t="s">
        <v>1007</v>
      </c>
      <c r="F576" s="3" t="s">
        <v>1006</v>
      </c>
      <c r="G576" s="6" t="s">
        <v>13</v>
      </c>
      <c r="H576" s="18">
        <v>483.5</v>
      </c>
      <c r="I576" s="16">
        <f>IFERROR(VLOOKUP(B576,'Multiplicador por Linea de Prod'!B:J,9,FALSE), "MARGEN NO ENCONTRADO")</f>
        <v>0.53500000000000003</v>
      </c>
      <c r="J576" s="3">
        <f t="shared" si="17"/>
        <v>742.17250000000001</v>
      </c>
      <c r="K576" s="3">
        <v>0</v>
      </c>
    </row>
    <row r="577" spans="2:11" x14ac:dyDescent="0.35">
      <c r="B577" s="3" t="str">
        <f t="shared" si="16"/>
        <v>Industrial-Fondo Industrial (I)-B 19L</v>
      </c>
      <c r="C577" s="3" t="s">
        <v>108</v>
      </c>
      <c r="D577" s="3" t="s">
        <v>113</v>
      </c>
      <c r="E577" s="47" t="s">
        <v>1008</v>
      </c>
      <c r="F577" s="3" t="s">
        <v>1009</v>
      </c>
      <c r="G577" s="6" t="s">
        <v>34</v>
      </c>
      <c r="H577" s="18">
        <v>2086.8000000000002</v>
      </c>
      <c r="I577" s="16">
        <f>IFERROR(VLOOKUP(B577,'Multiplicador por Linea de Prod'!B:J,9,FALSE), "MARGEN NO ENCONTRADO")</f>
        <v>0.41500000000000004</v>
      </c>
      <c r="J577" s="3">
        <f t="shared" si="17"/>
        <v>2952.8220000000001</v>
      </c>
      <c r="K577" s="3">
        <v>0</v>
      </c>
    </row>
    <row r="578" spans="2:11" x14ac:dyDescent="0.35">
      <c r="B578" s="3" t="str">
        <f t="shared" ref="B578:B641" si="18">C578&amp;"-"&amp;D578&amp;"-"&amp;G578</f>
        <v>Industrial-Fondo Industrial (I)-C 4L</v>
      </c>
      <c r="C578" s="3" t="s">
        <v>108</v>
      </c>
      <c r="D578" s="3" t="s">
        <v>113</v>
      </c>
      <c r="E578" s="47" t="s">
        <v>1010</v>
      </c>
      <c r="F578" s="3" t="s">
        <v>1011</v>
      </c>
      <c r="G578" s="6" t="s">
        <v>13</v>
      </c>
      <c r="H578" s="18">
        <v>516</v>
      </c>
      <c r="I578" s="16">
        <f>IFERROR(VLOOKUP(B578,'Multiplicador por Linea de Prod'!B:J,9,FALSE), "MARGEN NO ENCONTRADO")</f>
        <v>0.53500000000000003</v>
      </c>
      <c r="J578" s="3">
        <f t="shared" ref="J578:J641" si="19">H578*(1+I578)</f>
        <v>792.06000000000006</v>
      </c>
      <c r="K578" s="3">
        <v>0</v>
      </c>
    </row>
    <row r="579" spans="2:11" x14ac:dyDescent="0.35">
      <c r="B579" s="3" t="str">
        <f t="shared" si="18"/>
        <v>Industrial-Fondo Industrial (I)-B 19L</v>
      </c>
      <c r="C579" s="3" t="s">
        <v>108</v>
      </c>
      <c r="D579" s="3" t="s">
        <v>113</v>
      </c>
      <c r="E579" s="47" t="s">
        <v>1012</v>
      </c>
      <c r="F579" s="3" t="s">
        <v>1013</v>
      </c>
      <c r="G579" s="6" t="s">
        <v>34</v>
      </c>
      <c r="H579" s="18">
        <v>2124.6999999999998</v>
      </c>
      <c r="I579" s="16">
        <f>IFERROR(VLOOKUP(B579,'Multiplicador por Linea de Prod'!B:J,9,FALSE), "MARGEN NO ENCONTRADO")</f>
        <v>0.41500000000000004</v>
      </c>
      <c r="J579" s="3">
        <f t="shared" si="19"/>
        <v>3006.4504999999999</v>
      </c>
      <c r="K579" s="3">
        <v>0</v>
      </c>
    </row>
    <row r="580" spans="2:11" x14ac:dyDescent="0.35">
      <c r="B580" s="3" t="str">
        <f t="shared" si="18"/>
        <v>Industrial-Fondo Industrial (I)-C 4L</v>
      </c>
      <c r="C580" s="3" t="s">
        <v>108</v>
      </c>
      <c r="D580" s="3" t="s">
        <v>113</v>
      </c>
      <c r="E580" s="47" t="s">
        <v>1014</v>
      </c>
      <c r="F580" s="3" t="s">
        <v>1013</v>
      </c>
      <c r="G580" s="6" t="s">
        <v>13</v>
      </c>
      <c r="H580" s="18">
        <v>492.2</v>
      </c>
      <c r="I580" s="16">
        <f>IFERROR(VLOOKUP(B580,'Multiplicador por Linea de Prod'!B:J,9,FALSE), "MARGEN NO ENCONTRADO")</f>
        <v>0.53500000000000003</v>
      </c>
      <c r="J580" s="3">
        <f t="shared" si="19"/>
        <v>755.52700000000004</v>
      </c>
      <c r="K580" s="3">
        <v>0</v>
      </c>
    </row>
    <row r="581" spans="2:11" x14ac:dyDescent="0.35">
      <c r="B581" s="3" t="str">
        <f t="shared" si="18"/>
        <v>Industrial-Fondo Industrial (I)-B 19L</v>
      </c>
      <c r="C581" s="3" t="s">
        <v>108</v>
      </c>
      <c r="D581" s="3" t="s">
        <v>113</v>
      </c>
      <c r="E581" s="47" t="s">
        <v>1015</v>
      </c>
      <c r="F581" s="3" t="s">
        <v>1016</v>
      </c>
      <c r="G581" s="6" t="s">
        <v>34</v>
      </c>
      <c r="H581" s="18">
        <v>2086.8000000000002</v>
      </c>
      <c r="I581" s="16">
        <f>IFERROR(VLOOKUP(B581,'Multiplicador por Linea de Prod'!B:J,9,FALSE), "MARGEN NO ENCONTRADO")</f>
        <v>0.41500000000000004</v>
      </c>
      <c r="J581" s="3">
        <f t="shared" si="19"/>
        <v>2952.8220000000001</v>
      </c>
      <c r="K581" s="3">
        <v>0</v>
      </c>
    </row>
    <row r="582" spans="2:11" x14ac:dyDescent="0.35">
      <c r="B582" s="3" t="str">
        <f t="shared" si="18"/>
        <v>Industrial-Fondo Industrial (I)-C 4L</v>
      </c>
      <c r="C582" s="3" t="s">
        <v>108</v>
      </c>
      <c r="D582" s="3" t="s">
        <v>113</v>
      </c>
      <c r="E582" s="47" t="s">
        <v>1017</v>
      </c>
      <c r="F582" s="3" t="s">
        <v>1016</v>
      </c>
      <c r="G582" s="6" t="s">
        <v>13</v>
      </c>
      <c r="H582" s="18">
        <v>483.5</v>
      </c>
      <c r="I582" s="16">
        <f>IFERROR(VLOOKUP(B582,'Multiplicador por Linea de Prod'!B:J,9,FALSE), "MARGEN NO ENCONTRADO")</f>
        <v>0.53500000000000003</v>
      </c>
      <c r="J582" s="3">
        <f t="shared" si="19"/>
        <v>742.17250000000001</v>
      </c>
      <c r="K582" s="3">
        <v>0</v>
      </c>
    </row>
    <row r="583" spans="2:11" x14ac:dyDescent="0.35">
      <c r="B583" s="3" t="str">
        <f t="shared" si="18"/>
        <v>Industrial-Fondo Industrial (I)-B 19L</v>
      </c>
      <c r="C583" s="3" t="s">
        <v>108</v>
      </c>
      <c r="D583" s="3" t="s">
        <v>113</v>
      </c>
      <c r="E583" s="47" t="s">
        <v>1018</v>
      </c>
      <c r="F583" s="3" t="s">
        <v>1019</v>
      </c>
      <c r="G583" s="6" t="s">
        <v>34</v>
      </c>
      <c r="H583" s="18">
        <v>2295.4</v>
      </c>
      <c r="I583" s="16">
        <f>IFERROR(VLOOKUP(B583,'Multiplicador por Linea de Prod'!B:J,9,FALSE), "MARGEN NO ENCONTRADO")</f>
        <v>0.41500000000000004</v>
      </c>
      <c r="J583" s="3">
        <f t="shared" si="19"/>
        <v>3247.991</v>
      </c>
      <c r="K583" s="3">
        <v>0</v>
      </c>
    </row>
    <row r="584" spans="2:11" x14ac:dyDescent="0.35">
      <c r="B584" s="3" t="str">
        <f t="shared" si="18"/>
        <v>Industrial-Fondo Industrial (I)-C 4L</v>
      </c>
      <c r="C584" s="3" t="s">
        <v>108</v>
      </c>
      <c r="D584" s="3" t="s">
        <v>113</v>
      </c>
      <c r="E584" s="47" t="s">
        <v>1020</v>
      </c>
      <c r="F584" s="3" t="s">
        <v>1019</v>
      </c>
      <c r="G584" s="6" t="s">
        <v>13</v>
      </c>
      <c r="H584" s="18">
        <v>531.79999999999995</v>
      </c>
      <c r="I584" s="16">
        <f>IFERROR(VLOOKUP(B584,'Multiplicador por Linea de Prod'!B:J,9,FALSE), "MARGEN NO ENCONTRADO")</f>
        <v>0.53500000000000003</v>
      </c>
      <c r="J584" s="3">
        <f t="shared" si="19"/>
        <v>816.31299999999999</v>
      </c>
      <c r="K584" s="3">
        <v>0</v>
      </c>
    </row>
    <row r="585" spans="2:11" x14ac:dyDescent="0.35">
      <c r="B585" s="3" t="str">
        <f t="shared" si="18"/>
        <v>Industrial-Esmalte S.R. (I)-C 4L</v>
      </c>
      <c r="C585" s="3" t="s">
        <v>108</v>
      </c>
      <c r="D585" s="3" t="s">
        <v>112</v>
      </c>
      <c r="E585" s="47" t="s">
        <v>1021</v>
      </c>
      <c r="F585" s="3" t="s">
        <v>1022</v>
      </c>
      <c r="G585" s="6" t="s">
        <v>13</v>
      </c>
      <c r="H585" s="18">
        <v>483.5</v>
      </c>
      <c r="I585" s="16">
        <f>IFERROR(VLOOKUP(B585,'Multiplicador por Linea de Prod'!B:J,9,FALSE), "MARGEN NO ENCONTRADO")</f>
        <v>0.53500000000000003</v>
      </c>
      <c r="J585" s="3">
        <f t="shared" si="19"/>
        <v>742.17250000000001</v>
      </c>
      <c r="K585" s="3">
        <v>0</v>
      </c>
    </row>
    <row r="586" spans="2:11" x14ac:dyDescent="0.35">
      <c r="B586" s="3" t="str">
        <f t="shared" si="18"/>
        <v>Industrial-Fondo Industrial (I)-C 4L</v>
      </c>
      <c r="C586" s="3" t="s">
        <v>108</v>
      </c>
      <c r="D586" s="3" t="s">
        <v>113</v>
      </c>
      <c r="E586" s="47" t="s">
        <v>1023</v>
      </c>
      <c r="F586" s="3" t="s">
        <v>1024</v>
      </c>
      <c r="G586" s="6" t="s">
        <v>13</v>
      </c>
      <c r="H586" s="18">
        <v>483.5</v>
      </c>
      <c r="I586" s="16">
        <f>IFERROR(VLOOKUP(B586,'Multiplicador por Linea de Prod'!B:J,9,FALSE), "MARGEN NO ENCONTRADO")</f>
        <v>0.53500000000000003</v>
      </c>
      <c r="J586" s="3">
        <f t="shared" si="19"/>
        <v>742.17250000000001</v>
      </c>
      <c r="K586" s="3">
        <v>0</v>
      </c>
    </row>
    <row r="587" spans="2:11" x14ac:dyDescent="0.35">
      <c r="B587" s="3" t="str">
        <f t="shared" si="18"/>
        <v>Industrial-Fondo Industrial (I)-B 19L</v>
      </c>
      <c r="C587" s="3" t="s">
        <v>108</v>
      </c>
      <c r="D587" s="3" t="s">
        <v>113</v>
      </c>
      <c r="E587" s="47" t="s">
        <v>1025</v>
      </c>
      <c r="F587" s="3" t="s">
        <v>1026</v>
      </c>
      <c r="G587" s="6" t="s">
        <v>34</v>
      </c>
      <c r="H587" s="18">
        <v>2086.8000000000002</v>
      </c>
      <c r="I587" s="16">
        <f>IFERROR(VLOOKUP(B587,'Multiplicador por Linea de Prod'!B:J,9,FALSE), "MARGEN NO ENCONTRADO")</f>
        <v>0.41500000000000004</v>
      </c>
      <c r="J587" s="3">
        <f t="shared" si="19"/>
        <v>2952.8220000000001</v>
      </c>
      <c r="K587" s="3">
        <v>0</v>
      </c>
    </row>
    <row r="588" spans="2:11" x14ac:dyDescent="0.35">
      <c r="B588" s="3" t="str">
        <f t="shared" si="18"/>
        <v>Industrial-Fondo Industrial (I)-C 4L</v>
      </c>
      <c r="C588" s="3" t="s">
        <v>108</v>
      </c>
      <c r="D588" s="3" t="s">
        <v>113</v>
      </c>
      <c r="E588" s="47" t="s">
        <v>1027</v>
      </c>
      <c r="F588" s="3" t="s">
        <v>1026</v>
      </c>
      <c r="G588" s="6" t="s">
        <v>13</v>
      </c>
      <c r="H588" s="18">
        <v>483.5</v>
      </c>
      <c r="I588" s="16">
        <f>IFERROR(VLOOKUP(B588,'Multiplicador por Linea de Prod'!B:J,9,FALSE), "MARGEN NO ENCONTRADO")</f>
        <v>0.53500000000000003</v>
      </c>
      <c r="J588" s="3">
        <f t="shared" si="19"/>
        <v>742.17250000000001</v>
      </c>
      <c r="K588" s="3">
        <v>0</v>
      </c>
    </row>
    <row r="589" spans="2:11" x14ac:dyDescent="0.35">
      <c r="B589" s="3" t="str">
        <f t="shared" si="18"/>
        <v>Industrial-Fondo Industrial (I)-C 4L</v>
      </c>
      <c r="C589" s="3" t="s">
        <v>108</v>
      </c>
      <c r="D589" s="3" t="s">
        <v>113</v>
      </c>
      <c r="E589" s="47" t="s">
        <v>1028</v>
      </c>
      <c r="F589" s="3" t="s">
        <v>1029</v>
      </c>
      <c r="G589" s="6" t="s">
        <v>13</v>
      </c>
      <c r="H589" s="18">
        <v>483.5</v>
      </c>
      <c r="I589" s="16">
        <f>IFERROR(VLOOKUP(B589,'Multiplicador por Linea de Prod'!B:J,9,FALSE), "MARGEN NO ENCONTRADO")</f>
        <v>0.53500000000000003</v>
      </c>
      <c r="J589" s="3">
        <f t="shared" si="19"/>
        <v>742.17250000000001</v>
      </c>
      <c r="K589" s="3">
        <v>0</v>
      </c>
    </row>
    <row r="590" spans="2:11" x14ac:dyDescent="0.35">
      <c r="B590" s="3" t="str">
        <f t="shared" si="18"/>
        <v>Industrial-Fondo Industrial (I)-C 4L</v>
      </c>
      <c r="C590" s="3" t="s">
        <v>108</v>
      </c>
      <c r="D590" s="3" t="s">
        <v>113</v>
      </c>
      <c r="E590" s="47" t="s">
        <v>1030</v>
      </c>
      <c r="F590" s="3" t="s">
        <v>1031</v>
      </c>
      <c r="G590" s="6" t="s">
        <v>13</v>
      </c>
      <c r="H590" s="18">
        <v>483.5</v>
      </c>
      <c r="I590" s="16">
        <f>IFERROR(VLOOKUP(B590,'Multiplicador por Linea de Prod'!B:J,9,FALSE), "MARGEN NO ENCONTRADO")</f>
        <v>0.53500000000000003</v>
      </c>
      <c r="J590" s="3">
        <f t="shared" si="19"/>
        <v>742.17250000000001</v>
      </c>
      <c r="K590" s="3">
        <v>0</v>
      </c>
    </row>
    <row r="591" spans="2:11" x14ac:dyDescent="0.35">
      <c r="B591" s="3" t="str">
        <f t="shared" si="18"/>
        <v>Industrial-Fondo Industrial (I)-C 4L</v>
      </c>
      <c r="C591" s="3" t="s">
        <v>108</v>
      </c>
      <c r="D591" s="3" t="s">
        <v>113</v>
      </c>
      <c r="E591" s="47" t="s">
        <v>1032</v>
      </c>
      <c r="F591" s="3" t="s">
        <v>1033</v>
      </c>
      <c r="G591" s="6" t="s">
        <v>13</v>
      </c>
      <c r="H591" s="18">
        <v>516</v>
      </c>
      <c r="I591" s="16">
        <f>IFERROR(VLOOKUP(B591,'Multiplicador por Linea de Prod'!B:J,9,FALSE), "MARGEN NO ENCONTRADO")</f>
        <v>0.53500000000000003</v>
      </c>
      <c r="J591" s="3">
        <f t="shared" si="19"/>
        <v>792.06000000000006</v>
      </c>
      <c r="K591" s="3">
        <v>0</v>
      </c>
    </row>
    <row r="592" spans="2:11" x14ac:dyDescent="0.35">
      <c r="B592" s="3" t="str">
        <f t="shared" si="18"/>
        <v>Luxury-Terminado automotriz (A)-C 4L</v>
      </c>
      <c r="C592" s="3" t="s">
        <v>116</v>
      </c>
      <c r="D592" s="3" t="s">
        <v>129</v>
      </c>
      <c r="E592" s="47" t="s">
        <v>1034</v>
      </c>
      <c r="F592" s="3" t="s">
        <v>1035</v>
      </c>
      <c r="G592" s="6" t="s">
        <v>13</v>
      </c>
      <c r="H592" s="18">
        <v>776.5</v>
      </c>
      <c r="I592" s="16">
        <f>IFERROR(VLOOKUP(B592,'Multiplicador por Linea de Prod'!B:J,9,FALSE), "MARGEN NO ENCONTRADO")</f>
        <v>0.53500000000000003</v>
      </c>
      <c r="J592" s="3">
        <f t="shared" si="19"/>
        <v>1191.9275</v>
      </c>
      <c r="K592" s="3">
        <v>0</v>
      </c>
    </row>
    <row r="593" spans="2:11" x14ac:dyDescent="0.35">
      <c r="B593" s="3" t="str">
        <f t="shared" si="18"/>
        <v>Luxury-Terminado automotriz (A)-D 1L</v>
      </c>
      <c r="C593" s="3" t="s">
        <v>116</v>
      </c>
      <c r="D593" s="3" t="s">
        <v>129</v>
      </c>
      <c r="E593" s="47" t="s">
        <v>1036</v>
      </c>
      <c r="F593" s="3" t="s">
        <v>1035</v>
      </c>
      <c r="G593" s="6" t="s">
        <v>16</v>
      </c>
      <c r="H593" s="18">
        <v>214.6</v>
      </c>
      <c r="I593" s="16">
        <f>IFERROR(VLOOKUP(B593,'Multiplicador por Linea de Prod'!B:J,9,FALSE), "MARGEN NO ENCONTRADO")</f>
        <v>0.51500000000000001</v>
      </c>
      <c r="J593" s="3">
        <f t="shared" si="19"/>
        <v>325.11900000000003</v>
      </c>
      <c r="K593" s="3">
        <v>0</v>
      </c>
    </row>
    <row r="594" spans="2:11" x14ac:dyDescent="0.35">
      <c r="B594" s="3" t="str">
        <f t="shared" si="18"/>
        <v>Luxury-Sistema universal (A)-B 19L</v>
      </c>
      <c r="C594" s="3" t="s">
        <v>116</v>
      </c>
      <c r="D594" s="3" t="s">
        <v>128</v>
      </c>
      <c r="E594" s="47" t="s">
        <v>1037</v>
      </c>
      <c r="F594" s="3" t="s">
        <v>1038</v>
      </c>
      <c r="G594" s="6" t="s">
        <v>34</v>
      </c>
      <c r="H594" s="18">
        <v>3896</v>
      </c>
      <c r="I594" s="16">
        <f>IFERROR(VLOOKUP(B594,'Multiplicador por Linea de Prod'!B:J,9,FALSE), "MARGEN NO ENCONTRADO")</f>
        <v>0.41500000000000004</v>
      </c>
      <c r="J594" s="3">
        <f t="shared" si="19"/>
        <v>5512.84</v>
      </c>
      <c r="K594" s="3">
        <v>0</v>
      </c>
    </row>
    <row r="595" spans="2:11" x14ac:dyDescent="0.35">
      <c r="B595" s="3" t="str">
        <f t="shared" si="18"/>
        <v>Luxury-Sistema universal (A)-D 1L</v>
      </c>
      <c r="C595" s="3" t="s">
        <v>116</v>
      </c>
      <c r="D595" s="3" t="s">
        <v>128</v>
      </c>
      <c r="E595" s="47" t="s">
        <v>1039</v>
      </c>
      <c r="F595" s="3" t="s">
        <v>1038</v>
      </c>
      <c r="G595" s="6" t="s">
        <v>16</v>
      </c>
      <c r="H595" s="18">
        <v>222.3</v>
      </c>
      <c r="I595" s="16">
        <f>IFERROR(VLOOKUP(B595,'Multiplicador por Linea de Prod'!B:J,9,FALSE), "MARGEN NO ENCONTRADO")</f>
        <v>0.51500000000000001</v>
      </c>
      <c r="J595" s="3">
        <f t="shared" si="19"/>
        <v>336.78450000000004</v>
      </c>
      <c r="K595" s="3">
        <v>0</v>
      </c>
    </row>
    <row r="596" spans="2:11" x14ac:dyDescent="0.35">
      <c r="B596" s="3" t="str">
        <f t="shared" si="18"/>
        <v>Luxury-Sistema universal (A)-D 1L</v>
      </c>
      <c r="C596" s="3" t="s">
        <v>116</v>
      </c>
      <c r="D596" s="3" t="s">
        <v>128</v>
      </c>
      <c r="E596" s="47" t="s">
        <v>1040</v>
      </c>
      <c r="F596" s="3" t="s">
        <v>1041</v>
      </c>
      <c r="G596" s="6" t="s">
        <v>16</v>
      </c>
      <c r="H596" s="18">
        <v>202.2</v>
      </c>
      <c r="I596" s="16">
        <f>IFERROR(VLOOKUP(B596,'Multiplicador por Linea de Prod'!B:J,9,FALSE), "MARGEN NO ENCONTRADO")</f>
        <v>0.51500000000000001</v>
      </c>
      <c r="J596" s="3">
        <f t="shared" si="19"/>
        <v>306.33300000000003</v>
      </c>
      <c r="K596" s="3">
        <v>0</v>
      </c>
    </row>
    <row r="597" spans="2:11" x14ac:dyDescent="0.35">
      <c r="B597" s="3" t="str">
        <f t="shared" si="18"/>
        <v>Glanz-Fondo Automotriz (A)-B 19L</v>
      </c>
      <c r="C597" s="3" t="s">
        <v>11</v>
      </c>
      <c r="D597" s="3" t="s">
        <v>48</v>
      </c>
      <c r="E597" s="47" t="s">
        <v>1042</v>
      </c>
      <c r="F597" s="3" t="s">
        <v>1043</v>
      </c>
      <c r="G597" s="6" t="s">
        <v>34</v>
      </c>
      <c r="H597" s="18">
        <v>2142.5</v>
      </c>
      <c r="I597" s="16">
        <f>IFERROR(VLOOKUP(B597,'Multiplicador por Linea de Prod'!B:J,9,FALSE), "MARGEN NO ENCONTRADO")</f>
        <v>0.41500000000000004</v>
      </c>
      <c r="J597" s="3">
        <f t="shared" si="19"/>
        <v>3031.6375000000003</v>
      </c>
      <c r="K597" s="3">
        <v>0</v>
      </c>
    </row>
    <row r="598" spans="2:11" x14ac:dyDescent="0.35">
      <c r="B598" s="3" t="str">
        <f t="shared" si="18"/>
        <v>Glanz-Fondo Automotriz (A)-C 4L</v>
      </c>
      <c r="C598" s="3" t="s">
        <v>11</v>
      </c>
      <c r="D598" s="3" t="s">
        <v>48</v>
      </c>
      <c r="E598" s="47" t="s">
        <v>1044</v>
      </c>
      <c r="F598" s="3" t="s">
        <v>1043</v>
      </c>
      <c r="G598" s="6" t="s">
        <v>13</v>
      </c>
      <c r="H598" s="18">
        <v>512.20000000000005</v>
      </c>
      <c r="I598" s="16">
        <f>IFERROR(VLOOKUP(B598,'Multiplicador por Linea de Prod'!B:J,9,FALSE), "MARGEN NO ENCONTRADO")</f>
        <v>0.53500000000000003</v>
      </c>
      <c r="J598" s="3">
        <f t="shared" si="19"/>
        <v>786.22700000000009</v>
      </c>
      <c r="K598" s="3">
        <v>0</v>
      </c>
    </row>
    <row r="599" spans="2:11" x14ac:dyDescent="0.35">
      <c r="B599" s="3" t="str">
        <f t="shared" si="18"/>
        <v>Glanz-Fondo Automotriz (A)-D 1L</v>
      </c>
      <c r="C599" s="3" t="s">
        <v>11</v>
      </c>
      <c r="D599" s="3" t="s">
        <v>48</v>
      </c>
      <c r="E599" s="47" t="s">
        <v>1045</v>
      </c>
      <c r="F599" s="3" t="s">
        <v>1043</v>
      </c>
      <c r="G599" s="6" t="s">
        <v>16</v>
      </c>
      <c r="H599" s="18">
        <v>140.5</v>
      </c>
      <c r="I599" s="16">
        <f>IFERROR(VLOOKUP(B599,'Multiplicador por Linea de Prod'!B:J,9,FALSE), "MARGEN NO ENCONTRADO")</f>
        <v>0.51500000000000001</v>
      </c>
      <c r="J599" s="3">
        <f t="shared" si="19"/>
        <v>212.85750000000002</v>
      </c>
      <c r="K599" s="3">
        <v>0</v>
      </c>
    </row>
    <row r="600" spans="2:11" x14ac:dyDescent="0.35">
      <c r="B600" s="3" t="str">
        <f t="shared" si="18"/>
        <v>Glanz-Fondo Automotriz (A)-C 4L</v>
      </c>
      <c r="C600" s="3" t="s">
        <v>11</v>
      </c>
      <c r="D600" s="3" t="s">
        <v>48</v>
      </c>
      <c r="E600" s="47" t="s">
        <v>1046</v>
      </c>
      <c r="F600" s="3" t="s">
        <v>1047</v>
      </c>
      <c r="G600" s="6" t="s">
        <v>13</v>
      </c>
      <c r="H600" s="18">
        <v>512.20000000000005</v>
      </c>
      <c r="I600" s="16">
        <f>IFERROR(VLOOKUP(B600,'Multiplicador por Linea de Prod'!B:J,9,FALSE), "MARGEN NO ENCONTRADO")</f>
        <v>0.53500000000000003</v>
      </c>
      <c r="J600" s="3">
        <f t="shared" si="19"/>
        <v>786.22700000000009</v>
      </c>
      <c r="K600" s="3">
        <v>0</v>
      </c>
    </row>
    <row r="601" spans="2:11" x14ac:dyDescent="0.35">
      <c r="B601" s="3" t="str">
        <f t="shared" si="18"/>
        <v>Glanz-Fondo Automotriz (A)-D 1L</v>
      </c>
      <c r="C601" s="3" t="s">
        <v>11</v>
      </c>
      <c r="D601" s="3" t="s">
        <v>48</v>
      </c>
      <c r="E601" s="47" t="s">
        <v>1048</v>
      </c>
      <c r="F601" s="3" t="s">
        <v>1047</v>
      </c>
      <c r="G601" s="6" t="s">
        <v>16</v>
      </c>
      <c r="H601" s="18">
        <v>140.5</v>
      </c>
      <c r="I601" s="16">
        <f>IFERROR(VLOOKUP(B601,'Multiplicador por Linea de Prod'!B:J,9,FALSE), "MARGEN NO ENCONTRADO")</f>
        <v>0.51500000000000001</v>
      </c>
      <c r="J601" s="3">
        <f t="shared" si="19"/>
        <v>212.85750000000002</v>
      </c>
      <c r="K601" s="3">
        <v>0</v>
      </c>
    </row>
    <row r="602" spans="2:11" x14ac:dyDescent="0.35">
      <c r="B602" s="3" t="str">
        <f t="shared" si="18"/>
        <v>Glanz-Fondo Automotriz (A)-B 19L</v>
      </c>
      <c r="C602" s="3" t="s">
        <v>11</v>
      </c>
      <c r="D602" s="3" t="s">
        <v>48</v>
      </c>
      <c r="E602" s="47" t="s">
        <v>1049</v>
      </c>
      <c r="F602" s="3" t="s">
        <v>1050</v>
      </c>
      <c r="G602" s="6" t="s">
        <v>34</v>
      </c>
      <c r="H602" s="18">
        <v>2142.5</v>
      </c>
      <c r="I602" s="16">
        <f>IFERROR(VLOOKUP(B602,'Multiplicador por Linea de Prod'!B:J,9,FALSE), "MARGEN NO ENCONTRADO")</f>
        <v>0.41500000000000004</v>
      </c>
      <c r="J602" s="3">
        <f t="shared" si="19"/>
        <v>3031.6375000000003</v>
      </c>
      <c r="K602" s="3">
        <v>0</v>
      </c>
    </row>
    <row r="603" spans="2:11" x14ac:dyDescent="0.35">
      <c r="B603" s="3" t="str">
        <f t="shared" si="18"/>
        <v>Glanz-Fondo Automotriz (A)-B 19L</v>
      </c>
      <c r="C603" s="3" t="s">
        <v>11</v>
      </c>
      <c r="D603" s="3" t="s">
        <v>48</v>
      </c>
      <c r="E603" s="47" t="s">
        <v>1051</v>
      </c>
      <c r="F603" s="3" t="s">
        <v>1052</v>
      </c>
      <c r="G603" s="6" t="s">
        <v>34</v>
      </c>
      <c r="H603" s="18">
        <v>2142.5</v>
      </c>
      <c r="I603" s="16">
        <f>IFERROR(VLOOKUP(B603,'Multiplicador por Linea de Prod'!B:J,9,FALSE), "MARGEN NO ENCONTRADO")</f>
        <v>0.41500000000000004</v>
      </c>
      <c r="J603" s="3">
        <f t="shared" si="19"/>
        <v>3031.6375000000003</v>
      </c>
      <c r="K603" s="3">
        <v>0</v>
      </c>
    </row>
    <row r="604" spans="2:11" x14ac:dyDescent="0.35">
      <c r="B604" s="3" t="str">
        <f t="shared" si="18"/>
        <v>Glanz-Fondo Automotriz (A)-C 4L</v>
      </c>
      <c r="C604" s="3" t="s">
        <v>11</v>
      </c>
      <c r="D604" s="3" t="s">
        <v>48</v>
      </c>
      <c r="E604" s="47" t="s">
        <v>1053</v>
      </c>
      <c r="F604" s="3" t="s">
        <v>1052</v>
      </c>
      <c r="G604" s="6" t="s">
        <v>13</v>
      </c>
      <c r="H604" s="18">
        <v>512.20000000000005</v>
      </c>
      <c r="I604" s="16">
        <f>IFERROR(VLOOKUP(B604,'Multiplicador por Linea de Prod'!B:J,9,FALSE), "MARGEN NO ENCONTRADO")</f>
        <v>0.53500000000000003</v>
      </c>
      <c r="J604" s="3">
        <f t="shared" si="19"/>
        <v>786.22700000000009</v>
      </c>
      <c r="K604" s="3">
        <v>0</v>
      </c>
    </row>
    <row r="605" spans="2:11" x14ac:dyDescent="0.35">
      <c r="B605" s="3" t="str">
        <f t="shared" si="18"/>
        <v>Glanz-Fondo Automotriz (A)-D 1L</v>
      </c>
      <c r="C605" s="3" t="s">
        <v>11</v>
      </c>
      <c r="D605" s="3" t="s">
        <v>48</v>
      </c>
      <c r="E605" s="47" t="s">
        <v>1054</v>
      </c>
      <c r="F605" s="3" t="s">
        <v>1052</v>
      </c>
      <c r="G605" s="6" t="s">
        <v>16</v>
      </c>
      <c r="H605" s="18">
        <v>140.5</v>
      </c>
      <c r="I605" s="16">
        <f>IFERROR(VLOOKUP(B605,'Multiplicador por Linea de Prod'!B:J,9,FALSE), "MARGEN NO ENCONTRADO")</f>
        <v>0.51500000000000001</v>
      </c>
      <c r="J605" s="3">
        <f t="shared" si="19"/>
        <v>212.85750000000002</v>
      </c>
      <c r="K605" s="3">
        <v>0</v>
      </c>
    </row>
    <row r="606" spans="2:11" x14ac:dyDescent="0.35">
      <c r="B606" s="3" t="str">
        <f t="shared" si="18"/>
        <v>Glanz-Fondo Automotriz (A)-C 4L</v>
      </c>
      <c r="C606" s="3" t="s">
        <v>11</v>
      </c>
      <c r="D606" s="3" t="s">
        <v>48</v>
      </c>
      <c r="E606" s="47" t="s">
        <v>1055</v>
      </c>
      <c r="F606" s="3" t="s">
        <v>1056</v>
      </c>
      <c r="G606" s="6" t="s">
        <v>13</v>
      </c>
      <c r="H606" s="18">
        <v>512.20000000000005</v>
      </c>
      <c r="I606" s="16">
        <f>IFERROR(VLOOKUP(B606,'Multiplicador por Linea de Prod'!B:J,9,FALSE), "MARGEN NO ENCONTRADO")</f>
        <v>0.53500000000000003</v>
      </c>
      <c r="J606" s="3">
        <f t="shared" si="19"/>
        <v>786.22700000000009</v>
      </c>
      <c r="K606" s="3">
        <v>0</v>
      </c>
    </row>
    <row r="607" spans="2:11" x14ac:dyDescent="0.35">
      <c r="B607" s="3" t="str">
        <f t="shared" si="18"/>
        <v>Glanz-Fondo Automotriz (A)-D 1L</v>
      </c>
      <c r="C607" s="3" t="s">
        <v>11</v>
      </c>
      <c r="D607" s="3" t="s">
        <v>48</v>
      </c>
      <c r="E607" s="47" t="s">
        <v>1057</v>
      </c>
      <c r="F607" s="3" t="s">
        <v>1056</v>
      </c>
      <c r="G607" s="6" t="s">
        <v>16</v>
      </c>
      <c r="H607" s="18">
        <v>140.5</v>
      </c>
      <c r="I607" s="16">
        <f>IFERROR(VLOOKUP(B607,'Multiplicador por Linea de Prod'!B:J,9,FALSE), "MARGEN NO ENCONTRADO")</f>
        <v>0.51500000000000001</v>
      </c>
      <c r="J607" s="3">
        <f t="shared" si="19"/>
        <v>212.85750000000002</v>
      </c>
      <c r="K607" s="3">
        <v>0</v>
      </c>
    </row>
    <row r="608" spans="2:11" x14ac:dyDescent="0.35">
      <c r="B608" s="3" t="str">
        <f t="shared" si="18"/>
        <v>Glanz-Fondo Automotriz (A)-C 4L</v>
      </c>
      <c r="C608" s="3" t="s">
        <v>11</v>
      </c>
      <c r="D608" s="3" t="s">
        <v>48</v>
      </c>
      <c r="E608" s="47" t="s">
        <v>1058</v>
      </c>
      <c r="F608" s="3" t="s">
        <v>1059</v>
      </c>
      <c r="G608" s="6" t="s">
        <v>13</v>
      </c>
      <c r="H608" s="18">
        <v>656.4</v>
      </c>
      <c r="I608" s="16">
        <f>IFERROR(VLOOKUP(B608,'Multiplicador por Linea de Prod'!B:J,9,FALSE), "MARGEN NO ENCONTRADO")</f>
        <v>0.53500000000000003</v>
      </c>
      <c r="J608" s="3">
        <f t="shared" si="19"/>
        <v>1007.5740000000001</v>
      </c>
      <c r="K608" s="3">
        <v>0</v>
      </c>
    </row>
    <row r="609" spans="2:11" x14ac:dyDescent="0.35">
      <c r="B609" s="3" t="str">
        <f t="shared" si="18"/>
        <v>Glanz-Fondo Automotriz (A)-D 1L</v>
      </c>
      <c r="C609" s="3" t="s">
        <v>11</v>
      </c>
      <c r="D609" s="3" t="s">
        <v>48</v>
      </c>
      <c r="E609" s="47" t="s">
        <v>1060</v>
      </c>
      <c r="F609" s="3" t="s">
        <v>1059</v>
      </c>
      <c r="G609" s="6" t="s">
        <v>16</v>
      </c>
      <c r="H609" s="18">
        <v>180.9</v>
      </c>
      <c r="I609" s="16">
        <f>IFERROR(VLOOKUP(B609,'Multiplicador por Linea de Prod'!B:J,9,FALSE), "MARGEN NO ENCONTRADO")</f>
        <v>0.51500000000000001</v>
      </c>
      <c r="J609" s="3">
        <f t="shared" si="19"/>
        <v>274.06350000000003</v>
      </c>
      <c r="K609" s="3">
        <v>4</v>
      </c>
    </row>
    <row r="610" spans="2:11" x14ac:dyDescent="0.35">
      <c r="B610" s="3" t="str">
        <f t="shared" si="18"/>
        <v>Glanz-Fondo Automotriz (A)-C 4L</v>
      </c>
      <c r="C610" s="3" t="s">
        <v>11</v>
      </c>
      <c r="D610" s="3" t="s">
        <v>48</v>
      </c>
      <c r="E610" s="47" t="s">
        <v>1061</v>
      </c>
      <c r="F610" s="3" t="s">
        <v>1062</v>
      </c>
      <c r="G610" s="6" t="s">
        <v>13</v>
      </c>
      <c r="H610" s="18">
        <v>656.4</v>
      </c>
      <c r="I610" s="16">
        <f>IFERROR(VLOOKUP(B610,'Multiplicador por Linea de Prod'!B:J,9,FALSE), "MARGEN NO ENCONTRADO")</f>
        <v>0.53500000000000003</v>
      </c>
      <c r="J610" s="3">
        <f t="shared" si="19"/>
        <v>1007.5740000000001</v>
      </c>
      <c r="K610" s="3">
        <v>1</v>
      </c>
    </row>
    <row r="611" spans="2:11" x14ac:dyDescent="0.35">
      <c r="B611" s="3" t="str">
        <f t="shared" si="18"/>
        <v>Glanz-Fondo Automotriz (A)-D 1L</v>
      </c>
      <c r="C611" s="3" t="s">
        <v>11</v>
      </c>
      <c r="D611" s="3" t="s">
        <v>48</v>
      </c>
      <c r="E611" s="47" t="s">
        <v>1063</v>
      </c>
      <c r="F611" s="3" t="s">
        <v>1062</v>
      </c>
      <c r="G611" s="6" t="s">
        <v>16</v>
      </c>
      <c r="H611" s="18">
        <v>180.9</v>
      </c>
      <c r="I611" s="16">
        <f>IFERROR(VLOOKUP(B611,'Multiplicador por Linea de Prod'!B:J,9,FALSE), "MARGEN NO ENCONTRADO")</f>
        <v>0.51500000000000001</v>
      </c>
      <c r="J611" s="3">
        <f t="shared" si="19"/>
        <v>274.06350000000003</v>
      </c>
      <c r="K611" s="3">
        <v>6</v>
      </c>
    </row>
    <row r="612" spans="2:11" x14ac:dyDescent="0.35">
      <c r="B612" s="3" t="str">
        <f t="shared" si="18"/>
        <v>Glanz-Fondo Automotriz (A)-C 4L</v>
      </c>
      <c r="C612" s="3" t="s">
        <v>11</v>
      </c>
      <c r="D612" s="3" t="s">
        <v>48</v>
      </c>
      <c r="E612" s="47" t="s">
        <v>1064</v>
      </c>
      <c r="F612" s="3" t="s">
        <v>1065</v>
      </c>
      <c r="G612" s="6" t="s">
        <v>13</v>
      </c>
      <c r="H612" s="18">
        <v>656.4</v>
      </c>
      <c r="I612" s="16">
        <f>IFERROR(VLOOKUP(B612,'Multiplicador por Linea de Prod'!B:J,9,FALSE), "MARGEN NO ENCONTRADO")</f>
        <v>0.53500000000000003</v>
      </c>
      <c r="J612" s="3">
        <f t="shared" si="19"/>
        <v>1007.5740000000001</v>
      </c>
      <c r="K612" s="3">
        <v>0</v>
      </c>
    </row>
    <row r="613" spans="2:11" x14ac:dyDescent="0.35">
      <c r="B613" s="3" t="str">
        <f t="shared" si="18"/>
        <v>Glanz-Fondo Automotriz (A)-D 1L</v>
      </c>
      <c r="C613" s="3" t="s">
        <v>11</v>
      </c>
      <c r="D613" s="3" t="s">
        <v>48</v>
      </c>
      <c r="E613" s="47" t="s">
        <v>1066</v>
      </c>
      <c r="F613" s="3" t="s">
        <v>1065</v>
      </c>
      <c r="G613" s="6" t="s">
        <v>16</v>
      </c>
      <c r="H613" s="18">
        <v>180.9</v>
      </c>
      <c r="I613" s="16">
        <f>IFERROR(VLOOKUP(B613,'Multiplicador por Linea de Prod'!B:J,9,FALSE), "MARGEN NO ENCONTRADO")</f>
        <v>0.51500000000000001</v>
      </c>
      <c r="J613" s="3">
        <f t="shared" si="19"/>
        <v>274.06350000000003</v>
      </c>
      <c r="K613" s="3">
        <v>2</v>
      </c>
    </row>
    <row r="614" spans="2:11" x14ac:dyDescent="0.35">
      <c r="B614" s="3" t="str">
        <f t="shared" si="18"/>
        <v>Industrial-Fondo Industrial (I)-B 19L</v>
      </c>
      <c r="C614" s="3" t="s">
        <v>108</v>
      </c>
      <c r="D614" s="3" t="s">
        <v>113</v>
      </c>
      <c r="E614" s="47" t="s">
        <v>1067</v>
      </c>
      <c r="F614" s="3" t="s">
        <v>1068</v>
      </c>
      <c r="G614" s="6" t="s">
        <v>34</v>
      </c>
      <c r="H614" s="18">
        <v>1814.4</v>
      </c>
      <c r="I614" s="16">
        <f>IFERROR(VLOOKUP(B614,'Multiplicador por Linea de Prod'!B:J,9,FALSE), "MARGEN NO ENCONTRADO")</f>
        <v>0.41500000000000004</v>
      </c>
      <c r="J614" s="3">
        <f t="shared" si="19"/>
        <v>2567.3760000000002</v>
      </c>
      <c r="K614" s="3">
        <v>0</v>
      </c>
    </row>
    <row r="615" spans="2:11" x14ac:dyDescent="0.35">
      <c r="B615" s="3" t="str">
        <f t="shared" si="18"/>
        <v>Industrial-Fondo Industrial (I)-C 4L</v>
      </c>
      <c r="C615" s="3" t="s">
        <v>108</v>
      </c>
      <c r="D615" s="3" t="s">
        <v>113</v>
      </c>
      <c r="E615" s="47" t="s">
        <v>1069</v>
      </c>
      <c r="F615" s="3" t="s">
        <v>1068</v>
      </c>
      <c r="G615" s="6" t="s">
        <v>13</v>
      </c>
      <c r="H615" s="18">
        <v>415.1</v>
      </c>
      <c r="I615" s="16">
        <f>IFERROR(VLOOKUP(B615,'Multiplicador por Linea de Prod'!B:J,9,FALSE), "MARGEN NO ENCONTRADO")</f>
        <v>0.53500000000000003</v>
      </c>
      <c r="J615" s="3">
        <f t="shared" si="19"/>
        <v>637.1785000000001</v>
      </c>
      <c r="K615" s="3">
        <v>2</v>
      </c>
    </row>
    <row r="616" spans="2:11" x14ac:dyDescent="0.35">
      <c r="B616" s="3" t="str">
        <f t="shared" si="18"/>
        <v>Industrial-Fondo Industrial (I)-D 1L</v>
      </c>
      <c r="C616" s="3" t="s">
        <v>108</v>
      </c>
      <c r="D616" s="3" t="s">
        <v>113</v>
      </c>
      <c r="E616" s="47" t="s">
        <v>1070</v>
      </c>
      <c r="F616" s="3" t="s">
        <v>1068</v>
      </c>
      <c r="G616" s="6" t="s">
        <v>16</v>
      </c>
      <c r="H616" s="18">
        <v>127.7</v>
      </c>
      <c r="I616" s="16">
        <f>IFERROR(VLOOKUP(B616,'Multiplicador por Linea de Prod'!B:J,9,FALSE), "MARGEN NO ENCONTRADO")</f>
        <v>0.51500000000000001</v>
      </c>
      <c r="J616" s="3">
        <f t="shared" si="19"/>
        <v>193.46550000000002</v>
      </c>
      <c r="K616" s="3">
        <v>3</v>
      </c>
    </row>
    <row r="617" spans="2:11" x14ac:dyDescent="0.35">
      <c r="B617" s="3" t="str">
        <f t="shared" si="18"/>
        <v>Industrial-Fondo Industrial (I)-B 19L</v>
      </c>
      <c r="C617" s="3" t="s">
        <v>108</v>
      </c>
      <c r="D617" s="3" t="s">
        <v>113</v>
      </c>
      <c r="E617" s="47" t="s">
        <v>1071</v>
      </c>
      <c r="F617" s="3" t="s">
        <v>1072</v>
      </c>
      <c r="G617" s="6" t="s">
        <v>34</v>
      </c>
      <c r="H617" s="18">
        <v>1814.4</v>
      </c>
      <c r="I617" s="16">
        <f>IFERROR(VLOOKUP(B617,'Multiplicador por Linea de Prod'!B:J,9,FALSE), "MARGEN NO ENCONTRADO")</f>
        <v>0.41500000000000004</v>
      </c>
      <c r="J617" s="3">
        <f t="shared" si="19"/>
        <v>2567.3760000000002</v>
      </c>
      <c r="K617" s="3">
        <v>0</v>
      </c>
    </row>
    <row r="618" spans="2:11" x14ac:dyDescent="0.35">
      <c r="B618" s="3" t="str">
        <f t="shared" si="18"/>
        <v>Industrial-Fondo Industrial (I)-C 4L</v>
      </c>
      <c r="C618" s="3" t="s">
        <v>108</v>
      </c>
      <c r="D618" s="3" t="s">
        <v>113</v>
      </c>
      <c r="E618" s="47" t="s">
        <v>1073</v>
      </c>
      <c r="F618" s="3" t="s">
        <v>1072</v>
      </c>
      <c r="G618" s="6" t="s">
        <v>13</v>
      </c>
      <c r="H618" s="18">
        <v>415.1</v>
      </c>
      <c r="I618" s="16">
        <f>IFERROR(VLOOKUP(B618,'Multiplicador por Linea de Prod'!B:J,9,FALSE), "MARGEN NO ENCONTRADO")</f>
        <v>0.53500000000000003</v>
      </c>
      <c r="J618" s="3">
        <f t="shared" si="19"/>
        <v>637.1785000000001</v>
      </c>
      <c r="K618" s="3">
        <v>0</v>
      </c>
    </row>
    <row r="619" spans="2:11" x14ac:dyDescent="0.35">
      <c r="B619" s="3" t="str">
        <f t="shared" si="18"/>
        <v>Industrial-Fondo Industrial (I)-D 1L</v>
      </c>
      <c r="C619" s="3" t="s">
        <v>108</v>
      </c>
      <c r="D619" s="3" t="s">
        <v>113</v>
      </c>
      <c r="E619" s="47" t="s">
        <v>1074</v>
      </c>
      <c r="F619" s="3" t="s">
        <v>1072</v>
      </c>
      <c r="G619" s="6" t="s">
        <v>16</v>
      </c>
      <c r="H619" s="18">
        <v>127.7</v>
      </c>
      <c r="I619" s="16">
        <f>IFERROR(VLOOKUP(B619,'Multiplicador por Linea de Prod'!B:J,9,FALSE), "MARGEN NO ENCONTRADO")</f>
        <v>0.51500000000000001</v>
      </c>
      <c r="J619" s="3">
        <f t="shared" si="19"/>
        <v>193.46550000000002</v>
      </c>
      <c r="K619" s="3">
        <v>0</v>
      </c>
    </row>
    <row r="620" spans="2:11" x14ac:dyDescent="0.35">
      <c r="B620" s="3" t="str">
        <f t="shared" si="18"/>
        <v>Industrial-Fondo Industrial (I)-B 19L</v>
      </c>
      <c r="C620" s="3" t="s">
        <v>108</v>
      </c>
      <c r="D620" s="3" t="s">
        <v>113</v>
      </c>
      <c r="E620" s="47" t="s">
        <v>1075</v>
      </c>
      <c r="F620" s="3" t="s">
        <v>1076</v>
      </c>
      <c r="G620" s="6" t="s">
        <v>34</v>
      </c>
      <c r="H620" s="18">
        <v>1667.1</v>
      </c>
      <c r="I620" s="16">
        <f>IFERROR(VLOOKUP(B620,'Multiplicador por Linea de Prod'!B:J,9,FALSE), "MARGEN NO ENCONTRADO")</f>
        <v>0.41500000000000004</v>
      </c>
      <c r="J620" s="3">
        <f t="shared" si="19"/>
        <v>2358.9465</v>
      </c>
      <c r="K620" s="3">
        <v>0</v>
      </c>
    </row>
    <row r="621" spans="2:11" x14ac:dyDescent="0.35">
      <c r="B621" s="3" t="str">
        <f t="shared" si="18"/>
        <v>Industrial-Fondo Industrial (I)-C 4L</v>
      </c>
      <c r="C621" s="3" t="s">
        <v>108</v>
      </c>
      <c r="D621" s="3" t="s">
        <v>113</v>
      </c>
      <c r="E621" s="47" t="s">
        <v>1077</v>
      </c>
      <c r="F621" s="3" t="s">
        <v>1076</v>
      </c>
      <c r="G621" s="6" t="s">
        <v>13</v>
      </c>
      <c r="H621" s="18">
        <v>381.1</v>
      </c>
      <c r="I621" s="16">
        <f>IFERROR(VLOOKUP(B621,'Multiplicador por Linea de Prod'!B:J,9,FALSE), "MARGEN NO ENCONTRADO")</f>
        <v>0.53500000000000003</v>
      </c>
      <c r="J621" s="3">
        <f t="shared" si="19"/>
        <v>584.98850000000004</v>
      </c>
      <c r="K621" s="3">
        <v>1</v>
      </c>
    </row>
    <row r="622" spans="2:11" x14ac:dyDescent="0.35">
      <c r="B622" s="3" t="str">
        <f t="shared" si="18"/>
        <v>Industrial-Fondo Industrial (I)-D 1L</v>
      </c>
      <c r="C622" s="3" t="s">
        <v>108</v>
      </c>
      <c r="D622" s="3" t="s">
        <v>113</v>
      </c>
      <c r="E622" s="47" t="s">
        <v>1078</v>
      </c>
      <c r="F622" s="3" t="s">
        <v>1076</v>
      </c>
      <c r="G622" s="6" t="s">
        <v>16</v>
      </c>
      <c r="H622" s="18">
        <v>116.5</v>
      </c>
      <c r="I622" s="16">
        <f>IFERROR(VLOOKUP(B622,'Multiplicador por Linea de Prod'!B:J,9,FALSE), "MARGEN NO ENCONTRADO")</f>
        <v>0.51500000000000001</v>
      </c>
      <c r="J622" s="3">
        <f t="shared" si="19"/>
        <v>176.4975</v>
      </c>
      <c r="K622" s="3">
        <v>3</v>
      </c>
    </row>
    <row r="623" spans="2:11" x14ac:dyDescent="0.35">
      <c r="B623" s="3" t="str">
        <f t="shared" si="18"/>
        <v>Industrial-Fondo Industrial (I)-C 4L</v>
      </c>
      <c r="C623" s="3" t="s">
        <v>108</v>
      </c>
      <c r="D623" s="3" t="s">
        <v>113</v>
      </c>
      <c r="E623" s="47" t="s">
        <v>1079</v>
      </c>
      <c r="F623" s="3" t="s">
        <v>1080</v>
      </c>
      <c r="G623" s="6" t="s">
        <v>13</v>
      </c>
      <c r="H623" s="18">
        <v>408.9</v>
      </c>
      <c r="I623" s="16">
        <f>IFERROR(VLOOKUP(B623,'Multiplicador por Linea de Prod'!B:J,9,FALSE), "MARGEN NO ENCONTRADO")</f>
        <v>0.53500000000000003</v>
      </c>
      <c r="J623" s="3">
        <f t="shared" si="19"/>
        <v>627.66150000000005</v>
      </c>
      <c r="K623" s="3">
        <v>1</v>
      </c>
    </row>
    <row r="624" spans="2:11" x14ac:dyDescent="0.35">
      <c r="B624" s="3" t="str">
        <f t="shared" si="18"/>
        <v>Industrial-Fondo Industrial (I)-D 1L</v>
      </c>
      <c r="C624" s="3" t="s">
        <v>108</v>
      </c>
      <c r="D624" s="3" t="s">
        <v>113</v>
      </c>
      <c r="E624" s="47" t="s">
        <v>1081</v>
      </c>
      <c r="F624" s="3" t="s">
        <v>1080</v>
      </c>
      <c r="G624" s="6" t="s">
        <v>16</v>
      </c>
      <c r="H624" s="18">
        <v>120.6</v>
      </c>
      <c r="I624" s="16">
        <f>IFERROR(VLOOKUP(B624,'Multiplicador por Linea de Prod'!B:J,9,FALSE), "MARGEN NO ENCONTRADO")</f>
        <v>0.51500000000000001</v>
      </c>
      <c r="J624" s="3">
        <f t="shared" si="19"/>
        <v>182.709</v>
      </c>
      <c r="K624" s="3">
        <v>3</v>
      </c>
    </row>
    <row r="625" spans="2:11" x14ac:dyDescent="0.35">
      <c r="B625" s="3" t="str">
        <f t="shared" si="18"/>
        <v>Industrial-Fondo Industrial (I)-B 19L</v>
      </c>
      <c r="C625" s="3" t="s">
        <v>108</v>
      </c>
      <c r="D625" s="3" t="s">
        <v>113</v>
      </c>
      <c r="E625" s="47" t="s">
        <v>1082</v>
      </c>
      <c r="F625" s="3" t="s">
        <v>1083</v>
      </c>
      <c r="G625" s="6" t="s">
        <v>34</v>
      </c>
      <c r="H625" s="18">
        <v>1533.7</v>
      </c>
      <c r="I625" s="16">
        <f>IFERROR(VLOOKUP(B625,'Multiplicador por Linea de Prod'!B:J,9,FALSE), "MARGEN NO ENCONTRADO")</f>
        <v>0.41500000000000004</v>
      </c>
      <c r="J625" s="3">
        <f t="shared" si="19"/>
        <v>2170.1855</v>
      </c>
      <c r="K625" s="3">
        <v>0</v>
      </c>
    </row>
    <row r="626" spans="2:11" x14ac:dyDescent="0.35">
      <c r="B626" s="3" t="str">
        <f t="shared" si="18"/>
        <v>Industrial-Fondo Industrial (I)-C 4L</v>
      </c>
      <c r="C626" s="3" t="s">
        <v>108</v>
      </c>
      <c r="D626" s="3" t="s">
        <v>113</v>
      </c>
      <c r="E626" s="47" t="s">
        <v>1084</v>
      </c>
      <c r="F626" s="3" t="s">
        <v>1083</v>
      </c>
      <c r="G626" s="6" t="s">
        <v>13</v>
      </c>
      <c r="H626" s="18">
        <v>349.4</v>
      </c>
      <c r="I626" s="16">
        <f>IFERROR(VLOOKUP(B626,'Multiplicador por Linea de Prod'!B:J,9,FALSE), "MARGEN NO ENCONTRADO")</f>
        <v>0.53500000000000003</v>
      </c>
      <c r="J626" s="3">
        <f t="shared" si="19"/>
        <v>536.32900000000006</v>
      </c>
      <c r="K626" s="3">
        <v>0</v>
      </c>
    </row>
    <row r="627" spans="2:11" x14ac:dyDescent="0.35">
      <c r="B627" s="3" t="str">
        <f t="shared" si="18"/>
        <v>Industrial-Fondo Industrial (I)-D 1L</v>
      </c>
      <c r="C627" s="3" t="s">
        <v>108</v>
      </c>
      <c r="D627" s="3" t="s">
        <v>113</v>
      </c>
      <c r="E627" s="47" t="s">
        <v>1085</v>
      </c>
      <c r="F627" s="3" t="s">
        <v>1083</v>
      </c>
      <c r="G627" s="6" t="s">
        <v>16</v>
      </c>
      <c r="H627" s="18">
        <v>101.6</v>
      </c>
      <c r="I627" s="16">
        <f>IFERROR(VLOOKUP(B627,'Multiplicador por Linea de Prod'!B:J,9,FALSE), "MARGEN NO ENCONTRADO")</f>
        <v>0.51500000000000001</v>
      </c>
      <c r="J627" s="3">
        <f t="shared" si="19"/>
        <v>153.92400000000001</v>
      </c>
      <c r="K627" s="3">
        <v>0</v>
      </c>
    </row>
    <row r="628" spans="2:11" x14ac:dyDescent="0.35">
      <c r="B628" s="3" t="str">
        <f t="shared" si="18"/>
        <v>Industrial-Fondo Industrial (I)-B 19L</v>
      </c>
      <c r="C628" s="3" t="s">
        <v>108</v>
      </c>
      <c r="D628" s="3" t="s">
        <v>113</v>
      </c>
      <c r="E628" s="47" t="s">
        <v>1086</v>
      </c>
      <c r="F628" s="3" t="s">
        <v>1087</v>
      </c>
      <c r="G628" s="6" t="s">
        <v>34</v>
      </c>
      <c r="H628" s="18">
        <v>1285.7</v>
      </c>
      <c r="I628" s="16">
        <f>IFERROR(VLOOKUP(B628,'Multiplicador por Linea de Prod'!B:J,9,FALSE), "MARGEN NO ENCONTRADO")</f>
        <v>0.41500000000000004</v>
      </c>
      <c r="J628" s="3">
        <f t="shared" si="19"/>
        <v>1819.2655000000002</v>
      </c>
      <c r="K628" s="3">
        <v>0</v>
      </c>
    </row>
    <row r="629" spans="2:11" x14ac:dyDescent="0.35">
      <c r="B629" s="3" t="str">
        <f t="shared" si="18"/>
        <v>Madera-Fondo industrial madera (M)-B 19L</v>
      </c>
      <c r="C629" s="3" t="s">
        <v>131</v>
      </c>
      <c r="D629" s="3" t="s">
        <v>136</v>
      </c>
      <c r="E629" s="47" t="s">
        <v>1088</v>
      </c>
      <c r="F629" s="3" t="s">
        <v>1089</v>
      </c>
      <c r="G629" s="6" t="s">
        <v>34</v>
      </c>
      <c r="H629" s="18">
        <v>1899.8</v>
      </c>
      <c r="I629" s="16">
        <f>IFERROR(VLOOKUP(B629,'Multiplicador por Linea de Prod'!B:J,9,FALSE), "MARGEN NO ENCONTRADO")</f>
        <v>0.41500000000000004</v>
      </c>
      <c r="J629" s="3">
        <f t="shared" si="19"/>
        <v>2688.2170000000001</v>
      </c>
      <c r="K629" s="3">
        <v>1</v>
      </c>
    </row>
    <row r="630" spans="2:11" x14ac:dyDescent="0.35">
      <c r="B630" s="3" t="str">
        <f t="shared" si="18"/>
        <v>Madera-Fondo industrial madera (M)-C 4L</v>
      </c>
      <c r="C630" s="3" t="s">
        <v>131</v>
      </c>
      <c r="D630" s="3" t="s">
        <v>136</v>
      </c>
      <c r="E630" s="47" t="s">
        <v>1090</v>
      </c>
      <c r="F630" s="3" t="s">
        <v>1089</v>
      </c>
      <c r="G630" s="6" t="s">
        <v>13</v>
      </c>
      <c r="H630" s="18">
        <v>424.5</v>
      </c>
      <c r="I630" s="16">
        <f>IFERROR(VLOOKUP(B630,'Multiplicador por Linea de Prod'!B:J,9,FALSE), "MARGEN NO ENCONTRADO")</f>
        <v>0.53500000000000003</v>
      </c>
      <c r="J630" s="3">
        <f t="shared" si="19"/>
        <v>651.60750000000007</v>
      </c>
      <c r="K630" s="3">
        <v>0</v>
      </c>
    </row>
    <row r="631" spans="2:11" x14ac:dyDescent="0.35">
      <c r="B631" s="3" t="str">
        <f t="shared" si="18"/>
        <v>Madera-Fondo industrial madera (M)-D 1L</v>
      </c>
      <c r="C631" s="3" t="s">
        <v>131</v>
      </c>
      <c r="D631" s="3" t="s">
        <v>136</v>
      </c>
      <c r="E631" s="47" t="s">
        <v>1091</v>
      </c>
      <c r="F631" s="3" t="s">
        <v>1089</v>
      </c>
      <c r="G631" s="6" t="s">
        <v>16</v>
      </c>
      <c r="H631" s="18">
        <v>131.19999999999999</v>
      </c>
      <c r="I631" s="16">
        <f>IFERROR(VLOOKUP(B631,'Multiplicador por Linea de Prod'!B:J,9,FALSE), "MARGEN NO ENCONTRADO")</f>
        <v>0.51500000000000001</v>
      </c>
      <c r="J631" s="3">
        <f t="shared" si="19"/>
        <v>198.768</v>
      </c>
      <c r="K631" s="3">
        <v>0</v>
      </c>
    </row>
    <row r="632" spans="2:11" x14ac:dyDescent="0.35">
      <c r="B632" s="3" t="str">
        <f t="shared" si="18"/>
        <v>Madera-Fondo industrial madera (M)-B 19L</v>
      </c>
      <c r="C632" s="3" t="s">
        <v>131</v>
      </c>
      <c r="D632" s="3" t="s">
        <v>136</v>
      </c>
      <c r="E632" s="47" t="s">
        <v>1092</v>
      </c>
      <c r="F632" s="3" t="s">
        <v>1093</v>
      </c>
      <c r="G632" s="6" t="s">
        <v>34</v>
      </c>
      <c r="H632" s="18">
        <v>1898.9</v>
      </c>
      <c r="I632" s="16">
        <f>IFERROR(VLOOKUP(B632,'Multiplicador por Linea de Prod'!B:J,9,FALSE), "MARGEN NO ENCONTRADO")</f>
        <v>0.41500000000000004</v>
      </c>
      <c r="J632" s="3">
        <f t="shared" si="19"/>
        <v>2686.9435000000003</v>
      </c>
      <c r="K632" s="3">
        <v>0</v>
      </c>
    </row>
    <row r="633" spans="2:11" x14ac:dyDescent="0.35">
      <c r="B633" s="3" t="str">
        <f t="shared" si="18"/>
        <v>Madera-Fondo industrial madera (M)-C 4L</v>
      </c>
      <c r="C633" s="3" t="s">
        <v>131</v>
      </c>
      <c r="D633" s="3" t="s">
        <v>136</v>
      </c>
      <c r="E633" s="47" t="s">
        <v>1094</v>
      </c>
      <c r="F633" s="3" t="s">
        <v>1093</v>
      </c>
      <c r="G633" s="6" t="s">
        <v>13</v>
      </c>
      <c r="H633" s="18">
        <v>423.8</v>
      </c>
      <c r="I633" s="16">
        <f>IFERROR(VLOOKUP(B633,'Multiplicador por Linea de Prod'!B:J,9,FALSE), "MARGEN NO ENCONTRADO")</f>
        <v>0.53500000000000003</v>
      </c>
      <c r="J633" s="3">
        <f t="shared" si="19"/>
        <v>650.53300000000013</v>
      </c>
      <c r="K633" s="3">
        <v>2</v>
      </c>
    </row>
    <row r="634" spans="2:11" x14ac:dyDescent="0.35">
      <c r="B634" s="3" t="str">
        <f t="shared" si="18"/>
        <v>Madera-Fondo industrial madera (M)-D 1L</v>
      </c>
      <c r="C634" s="3" t="s">
        <v>131</v>
      </c>
      <c r="D634" s="3" t="s">
        <v>136</v>
      </c>
      <c r="E634" s="47" t="s">
        <v>1095</v>
      </c>
      <c r="F634" s="3" t="s">
        <v>1093</v>
      </c>
      <c r="G634" s="6" t="s">
        <v>16</v>
      </c>
      <c r="H634" s="18">
        <v>125.1</v>
      </c>
      <c r="I634" s="16">
        <f>IFERROR(VLOOKUP(B634,'Multiplicador por Linea de Prod'!B:J,9,FALSE), "MARGEN NO ENCONTRADO")</f>
        <v>0.51500000000000001</v>
      </c>
      <c r="J634" s="3">
        <f t="shared" si="19"/>
        <v>189.5265</v>
      </c>
      <c r="K634" s="3">
        <v>0</v>
      </c>
    </row>
    <row r="635" spans="2:11" x14ac:dyDescent="0.35">
      <c r="B635" s="3" t="str">
        <f t="shared" si="18"/>
        <v>Madera-Fondo industrial madera (M)-B 19L</v>
      </c>
      <c r="C635" s="3" t="s">
        <v>131</v>
      </c>
      <c r="D635" s="3" t="s">
        <v>136</v>
      </c>
      <c r="E635" s="47" t="s">
        <v>1096</v>
      </c>
      <c r="F635" s="3" t="s">
        <v>1097</v>
      </c>
      <c r="G635" s="6" t="s">
        <v>34</v>
      </c>
      <c r="H635" s="18">
        <v>1781</v>
      </c>
      <c r="I635" s="16">
        <f>IFERROR(VLOOKUP(B635,'Multiplicador por Linea de Prod'!B:J,9,FALSE), "MARGEN NO ENCONTRADO")</f>
        <v>0.41500000000000004</v>
      </c>
      <c r="J635" s="3">
        <f t="shared" si="19"/>
        <v>2520.1150000000002</v>
      </c>
      <c r="K635" s="3">
        <v>0</v>
      </c>
    </row>
    <row r="636" spans="2:11" x14ac:dyDescent="0.35">
      <c r="B636" s="3" t="str">
        <f t="shared" si="18"/>
        <v>Madera-Fondo industrial madera (M)-C 4L</v>
      </c>
      <c r="C636" s="3" t="s">
        <v>131</v>
      </c>
      <c r="D636" s="3" t="s">
        <v>136</v>
      </c>
      <c r="E636" s="47" t="s">
        <v>1098</v>
      </c>
      <c r="F636" s="3" t="s">
        <v>1097</v>
      </c>
      <c r="G636" s="6" t="s">
        <v>13</v>
      </c>
      <c r="H636" s="18">
        <v>418.1</v>
      </c>
      <c r="I636" s="16">
        <f>IFERROR(VLOOKUP(B636,'Multiplicador por Linea de Prod'!B:J,9,FALSE), "MARGEN NO ENCONTRADO")</f>
        <v>0.53500000000000003</v>
      </c>
      <c r="J636" s="3">
        <f t="shared" si="19"/>
        <v>641.78350000000012</v>
      </c>
      <c r="K636" s="3">
        <v>1</v>
      </c>
    </row>
    <row r="637" spans="2:11" x14ac:dyDescent="0.35">
      <c r="B637" s="3" t="str">
        <f t="shared" si="18"/>
        <v>Madera-Fondo industrial madera (M)-B 19L</v>
      </c>
      <c r="C637" s="3" t="s">
        <v>131</v>
      </c>
      <c r="D637" s="3" t="s">
        <v>136</v>
      </c>
      <c r="E637" s="47" t="s">
        <v>1099</v>
      </c>
      <c r="F637" s="3" t="s">
        <v>1100</v>
      </c>
      <c r="G637" s="6" t="s">
        <v>34</v>
      </c>
      <c r="H637" s="18">
        <v>1749.2</v>
      </c>
      <c r="I637" s="16">
        <f>IFERROR(VLOOKUP(B637,'Multiplicador por Linea de Prod'!B:J,9,FALSE), "MARGEN NO ENCONTRADO")</f>
        <v>0.41500000000000004</v>
      </c>
      <c r="J637" s="3">
        <f t="shared" si="19"/>
        <v>2475.1179999999999</v>
      </c>
      <c r="K637" s="3">
        <v>0</v>
      </c>
    </row>
    <row r="638" spans="2:11" x14ac:dyDescent="0.35">
      <c r="B638" s="3" t="str">
        <f t="shared" si="18"/>
        <v>Industrial-Fondo Industrial (I)-B 19L</v>
      </c>
      <c r="C638" s="3" t="s">
        <v>108</v>
      </c>
      <c r="D638" s="3" t="s">
        <v>113</v>
      </c>
      <c r="E638" s="47" t="s">
        <v>1101</v>
      </c>
      <c r="F638" s="3" t="s">
        <v>1102</v>
      </c>
      <c r="G638" s="6" t="s">
        <v>34</v>
      </c>
      <c r="H638" s="18">
        <v>3664.4</v>
      </c>
      <c r="I638" s="16">
        <f>IFERROR(VLOOKUP(B638,'Multiplicador por Linea de Prod'!B:J,9,FALSE), "MARGEN NO ENCONTRADO")</f>
        <v>0.41500000000000004</v>
      </c>
      <c r="J638" s="3">
        <f t="shared" si="19"/>
        <v>5185.1260000000002</v>
      </c>
      <c r="K638" s="3">
        <v>0</v>
      </c>
    </row>
    <row r="639" spans="2:11" x14ac:dyDescent="0.35">
      <c r="B639" s="3" t="str">
        <f t="shared" si="18"/>
        <v>Industrial-Fondo Industrial (I)-C 4L</v>
      </c>
      <c r="C639" s="3" t="s">
        <v>108</v>
      </c>
      <c r="D639" s="3" t="s">
        <v>113</v>
      </c>
      <c r="E639" s="47" t="s">
        <v>1103</v>
      </c>
      <c r="F639" s="3" t="s">
        <v>1102</v>
      </c>
      <c r="G639" s="6" t="s">
        <v>13</v>
      </c>
      <c r="H639" s="18">
        <v>837.3</v>
      </c>
      <c r="I639" s="16">
        <f>IFERROR(VLOOKUP(B639,'Multiplicador por Linea de Prod'!B:J,9,FALSE), "MARGEN NO ENCONTRADO")</f>
        <v>0.53500000000000003</v>
      </c>
      <c r="J639" s="3">
        <f t="shared" si="19"/>
        <v>1285.2555</v>
      </c>
      <c r="K639" s="3">
        <v>0</v>
      </c>
    </row>
    <row r="640" spans="2:11" x14ac:dyDescent="0.35">
      <c r="B640" s="3" t="str">
        <f t="shared" si="18"/>
        <v>Industrial-Fondo Industrial (I)-D 1L</v>
      </c>
      <c r="C640" s="3" t="s">
        <v>108</v>
      </c>
      <c r="D640" s="3" t="s">
        <v>113</v>
      </c>
      <c r="E640" s="47" t="s">
        <v>1104</v>
      </c>
      <c r="F640" s="3" t="s">
        <v>1102</v>
      </c>
      <c r="G640" s="6" t="s">
        <v>16</v>
      </c>
      <c r="H640" s="18">
        <v>228.1</v>
      </c>
      <c r="I640" s="16">
        <f>IFERROR(VLOOKUP(B640,'Multiplicador por Linea de Prod'!B:J,9,FALSE), "MARGEN NO ENCONTRADO")</f>
        <v>0.51500000000000001</v>
      </c>
      <c r="J640" s="3">
        <f t="shared" si="19"/>
        <v>345.57150000000001</v>
      </c>
      <c r="K640" s="3">
        <v>0</v>
      </c>
    </row>
    <row r="641" spans="2:11" x14ac:dyDescent="0.35">
      <c r="B641" s="3" t="str">
        <f t="shared" si="18"/>
        <v>Madera-Fondo P.U. (M)-B 19L</v>
      </c>
      <c r="C641" s="3" t="s">
        <v>131</v>
      </c>
      <c r="D641" s="3" t="s">
        <v>137</v>
      </c>
      <c r="E641" s="47" t="s">
        <v>1105</v>
      </c>
      <c r="F641" s="3" t="s">
        <v>1106</v>
      </c>
      <c r="G641" s="6" t="s">
        <v>34</v>
      </c>
      <c r="H641" s="18">
        <v>2456.1999999999998</v>
      </c>
      <c r="I641" s="16">
        <f>IFERROR(VLOOKUP(B641,'Multiplicador por Linea de Prod'!B:J,9,FALSE), "MARGEN NO ENCONTRADO")</f>
        <v>0.41500000000000004</v>
      </c>
      <c r="J641" s="3">
        <f t="shared" si="19"/>
        <v>3475.5229999999997</v>
      </c>
      <c r="K641" s="3">
        <v>0</v>
      </c>
    </row>
    <row r="642" spans="2:11" x14ac:dyDescent="0.35">
      <c r="B642" s="3" t="str">
        <f t="shared" ref="B642:B705" si="20">C642&amp;"-"&amp;D642&amp;"-"&amp;G642</f>
        <v>Madera-Fondo P.U. (M)-C 4L</v>
      </c>
      <c r="C642" s="3" t="s">
        <v>131</v>
      </c>
      <c r="D642" s="3" t="s">
        <v>137</v>
      </c>
      <c r="E642" s="47" t="s">
        <v>1107</v>
      </c>
      <c r="F642" s="3" t="s">
        <v>1106</v>
      </c>
      <c r="G642" s="6" t="s">
        <v>13</v>
      </c>
      <c r="H642" s="18">
        <v>549.4</v>
      </c>
      <c r="I642" s="16">
        <f>IFERROR(VLOOKUP(B642,'Multiplicador por Linea de Prod'!B:J,9,FALSE), "MARGEN NO ENCONTRADO")</f>
        <v>0.53500000000000003</v>
      </c>
      <c r="J642" s="3">
        <f t="shared" ref="J642:J705" si="21">H642*(1+I642)</f>
        <v>843.32900000000006</v>
      </c>
      <c r="K642" s="3">
        <v>2</v>
      </c>
    </row>
    <row r="643" spans="2:11" x14ac:dyDescent="0.35">
      <c r="B643" s="3" t="str">
        <f t="shared" si="20"/>
        <v>Madera-Fondo P.U. (M)-D 1L</v>
      </c>
      <c r="C643" s="3" t="s">
        <v>131</v>
      </c>
      <c r="D643" s="3" t="s">
        <v>137</v>
      </c>
      <c r="E643" s="47" t="s">
        <v>1108</v>
      </c>
      <c r="F643" s="3" t="s">
        <v>1106</v>
      </c>
      <c r="G643" s="6" t="s">
        <v>16</v>
      </c>
      <c r="H643" s="18">
        <v>146.30000000000001</v>
      </c>
      <c r="I643" s="16">
        <f>IFERROR(VLOOKUP(B643,'Multiplicador por Linea de Prod'!B:J,9,FALSE), "MARGEN NO ENCONTRADO")</f>
        <v>0.51500000000000001</v>
      </c>
      <c r="J643" s="3">
        <f t="shared" si="21"/>
        <v>221.64450000000002</v>
      </c>
      <c r="K643" s="3">
        <v>0</v>
      </c>
    </row>
    <row r="644" spans="2:11" x14ac:dyDescent="0.35">
      <c r="B644" s="3" t="str">
        <f t="shared" si="20"/>
        <v>Madera-Fondo P.U. (M)-B 19L</v>
      </c>
      <c r="C644" s="3" t="s">
        <v>131</v>
      </c>
      <c r="D644" s="3" t="s">
        <v>137</v>
      </c>
      <c r="E644" s="47" t="s">
        <v>1109</v>
      </c>
      <c r="F644" s="3" t="s">
        <v>1110</v>
      </c>
      <c r="G644" s="6" t="s">
        <v>34</v>
      </c>
      <c r="H644" s="18">
        <v>2025.1</v>
      </c>
      <c r="I644" s="16">
        <f>IFERROR(VLOOKUP(B644,'Multiplicador por Linea de Prod'!B:J,9,FALSE), "MARGEN NO ENCONTRADO")</f>
        <v>0.41500000000000004</v>
      </c>
      <c r="J644" s="3">
        <f t="shared" si="21"/>
        <v>2865.5164999999997</v>
      </c>
      <c r="K644" s="3">
        <v>0</v>
      </c>
    </row>
    <row r="645" spans="2:11" x14ac:dyDescent="0.35">
      <c r="B645" s="3" t="str">
        <f t="shared" si="20"/>
        <v>Madera-Fondo P.U. (M)-C 4L</v>
      </c>
      <c r="C645" s="3" t="s">
        <v>131</v>
      </c>
      <c r="D645" s="3" t="s">
        <v>137</v>
      </c>
      <c r="E645" s="47" t="s">
        <v>1111</v>
      </c>
      <c r="F645" s="3" t="s">
        <v>1110</v>
      </c>
      <c r="G645" s="6" t="s">
        <v>13</v>
      </c>
      <c r="H645" s="18">
        <v>469.5</v>
      </c>
      <c r="I645" s="16">
        <f>IFERROR(VLOOKUP(B645,'Multiplicador por Linea de Prod'!B:J,9,FALSE), "MARGEN NO ENCONTRADO")</f>
        <v>0.53500000000000003</v>
      </c>
      <c r="J645" s="3">
        <f t="shared" si="21"/>
        <v>720.68250000000012</v>
      </c>
      <c r="K645" s="3">
        <v>1</v>
      </c>
    </row>
    <row r="646" spans="2:11" x14ac:dyDescent="0.35">
      <c r="B646" s="3" t="str">
        <f t="shared" si="20"/>
        <v>Madera-Fondo P.U. (M)-D 1L</v>
      </c>
      <c r="C646" s="3" t="s">
        <v>131</v>
      </c>
      <c r="D646" s="3" t="s">
        <v>137</v>
      </c>
      <c r="E646" s="47" t="s">
        <v>1112</v>
      </c>
      <c r="F646" s="3" t="s">
        <v>1110</v>
      </c>
      <c r="G646" s="6" t="s">
        <v>16</v>
      </c>
      <c r="H646" s="18">
        <v>135.4</v>
      </c>
      <c r="I646" s="16">
        <f>IFERROR(VLOOKUP(B646,'Multiplicador por Linea de Prod'!B:J,9,FALSE), "MARGEN NO ENCONTRADO")</f>
        <v>0.51500000000000001</v>
      </c>
      <c r="J646" s="3">
        <f t="shared" si="21"/>
        <v>205.13100000000003</v>
      </c>
      <c r="K646" s="3">
        <v>2</v>
      </c>
    </row>
    <row r="647" spans="2:11" x14ac:dyDescent="0.35">
      <c r="B647" s="3" t="str">
        <f t="shared" si="20"/>
        <v>Madera-Fondo P.U. (M)-B 19L</v>
      </c>
      <c r="C647" s="3" t="s">
        <v>131</v>
      </c>
      <c r="D647" s="3" t="s">
        <v>137</v>
      </c>
      <c r="E647" s="47" t="s">
        <v>1113</v>
      </c>
      <c r="F647" s="3" t="s">
        <v>1114</v>
      </c>
      <c r="G647" s="6" t="s">
        <v>34</v>
      </c>
      <c r="H647" s="18">
        <v>2080.6999999999998</v>
      </c>
      <c r="I647" s="16">
        <f>IFERROR(VLOOKUP(B647,'Multiplicador por Linea de Prod'!B:J,9,FALSE), "MARGEN NO ENCONTRADO")</f>
        <v>0.41500000000000004</v>
      </c>
      <c r="J647" s="3">
        <f t="shared" si="21"/>
        <v>2944.1904999999997</v>
      </c>
      <c r="K647" s="3">
        <v>0</v>
      </c>
    </row>
    <row r="648" spans="2:11" x14ac:dyDescent="0.35">
      <c r="B648" s="3" t="str">
        <f t="shared" si="20"/>
        <v>Madera-Fondo P.U. (M)-C 4L</v>
      </c>
      <c r="C648" s="3" t="s">
        <v>131</v>
      </c>
      <c r="D648" s="3" t="s">
        <v>137</v>
      </c>
      <c r="E648" s="47" t="s">
        <v>1115</v>
      </c>
      <c r="F648" s="3" t="s">
        <v>1114</v>
      </c>
      <c r="G648" s="6" t="s">
        <v>13</v>
      </c>
      <c r="H648" s="18">
        <v>458.4</v>
      </c>
      <c r="I648" s="16">
        <f>IFERROR(VLOOKUP(B648,'Multiplicador por Linea de Prod'!B:J,9,FALSE), "MARGEN NO ENCONTRADO")</f>
        <v>0.53500000000000003</v>
      </c>
      <c r="J648" s="3">
        <f t="shared" si="21"/>
        <v>703.64400000000001</v>
      </c>
      <c r="K648" s="3">
        <v>0</v>
      </c>
    </row>
    <row r="649" spans="2:11" x14ac:dyDescent="0.35">
      <c r="B649" s="3" t="str">
        <f t="shared" si="20"/>
        <v>Madera-Fondo P.U. (M)-D 1L</v>
      </c>
      <c r="C649" s="3" t="s">
        <v>131</v>
      </c>
      <c r="D649" s="3" t="s">
        <v>137</v>
      </c>
      <c r="E649" s="47" t="s">
        <v>1116</v>
      </c>
      <c r="F649" s="3" t="s">
        <v>1114</v>
      </c>
      <c r="G649" s="6" t="s">
        <v>16</v>
      </c>
      <c r="H649" s="18">
        <v>124.7</v>
      </c>
      <c r="I649" s="16">
        <f>IFERROR(VLOOKUP(B649,'Multiplicador por Linea de Prod'!B:J,9,FALSE), "MARGEN NO ENCONTRADO")</f>
        <v>0.51500000000000001</v>
      </c>
      <c r="J649" s="3">
        <f t="shared" si="21"/>
        <v>188.92050000000003</v>
      </c>
      <c r="K649" s="3">
        <v>0</v>
      </c>
    </row>
    <row r="650" spans="2:11" x14ac:dyDescent="0.35">
      <c r="B650" s="3" t="str">
        <f t="shared" si="20"/>
        <v>Madera-Fondo P.U. (M)-B 19L</v>
      </c>
      <c r="C650" s="3" t="s">
        <v>131</v>
      </c>
      <c r="D650" s="3" t="s">
        <v>137</v>
      </c>
      <c r="E650" s="47" t="s">
        <v>1117</v>
      </c>
      <c r="F650" s="3" t="s">
        <v>1118</v>
      </c>
      <c r="G650" s="6" t="s">
        <v>34</v>
      </c>
      <c r="H650" s="18">
        <v>2433</v>
      </c>
      <c r="I650" s="16">
        <f>IFERROR(VLOOKUP(B650,'Multiplicador por Linea de Prod'!B:J,9,FALSE), "MARGEN NO ENCONTRADO")</f>
        <v>0.41500000000000004</v>
      </c>
      <c r="J650" s="3">
        <f t="shared" si="21"/>
        <v>3442.6950000000002</v>
      </c>
      <c r="K650" s="3">
        <v>0</v>
      </c>
    </row>
    <row r="651" spans="2:11" x14ac:dyDescent="0.35">
      <c r="B651" s="3" t="str">
        <f t="shared" si="20"/>
        <v>Madera-Fondo P.U. (M)-C 4L</v>
      </c>
      <c r="C651" s="3" t="s">
        <v>131</v>
      </c>
      <c r="D651" s="3" t="s">
        <v>137</v>
      </c>
      <c r="E651" s="47" t="s">
        <v>1119</v>
      </c>
      <c r="F651" s="3" t="s">
        <v>1118</v>
      </c>
      <c r="G651" s="6" t="s">
        <v>13</v>
      </c>
      <c r="H651" s="18">
        <v>537.70000000000005</v>
      </c>
      <c r="I651" s="16">
        <f>IFERROR(VLOOKUP(B651,'Multiplicador por Linea de Prod'!B:J,9,FALSE), "MARGEN NO ENCONTRADO")</f>
        <v>0.53500000000000003</v>
      </c>
      <c r="J651" s="3">
        <f t="shared" si="21"/>
        <v>825.36950000000013</v>
      </c>
      <c r="K651" s="3">
        <v>0</v>
      </c>
    </row>
    <row r="652" spans="2:11" x14ac:dyDescent="0.35">
      <c r="B652" s="3" t="str">
        <f t="shared" si="20"/>
        <v>Madera-Fondo P.U. (M)-D 1L</v>
      </c>
      <c r="C652" s="3" t="s">
        <v>131</v>
      </c>
      <c r="D652" s="3" t="s">
        <v>137</v>
      </c>
      <c r="E652" s="47" t="s">
        <v>1120</v>
      </c>
      <c r="F652" s="3" t="s">
        <v>1118</v>
      </c>
      <c r="G652" s="6" t="s">
        <v>16</v>
      </c>
      <c r="H652" s="18">
        <v>145.9</v>
      </c>
      <c r="I652" s="16">
        <f>IFERROR(VLOOKUP(B652,'Multiplicador por Linea de Prod'!B:J,9,FALSE), "MARGEN NO ENCONTRADO")</f>
        <v>0.51500000000000001</v>
      </c>
      <c r="J652" s="3">
        <f t="shared" si="21"/>
        <v>221.03850000000003</v>
      </c>
      <c r="K652" s="3">
        <v>1</v>
      </c>
    </row>
    <row r="653" spans="2:11" x14ac:dyDescent="0.35">
      <c r="B653" s="3" t="str">
        <f t="shared" si="20"/>
        <v>Madera-Fondo P.U. (M)-B 19L</v>
      </c>
      <c r="C653" s="3" t="s">
        <v>131</v>
      </c>
      <c r="D653" s="3" t="s">
        <v>137</v>
      </c>
      <c r="E653" s="47" t="s">
        <v>1121</v>
      </c>
      <c r="F653" s="3" t="s">
        <v>1122</v>
      </c>
      <c r="G653" s="6" t="s">
        <v>34</v>
      </c>
      <c r="H653" s="18">
        <v>2318.6999999999998</v>
      </c>
      <c r="I653" s="16">
        <f>IFERROR(VLOOKUP(B653,'Multiplicador por Linea de Prod'!B:J,9,FALSE), "MARGEN NO ENCONTRADO")</f>
        <v>0.41500000000000004</v>
      </c>
      <c r="J653" s="3">
        <f t="shared" si="21"/>
        <v>3280.9604999999997</v>
      </c>
      <c r="K653" s="3">
        <v>0</v>
      </c>
    </row>
    <row r="654" spans="2:11" x14ac:dyDescent="0.35">
      <c r="B654" s="3" t="str">
        <f t="shared" si="20"/>
        <v>Madera-Fondo P.U. (M)-C 4L</v>
      </c>
      <c r="C654" s="3" t="s">
        <v>131</v>
      </c>
      <c r="D654" s="3" t="s">
        <v>137</v>
      </c>
      <c r="E654" s="47" t="s">
        <v>1123</v>
      </c>
      <c r="F654" s="3" t="s">
        <v>1122</v>
      </c>
      <c r="G654" s="6" t="s">
        <v>13</v>
      </c>
      <c r="H654" s="18">
        <v>518.70000000000005</v>
      </c>
      <c r="I654" s="16">
        <f>IFERROR(VLOOKUP(B654,'Multiplicador por Linea de Prod'!B:J,9,FALSE), "MARGEN NO ENCONTRADO")</f>
        <v>0.53500000000000003</v>
      </c>
      <c r="J654" s="3">
        <f t="shared" si="21"/>
        <v>796.20450000000017</v>
      </c>
      <c r="K654" s="3">
        <v>1</v>
      </c>
    </row>
    <row r="655" spans="2:11" x14ac:dyDescent="0.35">
      <c r="B655" s="3" t="str">
        <f t="shared" si="20"/>
        <v>Madera-Fondo P.U. (M)-D 1L</v>
      </c>
      <c r="C655" s="3" t="s">
        <v>131</v>
      </c>
      <c r="D655" s="3" t="s">
        <v>137</v>
      </c>
      <c r="E655" s="47" t="s">
        <v>1124</v>
      </c>
      <c r="F655" s="3" t="s">
        <v>1122</v>
      </c>
      <c r="G655" s="6" t="s">
        <v>16</v>
      </c>
      <c r="H655" s="18">
        <v>142.30000000000001</v>
      </c>
      <c r="I655" s="16">
        <f>IFERROR(VLOOKUP(B655,'Multiplicador por Linea de Prod'!B:J,9,FALSE), "MARGEN NO ENCONTRADO")</f>
        <v>0.51500000000000001</v>
      </c>
      <c r="J655" s="3">
        <f t="shared" si="21"/>
        <v>215.58450000000005</v>
      </c>
      <c r="K655" s="3">
        <v>0</v>
      </c>
    </row>
    <row r="656" spans="2:11" x14ac:dyDescent="0.35">
      <c r="B656" s="3" t="str">
        <f t="shared" si="20"/>
        <v>Madera-Fondo P.U. (M)-B 19L</v>
      </c>
      <c r="C656" s="3" t="s">
        <v>131</v>
      </c>
      <c r="D656" s="3" t="s">
        <v>137</v>
      </c>
      <c r="E656" s="47" t="s">
        <v>1125</v>
      </c>
      <c r="F656" s="3" t="s">
        <v>1126</v>
      </c>
      <c r="G656" s="6" t="s">
        <v>34</v>
      </c>
      <c r="H656" s="18">
        <v>2434.1</v>
      </c>
      <c r="I656" s="16">
        <f>IFERROR(VLOOKUP(B656,'Multiplicador por Linea de Prod'!B:J,9,FALSE), "MARGEN NO ENCONTRADO")</f>
        <v>0.41500000000000004</v>
      </c>
      <c r="J656" s="3">
        <f t="shared" si="21"/>
        <v>3444.2514999999999</v>
      </c>
      <c r="K656" s="3">
        <v>0</v>
      </c>
    </row>
    <row r="657" spans="2:11" x14ac:dyDescent="0.35">
      <c r="B657" s="3" t="str">
        <f t="shared" si="20"/>
        <v>Madera-Fondo P.U. (M)-C 4L</v>
      </c>
      <c r="C657" s="3" t="s">
        <v>131</v>
      </c>
      <c r="D657" s="3" t="s">
        <v>137</v>
      </c>
      <c r="E657" s="47" t="s">
        <v>1127</v>
      </c>
      <c r="F657" s="3" t="s">
        <v>1126</v>
      </c>
      <c r="G657" s="6" t="s">
        <v>13</v>
      </c>
      <c r="H657" s="18">
        <v>538</v>
      </c>
      <c r="I657" s="16">
        <f>IFERROR(VLOOKUP(B657,'Multiplicador por Linea de Prod'!B:J,9,FALSE), "MARGEN NO ENCONTRADO")</f>
        <v>0.53500000000000003</v>
      </c>
      <c r="J657" s="3">
        <f t="shared" si="21"/>
        <v>825.83</v>
      </c>
      <c r="K657" s="3">
        <v>0</v>
      </c>
    </row>
    <row r="658" spans="2:11" x14ac:dyDescent="0.35">
      <c r="B658" s="3" t="str">
        <f t="shared" si="20"/>
        <v>Madera-Fondo P.U. (M)-D 1L</v>
      </c>
      <c r="C658" s="3" t="s">
        <v>131</v>
      </c>
      <c r="D658" s="3" t="s">
        <v>137</v>
      </c>
      <c r="E658" s="47" t="s">
        <v>1128</v>
      </c>
      <c r="F658" s="3" t="s">
        <v>1126</v>
      </c>
      <c r="G658" s="6" t="s">
        <v>16</v>
      </c>
      <c r="H658" s="18">
        <v>145.9</v>
      </c>
      <c r="I658" s="16">
        <f>IFERROR(VLOOKUP(B658,'Multiplicador por Linea de Prod'!B:J,9,FALSE), "MARGEN NO ENCONTRADO")</f>
        <v>0.51500000000000001</v>
      </c>
      <c r="J658" s="3">
        <f t="shared" si="21"/>
        <v>221.03850000000003</v>
      </c>
      <c r="K658" s="3">
        <v>0</v>
      </c>
    </row>
    <row r="659" spans="2:11" x14ac:dyDescent="0.35">
      <c r="B659" s="3" t="str">
        <f t="shared" si="20"/>
        <v>Madera-Fondo P.U. (M)-B 19L</v>
      </c>
      <c r="C659" s="3" t="s">
        <v>131</v>
      </c>
      <c r="D659" s="3" t="s">
        <v>137</v>
      </c>
      <c r="E659" s="47" t="s">
        <v>1129</v>
      </c>
      <c r="F659" s="3" t="s">
        <v>1130</v>
      </c>
      <c r="G659" s="6" t="s">
        <v>34</v>
      </c>
      <c r="H659" s="18">
        <v>2127</v>
      </c>
      <c r="I659" s="16">
        <f>IFERROR(VLOOKUP(B659,'Multiplicador por Linea de Prod'!B:J,9,FALSE), "MARGEN NO ENCONTRADO")</f>
        <v>0.41500000000000004</v>
      </c>
      <c r="J659" s="3">
        <f t="shared" si="21"/>
        <v>3009.7049999999999</v>
      </c>
      <c r="K659" s="3">
        <v>2</v>
      </c>
    </row>
    <row r="660" spans="2:11" x14ac:dyDescent="0.35">
      <c r="B660" s="3" t="str">
        <f t="shared" si="20"/>
        <v>Madera-Fondo P.U. (M)-C 4L</v>
      </c>
      <c r="C660" s="3" t="s">
        <v>131</v>
      </c>
      <c r="D660" s="3" t="s">
        <v>137</v>
      </c>
      <c r="E660" s="47" t="s">
        <v>1131</v>
      </c>
      <c r="F660" s="3" t="s">
        <v>1130</v>
      </c>
      <c r="G660" s="6" t="s">
        <v>13</v>
      </c>
      <c r="H660" s="18">
        <v>474.4</v>
      </c>
      <c r="I660" s="16">
        <f>IFERROR(VLOOKUP(B660,'Multiplicador por Linea de Prod'!B:J,9,FALSE), "MARGEN NO ENCONTRADO")</f>
        <v>0.53500000000000003</v>
      </c>
      <c r="J660" s="3">
        <f t="shared" si="21"/>
        <v>728.20400000000006</v>
      </c>
      <c r="K660" s="3">
        <v>3</v>
      </c>
    </row>
    <row r="661" spans="2:11" x14ac:dyDescent="0.35">
      <c r="B661" s="3" t="str">
        <f t="shared" si="20"/>
        <v>Madera-Fondo P.U. (M)-D 1L</v>
      </c>
      <c r="C661" s="3" t="s">
        <v>131</v>
      </c>
      <c r="D661" s="3" t="s">
        <v>137</v>
      </c>
      <c r="E661" s="47" t="s">
        <v>1132</v>
      </c>
      <c r="F661" s="3" t="s">
        <v>1130</v>
      </c>
      <c r="G661" s="6" t="s">
        <v>16</v>
      </c>
      <c r="H661" s="18">
        <v>128.69999999999999</v>
      </c>
      <c r="I661" s="16">
        <f>IFERROR(VLOOKUP(B661,'Multiplicador por Linea de Prod'!B:J,9,FALSE), "MARGEN NO ENCONTRADO")</f>
        <v>0.51500000000000001</v>
      </c>
      <c r="J661" s="3">
        <f t="shared" si="21"/>
        <v>194.98050000000001</v>
      </c>
      <c r="K661" s="3">
        <v>4</v>
      </c>
    </row>
    <row r="662" spans="2:11" x14ac:dyDescent="0.35">
      <c r="B662" s="3" t="str">
        <f t="shared" si="20"/>
        <v>Madera-Fondo P.U. (M)-B 19L</v>
      </c>
      <c r="C662" s="3" t="s">
        <v>131</v>
      </c>
      <c r="D662" s="3" t="s">
        <v>137</v>
      </c>
      <c r="E662" s="47" t="s">
        <v>1133</v>
      </c>
      <c r="F662" s="3" t="s">
        <v>1134</v>
      </c>
      <c r="G662" s="6" t="s">
        <v>34</v>
      </c>
      <c r="H662" s="18">
        <v>2035.8</v>
      </c>
      <c r="I662" s="16">
        <f>IFERROR(VLOOKUP(B662,'Multiplicador por Linea de Prod'!B:J,9,FALSE), "MARGEN NO ENCONTRADO")</f>
        <v>0.41500000000000004</v>
      </c>
      <c r="J662" s="3">
        <f t="shared" si="21"/>
        <v>2880.6570000000002</v>
      </c>
      <c r="K662" s="3">
        <v>0</v>
      </c>
    </row>
    <row r="663" spans="2:11" x14ac:dyDescent="0.35">
      <c r="B663" s="3" t="str">
        <f t="shared" si="20"/>
        <v>Madera-Fondo P.U. (M)-C 4L</v>
      </c>
      <c r="C663" s="3" t="s">
        <v>131</v>
      </c>
      <c r="D663" s="3" t="s">
        <v>137</v>
      </c>
      <c r="E663" s="47" t="s">
        <v>1135</v>
      </c>
      <c r="F663" s="3" t="s">
        <v>1134</v>
      </c>
      <c r="G663" s="6" t="s">
        <v>13</v>
      </c>
      <c r="H663" s="18">
        <v>450</v>
      </c>
      <c r="I663" s="16">
        <f>IFERROR(VLOOKUP(B663,'Multiplicador por Linea de Prod'!B:J,9,FALSE), "MARGEN NO ENCONTRADO")</f>
        <v>0.53500000000000003</v>
      </c>
      <c r="J663" s="3">
        <f t="shared" si="21"/>
        <v>690.75000000000011</v>
      </c>
      <c r="K663" s="3">
        <v>0</v>
      </c>
    </row>
    <row r="664" spans="2:11" x14ac:dyDescent="0.35">
      <c r="B664" s="3" t="str">
        <f t="shared" si="20"/>
        <v>Madera-Fondo P.U. (M)-D 1L</v>
      </c>
      <c r="C664" s="3" t="s">
        <v>131</v>
      </c>
      <c r="D664" s="3" t="s">
        <v>137</v>
      </c>
      <c r="E664" s="47" t="s">
        <v>1136</v>
      </c>
      <c r="F664" s="3" t="s">
        <v>1134</v>
      </c>
      <c r="G664" s="6" t="s">
        <v>16</v>
      </c>
      <c r="H664" s="18">
        <v>121.9</v>
      </c>
      <c r="I664" s="16">
        <f>IFERROR(VLOOKUP(B664,'Multiplicador por Linea de Prod'!B:J,9,FALSE), "MARGEN NO ENCONTRADO")</f>
        <v>0.51500000000000001</v>
      </c>
      <c r="J664" s="3">
        <f t="shared" si="21"/>
        <v>184.67850000000001</v>
      </c>
      <c r="K664" s="3">
        <v>0</v>
      </c>
    </row>
    <row r="665" spans="2:11" x14ac:dyDescent="0.35">
      <c r="B665" s="3" t="str">
        <f t="shared" si="20"/>
        <v>Arquitectónica-Fondo vinílica (D)-B 19L</v>
      </c>
      <c r="C665" s="3" t="s">
        <v>99</v>
      </c>
      <c r="D665" s="3" t="s">
        <v>103</v>
      </c>
      <c r="E665" s="47" t="s">
        <v>1137</v>
      </c>
      <c r="F665" s="3" t="s">
        <v>1138</v>
      </c>
      <c r="G665" s="6" t="s">
        <v>34</v>
      </c>
      <c r="H665" s="18">
        <v>810.6</v>
      </c>
      <c r="I665" s="16">
        <f>IFERROR(VLOOKUP(B665,'Multiplicador por Linea de Prod'!B:J,9,FALSE), "MARGEN NO ENCONTRADO")</f>
        <v>0.41500000000000004</v>
      </c>
      <c r="J665" s="3">
        <f t="shared" si="21"/>
        <v>1146.999</v>
      </c>
      <c r="K665" s="3">
        <v>0</v>
      </c>
    </row>
    <row r="666" spans="2:11" x14ac:dyDescent="0.35">
      <c r="B666" s="3" t="str">
        <f t="shared" si="20"/>
        <v>Arquitectónica-Fondo vinílica (D)-C 4L</v>
      </c>
      <c r="C666" s="3" t="s">
        <v>99</v>
      </c>
      <c r="D666" s="3" t="s">
        <v>103</v>
      </c>
      <c r="E666" s="47" t="s">
        <v>1139</v>
      </c>
      <c r="F666" s="3" t="s">
        <v>1138</v>
      </c>
      <c r="G666" s="6" t="s">
        <v>13</v>
      </c>
      <c r="H666" s="18">
        <v>217.7</v>
      </c>
      <c r="I666" s="16">
        <f>IFERROR(VLOOKUP(B666,'Multiplicador por Linea de Prod'!B:J,9,FALSE), "MARGEN NO ENCONTRADO")</f>
        <v>0.53500000000000003</v>
      </c>
      <c r="J666" s="3">
        <f t="shared" si="21"/>
        <v>334.16950000000003</v>
      </c>
      <c r="K666" s="3">
        <v>0</v>
      </c>
    </row>
    <row r="667" spans="2:11" x14ac:dyDescent="0.35">
      <c r="B667" s="3" t="str">
        <f t="shared" si="20"/>
        <v>Glanz-Fondo Automotriz (A)-B 19L</v>
      </c>
      <c r="C667" s="3" t="s">
        <v>11</v>
      </c>
      <c r="D667" s="3" t="s">
        <v>48</v>
      </c>
      <c r="E667" s="47" t="s">
        <v>1140</v>
      </c>
      <c r="F667" s="3" t="s">
        <v>1141</v>
      </c>
      <c r="G667" s="6" t="s">
        <v>34</v>
      </c>
      <c r="H667" s="18">
        <v>2679.8</v>
      </c>
      <c r="I667" s="16">
        <f>IFERROR(VLOOKUP(B667,'Multiplicador por Linea de Prod'!B:J,9,FALSE), "MARGEN NO ENCONTRADO")</f>
        <v>0.41500000000000004</v>
      </c>
      <c r="J667" s="3">
        <f t="shared" si="21"/>
        <v>3791.9170000000004</v>
      </c>
      <c r="K667" s="3">
        <v>1</v>
      </c>
    </row>
    <row r="668" spans="2:11" x14ac:dyDescent="0.35">
      <c r="B668" s="3" t="str">
        <f t="shared" si="20"/>
        <v>Glanz-Fondo Automotriz (A)-C 4L</v>
      </c>
      <c r="C668" s="3" t="s">
        <v>11</v>
      </c>
      <c r="D668" s="3" t="s">
        <v>48</v>
      </c>
      <c r="E668" s="47" t="s">
        <v>1142</v>
      </c>
      <c r="F668" s="3" t="s">
        <v>1141</v>
      </c>
      <c r="G668" s="6" t="s">
        <v>13</v>
      </c>
      <c r="H668" s="18">
        <v>597.4</v>
      </c>
      <c r="I668" s="16">
        <f>IFERROR(VLOOKUP(B668,'Multiplicador por Linea de Prod'!B:J,9,FALSE), "MARGEN NO ENCONTRADO")</f>
        <v>0.53500000000000003</v>
      </c>
      <c r="J668" s="3">
        <f t="shared" si="21"/>
        <v>917.00900000000001</v>
      </c>
      <c r="K668" s="3">
        <v>0</v>
      </c>
    </row>
    <row r="669" spans="2:11" x14ac:dyDescent="0.35">
      <c r="B669" s="3" t="str">
        <f t="shared" si="20"/>
        <v>Glanz-Fondo Automotriz (A)-D 1L</v>
      </c>
      <c r="C669" s="3" t="s">
        <v>11</v>
      </c>
      <c r="D669" s="3" t="s">
        <v>48</v>
      </c>
      <c r="E669" s="47" t="s">
        <v>1143</v>
      </c>
      <c r="F669" s="3" t="s">
        <v>1141</v>
      </c>
      <c r="G669" s="6" t="s">
        <v>16</v>
      </c>
      <c r="H669" s="18">
        <v>162.9</v>
      </c>
      <c r="I669" s="16">
        <f>IFERROR(VLOOKUP(B669,'Multiplicador por Linea de Prod'!B:J,9,FALSE), "MARGEN NO ENCONTRADO")</f>
        <v>0.51500000000000001</v>
      </c>
      <c r="J669" s="3">
        <f t="shared" si="21"/>
        <v>246.79350000000002</v>
      </c>
      <c r="K669" s="3">
        <v>0</v>
      </c>
    </row>
    <row r="670" spans="2:11" x14ac:dyDescent="0.35">
      <c r="B670" s="3" t="str">
        <f t="shared" si="20"/>
        <v>Glanz-Fondo Automotriz (A)-B 19L</v>
      </c>
      <c r="C670" s="3" t="s">
        <v>11</v>
      </c>
      <c r="D670" s="3" t="s">
        <v>48</v>
      </c>
      <c r="E670" s="47" t="s">
        <v>1144</v>
      </c>
      <c r="F670" s="3" t="s">
        <v>1145</v>
      </c>
      <c r="G670" s="6" t="s">
        <v>34</v>
      </c>
      <c r="H670" s="18">
        <v>2628.8</v>
      </c>
      <c r="I670" s="16">
        <f>IFERROR(VLOOKUP(B670,'Multiplicador por Linea de Prod'!B:J,9,FALSE), "MARGEN NO ENCONTRADO")</f>
        <v>0.41500000000000004</v>
      </c>
      <c r="J670" s="3">
        <f t="shared" si="21"/>
        <v>3719.7520000000004</v>
      </c>
      <c r="K670" s="3">
        <v>2</v>
      </c>
    </row>
    <row r="671" spans="2:11" x14ac:dyDescent="0.35">
      <c r="B671" s="3" t="str">
        <f t="shared" si="20"/>
        <v>Glanz-Fondo Automotriz (A)-C 4L</v>
      </c>
      <c r="C671" s="3" t="s">
        <v>11</v>
      </c>
      <c r="D671" s="3" t="s">
        <v>48</v>
      </c>
      <c r="E671" s="47" t="s">
        <v>1146</v>
      </c>
      <c r="F671" s="3" t="s">
        <v>1145</v>
      </c>
      <c r="G671" s="6" t="s">
        <v>13</v>
      </c>
      <c r="H671" s="18">
        <v>585.70000000000005</v>
      </c>
      <c r="I671" s="16">
        <f>IFERROR(VLOOKUP(B671,'Multiplicador por Linea de Prod'!B:J,9,FALSE), "MARGEN NO ENCONTRADO")</f>
        <v>0.53500000000000003</v>
      </c>
      <c r="J671" s="3">
        <f t="shared" si="21"/>
        <v>899.04950000000019</v>
      </c>
      <c r="K671" s="3">
        <v>0</v>
      </c>
    </row>
    <row r="672" spans="2:11" x14ac:dyDescent="0.35">
      <c r="B672" s="3" t="str">
        <f t="shared" si="20"/>
        <v>Glanz-Fondo Automotriz (A)-D 1L</v>
      </c>
      <c r="C672" s="3" t="s">
        <v>11</v>
      </c>
      <c r="D672" s="3" t="s">
        <v>48</v>
      </c>
      <c r="E672" s="47" t="s">
        <v>1147</v>
      </c>
      <c r="F672" s="3" t="s">
        <v>1145</v>
      </c>
      <c r="G672" s="6" t="s">
        <v>16</v>
      </c>
      <c r="H672" s="18">
        <v>159.69999999999999</v>
      </c>
      <c r="I672" s="16">
        <f>IFERROR(VLOOKUP(B672,'Multiplicador por Linea de Prod'!B:J,9,FALSE), "MARGEN NO ENCONTRADO")</f>
        <v>0.51500000000000001</v>
      </c>
      <c r="J672" s="3">
        <f t="shared" si="21"/>
        <v>241.94550000000001</v>
      </c>
      <c r="K672" s="3">
        <v>0</v>
      </c>
    </row>
    <row r="673" spans="2:11" x14ac:dyDescent="0.35">
      <c r="B673" s="3" t="str">
        <f t="shared" si="20"/>
        <v>Glanz-Fondo Automotriz (A)-B 19L</v>
      </c>
      <c r="C673" s="3" t="s">
        <v>11</v>
      </c>
      <c r="D673" s="3" t="s">
        <v>48</v>
      </c>
      <c r="E673" s="47" t="s">
        <v>1148</v>
      </c>
      <c r="F673" s="3" t="s">
        <v>1149</v>
      </c>
      <c r="G673" s="6" t="s">
        <v>34</v>
      </c>
      <c r="H673" s="18">
        <v>2628.8</v>
      </c>
      <c r="I673" s="16">
        <f>IFERROR(VLOOKUP(B673,'Multiplicador por Linea de Prod'!B:J,9,FALSE), "MARGEN NO ENCONTRADO")</f>
        <v>0.41500000000000004</v>
      </c>
      <c r="J673" s="3">
        <f t="shared" si="21"/>
        <v>3719.7520000000004</v>
      </c>
      <c r="K673" s="3">
        <v>1</v>
      </c>
    </row>
    <row r="674" spans="2:11" x14ac:dyDescent="0.35">
      <c r="B674" s="3" t="str">
        <f t="shared" si="20"/>
        <v>Glanz-Fondo Automotriz (A)-C 4L</v>
      </c>
      <c r="C674" s="3" t="s">
        <v>11</v>
      </c>
      <c r="D674" s="3" t="s">
        <v>48</v>
      </c>
      <c r="E674" s="47" t="s">
        <v>1150</v>
      </c>
      <c r="F674" s="3" t="s">
        <v>1149</v>
      </c>
      <c r="G674" s="6" t="s">
        <v>13</v>
      </c>
      <c r="H674" s="18">
        <v>585.70000000000005</v>
      </c>
      <c r="I674" s="16">
        <f>IFERROR(VLOOKUP(B674,'Multiplicador por Linea de Prod'!B:J,9,FALSE), "MARGEN NO ENCONTRADO")</f>
        <v>0.53500000000000003</v>
      </c>
      <c r="J674" s="3">
        <f t="shared" si="21"/>
        <v>899.04950000000019</v>
      </c>
      <c r="K674" s="3">
        <v>0</v>
      </c>
    </row>
    <row r="675" spans="2:11" x14ac:dyDescent="0.35">
      <c r="B675" s="3" t="str">
        <f t="shared" si="20"/>
        <v>Glanz-Fondo Automotriz (A)-D 1L</v>
      </c>
      <c r="C675" s="3" t="s">
        <v>11</v>
      </c>
      <c r="D675" s="3" t="s">
        <v>48</v>
      </c>
      <c r="E675" s="47" t="s">
        <v>1151</v>
      </c>
      <c r="F675" s="3" t="s">
        <v>1149</v>
      </c>
      <c r="G675" s="6" t="s">
        <v>16</v>
      </c>
      <c r="H675" s="18">
        <v>162.9</v>
      </c>
      <c r="I675" s="16">
        <f>IFERROR(VLOOKUP(B675,'Multiplicador por Linea de Prod'!B:J,9,FALSE), "MARGEN NO ENCONTRADO")</f>
        <v>0.51500000000000001</v>
      </c>
      <c r="J675" s="3">
        <f t="shared" si="21"/>
        <v>246.79350000000002</v>
      </c>
      <c r="K675" s="3">
        <v>0</v>
      </c>
    </row>
    <row r="676" spans="2:11" x14ac:dyDescent="0.35">
      <c r="B676" s="3" t="str">
        <f t="shared" si="20"/>
        <v>Glanz-Fondo Automotriz (A)-B 19L</v>
      </c>
      <c r="C676" s="3" t="s">
        <v>11</v>
      </c>
      <c r="D676" s="3" t="s">
        <v>48</v>
      </c>
      <c r="E676" s="47" t="s">
        <v>1152</v>
      </c>
      <c r="F676" s="3" t="s">
        <v>1153</v>
      </c>
      <c r="G676" s="6" t="s">
        <v>34</v>
      </c>
      <c r="H676" s="18">
        <v>2679.6</v>
      </c>
      <c r="I676" s="16">
        <f>IFERROR(VLOOKUP(B676,'Multiplicador por Linea de Prod'!B:J,9,FALSE), "MARGEN NO ENCONTRADO")</f>
        <v>0.41500000000000004</v>
      </c>
      <c r="J676" s="3">
        <f t="shared" si="21"/>
        <v>3791.634</v>
      </c>
      <c r="K676" s="3">
        <v>0</v>
      </c>
    </row>
    <row r="677" spans="2:11" x14ac:dyDescent="0.35">
      <c r="B677" s="3" t="str">
        <f t="shared" si="20"/>
        <v>Glanz-Fondo Automotriz (A)-C 4L</v>
      </c>
      <c r="C677" s="3" t="s">
        <v>11</v>
      </c>
      <c r="D677" s="3" t="s">
        <v>48</v>
      </c>
      <c r="E677" s="47" t="s">
        <v>1154</v>
      </c>
      <c r="F677" s="3" t="s">
        <v>1153</v>
      </c>
      <c r="G677" s="6" t="s">
        <v>13</v>
      </c>
      <c r="H677" s="18">
        <v>597.4</v>
      </c>
      <c r="I677" s="16">
        <f>IFERROR(VLOOKUP(B677,'Multiplicador por Linea de Prod'!B:J,9,FALSE), "MARGEN NO ENCONTRADO")</f>
        <v>0.53500000000000003</v>
      </c>
      <c r="J677" s="3">
        <f t="shared" si="21"/>
        <v>917.00900000000001</v>
      </c>
      <c r="K677" s="3">
        <v>0</v>
      </c>
    </row>
    <row r="678" spans="2:11" x14ac:dyDescent="0.35">
      <c r="B678" s="3" t="str">
        <f t="shared" si="20"/>
        <v>Glanz-Fondo Automotriz (A)-D 1L</v>
      </c>
      <c r="C678" s="3" t="s">
        <v>11</v>
      </c>
      <c r="D678" s="3" t="s">
        <v>48</v>
      </c>
      <c r="E678" s="47" t="s">
        <v>1155</v>
      </c>
      <c r="F678" s="3" t="s">
        <v>1153</v>
      </c>
      <c r="G678" s="6" t="s">
        <v>16</v>
      </c>
      <c r="H678" s="18">
        <v>140.30000000000001</v>
      </c>
      <c r="I678" s="16">
        <f>IFERROR(VLOOKUP(B678,'Multiplicador por Linea de Prod'!B:J,9,FALSE), "MARGEN NO ENCONTRADO")</f>
        <v>0.51500000000000001</v>
      </c>
      <c r="J678" s="3">
        <f t="shared" si="21"/>
        <v>212.55450000000005</v>
      </c>
      <c r="K678" s="3">
        <v>0</v>
      </c>
    </row>
    <row r="679" spans="2:11" x14ac:dyDescent="0.35">
      <c r="B679" s="3" t="str">
        <f t="shared" si="20"/>
        <v>Glanz-Fondo Automotriz (A)-C 4L</v>
      </c>
      <c r="C679" s="3" t="s">
        <v>11</v>
      </c>
      <c r="D679" s="3" t="s">
        <v>48</v>
      </c>
      <c r="E679" s="47" t="s">
        <v>1156</v>
      </c>
      <c r="F679" s="3" t="s">
        <v>1157</v>
      </c>
      <c r="G679" s="6" t="s">
        <v>13</v>
      </c>
      <c r="H679" s="18">
        <v>615.70000000000005</v>
      </c>
      <c r="I679" s="16">
        <f>IFERROR(VLOOKUP(B679,'Multiplicador por Linea de Prod'!B:J,9,FALSE), "MARGEN NO ENCONTRADO")</f>
        <v>0.53500000000000003</v>
      </c>
      <c r="J679" s="3">
        <f t="shared" si="21"/>
        <v>945.09950000000015</v>
      </c>
      <c r="K679" s="3">
        <v>0</v>
      </c>
    </row>
    <row r="680" spans="2:11" x14ac:dyDescent="0.35">
      <c r="B680" s="3" t="str">
        <f t="shared" si="20"/>
        <v>Glanz-Fondo Automotriz (A)-B 19L</v>
      </c>
      <c r="C680" s="3" t="s">
        <v>11</v>
      </c>
      <c r="D680" s="3" t="s">
        <v>48</v>
      </c>
      <c r="E680" s="47" t="s">
        <v>1158</v>
      </c>
      <c r="F680" s="3" t="s">
        <v>1159</v>
      </c>
      <c r="G680" s="6" t="s">
        <v>34</v>
      </c>
      <c r="H680" s="18">
        <v>2628.8</v>
      </c>
      <c r="I680" s="16">
        <f>IFERROR(VLOOKUP(B680,'Multiplicador por Linea de Prod'!B:J,9,FALSE), "MARGEN NO ENCONTRADO")</f>
        <v>0.41500000000000004</v>
      </c>
      <c r="J680" s="3">
        <f t="shared" si="21"/>
        <v>3719.7520000000004</v>
      </c>
      <c r="K680" s="3">
        <v>0</v>
      </c>
    </row>
    <row r="681" spans="2:11" x14ac:dyDescent="0.35">
      <c r="B681" s="3" t="str">
        <f t="shared" si="20"/>
        <v>Glanz-Fondo Automotriz (A)-C 4L</v>
      </c>
      <c r="C681" s="3" t="s">
        <v>11</v>
      </c>
      <c r="D681" s="3" t="s">
        <v>48</v>
      </c>
      <c r="E681" s="47" t="s">
        <v>1160</v>
      </c>
      <c r="F681" s="3" t="s">
        <v>1159</v>
      </c>
      <c r="G681" s="6" t="s">
        <v>13</v>
      </c>
      <c r="H681" s="18">
        <v>585.70000000000005</v>
      </c>
      <c r="I681" s="16">
        <f>IFERROR(VLOOKUP(B681,'Multiplicador por Linea de Prod'!B:J,9,FALSE), "MARGEN NO ENCONTRADO")</f>
        <v>0.53500000000000003</v>
      </c>
      <c r="J681" s="3">
        <f t="shared" si="21"/>
        <v>899.04950000000019</v>
      </c>
      <c r="K681" s="3">
        <v>0</v>
      </c>
    </row>
    <row r="682" spans="2:11" x14ac:dyDescent="0.35">
      <c r="B682" s="3" t="str">
        <f t="shared" si="20"/>
        <v>Glanz-Fondo Automotriz (A)-C 4L</v>
      </c>
      <c r="C682" s="3" t="s">
        <v>11</v>
      </c>
      <c r="D682" s="3" t="s">
        <v>48</v>
      </c>
      <c r="E682" s="47" t="s">
        <v>1161</v>
      </c>
      <c r="F682" s="3" t="s">
        <v>1162</v>
      </c>
      <c r="G682" s="6" t="s">
        <v>13</v>
      </c>
      <c r="H682" s="18">
        <v>940.1</v>
      </c>
      <c r="I682" s="16">
        <f>IFERROR(VLOOKUP(B682,'Multiplicador por Linea de Prod'!B:J,9,FALSE), "MARGEN NO ENCONTRADO")</f>
        <v>0.53500000000000003</v>
      </c>
      <c r="J682" s="3">
        <f t="shared" si="21"/>
        <v>1443.0535000000002</v>
      </c>
      <c r="K682" s="3">
        <v>1</v>
      </c>
    </row>
    <row r="683" spans="2:11" x14ac:dyDescent="0.35">
      <c r="B683" s="3" t="str">
        <f t="shared" si="20"/>
        <v>Glanz-Fondo Automotriz (A)-D 1L</v>
      </c>
      <c r="C683" s="3" t="s">
        <v>11</v>
      </c>
      <c r="D683" s="3" t="s">
        <v>48</v>
      </c>
      <c r="E683" s="47" t="s">
        <v>1163</v>
      </c>
      <c r="F683" s="3" t="s">
        <v>1162</v>
      </c>
      <c r="G683" s="6" t="s">
        <v>16</v>
      </c>
      <c r="H683" s="18">
        <v>249.7</v>
      </c>
      <c r="I683" s="16">
        <f>IFERROR(VLOOKUP(B683,'Multiplicador por Linea de Prod'!B:J,9,FALSE), "MARGEN NO ENCONTRADO")</f>
        <v>0.51500000000000001</v>
      </c>
      <c r="J683" s="3">
        <f t="shared" si="21"/>
        <v>378.2955</v>
      </c>
      <c r="K683" s="3">
        <v>4</v>
      </c>
    </row>
    <row r="684" spans="2:11" x14ac:dyDescent="0.35">
      <c r="B684" s="3" t="str">
        <f t="shared" si="20"/>
        <v>Arquitectónica-Fondo vinílica (D)-B 19L</v>
      </c>
      <c r="C684" s="3" t="s">
        <v>99</v>
      </c>
      <c r="D684" s="3" t="s">
        <v>103</v>
      </c>
      <c r="E684" s="47" t="s">
        <v>1164</v>
      </c>
      <c r="F684" s="3" t="s">
        <v>1165</v>
      </c>
      <c r="G684" s="6" t="s">
        <v>34</v>
      </c>
      <c r="H684" s="18">
        <v>793.6</v>
      </c>
      <c r="I684" s="16">
        <f>IFERROR(VLOOKUP(B684,'Multiplicador por Linea de Prod'!B:J,9,FALSE), "MARGEN NO ENCONTRADO")</f>
        <v>0.41500000000000004</v>
      </c>
      <c r="J684" s="3">
        <f t="shared" si="21"/>
        <v>1122.944</v>
      </c>
      <c r="K684" s="3">
        <v>1</v>
      </c>
    </row>
    <row r="685" spans="2:11" x14ac:dyDescent="0.35">
      <c r="B685" s="3" t="str">
        <f t="shared" si="20"/>
        <v>Arquitectónica-Fondo vinílica (D)-C 4L</v>
      </c>
      <c r="C685" s="3" t="s">
        <v>99</v>
      </c>
      <c r="D685" s="3" t="s">
        <v>103</v>
      </c>
      <c r="E685" s="47" t="s">
        <v>1166</v>
      </c>
      <c r="F685" s="20" t="s">
        <v>1165</v>
      </c>
      <c r="G685" s="6" t="s">
        <v>13</v>
      </c>
      <c r="H685" s="18">
        <v>195.5</v>
      </c>
      <c r="I685" s="16">
        <f>IFERROR(VLOOKUP(B685,'Multiplicador por Linea de Prod'!B:J,9,FALSE), "MARGEN NO ENCONTRADO")</f>
        <v>0.53500000000000003</v>
      </c>
      <c r="J685" s="3">
        <f t="shared" si="21"/>
        <v>300.09250000000003</v>
      </c>
      <c r="K685" s="3">
        <v>0</v>
      </c>
    </row>
    <row r="686" spans="2:11" x14ac:dyDescent="0.35">
      <c r="B686" s="3" t="str">
        <f t="shared" si="20"/>
        <v>Madera-Fondo P.U. (M)-B 19L</v>
      </c>
      <c r="C686" s="3" t="s">
        <v>131</v>
      </c>
      <c r="D686" s="3" t="s">
        <v>137</v>
      </c>
      <c r="E686" s="47" t="s">
        <v>1167</v>
      </c>
      <c r="F686" s="3" t="s">
        <v>1168</v>
      </c>
      <c r="G686" s="6" t="s">
        <v>34</v>
      </c>
      <c r="H686" s="18">
        <v>2353.6999999999998</v>
      </c>
      <c r="I686" s="16">
        <f>IFERROR(VLOOKUP(B686,'Multiplicador por Linea de Prod'!B:J,9,FALSE), "MARGEN NO ENCONTRADO")</f>
        <v>0.41500000000000004</v>
      </c>
      <c r="J686" s="3">
        <f t="shared" si="21"/>
        <v>3330.4854999999998</v>
      </c>
      <c r="K686" s="3">
        <v>0</v>
      </c>
    </row>
    <row r="687" spans="2:11" x14ac:dyDescent="0.35">
      <c r="B687" s="3" t="str">
        <f t="shared" si="20"/>
        <v>Madera-Fondo P.U. (M)-C 4L</v>
      </c>
      <c r="C687" s="3" t="s">
        <v>131</v>
      </c>
      <c r="D687" s="3" t="s">
        <v>137</v>
      </c>
      <c r="E687" s="47" t="s">
        <v>1169</v>
      </c>
      <c r="F687" s="3" t="s">
        <v>1168</v>
      </c>
      <c r="G687" s="6" t="s">
        <v>13</v>
      </c>
      <c r="H687" s="18">
        <v>523.1</v>
      </c>
      <c r="I687" s="16">
        <f>IFERROR(VLOOKUP(B687,'Multiplicador por Linea de Prod'!B:J,9,FALSE), "MARGEN NO ENCONTRADO")</f>
        <v>0.53500000000000003</v>
      </c>
      <c r="J687" s="3">
        <f t="shared" si="21"/>
        <v>802.95850000000007</v>
      </c>
      <c r="K687" s="3">
        <v>0</v>
      </c>
    </row>
    <row r="688" spans="2:11" x14ac:dyDescent="0.35">
      <c r="B688" s="3" t="str">
        <f t="shared" si="20"/>
        <v>Madera-Fondo P.U. (M)-D 1L</v>
      </c>
      <c r="C688" s="3" t="s">
        <v>131</v>
      </c>
      <c r="D688" s="3" t="s">
        <v>137</v>
      </c>
      <c r="E688" s="47" t="s">
        <v>1170</v>
      </c>
      <c r="F688" s="3" t="s">
        <v>1168</v>
      </c>
      <c r="G688" s="6" t="s">
        <v>16</v>
      </c>
      <c r="H688" s="18">
        <v>140.6</v>
      </c>
      <c r="I688" s="16">
        <f>IFERROR(VLOOKUP(B688,'Multiplicador por Linea de Prod'!B:J,9,FALSE), "MARGEN NO ENCONTRADO")</f>
        <v>0.51500000000000001</v>
      </c>
      <c r="J688" s="3">
        <f t="shared" si="21"/>
        <v>213.00900000000001</v>
      </c>
      <c r="K688" s="3">
        <v>0</v>
      </c>
    </row>
    <row r="689" spans="2:11" x14ac:dyDescent="0.35">
      <c r="B689" s="3" t="str">
        <f t="shared" si="20"/>
        <v>Madera-Fondo P.U. (M)-B 19L</v>
      </c>
      <c r="C689" s="3" t="s">
        <v>131</v>
      </c>
      <c r="D689" s="3" t="s">
        <v>137</v>
      </c>
      <c r="E689" s="47" t="s">
        <v>1171</v>
      </c>
      <c r="F689" s="3" t="s">
        <v>1172</v>
      </c>
      <c r="G689" s="6" t="s">
        <v>34</v>
      </c>
      <c r="H689" s="18">
        <v>2289.8000000000002</v>
      </c>
      <c r="I689" s="16">
        <f>IFERROR(VLOOKUP(B689,'Multiplicador por Linea de Prod'!B:J,9,FALSE), "MARGEN NO ENCONTRADO")</f>
        <v>0.41500000000000004</v>
      </c>
      <c r="J689" s="3">
        <f t="shared" si="21"/>
        <v>3240.0670000000005</v>
      </c>
      <c r="K689" s="3">
        <v>0</v>
      </c>
    </row>
    <row r="690" spans="2:11" x14ac:dyDescent="0.35">
      <c r="B690" s="3" t="str">
        <f t="shared" si="20"/>
        <v>Madera-Fondo P.U. (M)-C 4L</v>
      </c>
      <c r="C690" s="3" t="s">
        <v>131</v>
      </c>
      <c r="D690" s="3" t="s">
        <v>137</v>
      </c>
      <c r="E690" s="47" t="s">
        <v>1173</v>
      </c>
      <c r="F690" s="3" t="s">
        <v>1172</v>
      </c>
      <c r="G690" s="6" t="s">
        <v>13</v>
      </c>
      <c r="H690" s="18">
        <v>508.7</v>
      </c>
      <c r="I690" s="16">
        <f>IFERROR(VLOOKUP(B690,'Multiplicador por Linea de Prod'!B:J,9,FALSE), "MARGEN NO ENCONTRADO")</f>
        <v>0.53500000000000003</v>
      </c>
      <c r="J690" s="3">
        <f t="shared" si="21"/>
        <v>780.85450000000003</v>
      </c>
      <c r="K690" s="3">
        <v>0</v>
      </c>
    </row>
    <row r="691" spans="2:11" x14ac:dyDescent="0.35">
      <c r="B691" s="3" t="str">
        <f t="shared" si="20"/>
        <v>Madera-Fondo P.U. (M)-D 1L</v>
      </c>
      <c r="C691" s="3" t="s">
        <v>131</v>
      </c>
      <c r="D691" s="3" t="s">
        <v>137</v>
      </c>
      <c r="E691" s="47" t="s">
        <v>1174</v>
      </c>
      <c r="F691" s="3" t="s">
        <v>1172</v>
      </c>
      <c r="G691" s="6" t="s">
        <v>16</v>
      </c>
      <c r="H691" s="18">
        <v>136.69999999999999</v>
      </c>
      <c r="I691" s="16">
        <f>IFERROR(VLOOKUP(B691,'Multiplicador por Linea de Prod'!B:J,9,FALSE), "MARGEN NO ENCONTRADO")</f>
        <v>0.51500000000000001</v>
      </c>
      <c r="J691" s="3">
        <f t="shared" si="21"/>
        <v>207.10050000000001</v>
      </c>
      <c r="K691" s="3">
        <v>2</v>
      </c>
    </row>
    <row r="692" spans="2:11" x14ac:dyDescent="0.35">
      <c r="B692" s="3" t="str">
        <f t="shared" si="20"/>
        <v>Madera-Fondo P.U. (M)-B 19L</v>
      </c>
      <c r="C692" s="3" t="s">
        <v>131</v>
      </c>
      <c r="D692" s="3" t="s">
        <v>137</v>
      </c>
      <c r="E692" s="47" t="s">
        <v>1175</v>
      </c>
      <c r="F692" s="3" t="s">
        <v>1176</v>
      </c>
      <c r="G692" s="6" t="s">
        <v>34</v>
      </c>
      <c r="H692" s="18">
        <v>2364.3000000000002</v>
      </c>
      <c r="I692" s="16">
        <f>IFERROR(VLOOKUP(B692,'Multiplicador por Linea de Prod'!B:J,9,FALSE), "MARGEN NO ENCONTRADO")</f>
        <v>0.41500000000000004</v>
      </c>
      <c r="J692" s="3">
        <f t="shared" si="21"/>
        <v>3345.4845000000005</v>
      </c>
      <c r="K692" s="3">
        <v>0</v>
      </c>
    </row>
    <row r="693" spans="2:11" x14ac:dyDescent="0.35">
      <c r="B693" s="3" t="str">
        <f t="shared" si="20"/>
        <v>Madera-Fondo P.U. (M)-C 4L</v>
      </c>
      <c r="C693" s="3" t="s">
        <v>131</v>
      </c>
      <c r="D693" s="3" t="s">
        <v>137</v>
      </c>
      <c r="E693" s="47" t="s">
        <v>1177</v>
      </c>
      <c r="F693" s="3" t="s">
        <v>1176</v>
      </c>
      <c r="G693" s="6" t="s">
        <v>13</v>
      </c>
      <c r="H693" s="18">
        <v>525.1</v>
      </c>
      <c r="I693" s="16">
        <f>IFERROR(VLOOKUP(B693,'Multiplicador por Linea de Prod'!B:J,9,FALSE), "MARGEN NO ENCONTRADO")</f>
        <v>0.53500000000000003</v>
      </c>
      <c r="J693" s="3">
        <f t="shared" si="21"/>
        <v>806.02850000000012</v>
      </c>
      <c r="K693" s="3">
        <v>0</v>
      </c>
    </row>
    <row r="694" spans="2:11" x14ac:dyDescent="0.35">
      <c r="B694" s="3" t="str">
        <f t="shared" si="20"/>
        <v>Madera-Fondo P.U. (M)-D 1L</v>
      </c>
      <c r="C694" s="3" t="s">
        <v>131</v>
      </c>
      <c r="D694" s="3" t="s">
        <v>137</v>
      </c>
      <c r="E694" s="47" t="s">
        <v>1178</v>
      </c>
      <c r="F694" s="3" t="s">
        <v>1176</v>
      </c>
      <c r="G694" s="6" t="s">
        <v>16</v>
      </c>
      <c r="H694" s="18">
        <v>148.30000000000001</v>
      </c>
      <c r="I694" s="16">
        <f>IFERROR(VLOOKUP(B694,'Multiplicador por Linea de Prod'!B:J,9,FALSE), "MARGEN NO ENCONTRADO")</f>
        <v>0.51500000000000001</v>
      </c>
      <c r="J694" s="3">
        <f t="shared" si="21"/>
        <v>224.67450000000002</v>
      </c>
      <c r="K694" s="3">
        <v>0</v>
      </c>
    </row>
    <row r="695" spans="2:11" x14ac:dyDescent="0.35">
      <c r="B695" s="3" t="str">
        <f t="shared" si="20"/>
        <v>Madera-Fondo P.U. (M)-B 19L</v>
      </c>
      <c r="C695" s="3" t="s">
        <v>131</v>
      </c>
      <c r="D695" s="3" t="s">
        <v>137</v>
      </c>
      <c r="E695" s="47" t="s">
        <v>1179</v>
      </c>
      <c r="F695" s="3" t="s">
        <v>1180</v>
      </c>
      <c r="G695" s="6" t="s">
        <v>34</v>
      </c>
      <c r="H695" s="18">
        <v>2892.8</v>
      </c>
      <c r="I695" s="16">
        <f>IFERROR(VLOOKUP(B695,'Multiplicador por Linea de Prod'!B:J,9,FALSE), "MARGEN NO ENCONTRADO")</f>
        <v>0.41500000000000004</v>
      </c>
      <c r="J695" s="3">
        <f t="shared" si="21"/>
        <v>4093.3120000000004</v>
      </c>
      <c r="K695" s="3">
        <v>0</v>
      </c>
    </row>
    <row r="696" spans="2:11" x14ac:dyDescent="0.35">
      <c r="B696" s="3" t="str">
        <f t="shared" si="20"/>
        <v>Madera-Fondo P.U. (M)-C 4L</v>
      </c>
      <c r="C696" s="3" t="s">
        <v>131</v>
      </c>
      <c r="D696" s="3" t="s">
        <v>137</v>
      </c>
      <c r="E696" s="47" t="s">
        <v>1181</v>
      </c>
      <c r="F696" s="3" t="s">
        <v>1180</v>
      </c>
      <c r="G696" s="6" t="s">
        <v>13</v>
      </c>
      <c r="H696" s="18">
        <v>642.6</v>
      </c>
      <c r="I696" s="16">
        <f>IFERROR(VLOOKUP(B696,'Multiplicador por Linea de Prod'!B:J,9,FALSE), "MARGEN NO ENCONTRADO")</f>
        <v>0.53500000000000003</v>
      </c>
      <c r="J696" s="3">
        <f t="shared" si="21"/>
        <v>986.39100000000008</v>
      </c>
      <c r="K696" s="3">
        <v>0</v>
      </c>
    </row>
    <row r="697" spans="2:11" x14ac:dyDescent="0.35">
      <c r="B697" s="3" t="str">
        <f t="shared" si="20"/>
        <v>Madera-Fondo P.U. (M)-D 1L</v>
      </c>
      <c r="C697" s="3" t="s">
        <v>131</v>
      </c>
      <c r="D697" s="3" t="s">
        <v>137</v>
      </c>
      <c r="E697" s="47" t="s">
        <v>1182</v>
      </c>
      <c r="F697" s="3" t="s">
        <v>1180</v>
      </c>
      <c r="G697" s="6" t="s">
        <v>16</v>
      </c>
      <c r="H697" s="18">
        <v>172.9</v>
      </c>
      <c r="I697" s="16">
        <f>IFERROR(VLOOKUP(B697,'Multiplicador por Linea de Prod'!B:J,9,FALSE), "MARGEN NO ENCONTRADO")</f>
        <v>0.51500000000000001</v>
      </c>
      <c r="J697" s="3">
        <f t="shared" si="21"/>
        <v>261.94350000000003</v>
      </c>
      <c r="K697" s="3">
        <v>0</v>
      </c>
    </row>
    <row r="698" spans="2:11" x14ac:dyDescent="0.35">
      <c r="B698" s="3" t="str">
        <f t="shared" si="20"/>
        <v>Madera-Fondo P.U. (M)-B 19L</v>
      </c>
      <c r="C698" s="3" t="s">
        <v>131</v>
      </c>
      <c r="D698" s="3" t="s">
        <v>137</v>
      </c>
      <c r="E698" s="47" t="s">
        <v>1183</v>
      </c>
      <c r="F698" s="3" t="s">
        <v>1184</v>
      </c>
      <c r="G698" s="6" t="s">
        <v>34</v>
      </c>
      <c r="H698" s="18">
        <v>2269.4</v>
      </c>
      <c r="I698" s="16">
        <f>IFERROR(VLOOKUP(B698,'Multiplicador por Linea de Prod'!B:J,9,FALSE), "MARGEN NO ENCONTRADO")</f>
        <v>0.41500000000000004</v>
      </c>
      <c r="J698" s="3">
        <f t="shared" si="21"/>
        <v>3211.201</v>
      </c>
      <c r="K698" s="3">
        <v>0</v>
      </c>
    </row>
    <row r="699" spans="2:11" x14ac:dyDescent="0.35">
      <c r="B699" s="3" t="str">
        <f t="shared" si="20"/>
        <v>Madera-Fondo P.U. (M)-C 4L</v>
      </c>
      <c r="C699" s="3" t="s">
        <v>131</v>
      </c>
      <c r="D699" s="3" t="s">
        <v>137</v>
      </c>
      <c r="E699" s="47" t="s">
        <v>1185</v>
      </c>
      <c r="F699" s="3" t="s">
        <v>1184</v>
      </c>
      <c r="G699" s="6" t="s">
        <v>13</v>
      </c>
      <c r="H699" s="18">
        <v>504.2</v>
      </c>
      <c r="I699" s="16">
        <f>IFERROR(VLOOKUP(B699,'Multiplicador por Linea de Prod'!B:J,9,FALSE), "MARGEN NO ENCONTRADO")</f>
        <v>0.53500000000000003</v>
      </c>
      <c r="J699" s="3">
        <f t="shared" si="21"/>
        <v>773.947</v>
      </c>
      <c r="K699" s="3">
        <v>0</v>
      </c>
    </row>
    <row r="700" spans="2:11" x14ac:dyDescent="0.35">
      <c r="B700" s="3" t="str">
        <f t="shared" si="20"/>
        <v>Madera-Fondo P.U. (M)-D 1L</v>
      </c>
      <c r="C700" s="3" t="s">
        <v>131</v>
      </c>
      <c r="D700" s="3" t="s">
        <v>137</v>
      </c>
      <c r="E700" s="47" t="s">
        <v>1186</v>
      </c>
      <c r="F700" s="3" t="s">
        <v>1184</v>
      </c>
      <c r="G700" s="6" t="s">
        <v>16</v>
      </c>
      <c r="H700" s="18">
        <v>135.5</v>
      </c>
      <c r="I700" s="16">
        <f>IFERROR(VLOOKUP(B700,'Multiplicador por Linea de Prod'!B:J,9,FALSE), "MARGEN NO ENCONTRADO")</f>
        <v>0.51500000000000001</v>
      </c>
      <c r="J700" s="3">
        <f t="shared" si="21"/>
        <v>205.28250000000003</v>
      </c>
      <c r="K700" s="3">
        <v>2</v>
      </c>
    </row>
    <row r="701" spans="2:11" x14ac:dyDescent="0.35">
      <c r="B701" s="3" t="str">
        <f t="shared" si="20"/>
        <v>Luxury-Fondo Automotriz (A)-C 4L</v>
      </c>
      <c r="C701" s="3" t="s">
        <v>116</v>
      </c>
      <c r="D701" s="3" t="s">
        <v>48</v>
      </c>
      <c r="E701" s="47" t="s">
        <v>1187</v>
      </c>
      <c r="F701" s="3" t="s">
        <v>1188</v>
      </c>
      <c r="G701" s="6" t="s">
        <v>13</v>
      </c>
      <c r="H701" s="18">
        <v>668.9</v>
      </c>
      <c r="I701" s="16">
        <f>IFERROR(VLOOKUP(B701,'Multiplicador por Linea de Prod'!B:J,9,FALSE), "MARGEN NO ENCONTRADO")</f>
        <v>0.53500000000000003</v>
      </c>
      <c r="J701" s="3">
        <f t="shared" si="21"/>
        <v>1026.7615000000001</v>
      </c>
      <c r="K701" s="3">
        <v>0</v>
      </c>
    </row>
    <row r="702" spans="2:11" x14ac:dyDescent="0.35">
      <c r="B702" s="3" t="str">
        <f t="shared" si="20"/>
        <v>Luxury-Fondo Automotriz (A)-D 1L</v>
      </c>
      <c r="C702" s="3" t="s">
        <v>116</v>
      </c>
      <c r="D702" s="3" t="s">
        <v>48</v>
      </c>
      <c r="E702" s="47" t="s">
        <v>1189</v>
      </c>
      <c r="F702" s="3" t="s">
        <v>1188</v>
      </c>
      <c r="G702" s="6" t="s">
        <v>16</v>
      </c>
      <c r="H702" s="18">
        <v>184.4</v>
      </c>
      <c r="I702" s="16">
        <f>IFERROR(VLOOKUP(B702,'Multiplicador por Linea de Prod'!B:J,9,FALSE), "MARGEN NO ENCONTRADO")</f>
        <v>0.51500000000000001</v>
      </c>
      <c r="J702" s="3">
        <f t="shared" si="21"/>
        <v>279.36600000000004</v>
      </c>
      <c r="K702" s="3">
        <v>4</v>
      </c>
    </row>
    <row r="703" spans="2:11" x14ac:dyDescent="0.35">
      <c r="B703" s="3" t="str">
        <f t="shared" si="20"/>
        <v>Luxury-Fondo Automotriz (A)-B 19L</v>
      </c>
      <c r="C703" s="3" t="s">
        <v>116</v>
      </c>
      <c r="D703" s="3" t="s">
        <v>48</v>
      </c>
      <c r="E703" s="47" t="s">
        <v>1190</v>
      </c>
      <c r="F703" s="3" t="s">
        <v>1191</v>
      </c>
      <c r="G703" s="6" t="s">
        <v>34</v>
      </c>
      <c r="H703" s="18">
        <v>3077.5</v>
      </c>
      <c r="I703" s="16">
        <f>IFERROR(VLOOKUP(B703,'Multiplicador por Linea de Prod'!B:J,9,FALSE), "MARGEN NO ENCONTRADO")</f>
        <v>0.41500000000000004</v>
      </c>
      <c r="J703" s="3">
        <f t="shared" si="21"/>
        <v>4354.6625000000004</v>
      </c>
      <c r="K703" s="3">
        <v>0</v>
      </c>
    </row>
    <row r="704" spans="2:11" x14ac:dyDescent="0.35">
      <c r="B704" s="3" t="str">
        <f t="shared" si="20"/>
        <v>Luxury-Fondo Automotriz (A)-D 1L</v>
      </c>
      <c r="C704" s="3" t="s">
        <v>116</v>
      </c>
      <c r="D704" s="3" t="s">
        <v>48</v>
      </c>
      <c r="E704" s="47" t="s">
        <v>1192</v>
      </c>
      <c r="F704" s="3" t="s">
        <v>1191</v>
      </c>
      <c r="G704" s="6" t="s">
        <v>16</v>
      </c>
      <c r="H704" s="18">
        <v>187.9</v>
      </c>
      <c r="I704" s="16">
        <f>IFERROR(VLOOKUP(B704,'Multiplicador por Linea de Prod'!B:J,9,FALSE), "MARGEN NO ENCONTRADO")</f>
        <v>0.51500000000000001</v>
      </c>
      <c r="J704" s="3">
        <f t="shared" si="21"/>
        <v>284.66850000000005</v>
      </c>
      <c r="K704" s="3">
        <v>6</v>
      </c>
    </row>
    <row r="705" spans="2:11" x14ac:dyDescent="0.35">
      <c r="B705" s="3" t="str">
        <f t="shared" si="20"/>
        <v>Luxury-Fondo Automotriz (A)-C 4L</v>
      </c>
      <c r="C705" s="3" t="s">
        <v>116</v>
      </c>
      <c r="D705" s="3" t="s">
        <v>48</v>
      </c>
      <c r="E705" s="47" t="s">
        <v>1193</v>
      </c>
      <c r="F705" s="3" t="s">
        <v>1194</v>
      </c>
      <c r="G705" s="6" t="s">
        <v>13</v>
      </c>
      <c r="H705" s="18">
        <v>681.6</v>
      </c>
      <c r="I705" s="16">
        <f>IFERROR(VLOOKUP(B705,'Multiplicador por Linea de Prod'!B:J,9,FALSE), "MARGEN NO ENCONTRADO")</f>
        <v>0.53500000000000003</v>
      </c>
      <c r="J705" s="3">
        <f t="shared" si="21"/>
        <v>1046.2560000000001</v>
      </c>
      <c r="K705" s="3">
        <v>1</v>
      </c>
    </row>
    <row r="706" spans="2:11" x14ac:dyDescent="0.35">
      <c r="B706" s="3" t="str">
        <f t="shared" ref="B706:B769" si="22">C706&amp;"-"&amp;D706&amp;"-"&amp;G706</f>
        <v>Luxury-Fondo Automotriz (A)-C 4L</v>
      </c>
      <c r="C706" s="3" t="s">
        <v>116</v>
      </c>
      <c r="D706" s="3" t="s">
        <v>48</v>
      </c>
      <c r="E706" s="47" t="s">
        <v>1195</v>
      </c>
      <c r="F706" s="3" t="s">
        <v>1196</v>
      </c>
      <c r="G706" s="6" t="s">
        <v>13</v>
      </c>
      <c r="H706" s="18">
        <v>668.9</v>
      </c>
      <c r="I706" s="16">
        <f>IFERROR(VLOOKUP(B706,'Multiplicador por Linea de Prod'!B:J,9,FALSE), "MARGEN NO ENCONTRADO")</f>
        <v>0.53500000000000003</v>
      </c>
      <c r="J706" s="3">
        <f t="shared" ref="J706:J769" si="23">H706*(1+I706)</f>
        <v>1026.7615000000001</v>
      </c>
      <c r="K706" s="3">
        <v>0</v>
      </c>
    </row>
    <row r="707" spans="2:11" x14ac:dyDescent="0.35">
      <c r="B707" s="3" t="str">
        <f t="shared" si="22"/>
        <v>Luxury-Fondo Automotriz (A)-D 1L</v>
      </c>
      <c r="C707" s="3" t="s">
        <v>116</v>
      </c>
      <c r="D707" s="3" t="s">
        <v>48</v>
      </c>
      <c r="E707" s="47" t="s">
        <v>1197</v>
      </c>
      <c r="F707" s="3" t="s">
        <v>1196</v>
      </c>
      <c r="G707" s="6" t="s">
        <v>16</v>
      </c>
      <c r="H707" s="18">
        <v>184.4</v>
      </c>
      <c r="I707" s="16">
        <f>IFERROR(VLOOKUP(B707,'Multiplicador por Linea de Prod'!B:J,9,FALSE), "MARGEN NO ENCONTRADO")</f>
        <v>0.51500000000000001</v>
      </c>
      <c r="J707" s="3">
        <f t="shared" si="23"/>
        <v>279.36600000000004</v>
      </c>
      <c r="K707" s="3">
        <v>2</v>
      </c>
    </row>
    <row r="708" spans="2:11" x14ac:dyDescent="0.35">
      <c r="B708" s="3" t="str">
        <f t="shared" si="22"/>
        <v>Luxury-Terminado automotriz (A)-B 19L</v>
      </c>
      <c r="C708" s="3" t="s">
        <v>116</v>
      </c>
      <c r="D708" s="3" t="s">
        <v>129</v>
      </c>
      <c r="E708" s="47" t="s">
        <v>1198</v>
      </c>
      <c r="F708" s="3" t="s">
        <v>1199</v>
      </c>
      <c r="G708" s="6" t="s">
        <v>34</v>
      </c>
      <c r="H708" s="18">
        <v>3487.6</v>
      </c>
      <c r="I708" s="16">
        <f>IFERROR(VLOOKUP(B708,'Multiplicador por Linea de Prod'!B:J,9,FALSE), "MARGEN NO ENCONTRADO")</f>
        <v>0.41500000000000004</v>
      </c>
      <c r="J708" s="3">
        <f t="shared" si="23"/>
        <v>4934.9539999999997</v>
      </c>
      <c r="K708" s="3">
        <v>0</v>
      </c>
    </row>
    <row r="709" spans="2:11" x14ac:dyDescent="0.35">
      <c r="B709" s="3" t="str">
        <f t="shared" si="22"/>
        <v>Luxury-Terminado automotriz (A)-C 4L</v>
      </c>
      <c r="C709" s="3" t="s">
        <v>116</v>
      </c>
      <c r="D709" s="3" t="s">
        <v>129</v>
      </c>
      <c r="E709" s="47" t="s">
        <v>1200</v>
      </c>
      <c r="F709" s="3" t="s">
        <v>1199</v>
      </c>
      <c r="G709" s="6" t="s">
        <v>13</v>
      </c>
      <c r="H709" s="18">
        <v>776.5</v>
      </c>
      <c r="I709" s="16">
        <f>IFERROR(VLOOKUP(B709,'Multiplicador por Linea de Prod'!B:J,9,FALSE), "MARGEN NO ENCONTRADO")</f>
        <v>0.53500000000000003</v>
      </c>
      <c r="J709" s="3">
        <f t="shared" si="23"/>
        <v>1191.9275</v>
      </c>
      <c r="K709" s="3">
        <v>1</v>
      </c>
    </row>
    <row r="710" spans="2:11" x14ac:dyDescent="0.35">
      <c r="B710" s="3" t="str">
        <f t="shared" si="22"/>
        <v>Luxury-Terminado automotriz (A)-D 1L</v>
      </c>
      <c r="C710" s="3" t="s">
        <v>116</v>
      </c>
      <c r="D710" s="3" t="s">
        <v>129</v>
      </c>
      <c r="E710" s="47" t="s">
        <v>1201</v>
      </c>
      <c r="F710" s="3" t="s">
        <v>1199</v>
      </c>
      <c r="G710" s="6" t="s">
        <v>16</v>
      </c>
      <c r="H710" s="18">
        <v>214.6</v>
      </c>
      <c r="I710" s="16">
        <f>IFERROR(VLOOKUP(B710,'Multiplicador por Linea de Prod'!B:J,9,FALSE), "MARGEN NO ENCONTRADO")</f>
        <v>0.51500000000000001</v>
      </c>
      <c r="J710" s="3">
        <f t="shared" si="23"/>
        <v>325.11900000000003</v>
      </c>
      <c r="K710" s="3">
        <v>5</v>
      </c>
    </row>
    <row r="711" spans="2:11" x14ac:dyDescent="0.35">
      <c r="B711" s="3" t="str">
        <f t="shared" si="22"/>
        <v>Arquitectónica-Impermeabilizante (D)-B 19L</v>
      </c>
      <c r="C711" s="3" t="s">
        <v>99</v>
      </c>
      <c r="D711" s="3" t="s">
        <v>104</v>
      </c>
      <c r="E711" s="47" t="s">
        <v>1202</v>
      </c>
      <c r="F711" s="3" t="s">
        <v>1203</v>
      </c>
      <c r="G711" s="6" t="s">
        <v>34</v>
      </c>
      <c r="H711" s="18">
        <v>893.8</v>
      </c>
      <c r="I711" s="16">
        <f>IFERROR(VLOOKUP(B711,'Multiplicador por Linea de Prod'!B:J,9,FALSE), "MARGEN NO ENCONTRADO")</f>
        <v>0.41500000000000004</v>
      </c>
      <c r="J711" s="3">
        <f t="shared" si="23"/>
        <v>1264.7269999999999</v>
      </c>
      <c r="K711" s="3">
        <v>0</v>
      </c>
    </row>
    <row r="712" spans="2:11" x14ac:dyDescent="0.35">
      <c r="B712" s="3" t="str">
        <f t="shared" si="22"/>
        <v>Arquitectónica-Impermeabilizante (D)-C 4L</v>
      </c>
      <c r="C712" s="3" t="s">
        <v>99</v>
      </c>
      <c r="D712" s="3" t="s">
        <v>104</v>
      </c>
      <c r="E712" s="47" t="s">
        <v>1204</v>
      </c>
      <c r="F712" s="3" t="s">
        <v>1203</v>
      </c>
      <c r="G712" s="6" t="s">
        <v>13</v>
      </c>
      <c r="H712" s="18">
        <v>233.3</v>
      </c>
      <c r="I712" s="16">
        <f>IFERROR(VLOOKUP(B712,'Multiplicador por Linea de Prod'!B:J,9,FALSE), "MARGEN NO ENCONTRADO")</f>
        <v>0.53500000000000003</v>
      </c>
      <c r="J712" s="3">
        <f t="shared" si="23"/>
        <v>358.11550000000005</v>
      </c>
      <c r="K712" s="3">
        <v>0</v>
      </c>
    </row>
    <row r="713" spans="2:11" x14ac:dyDescent="0.35">
      <c r="B713" s="3" t="str">
        <f t="shared" si="22"/>
        <v>Arquitectónica-Impermeabilizante (D)-B 19L</v>
      </c>
      <c r="C713" s="3" t="s">
        <v>99</v>
      </c>
      <c r="D713" s="3" t="s">
        <v>104</v>
      </c>
      <c r="E713" s="47" t="s">
        <v>1205</v>
      </c>
      <c r="F713" s="3" t="s">
        <v>1206</v>
      </c>
      <c r="G713" s="6" t="s">
        <v>34</v>
      </c>
      <c r="H713" s="18">
        <v>1163</v>
      </c>
      <c r="I713" s="16">
        <f>IFERROR(VLOOKUP(B713,'Multiplicador por Linea de Prod'!B:J,9,FALSE), "MARGEN NO ENCONTRADO")</f>
        <v>0.41500000000000004</v>
      </c>
      <c r="J713" s="3">
        <f t="shared" si="23"/>
        <v>1645.645</v>
      </c>
      <c r="K713" s="3">
        <v>0</v>
      </c>
    </row>
    <row r="714" spans="2:11" x14ac:dyDescent="0.35">
      <c r="B714" s="3" t="str">
        <f t="shared" si="22"/>
        <v>Arquitectónica-Impermeabilizante (D)-C 4L</v>
      </c>
      <c r="C714" s="3" t="s">
        <v>99</v>
      </c>
      <c r="D714" s="3" t="s">
        <v>104</v>
      </c>
      <c r="E714" s="47" t="s">
        <v>1207</v>
      </c>
      <c r="F714" s="3" t="s">
        <v>1206</v>
      </c>
      <c r="G714" s="6" t="s">
        <v>13</v>
      </c>
      <c r="H714" s="18">
        <v>275.2</v>
      </c>
      <c r="I714" s="16">
        <f>IFERROR(VLOOKUP(B714,'Multiplicador por Linea de Prod'!B:J,9,FALSE), "MARGEN NO ENCONTRADO")</f>
        <v>0.53500000000000003</v>
      </c>
      <c r="J714" s="3">
        <f t="shared" si="23"/>
        <v>422.43200000000002</v>
      </c>
      <c r="K714" s="3">
        <v>0</v>
      </c>
    </row>
    <row r="715" spans="2:11" x14ac:dyDescent="0.35">
      <c r="B715" s="3" t="str">
        <f t="shared" si="22"/>
        <v>Arquitectónica-Impermeabilizante (D)-B 19L</v>
      </c>
      <c r="C715" s="3" t="s">
        <v>99</v>
      </c>
      <c r="D715" s="3" t="s">
        <v>104</v>
      </c>
      <c r="E715" s="47" t="s">
        <v>1208</v>
      </c>
      <c r="F715" s="3" t="s">
        <v>1209</v>
      </c>
      <c r="G715" s="6" t="s">
        <v>34</v>
      </c>
      <c r="H715" s="18">
        <v>876.9</v>
      </c>
      <c r="I715" s="16">
        <f>IFERROR(VLOOKUP(B715,'Multiplicador por Linea de Prod'!B:J,9,FALSE), "MARGEN NO ENCONTRADO")</f>
        <v>0.41500000000000004</v>
      </c>
      <c r="J715" s="3">
        <f t="shared" si="23"/>
        <v>1240.8135</v>
      </c>
      <c r="K715" s="3">
        <v>0</v>
      </c>
    </row>
    <row r="716" spans="2:11" x14ac:dyDescent="0.35">
      <c r="B716" s="3" t="str">
        <f t="shared" si="22"/>
        <v>Arquitectónica-Impermeabilizante (D)-C 4L</v>
      </c>
      <c r="C716" s="3" t="s">
        <v>99</v>
      </c>
      <c r="D716" s="3" t="s">
        <v>104</v>
      </c>
      <c r="E716" s="47" t="s">
        <v>1210</v>
      </c>
      <c r="F716" s="3" t="s">
        <v>1209</v>
      </c>
      <c r="G716" s="6" t="s">
        <v>13</v>
      </c>
      <c r="H716" s="18">
        <v>229</v>
      </c>
      <c r="I716" s="16">
        <f>IFERROR(VLOOKUP(B716,'Multiplicador por Linea de Prod'!B:J,9,FALSE), "MARGEN NO ENCONTRADO")</f>
        <v>0.53500000000000003</v>
      </c>
      <c r="J716" s="3">
        <f t="shared" si="23"/>
        <v>351.51500000000004</v>
      </c>
      <c r="K716" s="3">
        <v>0</v>
      </c>
    </row>
    <row r="717" spans="2:11" x14ac:dyDescent="0.35">
      <c r="B717" s="3" t="str">
        <f t="shared" si="22"/>
        <v>Arquitectónica-Impermeabilizante (D)-B 19L</v>
      </c>
      <c r="C717" s="3" t="s">
        <v>99</v>
      </c>
      <c r="D717" s="3" t="s">
        <v>104</v>
      </c>
      <c r="E717" s="47" t="s">
        <v>1211</v>
      </c>
      <c r="F717" s="3" t="s">
        <v>1212</v>
      </c>
      <c r="G717" s="6" t="s">
        <v>34</v>
      </c>
      <c r="H717" s="18">
        <v>1163</v>
      </c>
      <c r="I717" s="16">
        <f>IFERROR(VLOOKUP(B717,'Multiplicador por Linea de Prod'!B:J,9,FALSE), "MARGEN NO ENCONTRADO")</f>
        <v>0.41500000000000004</v>
      </c>
      <c r="J717" s="3">
        <f t="shared" si="23"/>
        <v>1645.645</v>
      </c>
      <c r="K717" s="3">
        <v>0</v>
      </c>
    </row>
    <row r="718" spans="2:11" x14ac:dyDescent="0.35">
      <c r="B718" s="3" t="str">
        <f t="shared" si="22"/>
        <v>Arquitectónica-Impermeabilizante (D)-C 4L</v>
      </c>
      <c r="C718" s="3" t="s">
        <v>99</v>
      </c>
      <c r="D718" s="3" t="s">
        <v>104</v>
      </c>
      <c r="E718" s="47" t="s">
        <v>1213</v>
      </c>
      <c r="F718" s="3" t="s">
        <v>1212</v>
      </c>
      <c r="G718" s="6" t="s">
        <v>13</v>
      </c>
      <c r="H718" s="18">
        <v>275.2</v>
      </c>
      <c r="I718" s="16">
        <f>IFERROR(VLOOKUP(B718,'Multiplicador por Linea de Prod'!B:J,9,FALSE), "MARGEN NO ENCONTRADO")</f>
        <v>0.53500000000000003</v>
      </c>
      <c r="J718" s="3">
        <f t="shared" si="23"/>
        <v>422.43200000000002</v>
      </c>
      <c r="K718" s="3">
        <v>0</v>
      </c>
    </row>
    <row r="719" spans="2:11" x14ac:dyDescent="0.35">
      <c r="B719" s="3" t="str">
        <f t="shared" si="22"/>
        <v>Glanz-Fondo Automotriz (A)-O 1.5L</v>
      </c>
      <c r="C719" s="3" t="s">
        <v>11</v>
      </c>
      <c r="D719" s="3" t="s">
        <v>48</v>
      </c>
      <c r="E719" s="47" t="s">
        <v>1214</v>
      </c>
      <c r="F719" s="3" t="s">
        <v>1215</v>
      </c>
      <c r="G719" s="6" t="s">
        <v>61</v>
      </c>
      <c r="H719" s="18">
        <v>287.89999999999998</v>
      </c>
      <c r="I719" s="16">
        <f>IFERROR(VLOOKUP(B719,'Multiplicador por Linea de Prod'!B:J,9,FALSE), "MARGEN NO ENCONTRADO")</f>
        <v>0.505</v>
      </c>
      <c r="J719" s="3">
        <f t="shared" si="23"/>
        <v>433.28949999999992</v>
      </c>
      <c r="K719" s="3">
        <v>0</v>
      </c>
    </row>
    <row r="720" spans="2:11" x14ac:dyDescent="0.35">
      <c r="B720" s="3" t="str">
        <f t="shared" si="22"/>
        <v>Luxury-Fondo Automotriz (A)-O 1.5L</v>
      </c>
      <c r="C720" s="3" t="s">
        <v>116</v>
      </c>
      <c r="D720" s="3" t="s">
        <v>48</v>
      </c>
      <c r="E720" s="47" t="s">
        <v>1216</v>
      </c>
      <c r="F720" s="3" t="s">
        <v>1217</v>
      </c>
      <c r="G720" s="6" t="s">
        <v>61</v>
      </c>
      <c r="H720" s="18">
        <v>290.5</v>
      </c>
      <c r="I720" s="16">
        <f>IFERROR(VLOOKUP(B720,'Multiplicador por Linea de Prod'!B:J,9,FALSE), "MARGEN NO ENCONTRADO")</f>
        <v>0.505</v>
      </c>
      <c r="J720" s="3">
        <f t="shared" si="23"/>
        <v>437.20249999999999</v>
      </c>
      <c r="K720" s="3">
        <v>0</v>
      </c>
    </row>
    <row r="721" spans="2:11" x14ac:dyDescent="0.35">
      <c r="B721" s="3" t="str">
        <f t="shared" si="22"/>
        <v>Luxury-Terminado automotriz (A)-C 4L</v>
      </c>
      <c r="C721" s="3" t="s">
        <v>116</v>
      </c>
      <c r="D721" s="3" t="s">
        <v>129</v>
      </c>
      <c r="E721" s="47" t="s">
        <v>1218</v>
      </c>
      <c r="F721" s="3" t="s">
        <v>1219</v>
      </c>
      <c r="G721" s="6" t="s">
        <v>13</v>
      </c>
      <c r="H721" s="18">
        <v>626.29999999999995</v>
      </c>
      <c r="I721" s="16">
        <f>IFERROR(VLOOKUP(B721,'Multiplicador por Linea de Prod'!B:J,9,FALSE), "MARGEN NO ENCONTRADO")</f>
        <v>0.53500000000000003</v>
      </c>
      <c r="J721" s="3">
        <f t="shared" si="23"/>
        <v>961.37049999999999</v>
      </c>
      <c r="K721" s="3">
        <v>0</v>
      </c>
    </row>
    <row r="722" spans="2:11" x14ac:dyDescent="0.35">
      <c r="B722" s="3" t="str">
        <f t="shared" si="22"/>
        <v>Luxury-Terminado automotriz (A)-D 1L</v>
      </c>
      <c r="C722" s="3" t="s">
        <v>116</v>
      </c>
      <c r="D722" s="3" t="s">
        <v>129</v>
      </c>
      <c r="E722" s="47" t="s">
        <v>1220</v>
      </c>
      <c r="F722" s="3" t="s">
        <v>1219</v>
      </c>
      <c r="G722" s="6" t="s">
        <v>16</v>
      </c>
      <c r="H722" s="18">
        <v>164.3</v>
      </c>
      <c r="I722" s="16">
        <f>IFERROR(VLOOKUP(B722,'Multiplicador por Linea de Prod'!B:J,9,FALSE), "MARGEN NO ENCONTRADO")</f>
        <v>0.51500000000000001</v>
      </c>
      <c r="J722" s="3">
        <f t="shared" si="23"/>
        <v>248.91450000000003</v>
      </c>
      <c r="K722" s="3">
        <v>5</v>
      </c>
    </row>
    <row r="723" spans="2:11" x14ac:dyDescent="0.35">
      <c r="B723" s="3" t="str">
        <f t="shared" si="22"/>
        <v>Luxury-Terminado automotriz (A)-Ñ 2L</v>
      </c>
      <c r="C723" s="3" t="s">
        <v>116</v>
      </c>
      <c r="D723" s="3" t="s">
        <v>129</v>
      </c>
      <c r="E723" s="47" t="s">
        <v>1221</v>
      </c>
      <c r="F723" s="3" t="s">
        <v>1222</v>
      </c>
      <c r="G723" s="6" t="s">
        <v>130</v>
      </c>
      <c r="H723" s="18">
        <v>642.29999999999995</v>
      </c>
      <c r="I723" s="16">
        <f>IFERROR(VLOOKUP(B723,'Multiplicador por Linea de Prod'!B:J,9,FALSE), "MARGEN NO ENCONTRADO")</f>
        <v>0.505</v>
      </c>
      <c r="J723" s="3">
        <f t="shared" si="23"/>
        <v>966.66149999999982</v>
      </c>
      <c r="K723" s="3">
        <v>3</v>
      </c>
    </row>
    <row r="724" spans="2:11" x14ac:dyDescent="0.35">
      <c r="B724" s="3" t="str">
        <f t="shared" si="22"/>
        <v>Madera-Laca industrial madera (M)-B 19L</v>
      </c>
      <c r="C724" s="3" t="s">
        <v>131</v>
      </c>
      <c r="D724" s="3" t="s">
        <v>139</v>
      </c>
      <c r="E724" s="47" t="s">
        <v>1223</v>
      </c>
      <c r="F724" s="3" t="s">
        <v>1224</v>
      </c>
      <c r="G724" s="6" t="s">
        <v>34</v>
      </c>
      <c r="H724" s="18">
        <v>1837.3</v>
      </c>
      <c r="I724" s="16">
        <f>IFERROR(VLOOKUP(B724,'Multiplicador por Linea de Prod'!B:J,9,FALSE), "MARGEN NO ENCONTRADO")</f>
        <v>0.41500000000000004</v>
      </c>
      <c r="J724" s="3">
        <f t="shared" si="23"/>
        <v>2599.7795000000001</v>
      </c>
      <c r="K724" s="3">
        <v>0</v>
      </c>
    </row>
    <row r="725" spans="2:11" x14ac:dyDescent="0.35">
      <c r="B725" s="3" t="str">
        <f t="shared" si="22"/>
        <v>Glanz-Laca Acrílica (A)-B 19L</v>
      </c>
      <c r="C725" s="3" t="s">
        <v>11</v>
      </c>
      <c r="D725" s="3" t="s">
        <v>65</v>
      </c>
      <c r="E725" s="47" t="s">
        <v>1225</v>
      </c>
      <c r="F725" s="3" t="s">
        <v>1226</v>
      </c>
      <c r="G725" s="6" t="s">
        <v>34</v>
      </c>
      <c r="H725" s="18">
        <v>4091.7</v>
      </c>
      <c r="I725" s="16">
        <f>IFERROR(VLOOKUP(B725,'Multiplicador por Linea de Prod'!B:J,9,FALSE), "MARGEN NO ENCONTRADO")</f>
        <v>0.41500000000000004</v>
      </c>
      <c r="J725" s="3">
        <f t="shared" si="23"/>
        <v>5789.7555000000002</v>
      </c>
      <c r="K725" s="3">
        <v>0</v>
      </c>
    </row>
    <row r="726" spans="2:11" x14ac:dyDescent="0.35">
      <c r="B726" s="3" t="str">
        <f t="shared" si="22"/>
        <v>Glanz-Laca Acrílica (A)-C 4L</v>
      </c>
      <c r="C726" s="3" t="s">
        <v>11</v>
      </c>
      <c r="D726" s="3" t="s">
        <v>65</v>
      </c>
      <c r="E726" s="47" t="s">
        <v>1227</v>
      </c>
      <c r="F726" s="3" t="s">
        <v>1226</v>
      </c>
      <c r="G726" s="6" t="s">
        <v>13</v>
      </c>
      <c r="H726" s="18">
        <v>930</v>
      </c>
      <c r="I726" s="16">
        <f>IFERROR(VLOOKUP(B726,'Multiplicador por Linea de Prod'!B:J,9,FALSE), "MARGEN NO ENCONTRADO")</f>
        <v>0.53500000000000003</v>
      </c>
      <c r="J726" s="3">
        <f t="shared" si="23"/>
        <v>1427.5500000000002</v>
      </c>
      <c r="K726" s="3">
        <v>1</v>
      </c>
    </row>
    <row r="727" spans="2:11" x14ac:dyDescent="0.35">
      <c r="B727" s="3" t="str">
        <f t="shared" si="22"/>
        <v>Glanz-Laca Acrílica (A)-C 4L</v>
      </c>
      <c r="C727" s="3" t="s">
        <v>11</v>
      </c>
      <c r="D727" s="3" t="s">
        <v>65</v>
      </c>
      <c r="E727" s="47" t="s">
        <v>1228</v>
      </c>
      <c r="F727" s="3" t="s">
        <v>1229</v>
      </c>
      <c r="G727" s="6" t="s">
        <v>13</v>
      </c>
      <c r="H727" s="18">
        <v>992.6</v>
      </c>
      <c r="I727" s="16">
        <f>IFERROR(VLOOKUP(B727,'Multiplicador por Linea de Prod'!B:J,9,FALSE), "MARGEN NO ENCONTRADO")</f>
        <v>0.53500000000000003</v>
      </c>
      <c r="J727" s="3">
        <f t="shared" si="23"/>
        <v>1523.6410000000001</v>
      </c>
      <c r="K727" s="3">
        <v>1</v>
      </c>
    </row>
    <row r="728" spans="2:11" x14ac:dyDescent="0.35">
      <c r="B728" s="3" t="str">
        <f t="shared" si="22"/>
        <v>Glanz-Laca Acrílica (A)-B 19L</v>
      </c>
      <c r="C728" s="3" t="s">
        <v>11</v>
      </c>
      <c r="D728" s="3" t="s">
        <v>65</v>
      </c>
      <c r="E728" s="47" t="s">
        <v>1230</v>
      </c>
      <c r="F728" s="3" t="s">
        <v>1231</v>
      </c>
      <c r="G728" s="6" t="s">
        <v>34</v>
      </c>
      <c r="H728" s="18">
        <v>3458.8</v>
      </c>
      <c r="I728" s="16">
        <f>IFERROR(VLOOKUP(B728,'Multiplicador por Linea de Prod'!B:J,9,FALSE), "MARGEN NO ENCONTRADO")</f>
        <v>0.41500000000000004</v>
      </c>
      <c r="J728" s="3">
        <f t="shared" si="23"/>
        <v>4894.2020000000002</v>
      </c>
      <c r="K728" s="3">
        <v>0</v>
      </c>
    </row>
    <row r="729" spans="2:11" x14ac:dyDescent="0.35">
      <c r="B729" s="3" t="str">
        <f t="shared" si="22"/>
        <v>Glanz-Laca Acrílica (A)-C 4L</v>
      </c>
      <c r="C729" s="3" t="s">
        <v>11</v>
      </c>
      <c r="D729" s="3" t="s">
        <v>65</v>
      </c>
      <c r="E729" s="47" t="s">
        <v>1232</v>
      </c>
      <c r="F729" s="3" t="s">
        <v>1231</v>
      </c>
      <c r="G729" s="6" t="s">
        <v>13</v>
      </c>
      <c r="H729" s="18">
        <v>816.9</v>
      </c>
      <c r="I729" s="16">
        <f>IFERROR(VLOOKUP(B729,'Multiplicador por Linea de Prod'!B:J,9,FALSE), "MARGEN NO ENCONTRADO")</f>
        <v>0.53500000000000003</v>
      </c>
      <c r="J729" s="3">
        <f t="shared" si="23"/>
        <v>1253.9415000000001</v>
      </c>
      <c r="K729" s="3">
        <v>1</v>
      </c>
    </row>
    <row r="730" spans="2:11" x14ac:dyDescent="0.35">
      <c r="B730" s="3" t="str">
        <f t="shared" si="22"/>
        <v>Madera-Laca industrial madera (M)-B 19L</v>
      </c>
      <c r="C730" s="3" t="s">
        <v>131</v>
      </c>
      <c r="D730" s="3" t="s">
        <v>139</v>
      </c>
      <c r="E730" s="47" t="s">
        <v>1233</v>
      </c>
      <c r="F730" s="3" t="s">
        <v>1234</v>
      </c>
      <c r="G730" s="6" t="s">
        <v>34</v>
      </c>
      <c r="H730" s="18">
        <v>2077.6999999999998</v>
      </c>
      <c r="I730" s="16">
        <f>IFERROR(VLOOKUP(B730,'Multiplicador por Linea de Prod'!B:J,9,FALSE), "MARGEN NO ENCONTRADO")</f>
        <v>0.41500000000000004</v>
      </c>
      <c r="J730" s="3">
        <f t="shared" si="23"/>
        <v>2939.9454999999998</v>
      </c>
      <c r="K730" s="3">
        <v>3</v>
      </c>
    </row>
    <row r="731" spans="2:11" x14ac:dyDescent="0.35">
      <c r="B731" s="3" t="str">
        <f t="shared" si="22"/>
        <v>Madera-Laca industrial madera (M)-C 4L</v>
      </c>
      <c r="C731" s="3" t="s">
        <v>131</v>
      </c>
      <c r="D731" s="3" t="s">
        <v>139</v>
      </c>
      <c r="E731" s="47" t="s">
        <v>1235</v>
      </c>
      <c r="F731" s="3" t="s">
        <v>1234</v>
      </c>
      <c r="G731" s="6" t="s">
        <v>13</v>
      </c>
      <c r="H731" s="18">
        <v>492.6</v>
      </c>
      <c r="I731" s="16">
        <f>IFERROR(VLOOKUP(B731,'Multiplicador por Linea de Prod'!B:J,9,FALSE), "MARGEN NO ENCONTRADO")</f>
        <v>0.53500000000000003</v>
      </c>
      <c r="J731" s="3">
        <f t="shared" si="23"/>
        <v>756.14100000000008</v>
      </c>
      <c r="K731" s="3">
        <v>0</v>
      </c>
    </row>
    <row r="732" spans="2:11" x14ac:dyDescent="0.35">
      <c r="B732" s="3" t="str">
        <f t="shared" si="22"/>
        <v>Madera-Laca industrial madera (M)-B 19L</v>
      </c>
      <c r="C732" s="3" t="s">
        <v>131</v>
      </c>
      <c r="D732" s="3" t="s">
        <v>139</v>
      </c>
      <c r="E732" s="47" t="s">
        <v>1236</v>
      </c>
      <c r="F732" s="3" t="s">
        <v>1237</v>
      </c>
      <c r="G732" s="6" t="s">
        <v>34</v>
      </c>
      <c r="H732" s="18">
        <v>1981.1</v>
      </c>
      <c r="I732" s="16">
        <f>IFERROR(VLOOKUP(B732,'Multiplicador por Linea de Prod'!B:J,9,FALSE), "MARGEN NO ENCONTRADO")</f>
        <v>0.41500000000000004</v>
      </c>
      <c r="J732" s="3">
        <f t="shared" si="23"/>
        <v>2803.2565</v>
      </c>
      <c r="K732" s="3">
        <v>1</v>
      </c>
    </row>
    <row r="733" spans="2:11" x14ac:dyDescent="0.35">
      <c r="B733" s="3" t="str">
        <f t="shared" si="22"/>
        <v>Madera-Laca industrial madera (M)-C 4L</v>
      </c>
      <c r="C733" s="3" t="s">
        <v>131</v>
      </c>
      <c r="D733" s="3" t="s">
        <v>139</v>
      </c>
      <c r="E733" s="47" t="s">
        <v>1238</v>
      </c>
      <c r="F733" s="3" t="s">
        <v>1237</v>
      </c>
      <c r="G733" s="6" t="s">
        <v>13</v>
      </c>
      <c r="H733" s="18">
        <v>483.6</v>
      </c>
      <c r="I733" s="16">
        <f>IFERROR(VLOOKUP(B733,'Multiplicador por Linea de Prod'!B:J,9,FALSE), "MARGEN NO ENCONTRADO")</f>
        <v>0.53500000000000003</v>
      </c>
      <c r="J733" s="3">
        <f t="shared" si="23"/>
        <v>742.32600000000014</v>
      </c>
      <c r="K733" s="3">
        <v>0</v>
      </c>
    </row>
    <row r="734" spans="2:11" x14ac:dyDescent="0.35">
      <c r="B734" s="3" t="str">
        <f t="shared" si="22"/>
        <v>Madera-Laca industrial madera (M)-D 1L</v>
      </c>
      <c r="C734" s="3" t="s">
        <v>131</v>
      </c>
      <c r="D734" s="3" t="s">
        <v>139</v>
      </c>
      <c r="E734" s="47" t="s">
        <v>1239</v>
      </c>
      <c r="F734" s="3" t="s">
        <v>1237</v>
      </c>
      <c r="G734" s="6" t="s">
        <v>16</v>
      </c>
      <c r="H734" s="18">
        <v>127.6</v>
      </c>
      <c r="I734" s="16">
        <f>IFERROR(VLOOKUP(B734,'Multiplicador por Linea de Prod'!B:J,9,FALSE), "MARGEN NO ENCONTRADO")</f>
        <v>0.51500000000000001</v>
      </c>
      <c r="J734" s="3">
        <f t="shared" si="23"/>
        <v>193.31400000000002</v>
      </c>
      <c r="K734" s="3">
        <v>0</v>
      </c>
    </row>
    <row r="735" spans="2:11" x14ac:dyDescent="0.35">
      <c r="B735" s="3" t="str">
        <f t="shared" si="22"/>
        <v>Madera-Laca industrial madera (M)-B 19L</v>
      </c>
      <c r="C735" s="3" t="s">
        <v>131</v>
      </c>
      <c r="D735" s="3" t="s">
        <v>139</v>
      </c>
      <c r="E735" s="47" t="s">
        <v>1240</v>
      </c>
      <c r="F735" s="3" t="s">
        <v>1241</v>
      </c>
      <c r="G735" s="6" t="s">
        <v>34</v>
      </c>
      <c r="H735" s="18">
        <v>1981.1</v>
      </c>
      <c r="I735" s="16">
        <f>IFERROR(VLOOKUP(B735,'Multiplicador por Linea de Prod'!B:J,9,FALSE), "MARGEN NO ENCONTRADO")</f>
        <v>0.41500000000000004</v>
      </c>
      <c r="J735" s="3">
        <f t="shared" si="23"/>
        <v>2803.2565</v>
      </c>
      <c r="K735" s="3">
        <v>3</v>
      </c>
    </row>
    <row r="736" spans="2:11" x14ac:dyDescent="0.35">
      <c r="B736" s="3" t="str">
        <f t="shared" si="22"/>
        <v>Madera-Laca industrial madera (M)-C 4L</v>
      </c>
      <c r="C736" s="3" t="s">
        <v>131</v>
      </c>
      <c r="D736" s="3" t="s">
        <v>139</v>
      </c>
      <c r="E736" s="47" t="s">
        <v>1242</v>
      </c>
      <c r="F736" s="3" t="s">
        <v>1241</v>
      </c>
      <c r="G736" s="6" t="s">
        <v>13</v>
      </c>
      <c r="H736" s="19">
        <v>483.6</v>
      </c>
      <c r="I736" s="16">
        <f>IFERROR(VLOOKUP(B736,'Multiplicador por Linea de Prod'!B:J,9,FALSE), "MARGEN NO ENCONTRADO")</f>
        <v>0.53500000000000003</v>
      </c>
      <c r="J736" s="3">
        <f t="shared" si="23"/>
        <v>742.32600000000014</v>
      </c>
      <c r="K736" s="3">
        <v>0</v>
      </c>
    </row>
    <row r="737" spans="2:11" x14ac:dyDescent="0.35">
      <c r="B737" s="3" t="str">
        <f t="shared" si="22"/>
        <v>Madera-Laca industrial madera (M)-D 1L</v>
      </c>
      <c r="C737" s="3" t="s">
        <v>131</v>
      </c>
      <c r="D737" s="3" t="s">
        <v>139</v>
      </c>
      <c r="E737" s="47" t="s">
        <v>1243</v>
      </c>
      <c r="F737" s="3" t="s">
        <v>1241</v>
      </c>
      <c r="G737" s="6" t="s">
        <v>16</v>
      </c>
      <c r="H737" s="18">
        <v>127.6</v>
      </c>
      <c r="I737" s="16">
        <f>IFERROR(VLOOKUP(B737,'Multiplicador por Linea de Prod'!B:J,9,FALSE), "MARGEN NO ENCONTRADO")</f>
        <v>0.51500000000000001</v>
      </c>
      <c r="J737" s="3">
        <f t="shared" si="23"/>
        <v>193.31400000000002</v>
      </c>
      <c r="K737" s="3">
        <v>0</v>
      </c>
    </row>
    <row r="738" spans="2:11" x14ac:dyDescent="0.35">
      <c r="B738" s="3" t="str">
        <f t="shared" si="22"/>
        <v>Madera-Laca industrial madera (M)-B 19L</v>
      </c>
      <c r="C738" s="3" t="s">
        <v>131</v>
      </c>
      <c r="D738" s="3" t="s">
        <v>139</v>
      </c>
      <c r="E738" s="47" t="s">
        <v>1244</v>
      </c>
      <c r="F738" s="3" t="s">
        <v>1245</v>
      </c>
      <c r="G738" s="6" t="s">
        <v>34</v>
      </c>
      <c r="H738" s="18">
        <v>2232.1999999999998</v>
      </c>
      <c r="I738" s="16">
        <f>IFERROR(VLOOKUP(B738,'Multiplicador por Linea de Prod'!B:J,9,FALSE), "MARGEN NO ENCONTRADO")</f>
        <v>0.41500000000000004</v>
      </c>
      <c r="J738" s="3">
        <f t="shared" si="23"/>
        <v>3158.5629999999996</v>
      </c>
      <c r="K738" s="3">
        <v>0</v>
      </c>
    </row>
    <row r="739" spans="2:11" x14ac:dyDescent="0.35">
      <c r="B739" s="3" t="str">
        <f t="shared" si="22"/>
        <v>Madera-Laca industrial madera (M)-C 4L</v>
      </c>
      <c r="C739" s="3" t="s">
        <v>131</v>
      </c>
      <c r="D739" s="3" t="s">
        <v>139</v>
      </c>
      <c r="E739" s="47" t="s">
        <v>1246</v>
      </c>
      <c r="F739" s="3" t="s">
        <v>1247</v>
      </c>
      <c r="G739" s="6" t="s">
        <v>13</v>
      </c>
      <c r="H739" s="18">
        <v>490.3</v>
      </c>
      <c r="I739" s="16">
        <f>IFERROR(VLOOKUP(B739,'Multiplicador por Linea de Prod'!B:J,9,FALSE), "MARGEN NO ENCONTRADO")</f>
        <v>0.53500000000000003</v>
      </c>
      <c r="J739" s="3">
        <f t="shared" si="23"/>
        <v>752.61050000000012</v>
      </c>
      <c r="K739" s="3">
        <v>3</v>
      </c>
    </row>
    <row r="740" spans="2:11" x14ac:dyDescent="0.35">
      <c r="B740" s="3" t="str">
        <f t="shared" si="22"/>
        <v>Madera-Laca industrial madera (M)-B 19L</v>
      </c>
      <c r="C740" s="3" t="s">
        <v>131</v>
      </c>
      <c r="D740" s="3" t="s">
        <v>139</v>
      </c>
      <c r="E740" s="47" t="s">
        <v>1248</v>
      </c>
      <c r="F740" s="3" t="s">
        <v>1249</v>
      </c>
      <c r="G740" s="6" t="s">
        <v>34</v>
      </c>
      <c r="H740" s="18">
        <v>2100.6</v>
      </c>
      <c r="I740" s="16">
        <f>IFERROR(VLOOKUP(B740,'Multiplicador por Linea de Prod'!B:J,9,FALSE), "MARGEN NO ENCONTRADO")</f>
        <v>0.41500000000000004</v>
      </c>
      <c r="J740" s="3">
        <f t="shared" si="23"/>
        <v>2972.3490000000002</v>
      </c>
      <c r="K740" s="3">
        <v>0</v>
      </c>
    </row>
    <row r="741" spans="2:11" x14ac:dyDescent="0.35">
      <c r="B741" s="3" t="str">
        <f t="shared" si="22"/>
        <v>Madera-Laca industrial madera (M)-C 4L</v>
      </c>
      <c r="C741" s="3" t="s">
        <v>131</v>
      </c>
      <c r="D741" s="3" t="s">
        <v>139</v>
      </c>
      <c r="E741" s="47" t="s">
        <v>1250</v>
      </c>
      <c r="F741" s="3" t="s">
        <v>1249</v>
      </c>
      <c r="G741" s="6" t="s">
        <v>13</v>
      </c>
      <c r="H741" s="18">
        <v>481.5</v>
      </c>
      <c r="I741" s="16">
        <f>IFERROR(VLOOKUP(B741,'Multiplicador por Linea de Prod'!B:J,9,FALSE), "MARGEN NO ENCONTRADO")</f>
        <v>0.53500000000000003</v>
      </c>
      <c r="J741" s="3">
        <f t="shared" si="23"/>
        <v>739.10250000000008</v>
      </c>
      <c r="K741" s="3">
        <v>1</v>
      </c>
    </row>
    <row r="742" spans="2:11" x14ac:dyDescent="0.35">
      <c r="B742" s="3" t="str">
        <f t="shared" si="22"/>
        <v>Madera-Laca industrial madera (M)-B 19L</v>
      </c>
      <c r="C742" s="3" t="s">
        <v>131</v>
      </c>
      <c r="D742" s="3" t="s">
        <v>139</v>
      </c>
      <c r="E742" s="47" t="s">
        <v>1251</v>
      </c>
      <c r="F742" s="3" t="s">
        <v>1252</v>
      </c>
      <c r="G742" s="6" t="s">
        <v>34</v>
      </c>
      <c r="H742" s="18">
        <v>2100.6</v>
      </c>
      <c r="I742" s="16">
        <f>IFERROR(VLOOKUP(B742,'Multiplicador por Linea de Prod'!B:J,9,FALSE), "MARGEN NO ENCONTRADO")</f>
        <v>0.41500000000000004</v>
      </c>
      <c r="J742" s="3">
        <f t="shared" si="23"/>
        <v>2972.3490000000002</v>
      </c>
      <c r="K742" s="3">
        <v>0</v>
      </c>
    </row>
    <row r="743" spans="2:11" x14ac:dyDescent="0.35">
      <c r="B743" s="3" t="str">
        <f t="shared" si="22"/>
        <v>Madera-Laca industrial madera (M)-C 4L</v>
      </c>
      <c r="C743" s="3" t="s">
        <v>131</v>
      </c>
      <c r="D743" s="3" t="s">
        <v>139</v>
      </c>
      <c r="E743" s="47" t="s">
        <v>1253</v>
      </c>
      <c r="F743" s="3" t="s">
        <v>1252</v>
      </c>
      <c r="G743" s="6" t="s">
        <v>13</v>
      </c>
      <c r="H743" s="18">
        <v>481.5</v>
      </c>
      <c r="I743" s="16">
        <f>IFERROR(VLOOKUP(B743,'Multiplicador por Linea de Prod'!B:J,9,FALSE), "MARGEN NO ENCONTRADO")</f>
        <v>0.53500000000000003</v>
      </c>
      <c r="J743" s="3">
        <f t="shared" si="23"/>
        <v>739.10250000000008</v>
      </c>
      <c r="K743" s="3">
        <v>2</v>
      </c>
    </row>
    <row r="744" spans="2:11" x14ac:dyDescent="0.35">
      <c r="B744" s="3" t="str">
        <f t="shared" si="22"/>
        <v>Madera-Laca industrial madera (M)-B 19L</v>
      </c>
      <c r="C744" s="3" t="s">
        <v>131</v>
      </c>
      <c r="D744" s="3" t="s">
        <v>139</v>
      </c>
      <c r="E744" s="47" t="s">
        <v>1254</v>
      </c>
      <c r="F744" s="3" t="s">
        <v>1255</v>
      </c>
      <c r="G744" s="6" t="s">
        <v>34</v>
      </c>
      <c r="H744" s="18">
        <v>1888</v>
      </c>
      <c r="I744" s="16">
        <f>IFERROR(VLOOKUP(B744,'Multiplicador por Linea de Prod'!B:J,9,FALSE), "MARGEN NO ENCONTRADO")</f>
        <v>0.41500000000000004</v>
      </c>
      <c r="J744" s="3">
        <f t="shared" si="23"/>
        <v>2671.52</v>
      </c>
      <c r="K744" s="3">
        <v>0</v>
      </c>
    </row>
    <row r="745" spans="2:11" x14ac:dyDescent="0.35">
      <c r="B745" s="3" t="str">
        <f t="shared" si="22"/>
        <v>Madera-Laca industrial madera (M)-C 4L</v>
      </c>
      <c r="C745" s="3" t="s">
        <v>131</v>
      </c>
      <c r="D745" s="3" t="s">
        <v>139</v>
      </c>
      <c r="E745" s="47" t="s">
        <v>1256</v>
      </c>
      <c r="F745" s="3" t="s">
        <v>1255</v>
      </c>
      <c r="G745" s="6" t="s">
        <v>13</v>
      </c>
      <c r="H745" s="18">
        <v>419.2</v>
      </c>
      <c r="I745" s="16">
        <f>IFERROR(VLOOKUP(B745,'Multiplicador por Linea de Prod'!B:J,9,FALSE), "MARGEN NO ENCONTRADO")</f>
        <v>0.53500000000000003</v>
      </c>
      <c r="J745" s="3">
        <f t="shared" si="23"/>
        <v>643.47200000000009</v>
      </c>
      <c r="K745" s="3">
        <v>2</v>
      </c>
    </row>
    <row r="746" spans="2:11" x14ac:dyDescent="0.35">
      <c r="B746" s="3" t="str">
        <f t="shared" si="22"/>
        <v>Madera-Laca industrial madera (M)-D 1L</v>
      </c>
      <c r="C746" s="3" t="s">
        <v>131</v>
      </c>
      <c r="D746" s="3" t="s">
        <v>139</v>
      </c>
      <c r="E746" s="47" t="s">
        <v>1257</v>
      </c>
      <c r="F746" s="3" t="s">
        <v>1255</v>
      </c>
      <c r="G746" s="6" t="s">
        <v>16</v>
      </c>
      <c r="H746" s="18">
        <v>119</v>
      </c>
      <c r="I746" s="16">
        <f>IFERROR(VLOOKUP(B746,'Multiplicador por Linea de Prod'!B:J,9,FALSE), "MARGEN NO ENCONTRADO")</f>
        <v>0.51500000000000001</v>
      </c>
      <c r="J746" s="3">
        <f t="shared" si="23"/>
        <v>180.28500000000003</v>
      </c>
      <c r="K746" s="3">
        <v>0</v>
      </c>
    </row>
    <row r="747" spans="2:11" x14ac:dyDescent="0.35">
      <c r="B747" s="3" t="str">
        <f t="shared" si="22"/>
        <v>Madera-Laca industrial madera (M)-C 4L</v>
      </c>
      <c r="C747" s="3" t="s">
        <v>131</v>
      </c>
      <c r="D747" s="3" t="s">
        <v>139</v>
      </c>
      <c r="E747" s="47" t="s">
        <v>1258</v>
      </c>
      <c r="F747" s="3" t="s">
        <v>1259</v>
      </c>
      <c r="G747" s="6" t="s">
        <v>13</v>
      </c>
      <c r="H747" s="18">
        <v>472.9</v>
      </c>
      <c r="I747" s="16">
        <f>IFERROR(VLOOKUP(B747,'Multiplicador por Linea de Prod'!B:J,9,FALSE), "MARGEN NO ENCONTRADO")</f>
        <v>0.53500000000000003</v>
      </c>
      <c r="J747" s="3">
        <f t="shared" si="23"/>
        <v>725.90150000000006</v>
      </c>
      <c r="K747" s="3">
        <v>0</v>
      </c>
    </row>
    <row r="748" spans="2:11" x14ac:dyDescent="0.35">
      <c r="B748" s="3" t="str">
        <f t="shared" si="22"/>
        <v>Madera-Laca industrial madera (M)-C 4L</v>
      </c>
      <c r="C748" s="3" t="s">
        <v>131</v>
      </c>
      <c r="D748" s="3" t="s">
        <v>139</v>
      </c>
      <c r="E748" s="47" t="s">
        <v>1260</v>
      </c>
      <c r="F748" s="3" t="s">
        <v>1261</v>
      </c>
      <c r="G748" s="6" t="s">
        <v>13</v>
      </c>
      <c r="H748" s="18">
        <v>505</v>
      </c>
      <c r="I748" s="16">
        <f>IFERROR(VLOOKUP(B748,'Multiplicador por Linea de Prod'!B:J,9,FALSE), "MARGEN NO ENCONTRADO")</f>
        <v>0.53500000000000003</v>
      </c>
      <c r="J748" s="3">
        <f t="shared" si="23"/>
        <v>775.17500000000007</v>
      </c>
      <c r="K748" s="3">
        <v>2</v>
      </c>
    </row>
    <row r="749" spans="2:11" x14ac:dyDescent="0.35">
      <c r="B749" s="3" t="str">
        <f t="shared" si="22"/>
        <v>Madera-Laca industrial madera (M)-B 19L</v>
      </c>
      <c r="C749" s="3" t="s">
        <v>131</v>
      </c>
      <c r="D749" s="3" t="s">
        <v>139</v>
      </c>
      <c r="E749" s="47" t="s">
        <v>1262</v>
      </c>
      <c r="F749" s="3" t="s">
        <v>1263</v>
      </c>
      <c r="G749" s="6" t="s">
        <v>34</v>
      </c>
      <c r="H749" s="18">
        <v>2198.4</v>
      </c>
      <c r="I749" s="16">
        <f>IFERROR(VLOOKUP(B749,'Multiplicador por Linea de Prod'!B:J,9,FALSE), "MARGEN NO ENCONTRADO")</f>
        <v>0.41500000000000004</v>
      </c>
      <c r="J749" s="3">
        <f t="shared" si="23"/>
        <v>3110.7360000000003</v>
      </c>
      <c r="K749" s="3">
        <v>4</v>
      </c>
    </row>
    <row r="750" spans="2:11" x14ac:dyDescent="0.35">
      <c r="B750" s="3" t="str">
        <f t="shared" si="22"/>
        <v>Madera-Laca industrial madera (M)-C 4L</v>
      </c>
      <c r="C750" s="3" t="s">
        <v>131</v>
      </c>
      <c r="D750" s="3" t="s">
        <v>139</v>
      </c>
      <c r="E750" s="47" t="s">
        <v>1264</v>
      </c>
      <c r="F750" s="3" t="s">
        <v>1263</v>
      </c>
      <c r="G750" s="6" t="s">
        <v>13</v>
      </c>
      <c r="H750" s="18">
        <v>494.8</v>
      </c>
      <c r="I750" s="16">
        <f>IFERROR(VLOOKUP(B750,'Multiplicador por Linea de Prod'!B:J,9,FALSE), "MARGEN NO ENCONTRADO")</f>
        <v>0.53500000000000003</v>
      </c>
      <c r="J750" s="3">
        <f t="shared" si="23"/>
        <v>759.51800000000014</v>
      </c>
      <c r="K750" s="3">
        <v>0</v>
      </c>
    </row>
    <row r="751" spans="2:11" x14ac:dyDescent="0.35">
      <c r="B751" s="3" t="str">
        <f t="shared" si="22"/>
        <v>Madera-Laca industrial madera (M)-D 1L</v>
      </c>
      <c r="C751" s="3" t="s">
        <v>131</v>
      </c>
      <c r="D751" s="3" t="s">
        <v>139</v>
      </c>
      <c r="E751" s="47" t="s">
        <v>1265</v>
      </c>
      <c r="F751" s="3" t="s">
        <v>1263</v>
      </c>
      <c r="G751" s="6" t="s">
        <v>16</v>
      </c>
      <c r="H751" s="18">
        <v>139.1</v>
      </c>
      <c r="I751" s="16">
        <f>IFERROR(VLOOKUP(B751,'Multiplicador por Linea de Prod'!B:J,9,FALSE), "MARGEN NO ENCONTRADO")</f>
        <v>0.51500000000000001</v>
      </c>
      <c r="J751" s="3">
        <f t="shared" si="23"/>
        <v>210.73650000000001</v>
      </c>
      <c r="K751" s="3">
        <v>0</v>
      </c>
    </row>
    <row r="752" spans="2:11" x14ac:dyDescent="0.35">
      <c r="B752" s="3" t="str">
        <f t="shared" si="22"/>
        <v>Madera-Laca industrial madera (M)-B 19L</v>
      </c>
      <c r="C752" s="3" t="s">
        <v>131</v>
      </c>
      <c r="D752" s="3" t="s">
        <v>139</v>
      </c>
      <c r="E752" s="47" t="s">
        <v>1266</v>
      </c>
      <c r="F752" s="3" t="s">
        <v>1267</v>
      </c>
      <c r="G752" s="6" t="s">
        <v>34</v>
      </c>
      <c r="H752" s="18">
        <v>2035.9</v>
      </c>
      <c r="I752" s="16">
        <f>IFERROR(VLOOKUP(B752,'Multiplicador por Linea de Prod'!B:J,9,FALSE), "MARGEN NO ENCONTRADO")</f>
        <v>0.41500000000000004</v>
      </c>
      <c r="J752" s="3">
        <f t="shared" si="23"/>
        <v>2880.7985000000003</v>
      </c>
      <c r="K752" s="3">
        <v>1</v>
      </c>
    </row>
    <row r="753" spans="2:11" x14ac:dyDescent="0.35">
      <c r="B753" s="3" t="str">
        <f t="shared" si="22"/>
        <v>Madera-Laca industrial madera (M)-C 4L</v>
      </c>
      <c r="C753" s="3" t="s">
        <v>131</v>
      </c>
      <c r="D753" s="3" t="s">
        <v>139</v>
      </c>
      <c r="E753" s="47" t="s">
        <v>1268</v>
      </c>
      <c r="F753" s="3" t="s">
        <v>1267</v>
      </c>
      <c r="G753" s="6" t="s">
        <v>13</v>
      </c>
      <c r="H753" s="18">
        <v>472.1</v>
      </c>
      <c r="I753" s="16">
        <f>IFERROR(VLOOKUP(B753,'Multiplicador por Linea de Prod'!B:J,9,FALSE), "MARGEN NO ENCONTRADO")</f>
        <v>0.53500000000000003</v>
      </c>
      <c r="J753" s="3">
        <f t="shared" si="23"/>
        <v>724.6735000000001</v>
      </c>
      <c r="K753" s="3">
        <v>0</v>
      </c>
    </row>
    <row r="754" spans="2:11" x14ac:dyDescent="0.35">
      <c r="B754" s="3" t="str">
        <f t="shared" si="22"/>
        <v>Madera-Laca industrial madera (M)-D 1L</v>
      </c>
      <c r="C754" s="3" t="s">
        <v>131</v>
      </c>
      <c r="D754" s="3" t="s">
        <v>139</v>
      </c>
      <c r="E754" s="47" t="s">
        <v>1269</v>
      </c>
      <c r="F754" s="3" t="s">
        <v>1267</v>
      </c>
      <c r="G754" s="6" t="s">
        <v>16</v>
      </c>
      <c r="H754" s="18">
        <v>130.6</v>
      </c>
      <c r="I754" s="16">
        <f>IFERROR(VLOOKUP(B754,'Multiplicador por Linea de Prod'!B:J,9,FALSE), "MARGEN NO ENCONTRADO")</f>
        <v>0.51500000000000001</v>
      </c>
      <c r="J754" s="3">
        <f t="shared" si="23"/>
        <v>197.85900000000001</v>
      </c>
      <c r="K754" s="3">
        <v>0</v>
      </c>
    </row>
    <row r="755" spans="2:11" x14ac:dyDescent="0.35">
      <c r="B755" s="3" t="str">
        <f t="shared" si="22"/>
        <v>Madera-Laca industrial madera (M)-C 4L</v>
      </c>
      <c r="C755" s="3" t="s">
        <v>131</v>
      </c>
      <c r="D755" s="3" t="s">
        <v>139</v>
      </c>
      <c r="E755" s="47" t="s">
        <v>1270</v>
      </c>
      <c r="F755" s="3" t="s">
        <v>1271</v>
      </c>
      <c r="G755" s="6" t="s">
        <v>13</v>
      </c>
      <c r="H755" s="18">
        <v>824.9</v>
      </c>
      <c r="I755" s="16">
        <f>IFERROR(VLOOKUP(B755,'Multiplicador por Linea de Prod'!B:J,9,FALSE), "MARGEN NO ENCONTRADO")</f>
        <v>0.53500000000000003</v>
      </c>
      <c r="J755" s="3">
        <f t="shared" si="23"/>
        <v>1266.2215000000001</v>
      </c>
      <c r="K755" s="3">
        <v>1</v>
      </c>
    </row>
    <row r="756" spans="2:11" x14ac:dyDescent="0.35">
      <c r="B756" s="3" t="str">
        <f t="shared" si="22"/>
        <v>Madera-Laca industrial madera (M)-C 4L</v>
      </c>
      <c r="C756" s="3" t="s">
        <v>131</v>
      </c>
      <c r="D756" s="3" t="s">
        <v>139</v>
      </c>
      <c r="E756" s="47" t="s">
        <v>1272</v>
      </c>
      <c r="F756" s="3" t="s">
        <v>1273</v>
      </c>
      <c r="G756" s="6" t="s">
        <v>13</v>
      </c>
      <c r="H756" s="18">
        <v>490.3</v>
      </c>
      <c r="I756" s="16">
        <f>IFERROR(VLOOKUP(B756,'Multiplicador por Linea de Prod'!B:J,9,FALSE), "MARGEN NO ENCONTRADO")</f>
        <v>0.53500000000000003</v>
      </c>
      <c r="J756" s="3">
        <f t="shared" si="23"/>
        <v>752.61050000000012</v>
      </c>
      <c r="K756" s="3">
        <v>2</v>
      </c>
    </row>
    <row r="757" spans="2:11" x14ac:dyDescent="0.35">
      <c r="B757" s="3" t="str">
        <f t="shared" si="22"/>
        <v>Madera-Laca industrial madera (M)-B 19L</v>
      </c>
      <c r="C757" s="3" t="s">
        <v>131</v>
      </c>
      <c r="D757" s="3" t="s">
        <v>139</v>
      </c>
      <c r="E757" s="47" t="s">
        <v>1274</v>
      </c>
      <c r="F757" s="3" t="s">
        <v>1275</v>
      </c>
      <c r="G757" s="6" t="s">
        <v>34</v>
      </c>
      <c r="H757" s="18">
        <v>1888</v>
      </c>
      <c r="I757" s="16">
        <f>IFERROR(VLOOKUP(B757,'Multiplicador por Linea de Prod'!B:J,9,FALSE), "MARGEN NO ENCONTRADO")</f>
        <v>0.41500000000000004</v>
      </c>
      <c r="J757" s="3">
        <f t="shared" si="23"/>
        <v>2671.52</v>
      </c>
      <c r="K757" s="3">
        <v>3</v>
      </c>
    </row>
    <row r="758" spans="2:11" x14ac:dyDescent="0.35">
      <c r="B758" s="3" t="str">
        <f t="shared" si="22"/>
        <v>Madera-Laca industrial madera (M)-C 4L</v>
      </c>
      <c r="C758" s="3" t="s">
        <v>131</v>
      </c>
      <c r="D758" s="3" t="s">
        <v>139</v>
      </c>
      <c r="E758" s="47" t="s">
        <v>1276</v>
      </c>
      <c r="F758" s="3" t="s">
        <v>1275</v>
      </c>
      <c r="G758" s="6" t="s">
        <v>13</v>
      </c>
      <c r="H758" s="18">
        <v>419.2</v>
      </c>
      <c r="I758" s="16">
        <f>IFERROR(VLOOKUP(B758,'Multiplicador por Linea de Prod'!B:J,9,FALSE), "MARGEN NO ENCONTRADO")</f>
        <v>0.53500000000000003</v>
      </c>
      <c r="J758" s="3">
        <f t="shared" si="23"/>
        <v>643.47200000000009</v>
      </c>
      <c r="K758" s="3">
        <v>0</v>
      </c>
    </row>
    <row r="759" spans="2:11" x14ac:dyDescent="0.35">
      <c r="B759" s="3" t="str">
        <f t="shared" si="22"/>
        <v>Madera-Laca industrial madera (M)-D 1L</v>
      </c>
      <c r="C759" s="3" t="s">
        <v>131</v>
      </c>
      <c r="D759" s="3" t="s">
        <v>139</v>
      </c>
      <c r="E759" s="47" t="s">
        <v>1277</v>
      </c>
      <c r="F759" s="3" t="s">
        <v>1275</v>
      </c>
      <c r="G759" s="6" t="s">
        <v>16</v>
      </c>
      <c r="H759" s="18">
        <v>119</v>
      </c>
      <c r="I759" s="16">
        <f>IFERROR(VLOOKUP(B759,'Multiplicador por Linea de Prod'!B:J,9,FALSE), "MARGEN NO ENCONTRADO")</f>
        <v>0.51500000000000001</v>
      </c>
      <c r="J759" s="3">
        <f t="shared" si="23"/>
        <v>180.28500000000003</v>
      </c>
      <c r="K759" s="3">
        <v>0</v>
      </c>
    </row>
    <row r="760" spans="2:11" x14ac:dyDescent="0.35">
      <c r="B760" s="3" t="str">
        <f t="shared" si="22"/>
        <v>Madera-Laca industrial madera (M)-B 19L</v>
      </c>
      <c r="C760" s="3" t="s">
        <v>131</v>
      </c>
      <c r="D760" s="3" t="s">
        <v>139</v>
      </c>
      <c r="E760" s="47" t="s">
        <v>1278</v>
      </c>
      <c r="F760" s="3" t="s">
        <v>1279</v>
      </c>
      <c r="G760" s="6" t="s">
        <v>34</v>
      </c>
      <c r="H760" s="18">
        <v>1942.1</v>
      </c>
      <c r="I760" s="16">
        <f>IFERROR(VLOOKUP(B760,'Multiplicador por Linea de Prod'!B:J,9,FALSE), "MARGEN NO ENCONTRADO")</f>
        <v>0.41500000000000004</v>
      </c>
      <c r="J760" s="3">
        <f t="shared" si="23"/>
        <v>2748.0715</v>
      </c>
      <c r="K760" s="3">
        <v>0</v>
      </c>
    </row>
    <row r="761" spans="2:11" x14ac:dyDescent="0.35">
      <c r="B761" s="3" t="str">
        <f t="shared" si="22"/>
        <v>Madera-Laca industrial madera (M)-C 4L</v>
      </c>
      <c r="C761" s="3" t="s">
        <v>131</v>
      </c>
      <c r="D761" s="3" t="s">
        <v>139</v>
      </c>
      <c r="E761" s="47" t="s">
        <v>1280</v>
      </c>
      <c r="F761" s="3" t="s">
        <v>1279</v>
      </c>
      <c r="G761" s="6" t="s">
        <v>13</v>
      </c>
      <c r="H761" s="18">
        <v>458.5</v>
      </c>
      <c r="I761" s="16">
        <f>IFERROR(VLOOKUP(B761,'Multiplicador por Linea de Prod'!B:J,9,FALSE), "MARGEN NO ENCONTRADO")</f>
        <v>0.53500000000000003</v>
      </c>
      <c r="J761" s="3">
        <f t="shared" si="23"/>
        <v>703.79750000000001</v>
      </c>
      <c r="K761" s="3">
        <v>2</v>
      </c>
    </row>
    <row r="762" spans="2:11" x14ac:dyDescent="0.35">
      <c r="B762" s="3" t="str">
        <f t="shared" si="22"/>
        <v>Madera-Laca industrial madera (M)-C 4L</v>
      </c>
      <c r="C762" s="3" t="s">
        <v>131</v>
      </c>
      <c r="D762" s="3" t="s">
        <v>139</v>
      </c>
      <c r="E762" s="47" t="s">
        <v>1281</v>
      </c>
      <c r="F762" s="3" t="s">
        <v>1282</v>
      </c>
      <c r="G762" s="6" t="s">
        <v>13</v>
      </c>
      <c r="H762" s="18">
        <v>472.9</v>
      </c>
      <c r="I762" s="16">
        <f>IFERROR(VLOOKUP(B762,'Multiplicador por Linea de Prod'!B:J,9,FALSE), "MARGEN NO ENCONTRADO")</f>
        <v>0.53500000000000003</v>
      </c>
      <c r="J762" s="3">
        <f t="shared" si="23"/>
        <v>725.90150000000006</v>
      </c>
      <c r="K762" s="3">
        <v>0</v>
      </c>
    </row>
    <row r="763" spans="2:11" x14ac:dyDescent="0.35">
      <c r="B763" s="3" t="str">
        <f t="shared" si="22"/>
        <v>Madera-Laca industrial madera (M)-B 19L</v>
      </c>
      <c r="C763" s="3" t="s">
        <v>131</v>
      </c>
      <c r="D763" s="3" t="s">
        <v>139</v>
      </c>
      <c r="E763" s="47" t="s">
        <v>1283</v>
      </c>
      <c r="F763" s="3" t="s">
        <v>1284</v>
      </c>
      <c r="G763" s="6" t="s">
        <v>34</v>
      </c>
      <c r="H763" s="18">
        <v>2063.1999999999998</v>
      </c>
      <c r="I763" s="16">
        <f>IFERROR(VLOOKUP(B763,'Multiplicador por Linea de Prod'!B:J,9,FALSE), "MARGEN NO ENCONTRADO")</f>
        <v>0.41500000000000004</v>
      </c>
      <c r="J763" s="3">
        <f t="shared" si="23"/>
        <v>2919.4279999999999</v>
      </c>
      <c r="K763" s="3">
        <v>0</v>
      </c>
    </row>
    <row r="764" spans="2:11" x14ac:dyDescent="0.35">
      <c r="B764" s="3" t="str">
        <f t="shared" si="22"/>
        <v>Madera-Laca industrial madera (M)-C 4L</v>
      </c>
      <c r="C764" s="3" t="s">
        <v>131</v>
      </c>
      <c r="D764" s="3" t="s">
        <v>139</v>
      </c>
      <c r="E764" s="47" t="s">
        <v>1285</v>
      </c>
      <c r="F764" s="3" t="s">
        <v>1284</v>
      </c>
      <c r="G764" s="6" t="s">
        <v>13</v>
      </c>
      <c r="H764" s="18">
        <v>472.9</v>
      </c>
      <c r="I764" s="16">
        <f>IFERROR(VLOOKUP(B764,'Multiplicador por Linea de Prod'!B:J,9,FALSE), "MARGEN NO ENCONTRADO")</f>
        <v>0.53500000000000003</v>
      </c>
      <c r="J764" s="3">
        <f t="shared" si="23"/>
        <v>725.90150000000006</v>
      </c>
      <c r="K764" s="3">
        <v>2</v>
      </c>
    </row>
    <row r="765" spans="2:11" x14ac:dyDescent="0.35">
      <c r="B765" s="3" t="str">
        <f t="shared" si="22"/>
        <v>Madera-Laca industrial madera (M)-D 1L</v>
      </c>
      <c r="C765" s="3" t="s">
        <v>131</v>
      </c>
      <c r="D765" s="3" t="s">
        <v>139</v>
      </c>
      <c r="E765" s="47" t="s">
        <v>1286</v>
      </c>
      <c r="F765" s="3" t="s">
        <v>1284</v>
      </c>
      <c r="G765" s="6" t="s">
        <v>16</v>
      </c>
      <c r="H765" s="18">
        <v>130.6</v>
      </c>
      <c r="I765" s="16">
        <f>IFERROR(VLOOKUP(B765,'Multiplicador por Linea de Prod'!B:J,9,FALSE), "MARGEN NO ENCONTRADO")</f>
        <v>0.51500000000000001</v>
      </c>
      <c r="J765" s="3">
        <f t="shared" si="23"/>
        <v>197.85900000000001</v>
      </c>
      <c r="K765" s="3">
        <v>0</v>
      </c>
    </row>
    <row r="766" spans="2:11" x14ac:dyDescent="0.35">
      <c r="B766" s="3" t="str">
        <f t="shared" si="22"/>
        <v>Madera-Laca industrial madera (M)-B 19L</v>
      </c>
      <c r="C766" s="3" t="s">
        <v>131</v>
      </c>
      <c r="D766" s="3" t="s">
        <v>139</v>
      </c>
      <c r="E766" s="47" t="s">
        <v>1287</v>
      </c>
      <c r="F766" s="3" t="s">
        <v>1288</v>
      </c>
      <c r="G766" s="6" t="s">
        <v>34</v>
      </c>
      <c r="H766" s="18">
        <v>1982.5</v>
      </c>
      <c r="I766" s="16">
        <f>IFERROR(VLOOKUP(B766,'Multiplicador por Linea de Prod'!B:J,9,FALSE), "MARGEN NO ENCONTRADO")</f>
        <v>0.41500000000000004</v>
      </c>
      <c r="J766" s="3">
        <f t="shared" si="23"/>
        <v>2805.2375000000002</v>
      </c>
      <c r="K766" s="3">
        <v>1</v>
      </c>
    </row>
    <row r="767" spans="2:11" x14ac:dyDescent="0.35">
      <c r="B767" s="3" t="str">
        <f t="shared" si="22"/>
        <v>Madera-Laca industrial madera (M)-C 4L</v>
      </c>
      <c r="C767" s="3" t="s">
        <v>131</v>
      </c>
      <c r="D767" s="3" t="s">
        <v>139</v>
      </c>
      <c r="E767" s="47" t="s">
        <v>1289</v>
      </c>
      <c r="F767" s="3" t="s">
        <v>1288</v>
      </c>
      <c r="G767" s="6" t="s">
        <v>13</v>
      </c>
      <c r="H767" s="18">
        <v>440.2</v>
      </c>
      <c r="I767" s="16">
        <f>IFERROR(VLOOKUP(B767,'Multiplicador por Linea de Prod'!B:J,9,FALSE), "MARGEN NO ENCONTRADO")</f>
        <v>0.53500000000000003</v>
      </c>
      <c r="J767" s="3">
        <f t="shared" si="23"/>
        <v>675.70699999999999</v>
      </c>
      <c r="K767" s="3">
        <v>0</v>
      </c>
    </row>
    <row r="768" spans="2:11" x14ac:dyDescent="0.35">
      <c r="B768" s="3" t="str">
        <f t="shared" si="22"/>
        <v>Madera-Laca industrial madera (M)-D 1L</v>
      </c>
      <c r="C768" s="3" t="s">
        <v>131</v>
      </c>
      <c r="D768" s="3" t="s">
        <v>139</v>
      </c>
      <c r="E768" s="47" t="s">
        <v>1290</v>
      </c>
      <c r="F768" s="3" t="s">
        <v>1288</v>
      </c>
      <c r="G768" s="6" t="s">
        <v>16</v>
      </c>
      <c r="H768" s="18">
        <v>122.7</v>
      </c>
      <c r="I768" s="16">
        <f>IFERROR(VLOOKUP(B768,'Multiplicador por Linea de Prod'!B:J,9,FALSE), "MARGEN NO ENCONTRADO")</f>
        <v>0.51500000000000001</v>
      </c>
      <c r="J768" s="3">
        <f t="shared" si="23"/>
        <v>185.89050000000003</v>
      </c>
      <c r="K768" s="3">
        <v>0</v>
      </c>
    </row>
    <row r="769" spans="2:11" x14ac:dyDescent="0.35">
      <c r="B769" s="3" t="str">
        <f t="shared" si="22"/>
        <v>Madera-Laca industrial madera (M)-C 4L</v>
      </c>
      <c r="C769" s="3" t="s">
        <v>131</v>
      </c>
      <c r="D769" s="3" t="s">
        <v>139</v>
      </c>
      <c r="E769" s="47" t="s">
        <v>1291</v>
      </c>
      <c r="F769" s="3" t="s">
        <v>1292</v>
      </c>
      <c r="G769" s="6" t="s">
        <v>13</v>
      </c>
      <c r="H769" s="18">
        <v>505</v>
      </c>
      <c r="I769" s="16">
        <f>IFERROR(VLOOKUP(B769,'Multiplicador por Linea de Prod'!B:J,9,FALSE), "MARGEN NO ENCONTRADO")</f>
        <v>0.53500000000000003</v>
      </c>
      <c r="J769" s="3">
        <f t="shared" si="23"/>
        <v>775.17500000000007</v>
      </c>
      <c r="K769" s="3">
        <v>1</v>
      </c>
    </row>
    <row r="770" spans="2:11" x14ac:dyDescent="0.35">
      <c r="B770" s="3" t="str">
        <f t="shared" ref="B770:B833" si="24">C770&amp;"-"&amp;D770&amp;"-"&amp;G770</f>
        <v>Luxury-Fondo Automotriz (A)-B 19L</v>
      </c>
      <c r="C770" s="3" t="s">
        <v>116</v>
      </c>
      <c r="D770" s="3" t="s">
        <v>48</v>
      </c>
      <c r="E770" s="47" t="s">
        <v>1293</v>
      </c>
      <c r="F770" s="3" t="s">
        <v>1294</v>
      </c>
      <c r="G770" s="6" t="s">
        <v>34</v>
      </c>
      <c r="H770" s="18">
        <v>1676.5</v>
      </c>
      <c r="I770" s="16">
        <f>IFERROR(VLOOKUP(B770,'Multiplicador por Linea de Prod'!B:J,9,FALSE), "MARGEN NO ENCONTRADO")</f>
        <v>0.41500000000000004</v>
      </c>
      <c r="J770" s="3">
        <f t="shared" ref="J770:J833" si="25">H770*(1+I770)</f>
        <v>2372.2474999999999</v>
      </c>
      <c r="K770" s="3">
        <v>0</v>
      </c>
    </row>
    <row r="771" spans="2:11" x14ac:dyDescent="0.35">
      <c r="B771" s="3" t="str">
        <f t="shared" si="24"/>
        <v>Luxury-Fondo Automotriz (A)-C 4L</v>
      </c>
      <c r="C771" s="3" t="s">
        <v>116</v>
      </c>
      <c r="D771" s="3" t="s">
        <v>48</v>
      </c>
      <c r="E771" s="47" t="s">
        <v>1295</v>
      </c>
      <c r="F771" s="3" t="s">
        <v>1294</v>
      </c>
      <c r="G771" s="6" t="s">
        <v>13</v>
      </c>
      <c r="H771" s="18">
        <v>379.7</v>
      </c>
      <c r="I771" s="16">
        <f>IFERROR(VLOOKUP(B771,'Multiplicador por Linea de Prod'!B:J,9,FALSE), "MARGEN NO ENCONTRADO")</f>
        <v>0.53500000000000003</v>
      </c>
      <c r="J771" s="3">
        <f t="shared" si="25"/>
        <v>582.83950000000004</v>
      </c>
      <c r="K771" s="3">
        <v>0</v>
      </c>
    </row>
    <row r="772" spans="2:11" x14ac:dyDescent="0.35">
      <c r="B772" s="3" t="str">
        <f t="shared" si="24"/>
        <v>Luxury-Esmalte Acrílico (A)-J 3.8L</v>
      </c>
      <c r="C772" s="3" t="s">
        <v>116</v>
      </c>
      <c r="D772" s="3" t="s">
        <v>41</v>
      </c>
      <c r="E772" s="47" t="s">
        <v>1296</v>
      </c>
      <c r="F772" s="3" t="s">
        <v>1297</v>
      </c>
      <c r="G772" s="6" t="s">
        <v>121</v>
      </c>
      <c r="H772" s="18">
        <v>819.6</v>
      </c>
      <c r="I772" s="16">
        <f>IFERROR(VLOOKUP(B772,'Multiplicador por Linea de Prod'!B:J,9,FALSE), "MARGEN NO ENCONTRADO")</f>
        <v>0.505</v>
      </c>
      <c r="J772" s="3">
        <f t="shared" si="25"/>
        <v>1233.498</v>
      </c>
      <c r="K772" s="3">
        <v>0</v>
      </c>
    </row>
    <row r="773" spans="2:11" x14ac:dyDescent="0.35">
      <c r="B773" s="3" t="str">
        <f t="shared" si="24"/>
        <v>Luxury-Esmalte Acrílico (A)-J 3.8L</v>
      </c>
      <c r="C773" s="3" t="s">
        <v>116</v>
      </c>
      <c r="D773" s="3" t="s">
        <v>41</v>
      </c>
      <c r="E773" s="47" t="s">
        <v>1298</v>
      </c>
      <c r="F773" s="3" t="s">
        <v>1299</v>
      </c>
      <c r="G773" s="6" t="s">
        <v>121</v>
      </c>
      <c r="H773" s="18">
        <v>710.2</v>
      </c>
      <c r="I773" s="16">
        <f>IFERROR(VLOOKUP(B773,'Multiplicador por Linea de Prod'!B:J,9,FALSE), "MARGEN NO ENCONTRADO")</f>
        <v>0.505</v>
      </c>
      <c r="J773" s="3">
        <f t="shared" si="25"/>
        <v>1068.8509999999999</v>
      </c>
      <c r="K773" s="3">
        <v>0</v>
      </c>
    </row>
    <row r="774" spans="2:11" x14ac:dyDescent="0.35">
      <c r="B774" s="3" t="str">
        <f t="shared" si="24"/>
        <v>Luxury-Esmalte Acrílico (A)-J 3.8L</v>
      </c>
      <c r="C774" s="3" t="s">
        <v>116</v>
      </c>
      <c r="D774" s="3" t="s">
        <v>41</v>
      </c>
      <c r="E774" s="47" t="s">
        <v>1300</v>
      </c>
      <c r="F774" s="3" t="s">
        <v>1301</v>
      </c>
      <c r="G774" s="6" t="s">
        <v>121</v>
      </c>
      <c r="H774" s="18">
        <v>697.9</v>
      </c>
      <c r="I774" s="16">
        <f>IFERROR(VLOOKUP(B774,'Multiplicador por Linea de Prod'!B:J,9,FALSE), "MARGEN NO ENCONTRADO")</f>
        <v>0.505</v>
      </c>
      <c r="J774" s="3">
        <f t="shared" si="25"/>
        <v>1050.3394999999998</v>
      </c>
      <c r="K774" s="3">
        <v>0</v>
      </c>
    </row>
    <row r="775" spans="2:11" x14ac:dyDescent="0.35">
      <c r="B775" s="3" t="str">
        <f t="shared" si="24"/>
        <v>Luxury-Esmalte Acrílico (A)-J 3.8L</v>
      </c>
      <c r="C775" s="3" t="s">
        <v>116</v>
      </c>
      <c r="D775" s="3" t="s">
        <v>41</v>
      </c>
      <c r="E775" s="47" t="s">
        <v>1302</v>
      </c>
      <c r="F775" s="3" t="s">
        <v>1303</v>
      </c>
      <c r="G775" s="6" t="s">
        <v>121</v>
      </c>
      <c r="H775" s="18">
        <v>775.9</v>
      </c>
      <c r="I775" s="16">
        <f>IFERROR(VLOOKUP(B775,'Multiplicador por Linea de Prod'!B:J,9,FALSE), "MARGEN NO ENCONTRADO")</f>
        <v>0.505</v>
      </c>
      <c r="J775" s="3">
        <f t="shared" si="25"/>
        <v>1167.7294999999999</v>
      </c>
      <c r="K775" s="3">
        <v>0</v>
      </c>
    </row>
    <row r="776" spans="2:11" x14ac:dyDescent="0.35">
      <c r="B776" s="3" t="str">
        <f t="shared" si="24"/>
        <v>Luxury-Esmalte Acrílico (A)-J 3.8L</v>
      </c>
      <c r="C776" s="3" t="s">
        <v>116</v>
      </c>
      <c r="D776" s="3" t="s">
        <v>41</v>
      </c>
      <c r="E776" s="47" t="s">
        <v>1304</v>
      </c>
      <c r="F776" s="3" t="s">
        <v>1305</v>
      </c>
      <c r="G776" s="6" t="s">
        <v>121</v>
      </c>
      <c r="H776" s="18">
        <v>775.9</v>
      </c>
      <c r="I776" s="16">
        <f>IFERROR(VLOOKUP(B776,'Multiplicador por Linea de Prod'!B:J,9,FALSE), "MARGEN NO ENCONTRADO")</f>
        <v>0.505</v>
      </c>
      <c r="J776" s="3">
        <f t="shared" si="25"/>
        <v>1167.7294999999999</v>
      </c>
      <c r="K776" s="3">
        <v>0</v>
      </c>
    </row>
    <row r="777" spans="2:11" x14ac:dyDescent="0.35">
      <c r="B777" s="3" t="str">
        <f t="shared" si="24"/>
        <v>Luxury-Esmalte Acrílico (A)-J 3.8L</v>
      </c>
      <c r="C777" s="3" t="s">
        <v>116</v>
      </c>
      <c r="D777" s="3" t="s">
        <v>41</v>
      </c>
      <c r="E777" s="47" t="s">
        <v>1306</v>
      </c>
      <c r="F777" s="3" t="s">
        <v>1307</v>
      </c>
      <c r="G777" s="6" t="s">
        <v>121</v>
      </c>
      <c r="H777" s="18">
        <v>818.9</v>
      </c>
      <c r="I777" s="16">
        <f>IFERROR(VLOOKUP(B777,'Multiplicador por Linea de Prod'!B:J,9,FALSE), "MARGEN NO ENCONTRADO")</f>
        <v>0.505</v>
      </c>
      <c r="J777" s="3">
        <f t="shared" si="25"/>
        <v>1232.4444999999998</v>
      </c>
      <c r="K777" s="3">
        <v>0</v>
      </c>
    </row>
    <row r="778" spans="2:11" x14ac:dyDescent="0.35">
      <c r="B778" s="3" t="str">
        <f t="shared" si="24"/>
        <v>Luxury-Esmalte Acrílico (A)-J 3.8L</v>
      </c>
      <c r="C778" s="3" t="s">
        <v>116</v>
      </c>
      <c r="D778" s="3" t="s">
        <v>41</v>
      </c>
      <c r="E778" s="47" t="s">
        <v>1308</v>
      </c>
      <c r="F778" s="3" t="s">
        <v>1309</v>
      </c>
      <c r="G778" s="6" t="s">
        <v>121</v>
      </c>
      <c r="H778" s="18">
        <v>790</v>
      </c>
      <c r="I778" s="16">
        <f>IFERROR(VLOOKUP(B778,'Multiplicador por Linea de Prod'!B:J,9,FALSE), "MARGEN NO ENCONTRADO")</f>
        <v>0.505</v>
      </c>
      <c r="J778" s="3">
        <f t="shared" si="25"/>
        <v>1188.9499999999998</v>
      </c>
      <c r="K778" s="3">
        <v>0</v>
      </c>
    </row>
    <row r="779" spans="2:11" x14ac:dyDescent="0.35">
      <c r="B779" s="3" t="str">
        <f t="shared" si="24"/>
        <v>Luxury-Esmalte Acrílico (A)-J 3.8L</v>
      </c>
      <c r="C779" s="3" t="s">
        <v>116</v>
      </c>
      <c r="D779" s="3" t="s">
        <v>41</v>
      </c>
      <c r="E779" s="47" t="s">
        <v>1310</v>
      </c>
      <c r="F779" s="3" t="s">
        <v>1311</v>
      </c>
      <c r="G779" s="6" t="s">
        <v>121</v>
      </c>
      <c r="H779" s="18">
        <v>673.1</v>
      </c>
      <c r="I779" s="16">
        <f>IFERROR(VLOOKUP(B779,'Multiplicador por Linea de Prod'!B:J,9,FALSE), "MARGEN NO ENCONTRADO")</f>
        <v>0.505</v>
      </c>
      <c r="J779" s="3">
        <f t="shared" si="25"/>
        <v>1013.0155</v>
      </c>
      <c r="K779" s="3">
        <v>0</v>
      </c>
    </row>
    <row r="780" spans="2:11" x14ac:dyDescent="0.35">
      <c r="B780" s="3" t="str">
        <f t="shared" si="24"/>
        <v>Luxury-Esmalte Acrílico (A)-J 3.8L</v>
      </c>
      <c r="C780" s="3" t="s">
        <v>116</v>
      </c>
      <c r="D780" s="3" t="s">
        <v>41</v>
      </c>
      <c r="E780" s="47" t="s">
        <v>1312</v>
      </c>
      <c r="F780" s="3" t="s">
        <v>1313</v>
      </c>
      <c r="G780" s="6" t="s">
        <v>121</v>
      </c>
      <c r="H780" s="18">
        <v>710.2</v>
      </c>
      <c r="I780" s="16">
        <f>IFERROR(VLOOKUP(B780,'Multiplicador por Linea de Prod'!B:J,9,FALSE), "MARGEN NO ENCONTRADO")</f>
        <v>0.505</v>
      </c>
      <c r="J780" s="3">
        <f t="shared" si="25"/>
        <v>1068.8509999999999</v>
      </c>
      <c r="K780" s="3">
        <v>0</v>
      </c>
    </row>
    <row r="781" spans="2:11" x14ac:dyDescent="0.35">
      <c r="B781" s="3" t="str">
        <f t="shared" si="24"/>
        <v>Luxury-Esmalte Acrílico (A)-J 3.8L</v>
      </c>
      <c r="C781" s="3" t="s">
        <v>116</v>
      </c>
      <c r="D781" s="3" t="s">
        <v>41</v>
      </c>
      <c r="E781" s="47" t="s">
        <v>1314</v>
      </c>
      <c r="F781" s="3" t="s">
        <v>1315</v>
      </c>
      <c r="G781" s="6" t="s">
        <v>121</v>
      </c>
      <c r="H781" s="18">
        <v>804</v>
      </c>
      <c r="I781" s="16">
        <f>IFERROR(VLOOKUP(B781,'Multiplicador por Linea de Prod'!B:J,9,FALSE), "MARGEN NO ENCONTRADO")</f>
        <v>0.505</v>
      </c>
      <c r="J781" s="3">
        <f t="shared" si="25"/>
        <v>1210.02</v>
      </c>
      <c r="K781" s="3">
        <v>0</v>
      </c>
    </row>
    <row r="782" spans="2:11" x14ac:dyDescent="0.35">
      <c r="B782" s="3" t="str">
        <f t="shared" si="24"/>
        <v>Luxury-Esmalte Acrílico (A)-J 3.8L</v>
      </c>
      <c r="C782" s="3" t="s">
        <v>116</v>
      </c>
      <c r="D782" s="3" t="s">
        <v>41</v>
      </c>
      <c r="E782" s="47" t="s">
        <v>1316</v>
      </c>
      <c r="F782" s="3" t="s">
        <v>1317</v>
      </c>
      <c r="G782" s="6" t="s">
        <v>121</v>
      </c>
      <c r="H782" s="18">
        <v>673.1</v>
      </c>
      <c r="I782" s="16">
        <f>IFERROR(VLOOKUP(B782,'Multiplicador por Linea de Prod'!B:J,9,FALSE), "MARGEN NO ENCONTRADO")</f>
        <v>0.505</v>
      </c>
      <c r="J782" s="3">
        <f t="shared" si="25"/>
        <v>1013.0155</v>
      </c>
      <c r="K782" s="3">
        <v>0</v>
      </c>
    </row>
    <row r="783" spans="2:11" x14ac:dyDescent="0.35">
      <c r="B783" s="3" t="str">
        <f t="shared" si="24"/>
        <v>Luxury-Esmalte Acrílico (A)-J 3.8L</v>
      </c>
      <c r="C783" s="3" t="s">
        <v>116</v>
      </c>
      <c r="D783" s="3" t="s">
        <v>41</v>
      </c>
      <c r="E783" s="47" t="s">
        <v>1318</v>
      </c>
      <c r="F783" s="3" t="s">
        <v>1319</v>
      </c>
      <c r="G783" s="6" t="s">
        <v>121</v>
      </c>
      <c r="H783" s="18">
        <v>685.4</v>
      </c>
      <c r="I783" s="16">
        <f>IFERROR(VLOOKUP(B783,'Multiplicador por Linea de Prod'!B:J,9,FALSE), "MARGEN NO ENCONTRADO")</f>
        <v>0.505</v>
      </c>
      <c r="J783" s="3">
        <f t="shared" si="25"/>
        <v>1031.5269999999998</v>
      </c>
      <c r="K783" s="3">
        <v>0</v>
      </c>
    </row>
    <row r="784" spans="2:11" x14ac:dyDescent="0.35">
      <c r="B784" s="3" t="str">
        <f t="shared" si="24"/>
        <v>Luxury-Esmalte Acrílico (A)-J 3.8L</v>
      </c>
      <c r="C784" s="3" t="s">
        <v>116</v>
      </c>
      <c r="D784" s="3" t="s">
        <v>41</v>
      </c>
      <c r="E784" s="47" t="s">
        <v>1320</v>
      </c>
      <c r="F784" s="3" t="s">
        <v>1321</v>
      </c>
      <c r="G784" s="6" t="s">
        <v>121</v>
      </c>
      <c r="H784" s="18">
        <v>685.4</v>
      </c>
      <c r="I784" s="16">
        <f>IFERROR(VLOOKUP(B784,'Multiplicador por Linea de Prod'!B:J,9,FALSE), "MARGEN NO ENCONTRADO")</f>
        <v>0.505</v>
      </c>
      <c r="J784" s="3">
        <f t="shared" si="25"/>
        <v>1031.5269999999998</v>
      </c>
      <c r="K784" s="3">
        <v>0</v>
      </c>
    </row>
    <row r="785" spans="2:11" x14ac:dyDescent="0.35">
      <c r="B785" s="3" t="str">
        <f t="shared" si="24"/>
        <v>Luxury-Esmalte Acrílico (A)-Y 18L</v>
      </c>
      <c r="C785" s="3" t="s">
        <v>116</v>
      </c>
      <c r="D785" s="3" t="s">
        <v>41</v>
      </c>
      <c r="E785" s="47" t="s">
        <v>1322</v>
      </c>
      <c r="F785" s="3" t="s">
        <v>1321</v>
      </c>
      <c r="G785" s="6" t="s">
        <v>122</v>
      </c>
      <c r="H785" s="18">
        <v>3051.5</v>
      </c>
      <c r="I785" s="16">
        <f>IFERROR(VLOOKUP(B785,'Multiplicador por Linea de Prod'!B:J,9,FALSE), "MARGEN NO ENCONTRADO")</f>
        <v>0.41500000000000004</v>
      </c>
      <c r="J785" s="3">
        <f t="shared" si="25"/>
        <v>4317.8725000000004</v>
      </c>
      <c r="K785" s="3">
        <v>0</v>
      </c>
    </row>
    <row r="786" spans="2:11" x14ac:dyDescent="0.35">
      <c r="B786" s="3" t="str">
        <f t="shared" si="24"/>
        <v>Luxury-Esmalte Acrílico (A)-K 0.950L</v>
      </c>
      <c r="C786" s="3" t="s">
        <v>116</v>
      </c>
      <c r="D786" s="3" t="s">
        <v>41</v>
      </c>
      <c r="E786" s="47" t="s">
        <v>1323</v>
      </c>
      <c r="F786" s="3" t="s">
        <v>1324</v>
      </c>
      <c r="G786" s="6" t="s">
        <v>123</v>
      </c>
      <c r="H786" s="18">
        <v>335.4</v>
      </c>
      <c r="I786" s="16">
        <f>IFERROR(VLOOKUP(B786,'Multiplicador por Linea de Prod'!B:J,9,FALSE), "MARGEN NO ENCONTRADO")</f>
        <v>0.505</v>
      </c>
      <c r="J786" s="3">
        <f t="shared" si="25"/>
        <v>504.77699999999993</v>
      </c>
      <c r="K786" s="3">
        <v>0</v>
      </c>
    </row>
    <row r="787" spans="2:11" x14ac:dyDescent="0.35">
      <c r="B787" s="3" t="str">
        <f t="shared" si="24"/>
        <v>Luxury-Esmalte Acrílico (A)-J 3.8L</v>
      </c>
      <c r="C787" s="3" t="s">
        <v>116</v>
      </c>
      <c r="D787" s="3" t="s">
        <v>41</v>
      </c>
      <c r="E787" s="47" t="s">
        <v>1325</v>
      </c>
      <c r="F787" s="3" t="s">
        <v>1326</v>
      </c>
      <c r="G787" s="6" t="s">
        <v>121</v>
      </c>
      <c r="H787" s="18">
        <v>1286.5999999999999</v>
      </c>
      <c r="I787" s="16">
        <f>IFERROR(VLOOKUP(B787,'Multiplicador por Linea de Prod'!B:J,9,FALSE), "MARGEN NO ENCONTRADO")</f>
        <v>0.505</v>
      </c>
      <c r="J787" s="3">
        <f t="shared" si="25"/>
        <v>1936.3329999999996</v>
      </c>
      <c r="K787" s="3">
        <v>0</v>
      </c>
    </row>
    <row r="788" spans="2:11" x14ac:dyDescent="0.35">
      <c r="B788" s="3" t="str">
        <f t="shared" si="24"/>
        <v>Luxury-Esmalte Acrílico (A)-J 3.8L</v>
      </c>
      <c r="C788" s="3" t="s">
        <v>116</v>
      </c>
      <c r="D788" s="3" t="s">
        <v>41</v>
      </c>
      <c r="E788" s="47" t="s">
        <v>1327</v>
      </c>
      <c r="F788" s="3" t="s">
        <v>1328</v>
      </c>
      <c r="G788" s="6" t="s">
        <v>121</v>
      </c>
      <c r="H788" s="18">
        <v>1001.5</v>
      </c>
      <c r="I788" s="16">
        <f>IFERROR(VLOOKUP(B788,'Multiplicador por Linea de Prod'!B:J,9,FALSE), "MARGEN NO ENCONTRADO")</f>
        <v>0.505</v>
      </c>
      <c r="J788" s="3">
        <f t="shared" si="25"/>
        <v>1507.2574999999999</v>
      </c>
      <c r="K788" s="3">
        <v>0</v>
      </c>
    </row>
    <row r="789" spans="2:11" x14ac:dyDescent="0.35">
      <c r="B789" s="3" t="str">
        <f t="shared" si="24"/>
        <v>Luxury-Esmalte Acrílico (A)-J 3.8L</v>
      </c>
      <c r="C789" s="3" t="s">
        <v>116</v>
      </c>
      <c r="D789" s="3" t="s">
        <v>41</v>
      </c>
      <c r="E789" s="47" t="s">
        <v>1329</v>
      </c>
      <c r="F789" s="3" t="s">
        <v>1330</v>
      </c>
      <c r="G789" s="6" t="s">
        <v>121</v>
      </c>
      <c r="H789" s="18">
        <v>1028.4000000000001</v>
      </c>
      <c r="I789" s="16">
        <f>IFERROR(VLOOKUP(B789,'Multiplicador por Linea de Prod'!B:J,9,FALSE), "MARGEN NO ENCONTRADO")</f>
        <v>0.505</v>
      </c>
      <c r="J789" s="3">
        <f t="shared" si="25"/>
        <v>1547.742</v>
      </c>
      <c r="K789" s="3">
        <v>0</v>
      </c>
    </row>
    <row r="790" spans="2:11" x14ac:dyDescent="0.35">
      <c r="B790" s="3" t="str">
        <f t="shared" si="24"/>
        <v>Luxury-Esmalte Acrílico (A)-J 3.8L</v>
      </c>
      <c r="C790" s="3" t="s">
        <v>116</v>
      </c>
      <c r="D790" s="3" t="s">
        <v>41</v>
      </c>
      <c r="E790" s="47" t="s">
        <v>1331</v>
      </c>
      <c r="F790" s="3" t="s">
        <v>1332</v>
      </c>
      <c r="G790" s="6" t="s">
        <v>121</v>
      </c>
      <c r="H790" s="18">
        <v>800</v>
      </c>
      <c r="I790" s="16">
        <f>IFERROR(VLOOKUP(B790,'Multiplicador por Linea de Prod'!B:J,9,FALSE), "MARGEN NO ENCONTRADO")</f>
        <v>0.505</v>
      </c>
      <c r="J790" s="3">
        <f t="shared" si="25"/>
        <v>1204</v>
      </c>
      <c r="K790" s="3">
        <v>0</v>
      </c>
    </row>
    <row r="791" spans="2:11" x14ac:dyDescent="0.35">
      <c r="B791" s="3" t="str">
        <f t="shared" si="24"/>
        <v>Luxury-Esmalte Acrílico (A)-J 3.8L</v>
      </c>
      <c r="C791" s="3" t="s">
        <v>116</v>
      </c>
      <c r="D791" s="3" t="s">
        <v>41</v>
      </c>
      <c r="E791" s="47" t="s">
        <v>1333</v>
      </c>
      <c r="F791" s="3" t="s">
        <v>1334</v>
      </c>
      <c r="G791" s="6" t="s">
        <v>121</v>
      </c>
      <c r="H791" s="18">
        <v>751.1</v>
      </c>
      <c r="I791" s="16">
        <f>IFERROR(VLOOKUP(B791,'Multiplicador por Linea de Prod'!B:J,9,FALSE), "MARGEN NO ENCONTRADO")</f>
        <v>0.505</v>
      </c>
      <c r="J791" s="3">
        <f t="shared" si="25"/>
        <v>1130.4054999999998</v>
      </c>
      <c r="K791" s="3">
        <v>1</v>
      </c>
    </row>
    <row r="792" spans="2:11" x14ac:dyDescent="0.35">
      <c r="B792" s="3" t="str">
        <f t="shared" si="24"/>
        <v>Luxury-Esmalte Acrílico (A)-J 3.8L</v>
      </c>
      <c r="C792" s="3" t="s">
        <v>116</v>
      </c>
      <c r="D792" s="3" t="s">
        <v>41</v>
      </c>
      <c r="E792" s="47" t="s">
        <v>1335</v>
      </c>
      <c r="F792" s="3" t="s">
        <v>1336</v>
      </c>
      <c r="G792" s="6" t="s">
        <v>121</v>
      </c>
      <c r="H792" s="18">
        <v>782.5</v>
      </c>
      <c r="I792" s="16">
        <f>IFERROR(VLOOKUP(B792,'Multiplicador por Linea de Prod'!B:J,9,FALSE), "MARGEN NO ENCONTRADO")</f>
        <v>0.505</v>
      </c>
      <c r="J792" s="3">
        <f t="shared" si="25"/>
        <v>1177.6624999999999</v>
      </c>
      <c r="K792" s="3">
        <v>2</v>
      </c>
    </row>
    <row r="793" spans="2:11" x14ac:dyDescent="0.35">
      <c r="B793" s="3" t="str">
        <f t="shared" si="24"/>
        <v>Luxury-Esmalte Acrílico (A)-Y 18L</v>
      </c>
      <c r="C793" s="3" t="s">
        <v>116</v>
      </c>
      <c r="D793" s="3" t="s">
        <v>41</v>
      </c>
      <c r="E793" s="47" t="s">
        <v>1337</v>
      </c>
      <c r="F793" s="3" t="s">
        <v>1336</v>
      </c>
      <c r="G793" s="6" t="s">
        <v>122</v>
      </c>
      <c r="H793" s="18">
        <v>3656.9</v>
      </c>
      <c r="I793" s="16">
        <f>IFERROR(VLOOKUP(B793,'Multiplicador por Linea de Prod'!B:J,9,FALSE), "MARGEN NO ENCONTRADO")</f>
        <v>0.41500000000000004</v>
      </c>
      <c r="J793" s="3">
        <f t="shared" si="25"/>
        <v>5174.5135</v>
      </c>
      <c r="K793" s="3">
        <v>0</v>
      </c>
    </row>
    <row r="794" spans="2:11" x14ac:dyDescent="0.35">
      <c r="B794" s="3" t="str">
        <f t="shared" si="24"/>
        <v>Luxury-Esmalte Acrílico (A)-J 3.8L</v>
      </c>
      <c r="C794" s="3" t="s">
        <v>116</v>
      </c>
      <c r="D794" s="3" t="s">
        <v>41</v>
      </c>
      <c r="E794" s="47" t="s">
        <v>1338</v>
      </c>
      <c r="F794" s="3" t="s">
        <v>1339</v>
      </c>
      <c r="G794" s="6" t="s">
        <v>121</v>
      </c>
      <c r="H794" s="18">
        <v>812.1</v>
      </c>
      <c r="I794" s="16">
        <f>IFERROR(VLOOKUP(B794,'Multiplicador por Linea de Prod'!B:J,9,FALSE), "MARGEN NO ENCONTRADO")</f>
        <v>0.505</v>
      </c>
      <c r="J794" s="3">
        <f t="shared" si="25"/>
        <v>1222.2104999999999</v>
      </c>
      <c r="K794" s="3">
        <v>1</v>
      </c>
    </row>
    <row r="795" spans="2:11" x14ac:dyDescent="0.35">
      <c r="B795" s="3" t="str">
        <f t="shared" si="24"/>
        <v>Luxury-Esmalte Acrílico (A)-Y 18L</v>
      </c>
      <c r="C795" s="3" t="s">
        <v>116</v>
      </c>
      <c r="D795" s="3" t="s">
        <v>41</v>
      </c>
      <c r="E795" s="47" t="s">
        <v>1340</v>
      </c>
      <c r="F795" s="3" t="s">
        <v>1339</v>
      </c>
      <c r="G795" s="6" t="s">
        <v>122</v>
      </c>
      <c r="H795" s="18">
        <v>3804.7</v>
      </c>
      <c r="I795" s="16">
        <f>IFERROR(VLOOKUP(B795,'Multiplicador por Linea de Prod'!B:J,9,FALSE), "MARGEN NO ENCONTRADO")</f>
        <v>0.41500000000000004</v>
      </c>
      <c r="J795" s="3">
        <f t="shared" si="25"/>
        <v>5383.6504999999997</v>
      </c>
      <c r="K795" s="3">
        <v>0</v>
      </c>
    </row>
    <row r="796" spans="2:11" x14ac:dyDescent="0.35">
      <c r="B796" s="3" t="str">
        <f t="shared" si="24"/>
        <v>Luxury-Esmalte Acrílico (A)-J 3.8L</v>
      </c>
      <c r="C796" s="3" t="s">
        <v>116</v>
      </c>
      <c r="D796" s="3" t="s">
        <v>41</v>
      </c>
      <c r="E796" s="47" t="s">
        <v>1341</v>
      </c>
      <c r="F796" s="3" t="s">
        <v>1342</v>
      </c>
      <c r="G796" s="6" t="s">
        <v>121</v>
      </c>
      <c r="H796" s="18">
        <v>762</v>
      </c>
      <c r="I796" s="16">
        <f>IFERROR(VLOOKUP(B796,'Multiplicador por Linea de Prod'!B:J,9,FALSE), "MARGEN NO ENCONTRADO")</f>
        <v>0.505</v>
      </c>
      <c r="J796" s="3">
        <f t="shared" si="25"/>
        <v>1146.81</v>
      </c>
      <c r="K796" s="3">
        <v>0</v>
      </c>
    </row>
    <row r="797" spans="2:11" x14ac:dyDescent="0.35">
      <c r="B797" s="3" t="str">
        <f t="shared" si="24"/>
        <v>Luxury-Esmalte Acrílico (A)-J 3.8L</v>
      </c>
      <c r="C797" s="3" t="s">
        <v>116</v>
      </c>
      <c r="D797" s="3" t="s">
        <v>41</v>
      </c>
      <c r="E797" s="47" t="s">
        <v>1343</v>
      </c>
      <c r="F797" s="3" t="s">
        <v>1344</v>
      </c>
      <c r="G797" s="6" t="s">
        <v>121</v>
      </c>
      <c r="H797" s="18">
        <v>740.4</v>
      </c>
      <c r="I797" s="16">
        <f>IFERROR(VLOOKUP(B797,'Multiplicador por Linea de Prod'!B:J,9,FALSE), "MARGEN NO ENCONTRADO")</f>
        <v>0.505</v>
      </c>
      <c r="J797" s="3">
        <f t="shared" si="25"/>
        <v>1114.3019999999999</v>
      </c>
      <c r="K797" s="3">
        <v>0</v>
      </c>
    </row>
    <row r="798" spans="2:11" x14ac:dyDescent="0.35">
      <c r="B798" s="3" t="str">
        <f t="shared" si="24"/>
        <v>Luxury-Esmalte Acrílico (A)-J 3.8L</v>
      </c>
      <c r="C798" s="3" t="s">
        <v>116</v>
      </c>
      <c r="D798" s="3" t="s">
        <v>41</v>
      </c>
      <c r="E798" s="47" t="s">
        <v>1345</v>
      </c>
      <c r="F798" s="3" t="s">
        <v>1346</v>
      </c>
      <c r="G798" s="6" t="s">
        <v>121</v>
      </c>
      <c r="H798" s="18">
        <v>1660.6</v>
      </c>
      <c r="I798" s="16">
        <f>IFERROR(VLOOKUP(B798,'Multiplicador por Linea de Prod'!B:J,9,FALSE), "MARGEN NO ENCONTRADO")</f>
        <v>0.505</v>
      </c>
      <c r="J798" s="3">
        <f t="shared" si="25"/>
        <v>2499.2029999999995</v>
      </c>
      <c r="K798" s="3">
        <v>0</v>
      </c>
    </row>
    <row r="799" spans="2:11" x14ac:dyDescent="0.35">
      <c r="B799" s="3" t="str">
        <f t="shared" si="24"/>
        <v>Luxury-Esmalte Acrílico (A)-J 3.8L</v>
      </c>
      <c r="C799" s="3" t="s">
        <v>116</v>
      </c>
      <c r="D799" s="3" t="s">
        <v>41</v>
      </c>
      <c r="E799" s="47" t="s">
        <v>1347</v>
      </c>
      <c r="F799" s="3" t="s">
        <v>1348</v>
      </c>
      <c r="G799" s="6" t="s">
        <v>121</v>
      </c>
      <c r="H799" s="18">
        <v>884.1</v>
      </c>
      <c r="I799" s="16">
        <f>IFERROR(VLOOKUP(B799,'Multiplicador por Linea de Prod'!B:J,9,FALSE), "MARGEN NO ENCONTRADO")</f>
        <v>0.505</v>
      </c>
      <c r="J799" s="3">
        <f t="shared" si="25"/>
        <v>1330.5705</v>
      </c>
      <c r="K799" s="3">
        <v>0</v>
      </c>
    </row>
    <row r="800" spans="2:11" x14ac:dyDescent="0.35">
      <c r="B800" s="3" t="str">
        <f t="shared" si="24"/>
        <v>Luxury-Esmalte Acrílico (A)-J 3.8L</v>
      </c>
      <c r="C800" s="3" t="s">
        <v>116</v>
      </c>
      <c r="D800" s="3" t="s">
        <v>41</v>
      </c>
      <c r="E800" s="47" t="s">
        <v>1349</v>
      </c>
      <c r="F800" s="3" t="s">
        <v>1350</v>
      </c>
      <c r="G800" s="6" t="s">
        <v>121</v>
      </c>
      <c r="H800" s="18">
        <v>989.6</v>
      </c>
      <c r="I800" s="16">
        <f>IFERROR(VLOOKUP(B800,'Multiplicador por Linea de Prod'!B:J,9,FALSE), "MARGEN NO ENCONTRADO")</f>
        <v>0.505</v>
      </c>
      <c r="J800" s="3">
        <f t="shared" si="25"/>
        <v>1489.348</v>
      </c>
      <c r="K800" s="3">
        <v>0</v>
      </c>
    </row>
    <row r="801" spans="2:11" x14ac:dyDescent="0.35">
      <c r="B801" s="3" t="str">
        <f t="shared" si="24"/>
        <v>Luxury-Esmalte Acrílico (A)-J 3.8L</v>
      </c>
      <c r="C801" s="3" t="s">
        <v>116</v>
      </c>
      <c r="D801" s="3" t="s">
        <v>41</v>
      </c>
      <c r="E801" s="47" t="s">
        <v>1351</v>
      </c>
      <c r="F801" s="3" t="s">
        <v>1352</v>
      </c>
      <c r="G801" s="6" t="s">
        <v>121</v>
      </c>
      <c r="H801" s="18">
        <v>942.6</v>
      </c>
      <c r="I801" s="16">
        <f>IFERROR(VLOOKUP(B801,'Multiplicador por Linea de Prod'!B:J,9,FALSE), "MARGEN NO ENCONTRADO")</f>
        <v>0.505</v>
      </c>
      <c r="J801" s="3">
        <f t="shared" si="25"/>
        <v>1418.6129999999998</v>
      </c>
      <c r="K801" s="3">
        <v>0</v>
      </c>
    </row>
    <row r="802" spans="2:11" x14ac:dyDescent="0.35">
      <c r="B802" s="3" t="str">
        <f t="shared" si="24"/>
        <v>Luxury-Esmalte Acrílico (A)-J 3.8L</v>
      </c>
      <c r="C802" s="3" t="s">
        <v>116</v>
      </c>
      <c r="D802" s="3" t="s">
        <v>41</v>
      </c>
      <c r="E802" s="47" t="s">
        <v>1353</v>
      </c>
      <c r="F802" s="3" t="s">
        <v>1354</v>
      </c>
      <c r="G802" s="6" t="s">
        <v>121</v>
      </c>
      <c r="H802" s="18">
        <v>673.1</v>
      </c>
      <c r="I802" s="16">
        <f>IFERROR(VLOOKUP(B802,'Multiplicador por Linea de Prod'!B:J,9,FALSE), "MARGEN NO ENCONTRADO")</f>
        <v>0.505</v>
      </c>
      <c r="J802" s="3">
        <f t="shared" si="25"/>
        <v>1013.0155</v>
      </c>
      <c r="K802" s="3">
        <v>0</v>
      </c>
    </row>
    <row r="803" spans="2:11" x14ac:dyDescent="0.35">
      <c r="B803" s="3" t="str">
        <f t="shared" si="24"/>
        <v>Luxury-Esmalte Acrílico (A)-K 0.950L</v>
      </c>
      <c r="C803" s="3" t="s">
        <v>116</v>
      </c>
      <c r="D803" s="3" t="s">
        <v>41</v>
      </c>
      <c r="E803" s="47" t="s">
        <v>1355</v>
      </c>
      <c r="F803" s="3" t="s">
        <v>1356</v>
      </c>
      <c r="G803" s="6" t="s">
        <v>123</v>
      </c>
      <c r="H803" s="18">
        <v>386.9</v>
      </c>
      <c r="I803" s="16">
        <f>IFERROR(VLOOKUP(B803,'Multiplicador por Linea de Prod'!B:J,9,FALSE), "MARGEN NO ENCONTRADO")</f>
        <v>0.505</v>
      </c>
      <c r="J803" s="3">
        <f t="shared" si="25"/>
        <v>582.28449999999998</v>
      </c>
      <c r="K803" s="3">
        <v>0</v>
      </c>
    </row>
    <row r="804" spans="2:11" x14ac:dyDescent="0.35">
      <c r="B804" s="3" t="str">
        <f t="shared" si="24"/>
        <v>Luxury-Esmalte Acrílico (A)-J 3.8L</v>
      </c>
      <c r="C804" s="3" t="s">
        <v>116</v>
      </c>
      <c r="D804" s="3" t="s">
        <v>41</v>
      </c>
      <c r="E804" s="47" t="s">
        <v>1357</v>
      </c>
      <c r="F804" s="3" t="s">
        <v>1358</v>
      </c>
      <c r="G804" s="6" t="s">
        <v>121</v>
      </c>
      <c r="H804" s="18">
        <v>576</v>
      </c>
      <c r="I804" s="16">
        <f>IFERROR(VLOOKUP(B804,'Multiplicador por Linea de Prod'!B:J,9,FALSE), "MARGEN NO ENCONTRADO")</f>
        <v>0.505</v>
      </c>
      <c r="J804" s="3">
        <f t="shared" si="25"/>
        <v>866.87999999999988</v>
      </c>
      <c r="K804" s="3">
        <v>0</v>
      </c>
    </row>
    <row r="805" spans="2:11" x14ac:dyDescent="0.35">
      <c r="B805" s="3" t="str">
        <f t="shared" si="24"/>
        <v>Luxury-Esmalte Acrílico (A)-J 3.8L</v>
      </c>
      <c r="C805" s="3" t="s">
        <v>116</v>
      </c>
      <c r="D805" s="3" t="s">
        <v>41</v>
      </c>
      <c r="E805" s="47" t="s">
        <v>1359</v>
      </c>
      <c r="F805" s="3" t="s">
        <v>1360</v>
      </c>
      <c r="G805" s="6" t="s">
        <v>121</v>
      </c>
      <c r="H805" s="18">
        <v>775.9</v>
      </c>
      <c r="I805" s="16">
        <f>IFERROR(VLOOKUP(B805,'Multiplicador por Linea de Prod'!B:J,9,FALSE), "MARGEN NO ENCONTRADO")</f>
        <v>0.505</v>
      </c>
      <c r="J805" s="3">
        <f t="shared" si="25"/>
        <v>1167.7294999999999</v>
      </c>
      <c r="K805" s="3">
        <v>0</v>
      </c>
    </row>
    <row r="806" spans="2:11" x14ac:dyDescent="0.35">
      <c r="B806" s="3" t="str">
        <f t="shared" si="24"/>
        <v>Luxury-Esmalte Acrílico (A)-K 0.950L</v>
      </c>
      <c r="C806" s="3" t="s">
        <v>116</v>
      </c>
      <c r="D806" s="3" t="s">
        <v>41</v>
      </c>
      <c r="E806" s="47" t="s">
        <v>1361</v>
      </c>
      <c r="F806" s="3" t="s">
        <v>1362</v>
      </c>
      <c r="G806" s="6" t="s">
        <v>123</v>
      </c>
      <c r="H806" s="18">
        <v>304.8</v>
      </c>
      <c r="I806" s="16">
        <f>IFERROR(VLOOKUP(B806,'Multiplicador por Linea de Prod'!B:J,9,FALSE), "MARGEN NO ENCONTRADO")</f>
        <v>0.505</v>
      </c>
      <c r="J806" s="3">
        <f t="shared" si="25"/>
        <v>458.72399999999999</v>
      </c>
      <c r="K806" s="3">
        <v>0</v>
      </c>
    </row>
    <row r="807" spans="2:11" x14ac:dyDescent="0.35">
      <c r="B807" s="3" t="str">
        <f t="shared" si="24"/>
        <v>Madera-Masilla (M) -B 19L</v>
      </c>
      <c r="C807" s="3" t="s">
        <v>131</v>
      </c>
      <c r="D807" s="3" t="s">
        <v>141</v>
      </c>
      <c r="E807" s="47" t="s">
        <v>1363</v>
      </c>
      <c r="F807" s="3" t="s">
        <v>1364</v>
      </c>
      <c r="G807" s="6" t="s">
        <v>34</v>
      </c>
      <c r="H807" s="18">
        <v>2158.3000000000002</v>
      </c>
      <c r="I807" s="16">
        <f>IFERROR(VLOOKUP(B807,'Multiplicador por Linea de Prod'!B:J,9,FALSE), "MARGEN NO ENCONTRADO")</f>
        <v>0.41500000000000004</v>
      </c>
      <c r="J807" s="3">
        <f t="shared" si="25"/>
        <v>3053.9945000000002</v>
      </c>
      <c r="K807" s="3">
        <v>0</v>
      </c>
    </row>
    <row r="808" spans="2:11" x14ac:dyDescent="0.35">
      <c r="B808" s="3" t="str">
        <f t="shared" si="24"/>
        <v>Madera-Masilla (M) -C 4L</v>
      </c>
      <c r="C808" s="3" t="s">
        <v>131</v>
      </c>
      <c r="D808" s="3" t="s">
        <v>141</v>
      </c>
      <c r="E808" s="47" t="s">
        <v>1365</v>
      </c>
      <c r="F808" s="3" t="s">
        <v>1364</v>
      </c>
      <c r="G808" s="6" t="s">
        <v>13</v>
      </c>
      <c r="H808" s="18">
        <v>485.8</v>
      </c>
      <c r="I808" s="16">
        <f>IFERROR(VLOOKUP(B808,'Multiplicador por Linea de Prod'!B:J,9,FALSE), "MARGEN NO ENCONTRADO")</f>
        <v>0.53500000000000003</v>
      </c>
      <c r="J808" s="3">
        <f t="shared" si="25"/>
        <v>745.70300000000009</v>
      </c>
      <c r="K808" s="3">
        <v>0</v>
      </c>
    </row>
    <row r="809" spans="2:11" x14ac:dyDescent="0.35">
      <c r="B809" s="3" t="str">
        <f t="shared" si="24"/>
        <v>Madera-Masilla (M) -D 1L</v>
      </c>
      <c r="C809" s="3" t="s">
        <v>131</v>
      </c>
      <c r="D809" s="3" t="s">
        <v>141</v>
      </c>
      <c r="E809" s="47" t="s">
        <v>1366</v>
      </c>
      <c r="F809" s="3" t="s">
        <v>1364</v>
      </c>
      <c r="G809" s="6" t="s">
        <v>16</v>
      </c>
      <c r="H809" s="18">
        <v>147.69999999999999</v>
      </c>
      <c r="I809" s="16">
        <f>IFERROR(VLOOKUP(B809,'Multiplicador por Linea de Prod'!B:J,9,FALSE), "MARGEN NO ENCONTRADO")</f>
        <v>0.51500000000000001</v>
      </c>
      <c r="J809" s="3">
        <f t="shared" si="25"/>
        <v>223.7655</v>
      </c>
      <c r="K809" s="3">
        <v>1</v>
      </c>
    </row>
    <row r="810" spans="2:11" x14ac:dyDescent="0.35">
      <c r="B810" s="3" t="str">
        <f t="shared" si="24"/>
        <v>Arquitectónica-Esmalte alkidal (D)-B 19L</v>
      </c>
      <c r="C810" s="3" t="s">
        <v>99</v>
      </c>
      <c r="D810" s="3" t="s">
        <v>102</v>
      </c>
      <c r="E810" s="47" t="s">
        <v>1367</v>
      </c>
      <c r="F810" s="3" t="s">
        <v>1368</v>
      </c>
      <c r="G810" s="6" t="s">
        <v>34</v>
      </c>
      <c r="H810" s="18">
        <v>1622.4</v>
      </c>
      <c r="I810" s="16">
        <f>IFERROR(VLOOKUP(B810,'Multiplicador por Linea de Prod'!B:J,9,FALSE), "MARGEN NO ENCONTRADO")</f>
        <v>0.41500000000000004</v>
      </c>
      <c r="J810" s="3">
        <f t="shared" si="25"/>
        <v>2295.6960000000004</v>
      </c>
      <c r="K810" s="3">
        <v>0</v>
      </c>
    </row>
    <row r="811" spans="2:11" x14ac:dyDescent="0.35">
      <c r="B811" s="3" t="str">
        <f t="shared" si="24"/>
        <v>Arquitectónica-Esmalte alkidal (D)-C 4L</v>
      </c>
      <c r="C811" s="3" t="s">
        <v>99</v>
      </c>
      <c r="D811" s="3" t="s">
        <v>102</v>
      </c>
      <c r="E811" s="47" t="s">
        <v>1369</v>
      </c>
      <c r="F811" s="3" t="s">
        <v>1368</v>
      </c>
      <c r="G811" s="6" t="s">
        <v>13</v>
      </c>
      <c r="H811" s="18">
        <v>378.9</v>
      </c>
      <c r="I811" s="16">
        <f>IFERROR(VLOOKUP(B811,'Multiplicador por Linea de Prod'!B:J,9,FALSE), "MARGEN NO ENCONTRADO")</f>
        <v>0.53500000000000003</v>
      </c>
      <c r="J811" s="3">
        <f t="shared" si="25"/>
        <v>581.61149999999998</v>
      </c>
      <c r="K811" s="3">
        <v>3</v>
      </c>
    </row>
    <row r="812" spans="2:11" x14ac:dyDescent="0.35">
      <c r="B812" s="3" t="str">
        <f t="shared" si="24"/>
        <v>Arquitectónica-Esmalte alkidal (D)-D 1L</v>
      </c>
      <c r="C812" s="3" t="s">
        <v>99</v>
      </c>
      <c r="D812" s="3" t="s">
        <v>102</v>
      </c>
      <c r="E812" s="47" t="s">
        <v>1370</v>
      </c>
      <c r="F812" s="3" t="s">
        <v>1368</v>
      </c>
      <c r="G812" s="6" t="s">
        <v>16</v>
      </c>
      <c r="H812" s="18">
        <v>115.1</v>
      </c>
      <c r="I812" s="16">
        <f>IFERROR(VLOOKUP(B812,'Multiplicador por Linea de Prod'!B:J,9,FALSE), "MARGEN NO ENCONTRADO")</f>
        <v>0.51500000000000001</v>
      </c>
      <c r="J812" s="3">
        <f t="shared" si="25"/>
        <v>174.37649999999999</v>
      </c>
      <c r="K812" s="3">
        <v>0</v>
      </c>
    </row>
    <row r="813" spans="2:11" x14ac:dyDescent="0.35">
      <c r="B813" s="3" t="str">
        <f t="shared" si="24"/>
        <v>Glanz-Matizante automotriz (A)-C 4L</v>
      </c>
      <c r="C813" s="3" t="s">
        <v>11</v>
      </c>
      <c r="D813" s="3" t="s">
        <v>72</v>
      </c>
      <c r="E813" s="47" t="s">
        <v>1371</v>
      </c>
      <c r="F813" s="3" t="s">
        <v>1372</v>
      </c>
      <c r="G813" s="6" t="s">
        <v>13</v>
      </c>
      <c r="H813" s="18">
        <v>692.8</v>
      </c>
      <c r="I813" s="16">
        <f>IFERROR(VLOOKUP(B813,'Multiplicador por Linea de Prod'!B:J,9,FALSE), "MARGEN NO ENCONTRADO")</f>
        <v>0.53500000000000003</v>
      </c>
      <c r="J813" s="3">
        <f t="shared" si="25"/>
        <v>1063.4480000000001</v>
      </c>
      <c r="K813" s="3">
        <v>4</v>
      </c>
    </row>
    <row r="814" spans="2:11" x14ac:dyDescent="0.35">
      <c r="B814" s="3" t="str">
        <f t="shared" si="24"/>
        <v>Glanz-Matizante automotriz (A)-D 1L</v>
      </c>
      <c r="C814" s="3" t="s">
        <v>11</v>
      </c>
      <c r="D814" s="3" t="s">
        <v>72</v>
      </c>
      <c r="E814" s="47" t="s">
        <v>1373</v>
      </c>
      <c r="F814" s="3" t="s">
        <v>1372</v>
      </c>
      <c r="G814" s="6" t="s">
        <v>16</v>
      </c>
      <c r="H814" s="18">
        <v>191.9</v>
      </c>
      <c r="I814" s="16">
        <f>IFERROR(VLOOKUP(B814,'Multiplicador por Linea de Prod'!B:J,9,FALSE), "MARGEN NO ENCONTRADO")</f>
        <v>0.51500000000000001</v>
      </c>
      <c r="J814" s="3">
        <f t="shared" si="25"/>
        <v>290.72850000000005</v>
      </c>
      <c r="K814" s="3">
        <v>0</v>
      </c>
    </row>
    <row r="815" spans="2:11" x14ac:dyDescent="0.35">
      <c r="B815" s="3" t="str">
        <f t="shared" si="24"/>
        <v>Luxury-Sistema universal (A)-D 1L</v>
      </c>
      <c r="C815" s="3" t="s">
        <v>116</v>
      </c>
      <c r="D815" s="3" t="s">
        <v>128</v>
      </c>
      <c r="E815" s="47" t="s">
        <v>1374</v>
      </c>
      <c r="F815" s="3" t="s">
        <v>1375</v>
      </c>
      <c r="G815" s="6" t="s">
        <v>16</v>
      </c>
      <c r="H815" s="18">
        <v>1095.7</v>
      </c>
      <c r="I815" s="16">
        <f>IFERROR(VLOOKUP(B815,'Multiplicador por Linea de Prod'!B:J,9,FALSE), "MARGEN NO ENCONTRADO")</f>
        <v>0.51500000000000001</v>
      </c>
      <c r="J815" s="3">
        <f t="shared" si="25"/>
        <v>1659.9855000000002</v>
      </c>
      <c r="K815" s="3">
        <v>1</v>
      </c>
    </row>
    <row r="816" spans="2:11" x14ac:dyDescent="0.35">
      <c r="B816" s="3" t="str">
        <f t="shared" si="24"/>
        <v>Glanz-Modi_x001F_cador aluminios (A)-D 1L</v>
      </c>
      <c r="C816" s="3" t="s">
        <v>11</v>
      </c>
      <c r="D816" s="3" t="s">
        <v>79</v>
      </c>
      <c r="E816" s="47" t="s">
        <v>1376</v>
      </c>
      <c r="F816" s="3" t="s">
        <v>1377</v>
      </c>
      <c r="G816" s="6" t="s">
        <v>16</v>
      </c>
      <c r="H816" s="18">
        <v>233.2</v>
      </c>
      <c r="I816" s="16">
        <f>IFERROR(VLOOKUP(B816,'Multiplicador por Linea de Prod'!B:J,9,FALSE), "MARGEN NO ENCONTRADO")</f>
        <v>0.51500000000000001</v>
      </c>
      <c r="J816" s="3">
        <f t="shared" si="25"/>
        <v>353.298</v>
      </c>
      <c r="K816" s="3">
        <v>1</v>
      </c>
    </row>
    <row r="817" spans="2:11" x14ac:dyDescent="0.35">
      <c r="B817" s="3" t="str">
        <f t="shared" si="24"/>
        <v>Luxury-Sistema universal (A)-D 1L</v>
      </c>
      <c r="C817" s="3" t="s">
        <v>116</v>
      </c>
      <c r="D817" s="3" t="s">
        <v>128</v>
      </c>
      <c r="E817" s="47" t="s">
        <v>1378</v>
      </c>
      <c r="F817" s="3" t="s">
        <v>1379</v>
      </c>
      <c r="G817" s="6" t="s">
        <v>16</v>
      </c>
      <c r="H817" s="18">
        <v>661.1</v>
      </c>
      <c r="I817" s="16">
        <f>IFERROR(VLOOKUP(B817,'Multiplicador por Linea de Prod'!B:J,9,FALSE), "MARGEN NO ENCONTRADO")</f>
        <v>0.51500000000000001</v>
      </c>
      <c r="J817" s="3">
        <f t="shared" si="25"/>
        <v>1001.5665000000001</v>
      </c>
      <c r="K817" s="3">
        <v>1</v>
      </c>
    </row>
    <row r="818" spans="2:11" x14ac:dyDescent="0.35">
      <c r="B818" s="3" t="str">
        <f t="shared" si="24"/>
        <v>Luxury-Fondo Automotriz (A)-C 4L</v>
      </c>
      <c r="C818" s="3" t="s">
        <v>116</v>
      </c>
      <c r="D818" s="3" t="s">
        <v>48</v>
      </c>
      <c r="E818" s="47" t="s">
        <v>1380</v>
      </c>
      <c r="F818" s="3" t="s">
        <v>1381</v>
      </c>
      <c r="G818" s="6" t="s">
        <v>13</v>
      </c>
      <c r="H818" s="18">
        <v>624.5</v>
      </c>
      <c r="I818" s="16">
        <f>IFERROR(VLOOKUP(B818,'Multiplicador por Linea de Prod'!B:J,9,FALSE), "MARGEN NO ENCONTRADO")</f>
        <v>0.53500000000000003</v>
      </c>
      <c r="J818" s="3">
        <f t="shared" si="25"/>
        <v>958.60750000000007</v>
      </c>
      <c r="K818" s="3">
        <v>0</v>
      </c>
    </row>
    <row r="819" spans="2:11" x14ac:dyDescent="0.35">
      <c r="B819" s="3" t="str">
        <f t="shared" si="24"/>
        <v>Luxury-Fondo Automotriz (A)-D 1L</v>
      </c>
      <c r="C819" s="3" t="s">
        <v>116</v>
      </c>
      <c r="D819" s="3" t="s">
        <v>48</v>
      </c>
      <c r="E819" s="47" t="s">
        <v>1382</v>
      </c>
      <c r="F819" s="3" t="s">
        <v>1381</v>
      </c>
      <c r="G819" s="6" t="s">
        <v>16</v>
      </c>
      <c r="H819" s="18">
        <v>172.3</v>
      </c>
      <c r="I819" s="16">
        <f>IFERROR(VLOOKUP(B819,'Multiplicador por Linea de Prod'!B:J,9,FALSE), "MARGEN NO ENCONTRADO")</f>
        <v>0.51500000000000001</v>
      </c>
      <c r="J819" s="3">
        <f t="shared" si="25"/>
        <v>261.03450000000004</v>
      </c>
      <c r="K819" s="3">
        <v>0</v>
      </c>
    </row>
    <row r="820" spans="2:11" x14ac:dyDescent="0.35">
      <c r="B820" s="3" t="str">
        <f t="shared" si="24"/>
        <v>Luxury-Fondo Automotriz (A)-C 4L</v>
      </c>
      <c r="C820" s="3" t="s">
        <v>116</v>
      </c>
      <c r="D820" s="3" t="s">
        <v>48</v>
      </c>
      <c r="E820" s="47" t="s">
        <v>1383</v>
      </c>
      <c r="F820" s="3" t="s">
        <v>1384</v>
      </c>
      <c r="G820" s="6" t="s">
        <v>13</v>
      </c>
      <c r="H820" s="18">
        <v>624.5</v>
      </c>
      <c r="I820" s="16">
        <f>IFERROR(VLOOKUP(B820,'Multiplicador por Linea de Prod'!B:J,9,FALSE), "MARGEN NO ENCONTRADO")</f>
        <v>0.53500000000000003</v>
      </c>
      <c r="J820" s="3">
        <f t="shared" si="25"/>
        <v>958.60750000000007</v>
      </c>
      <c r="K820" s="3">
        <v>0</v>
      </c>
    </row>
    <row r="821" spans="2:11" x14ac:dyDescent="0.35">
      <c r="B821" s="3" t="str">
        <f t="shared" si="24"/>
        <v>Luxury-Fondo Automotriz (A)-D 1L</v>
      </c>
      <c r="C821" s="3" t="s">
        <v>116</v>
      </c>
      <c r="D821" s="3" t="s">
        <v>48</v>
      </c>
      <c r="E821" s="47" t="s">
        <v>1385</v>
      </c>
      <c r="F821" s="3" t="s">
        <v>1384</v>
      </c>
      <c r="G821" s="6" t="s">
        <v>16</v>
      </c>
      <c r="H821" s="18">
        <v>172.3</v>
      </c>
      <c r="I821" s="16">
        <f>IFERROR(VLOOKUP(B821,'Multiplicador por Linea de Prod'!B:J,9,FALSE), "MARGEN NO ENCONTRADO")</f>
        <v>0.51500000000000001</v>
      </c>
      <c r="J821" s="3">
        <f t="shared" si="25"/>
        <v>261.03450000000004</v>
      </c>
      <c r="K821" s="3">
        <v>0</v>
      </c>
    </row>
    <row r="822" spans="2:11" x14ac:dyDescent="0.35">
      <c r="B822" s="3" t="str">
        <f t="shared" si="24"/>
        <v>Luxury-Fondo Automotriz (A)-D 1L</v>
      </c>
      <c r="C822" s="3" t="s">
        <v>116</v>
      </c>
      <c r="D822" s="3" t="s">
        <v>48</v>
      </c>
      <c r="E822" s="47" t="s">
        <v>1386</v>
      </c>
      <c r="F822" s="3" t="s">
        <v>1387</v>
      </c>
      <c r="G822" s="6" t="s">
        <v>16</v>
      </c>
      <c r="H822" s="18">
        <v>166.1</v>
      </c>
      <c r="I822" s="16">
        <f>IFERROR(VLOOKUP(B822,'Multiplicador por Linea de Prod'!B:J,9,FALSE), "MARGEN NO ENCONTRADO")</f>
        <v>0.51500000000000001</v>
      </c>
      <c r="J822" s="3">
        <f t="shared" si="25"/>
        <v>251.64150000000001</v>
      </c>
      <c r="K822" s="3">
        <v>0</v>
      </c>
    </row>
    <row r="823" spans="2:11" x14ac:dyDescent="0.35">
      <c r="B823" s="3" t="str">
        <f t="shared" si="24"/>
        <v>Luxury-Fondo Automotriz (A)-C 4L</v>
      </c>
      <c r="C823" s="3" t="s">
        <v>116</v>
      </c>
      <c r="D823" s="3" t="s">
        <v>48</v>
      </c>
      <c r="E823" s="47" t="s">
        <v>1388</v>
      </c>
      <c r="F823" s="3" t="s">
        <v>1389</v>
      </c>
      <c r="G823" s="6" t="s">
        <v>13</v>
      </c>
      <c r="H823" s="18">
        <v>602.20000000000005</v>
      </c>
      <c r="I823" s="16">
        <f>IFERROR(VLOOKUP(B823,'Multiplicador por Linea de Prod'!B:J,9,FALSE), "MARGEN NO ENCONTRADO")</f>
        <v>0.53500000000000003</v>
      </c>
      <c r="J823" s="3">
        <f t="shared" si="25"/>
        <v>924.37700000000018</v>
      </c>
      <c r="K823" s="3">
        <v>0</v>
      </c>
    </row>
    <row r="824" spans="2:11" x14ac:dyDescent="0.35">
      <c r="B824" s="3" t="str">
        <f t="shared" si="24"/>
        <v>Madera-Pegamento (M)-D 1L</v>
      </c>
      <c r="C824" s="3" t="s">
        <v>131</v>
      </c>
      <c r="D824" s="3" t="s">
        <v>143</v>
      </c>
      <c r="E824" s="47" t="s">
        <v>1390</v>
      </c>
      <c r="F824" s="3" t="s">
        <v>1391</v>
      </c>
      <c r="G824" s="6" t="s">
        <v>16</v>
      </c>
      <c r="H824" s="18">
        <v>84.3</v>
      </c>
      <c r="I824" s="16">
        <f>IFERROR(VLOOKUP(B824,'Multiplicador por Linea de Prod'!B:J,9,FALSE), "MARGEN NO ENCONTRADO")</f>
        <v>0.51500000000000001</v>
      </c>
      <c r="J824" s="3">
        <f t="shared" si="25"/>
        <v>127.7145</v>
      </c>
      <c r="K824" s="3">
        <v>3</v>
      </c>
    </row>
    <row r="825" spans="2:11" x14ac:dyDescent="0.35">
      <c r="B825" s="3" t="str">
        <f t="shared" si="24"/>
        <v>Madera-Pegamento (M)-B 19L</v>
      </c>
      <c r="C825" s="3" t="s">
        <v>131</v>
      </c>
      <c r="D825" s="3" t="s">
        <v>143</v>
      </c>
      <c r="E825" s="47" t="s">
        <v>1392</v>
      </c>
      <c r="F825" s="3" t="s">
        <v>1393</v>
      </c>
      <c r="G825" s="6" t="s">
        <v>34</v>
      </c>
      <c r="H825" s="18">
        <v>1310.5</v>
      </c>
      <c r="I825" s="16">
        <f>IFERROR(VLOOKUP(B825,'Multiplicador por Linea de Prod'!B:J,9,FALSE), "MARGEN NO ENCONTRADO")</f>
        <v>0.41500000000000004</v>
      </c>
      <c r="J825" s="3">
        <f t="shared" si="25"/>
        <v>1854.3575000000001</v>
      </c>
      <c r="K825" s="3">
        <v>0</v>
      </c>
    </row>
    <row r="826" spans="2:11" x14ac:dyDescent="0.35">
      <c r="B826" s="3" t="str">
        <f t="shared" si="24"/>
        <v>Glanz-Perla (A)-D 1L</v>
      </c>
      <c r="C826" s="3" t="s">
        <v>11</v>
      </c>
      <c r="D826" s="3" t="s">
        <v>84</v>
      </c>
      <c r="E826" s="47" t="s">
        <v>1394</v>
      </c>
      <c r="F826" s="3" t="s">
        <v>1395</v>
      </c>
      <c r="G826" s="6" t="s">
        <v>16</v>
      </c>
      <c r="H826" s="18">
        <v>1216.4000000000001</v>
      </c>
      <c r="I826" s="16">
        <f>IFERROR(VLOOKUP(B826,'Multiplicador por Linea de Prod'!B:J,9,FALSE), "MARGEN NO ENCONTRADO")</f>
        <v>0.51500000000000001</v>
      </c>
      <c r="J826" s="3">
        <f t="shared" si="25"/>
        <v>1842.8460000000002</v>
      </c>
      <c r="K826" s="3">
        <v>2</v>
      </c>
    </row>
    <row r="827" spans="2:11" x14ac:dyDescent="0.35">
      <c r="B827" s="3" t="str">
        <f t="shared" si="24"/>
        <v>Luxury-Luxury Pearl (A)-G 0.125L</v>
      </c>
      <c r="C827" s="3" t="s">
        <v>116</v>
      </c>
      <c r="D827" s="3" t="s">
        <v>126</v>
      </c>
      <c r="E827" s="47" t="s">
        <v>1396</v>
      </c>
      <c r="F827" s="3" t="s">
        <v>1397</v>
      </c>
      <c r="G827" s="6" t="s">
        <v>15</v>
      </c>
      <c r="H827" s="18">
        <v>665.1</v>
      </c>
      <c r="I827" s="16">
        <f>IFERROR(VLOOKUP(B827,'Multiplicador por Linea de Prod'!B:J,9,FALSE), "MARGEN NO ENCONTRADO")</f>
        <v>0.505</v>
      </c>
      <c r="J827" s="3">
        <f t="shared" si="25"/>
        <v>1000.9755</v>
      </c>
      <c r="K827" s="3">
        <v>0</v>
      </c>
    </row>
    <row r="828" spans="2:11" x14ac:dyDescent="0.35">
      <c r="B828" s="3" t="str">
        <f t="shared" si="24"/>
        <v>Glanz-Perla (A)-D 1L</v>
      </c>
      <c r="C828" s="3" t="s">
        <v>11</v>
      </c>
      <c r="D828" s="3" t="s">
        <v>84</v>
      </c>
      <c r="E828" s="47" t="s">
        <v>1398</v>
      </c>
      <c r="F828" s="3" t="s">
        <v>1399</v>
      </c>
      <c r="G828" s="6" t="s">
        <v>16</v>
      </c>
      <c r="H828" s="18">
        <v>1420.9</v>
      </c>
      <c r="I828" s="16">
        <f>IFERROR(VLOOKUP(B828,'Multiplicador por Linea de Prod'!B:J,9,FALSE), "MARGEN NO ENCONTRADO")</f>
        <v>0.51500000000000001</v>
      </c>
      <c r="J828" s="3">
        <f t="shared" si="25"/>
        <v>2152.6635000000001</v>
      </c>
      <c r="K828" s="3">
        <v>0</v>
      </c>
    </row>
    <row r="829" spans="2:11" x14ac:dyDescent="0.35">
      <c r="B829" s="3" t="str">
        <f t="shared" si="24"/>
        <v>Luxury-Luxury Pearl (A)-G 0.125L</v>
      </c>
      <c r="C829" s="3" t="s">
        <v>116</v>
      </c>
      <c r="D829" s="3" t="s">
        <v>126</v>
      </c>
      <c r="E829" s="47" t="s">
        <v>1400</v>
      </c>
      <c r="F829" s="3" t="s">
        <v>1401</v>
      </c>
      <c r="G829" s="6" t="s">
        <v>15</v>
      </c>
      <c r="H829" s="18">
        <v>392.9</v>
      </c>
      <c r="I829" s="16">
        <f>IFERROR(VLOOKUP(B829,'Multiplicador por Linea de Prod'!B:J,9,FALSE), "MARGEN NO ENCONTRADO")</f>
        <v>0.505</v>
      </c>
      <c r="J829" s="3">
        <f t="shared" si="25"/>
        <v>591.31449999999995</v>
      </c>
      <c r="K829" s="3">
        <v>0</v>
      </c>
    </row>
    <row r="830" spans="2:11" x14ac:dyDescent="0.35">
      <c r="B830" s="3" t="str">
        <f t="shared" si="24"/>
        <v>Luxury-Luxury Pearl (A)-G 0.125L</v>
      </c>
      <c r="C830" s="3" t="s">
        <v>116</v>
      </c>
      <c r="D830" s="3" t="s">
        <v>126</v>
      </c>
      <c r="E830" s="47" t="s">
        <v>1402</v>
      </c>
      <c r="F830" s="3" t="s">
        <v>1403</v>
      </c>
      <c r="G830" s="6" t="s">
        <v>15</v>
      </c>
      <c r="H830" s="18">
        <v>1014</v>
      </c>
      <c r="I830" s="16">
        <f>IFERROR(VLOOKUP(B830,'Multiplicador por Linea de Prod'!B:J,9,FALSE), "MARGEN NO ENCONTRADO")</f>
        <v>0.505</v>
      </c>
      <c r="J830" s="3">
        <f t="shared" si="25"/>
        <v>1526.07</v>
      </c>
      <c r="K830" s="3">
        <v>0</v>
      </c>
    </row>
    <row r="831" spans="2:11" x14ac:dyDescent="0.35">
      <c r="B831" s="3" t="str">
        <f t="shared" si="24"/>
        <v>Luxury-Luxury Pearl (A)-G 0.125L</v>
      </c>
      <c r="C831" s="3" t="s">
        <v>116</v>
      </c>
      <c r="D831" s="3" t="s">
        <v>126</v>
      </c>
      <c r="E831" s="47" t="s">
        <v>1404</v>
      </c>
      <c r="F831" s="3" t="s">
        <v>1405</v>
      </c>
      <c r="G831" s="6" t="s">
        <v>15</v>
      </c>
      <c r="H831" s="18">
        <v>485.2</v>
      </c>
      <c r="I831" s="16">
        <f>IFERROR(VLOOKUP(B831,'Multiplicador por Linea de Prod'!B:J,9,FALSE), "MARGEN NO ENCONTRADO")</f>
        <v>0.505</v>
      </c>
      <c r="J831" s="3">
        <f t="shared" si="25"/>
        <v>730.22599999999989</v>
      </c>
      <c r="K831" s="3">
        <v>0</v>
      </c>
    </row>
    <row r="832" spans="2:11" x14ac:dyDescent="0.35">
      <c r="B832" s="3" t="str">
        <f t="shared" si="24"/>
        <v>Luxury-Luxury Pearl (A)-G 0.125L</v>
      </c>
      <c r="C832" s="3" t="s">
        <v>116</v>
      </c>
      <c r="D832" s="3" t="s">
        <v>126</v>
      </c>
      <c r="E832" s="47" t="s">
        <v>1406</v>
      </c>
      <c r="F832" s="3" t="s">
        <v>1407</v>
      </c>
      <c r="G832" s="6" t="s">
        <v>15</v>
      </c>
      <c r="H832" s="18">
        <v>480.7</v>
      </c>
      <c r="I832" s="16">
        <f>IFERROR(VLOOKUP(B832,'Multiplicador por Linea de Prod'!B:J,9,FALSE), "MARGEN NO ENCONTRADO")</f>
        <v>0.505</v>
      </c>
      <c r="J832" s="3">
        <f t="shared" si="25"/>
        <v>723.45349999999996</v>
      </c>
      <c r="K832" s="3">
        <v>0</v>
      </c>
    </row>
    <row r="833" spans="2:11" x14ac:dyDescent="0.35">
      <c r="B833" s="3" t="str">
        <f t="shared" si="24"/>
        <v>Luxury-Luxury Pearl (A)-G 0.125L</v>
      </c>
      <c r="C833" s="3" t="s">
        <v>116</v>
      </c>
      <c r="D833" s="3" t="s">
        <v>126</v>
      </c>
      <c r="E833" s="47" t="s">
        <v>1408</v>
      </c>
      <c r="F833" s="3" t="s">
        <v>1409</v>
      </c>
      <c r="G833" s="6" t="s">
        <v>15</v>
      </c>
      <c r="H833" s="18">
        <v>290.5</v>
      </c>
      <c r="I833" s="16">
        <f>IFERROR(VLOOKUP(B833,'Multiplicador por Linea de Prod'!B:J,9,FALSE), "MARGEN NO ENCONTRADO")</f>
        <v>0.505</v>
      </c>
      <c r="J833" s="3">
        <f t="shared" si="25"/>
        <v>437.20249999999999</v>
      </c>
      <c r="K833" s="3">
        <v>0</v>
      </c>
    </row>
    <row r="834" spans="2:11" x14ac:dyDescent="0.35">
      <c r="B834" s="3" t="str">
        <f t="shared" ref="B834:B897" si="26">C834&amp;"-"&amp;D834&amp;"-"&amp;G834</f>
        <v>Luxury-Luxury Pearl (A)-G 0.125L</v>
      </c>
      <c r="C834" s="3" t="s">
        <v>116</v>
      </c>
      <c r="D834" s="3" t="s">
        <v>126</v>
      </c>
      <c r="E834" s="47" t="s">
        <v>1410</v>
      </c>
      <c r="F834" s="3" t="s">
        <v>1411</v>
      </c>
      <c r="G834" s="6" t="s">
        <v>15</v>
      </c>
      <c r="H834" s="18">
        <v>659.5</v>
      </c>
      <c r="I834" s="16">
        <f>IFERROR(VLOOKUP(B834,'Multiplicador por Linea de Prod'!B:J,9,FALSE), "MARGEN NO ENCONTRADO")</f>
        <v>0.505</v>
      </c>
      <c r="J834" s="3">
        <f t="shared" ref="J834:J897" si="27">H834*(1+I834)</f>
        <v>992.5474999999999</v>
      </c>
      <c r="K834" s="3">
        <v>0</v>
      </c>
    </row>
    <row r="835" spans="2:11" x14ac:dyDescent="0.35">
      <c r="B835" s="3" t="str">
        <f t="shared" si="26"/>
        <v>Luxury-Luxury Pearl (A)-G 0.125L</v>
      </c>
      <c r="C835" s="3" t="s">
        <v>116</v>
      </c>
      <c r="D835" s="3" t="s">
        <v>126</v>
      </c>
      <c r="E835" s="47" t="s">
        <v>1412</v>
      </c>
      <c r="F835" s="3" t="s">
        <v>1413</v>
      </c>
      <c r="G835" s="6" t="s">
        <v>15</v>
      </c>
      <c r="H835" s="18">
        <v>1847.8</v>
      </c>
      <c r="I835" s="16">
        <f>IFERROR(VLOOKUP(B835,'Multiplicador por Linea de Prod'!B:J,9,FALSE), "MARGEN NO ENCONTRADO")</f>
        <v>0.505</v>
      </c>
      <c r="J835" s="3">
        <f t="shared" si="27"/>
        <v>2780.9389999999999</v>
      </c>
      <c r="K835" s="3">
        <v>0</v>
      </c>
    </row>
    <row r="836" spans="2:11" x14ac:dyDescent="0.35">
      <c r="B836" s="3" t="str">
        <f t="shared" si="26"/>
        <v>Luxury-Luxury Pearl (A)-G 0.125L</v>
      </c>
      <c r="C836" s="3" t="s">
        <v>116</v>
      </c>
      <c r="D836" s="3" t="s">
        <v>126</v>
      </c>
      <c r="E836" s="47" t="s">
        <v>1414</v>
      </c>
      <c r="F836" s="3" t="s">
        <v>1415</v>
      </c>
      <c r="G836" s="6" t="s">
        <v>15</v>
      </c>
      <c r="H836" s="18">
        <v>2316.4</v>
      </c>
      <c r="I836" s="16">
        <f>IFERROR(VLOOKUP(B836,'Multiplicador por Linea de Prod'!B:J,9,FALSE), "MARGEN NO ENCONTRADO")</f>
        <v>0.505</v>
      </c>
      <c r="J836" s="3">
        <f t="shared" si="27"/>
        <v>3486.1819999999998</v>
      </c>
      <c r="K836" s="3">
        <v>0</v>
      </c>
    </row>
    <row r="837" spans="2:11" x14ac:dyDescent="0.35">
      <c r="B837" s="3" t="str">
        <f t="shared" si="26"/>
        <v>Luxury-Luxury Pearl (A)-G 0.125L</v>
      </c>
      <c r="C837" s="3" t="s">
        <v>116</v>
      </c>
      <c r="D837" s="3" t="s">
        <v>126</v>
      </c>
      <c r="E837" s="47" t="s">
        <v>1416</v>
      </c>
      <c r="F837" s="3" t="s">
        <v>1417</v>
      </c>
      <c r="G837" s="6" t="s">
        <v>15</v>
      </c>
      <c r="H837" s="18">
        <v>385.9</v>
      </c>
      <c r="I837" s="16">
        <f>IFERROR(VLOOKUP(B837,'Multiplicador por Linea de Prod'!B:J,9,FALSE), "MARGEN NO ENCONTRADO")</f>
        <v>0.505</v>
      </c>
      <c r="J837" s="3">
        <f t="shared" si="27"/>
        <v>580.77949999999987</v>
      </c>
      <c r="K837" s="3">
        <v>0</v>
      </c>
    </row>
    <row r="838" spans="2:11" x14ac:dyDescent="0.35">
      <c r="B838" s="3" t="str">
        <f t="shared" si="26"/>
        <v>Luxury-Sistema universal (A)-D 1L</v>
      </c>
      <c r="C838" s="3" t="s">
        <v>116</v>
      </c>
      <c r="D838" s="3" t="s">
        <v>128</v>
      </c>
      <c r="E838" s="47" t="s">
        <v>1418</v>
      </c>
      <c r="F838" s="3" t="s">
        <v>1419</v>
      </c>
      <c r="G838" s="6" t="s">
        <v>16</v>
      </c>
      <c r="H838" s="18">
        <v>770</v>
      </c>
      <c r="I838" s="16">
        <f>IFERROR(VLOOKUP(B838,'Multiplicador por Linea de Prod'!B:J,9,FALSE), "MARGEN NO ENCONTRADO")</f>
        <v>0.51500000000000001</v>
      </c>
      <c r="J838" s="3">
        <f t="shared" si="27"/>
        <v>1166.5500000000002</v>
      </c>
      <c r="K838" s="3">
        <v>0</v>
      </c>
    </row>
    <row r="839" spans="2:11" x14ac:dyDescent="0.35">
      <c r="B839" s="3" t="str">
        <f t="shared" si="26"/>
        <v>Luxury-Sistema universal (A)-D 1L</v>
      </c>
      <c r="C839" s="3" t="s">
        <v>116</v>
      </c>
      <c r="D839" s="3" t="s">
        <v>128</v>
      </c>
      <c r="E839" s="47" t="s">
        <v>1420</v>
      </c>
      <c r="F839" s="3" t="s">
        <v>1421</v>
      </c>
      <c r="G839" s="6" t="s">
        <v>16</v>
      </c>
      <c r="H839" s="18">
        <v>657.9</v>
      </c>
      <c r="I839" s="16">
        <f>IFERROR(VLOOKUP(B839,'Multiplicador por Linea de Prod'!B:J,9,FALSE), "MARGEN NO ENCONTRADO")</f>
        <v>0.51500000000000001</v>
      </c>
      <c r="J839" s="3">
        <f t="shared" si="27"/>
        <v>996.71850000000006</v>
      </c>
      <c r="K839" s="3">
        <v>0</v>
      </c>
    </row>
    <row r="840" spans="2:11" x14ac:dyDescent="0.35">
      <c r="B840" s="3" t="str">
        <f t="shared" si="26"/>
        <v>Luxury-Sistema universal (A)-D 1L</v>
      </c>
      <c r="C840" s="3" t="s">
        <v>116</v>
      </c>
      <c r="D840" s="3" t="s">
        <v>128</v>
      </c>
      <c r="E840" s="47" t="s">
        <v>1422</v>
      </c>
      <c r="F840" s="3" t="s">
        <v>1423</v>
      </c>
      <c r="G840" s="6" t="s">
        <v>16</v>
      </c>
      <c r="H840" s="18">
        <v>723.7</v>
      </c>
      <c r="I840" s="16">
        <f>IFERROR(VLOOKUP(B840,'Multiplicador por Linea de Prod'!B:J,9,FALSE), "MARGEN NO ENCONTRADO")</f>
        <v>0.51500000000000001</v>
      </c>
      <c r="J840" s="3">
        <f t="shared" si="27"/>
        <v>1096.4055000000001</v>
      </c>
      <c r="K840" s="3">
        <v>0</v>
      </c>
    </row>
    <row r="841" spans="2:11" x14ac:dyDescent="0.35">
      <c r="B841" s="3" t="str">
        <f t="shared" si="26"/>
        <v>Luxury-Sistema universal (A)-D 1L</v>
      </c>
      <c r="C841" s="3" t="s">
        <v>116</v>
      </c>
      <c r="D841" s="3" t="s">
        <v>128</v>
      </c>
      <c r="E841" s="47" t="s">
        <v>1424</v>
      </c>
      <c r="F841" s="3" t="s">
        <v>1425</v>
      </c>
      <c r="G841" s="6" t="s">
        <v>16</v>
      </c>
      <c r="H841" s="18">
        <v>723.7</v>
      </c>
      <c r="I841" s="16">
        <f>IFERROR(VLOOKUP(B841,'Multiplicador por Linea de Prod'!B:J,9,FALSE), "MARGEN NO ENCONTRADO")</f>
        <v>0.51500000000000001</v>
      </c>
      <c r="J841" s="3">
        <f t="shared" si="27"/>
        <v>1096.4055000000001</v>
      </c>
      <c r="K841" s="3">
        <v>1</v>
      </c>
    </row>
    <row r="842" spans="2:11" x14ac:dyDescent="0.35">
      <c r="B842" s="3" t="str">
        <f t="shared" si="26"/>
        <v>Luxury-Sistema universal (A)-D 1L</v>
      </c>
      <c r="C842" s="3" t="s">
        <v>116</v>
      </c>
      <c r="D842" s="3" t="s">
        <v>128</v>
      </c>
      <c r="E842" s="47" t="s">
        <v>1426</v>
      </c>
      <c r="F842" s="3" t="s">
        <v>1427</v>
      </c>
      <c r="G842" s="6" t="s">
        <v>16</v>
      </c>
      <c r="H842" s="18">
        <v>569.79999999999995</v>
      </c>
      <c r="I842" s="16">
        <f>IFERROR(VLOOKUP(B842,'Multiplicador por Linea de Prod'!B:J,9,FALSE), "MARGEN NO ENCONTRADO")</f>
        <v>0.51500000000000001</v>
      </c>
      <c r="J842" s="3">
        <f t="shared" si="27"/>
        <v>863.24699999999996</v>
      </c>
      <c r="K842" s="3">
        <v>0</v>
      </c>
    </row>
    <row r="843" spans="2:11" x14ac:dyDescent="0.35">
      <c r="B843" s="3" t="str">
        <f t="shared" si="26"/>
        <v>Luxury-Sistema universal (A)-D 1L</v>
      </c>
      <c r="C843" s="3" t="s">
        <v>116</v>
      </c>
      <c r="D843" s="3" t="s">
        <v>128</v>
      </c>
      <c r="E843" s="47" t="s">
        <v>1428</v>
      </c>
      <c r="F843" s="3" t="s">
        <v>1429</v>
      </c>
      <c r="G843" s="6" t="s">
        <v>16</v>
      </c>
      <c r="H843" s="18">
        <v>723.7</v>
      </c>
      <c r="I843" s="16">
        <f>IFERROR(VLOOKUP(B843,'Multiplicador por Linea de Prod'!B:J,9,FALSE), "MARGEN NO ENCONTRADO")</f>
        <v>0.51500000000000001</v>
      </c>
      <c r="J843" s="3">
        <f t="shared" si="27"/>
        <v>1096.4055000000001</v>
      </c>
      <c r="K843" s="3">
        <v>0</v>
      </c>
    </row>
    <row r="844" spans="2:11" x14ac:dyDescent="0.35">
      <c r="B844" s="3" t="str">
        <f t="shared" si="26"/>
        <v>Luxury-Sistema universal (A)-D 1L</v>
      </c>
      <c r="C844" s="3" t="s">
        <v>116</v>
      </c>
      <c r="D844" s="3" t="s">
        <v>128</v>
      </c>
      <c r="E844" s="47" t="s">
        <v>1430</v>
      </c>
      <c r="F844" s="3" t="s">
        <v>1431</v>
      </c>
      <c r="G844" s="6" t="s">
        <v>16</v>
      </c>
      <c r="H844" s="18">
        <v>932.6</v>
      </c>
      <c r="I844" s="16">
        <f>IFERROR(VLOOKUP(B844,'Multiplicador por Linea de Prod'!B:J,9,FALSE), "MARGEN NO ENCONTRADO")</f>
        <v>0.51500000000000001</v>
      </c>
      <c r="J844" s="3">
        <f t="shared" si="27"/>
        <v>1412.8890000000001</v>
      </c>
      <c r="K844" s="3">
        <v>0</v>
      </c>
    </row>
    <row r="845" spans="2:11" x14ac:dyDescent="0.35">
      <c r="B845" s="3" t="str">
        <f t="shared" si="26"/>
        <v>Luxury-Sistema universal (A)-D 1L</v>
      </c>
      <c r="C845" s="3" t="s">
        <v>116</v>
      </c>
      <c r="D845" s="3" t="s">
        <v>128</v>
      </c>
      <c r="E845" s="47" t="s">
        <v>1432</v>
      </c>
      <c r="F845" s="3" t="s">
        <v>1433</v>
      </c>
      <c r="G845" s="6" t="s">
        <v>16</v>
      </c>
      <c r="H845" s="18">
        <v>932.7</v>
      </c>
      <c r="I845" s="16">
        <f>IFERROR(VLOOKUP(B845,'Multiplicador por Linea de Prod'!B:J,9,FALSE), "MARGEN NO ENCONTRADO")</f>
        <v>0.51500000000000001</v>
      </c>
      <c r="J845" s="3">
        <f t="shared" si="27"/>
        <v>1413.0405000000003</v>
      </c>
      <c r="K845" s="3">
        <v>0</v>
      </c>
    </row>
    <row r="846" spans="2:11" x14ac:dyDescent="0.35">
      <c r="B846" s="3" t="str">
        <f t="shared" si="26"/>
        <v>Luxury-Sistema universal (A)-D 1L</v>
      </c>
      <c r="C846" s="3" t="s">
        <v>116</v>
      </c>
      <c r="D846" s="3" t="s">
        <v>128</v>
      </c>
      <c r="E846" s="47" t="s">
        <v>1434</v>
      </c>
      <c r="F846" s="3" t="s">
        <v>1435</v>
      </c>
      <c r="G846" s="6" t="s">
        <v>16</v>
      </c>
      <c r="H846" s="18">
        <v>1770.8</v>
      </c>
      <c r="I846" s="16">
        <f>IFERROR(VLOOKUP(B846,'Multiplicador por Linea de Prod'!B:J,9,FALSE), "MARGEN NO ENCONTRADO")</f>
        <v>0.51500000000000001</v>
      </c>
      <c r="J846" s="3">
        <f t="shared" si="27"/>
        <v>2682.7620000000002</v>
      </c>
      <c r="K846" s="3">
        <v>0</v>
      </c>
    </row>
    <row r="847" spans="2:11" x14ac:dyDescent="0.35">
      <c r="B847" s="3" t="str">
        <f t="shared" si="26"/>
        <v>Luxury-Sistema universal (A)-D 1L</v>
      </c>
      <c r="C847" s="3" t="s">
        <v>116</v>
      </c>
      <c r="D847" s="3" t="s">
        <v>128</v>
      </c>
      <c r="E847" s="47" t="s">
        <v>1436</v>
      </c>
      <c r="F847" s="3" t="s">
        <v>1437</v>
      </c>
      <c r="G847" s="6" t="s">
        <v>16</v>
      </c>
      <c r="H847" s="18">
        <v>924</v>
      </c>
      <c r="I847" s="16">
        <f>IFERROR(VLOOKUP(B847,'Multiplicador por Linea de Prod'!B:J,9,FALSE), "MARGEN NO ENCONTRADO")</f>
        <v>0.51500000000000001</v>
      </c>
      <c r="J847" s="3">
        <f t="shared" si="27"/>
        <v>1399.8600000000001</v>
      </c>
      <c r="K847" s="3">
        <v>0</v>
      </c>
    </row>
    <row r="848" spans="2:11" x14ac:dyDescent="0.35">
      <c r="B848" s="3" t="str">
        <f t="shared" si="26"/>
        <v>Luxury-Sistema universal (A)-D 1L</v>
      </c>
      <c r="C848" s="3" t="s">
        <v>116</v>
      </c>
      <c r="D848" s="3" t="s">
        <v>128</v>
      </c>
      <c r="E848" s="47" t="s">
        <v>1438</v>
      </c>
      <c r="F848" s="3" t="s">
        <v>1439</v>
      </c>
      <c r="G848" s="6" t="s">
        <v>16</v>
      </c>
      <c r="H848" s="18">
        <v>586.29999999999995</v>
      </c>
      <c r="I848" s="16">
        <f>IFERROR(VLOOKUP(B848,'Multiplicador por Linea de Prod'!B:J,9,FALSE), "MARGEN NO ENCONTRADO")</f>
        <v>0.51500000000000001</v>
      </c>
      <c r="J848" s="3">
        <f t="shared" si="27"/>
        <v>888.24450000000002</v>
      </c>
      <c r="K848" s="3">
        <v>0</v>
      </c>
    </row>
    <row r="849" spans="2:11" x14ac:dyDescent="0.35">
      <c r="B849" s="3" t="str">
        <f t="shared" si="26"/>
        <v>Luxury-Sistema universal (A)-D 1L</v>
      </c>
      <c r="C849" s="3" t="s">
        <v>116</v>
      </c>
      <c r="D849" s="3" t="s">
        <v>128</v>
      </c>
      <c r="E849" s="47" t="s">
        <v>1440</v>
      </c>
      <c r="F849" s="3" t="s">
        <v>1441</v>
      </c>
      <c r="G849" s="6" t="s">
        <v>16</v>
      </c>
      <c r="H849" s="18">
        <v>1255.7</v>
      </c>
      <c r="I849" s="16">
        <f>IFERROR(VLOOKUP(B849,'Multiplicador por Linea de Prod'!B:J,9,FALSE), "MARGEN NO ENCONTRADO")</f>
        <v>0.51500000000000001</v>
      </c>
      <c r="J849" s="3">
        <f t="shared" si="27"/>
        <v>1902.3855000000003</v>
      </c>
      <c r="K849" s="3">
        <v>0</v>
      </c>
    </row>
    <row r="850" spans="2:11" x14ac:dyDescent="0.35">
      <c r="B850" s="3" t="str">
        <f t="shared" si="26"/>
        <v>Luxury-Sistema universal (A)-D 1L</v>
      </c>
      <c r="C850" s="3" t="s">
        <v>116</v>
      </c>
      <c r="D850" s="3" t="s">
        <v>128</v>
      </c>
      <c r="E850" s="47" t="s">
        <v>1442</v>
      </c>
      <c r="F850" s="3" t="s">
        <v>1443</v>
      </c>
      <c r="G850" s="6" t="s">
        <v>16</v>
      </c>
      <c r="H850" s="18">
        <v>879.8</v>
      </c>
      <c r="I850" s="16">
        <f>IFERROR(VLOOKUP(B850,'Multiplicador por Linea de Prod'!B:J,9,FALSE), "MARGEN NO ENCONTRADO")</f>
        <v>0.51500000000000001</v>
      </c>
      <c r="J850" s="3">
        <f t="shared" si="27"/>
        <v>1332.8969999999999</v>
      </c>
      <c r="K850" s="3">
        <v>0</v>
      </c>
    </row>
    <row r="851" spans="2:11" x14ac:dyDescent="0.35">
      <c r="B851" s="3" t="str">
        <f t="shared" si="26"/>
        <v>Luxury-Sistema universal (A)-D 1L</v>
      </c>
      <c r="C851" s="3" t="s">
        <v>116</v>
      </c>
      <c r="D851" s="3" t="s">
        <v>128</v>
      </c>
      <c r="E851" s="47" t="s">
        <v>1444</v>
      </c>
      <c r="F851" s="3" t="s">
        <v>1445</v>
      </c>
      <c r="G851" s="6" t="s">
        <v>16</v>
      </c>
      <c r="H851" s="18">
        <v>924</v>
      </c>
      <c r="I851" s="16">
        <f>IFERROR(VLOOKUP(B851,'Multiplicador por Linea de Prod'!B:J,9,FALSE), "MARGEN NO ENCONTRADO")</f>
        <v>0.51500000000000001</v>
      </c>
      <c r="J851" s="3">
        <f t="shared" si="27"/>
        <v>1399.8600000000001</v>
      </c>
      <c r="K851" s="3">
        <v>0</v>
      </c>
    </row>
    <row r="852" spans="2:11" x14ac:dyDescent="0.35">
      <c r="B852" s="3" t="str">
        <f t="shared" si="26"/>
        <v>Luxury-Sistema universal (A)-D 1L</v>
      </c>
      <c r="C852" s="3" t="s">
        <v>116</v>
      </c>
      <c r="D852" s="3" t="s">
        <v>128</v>
      </c>
      <c r="E852" s="47" t="s">
        <v>1446</v>
      </c>
      <c r="F852" s="3" t="s">
        <v>1447</v>
      </c>
      <c r="G852" s="6" t="s">
        <v>16</v>
      </c>
      <c r="H852" s="18">
        <v>614.1</v>
      </c>
      <c r="I852" s="16">
        <f>IFERROR(VLOOKUP(B852,'Multiplicador por Linea de Prod'!B:J,9,FALSE), "MARGEN NO ENCONTRADO")</f>
        <v>0.51500000000000001</v>
      </c>
      <c r="J852" s="3">
        <f t="shared" si="27"/>
        <v>930.36150000000009</v>
      </c>
      <c r="K852" s="3">
        <v>0</v>
      </c>
    </row>
    <row r="853" spans="2:11" x14ac:dyDescent="0.35">
      <c r="B853" s="3" t="str">
        <f t="shared" si="26"/>
        <v>Luxury-Sistema universal (A)-D 1L</v>
      </c>
      <c r="C853" s="3" t="s">
        <v>116</v>
      </c>
      <c r="D853" s="3" t="s">
        <v>128</v>
      </c>
      <c r="E853" s="47" t="s">
        <v>1448</v>
      </c>
      <c r="F853" s="3" t="s">
        <v>1449</v>
      </c>
      <c r="G853" s="6" t="s">
        <v>16</v>
      </c>
      <c r="H853" s="18">
        <v>1562</v>
      </c>
      <c r="I853" s="16">
        <f>IFERROR(VLOOKUP(B853,'Multiplicador por Linea de Prod'!B:J,9,FALSE), "MARGEN NO ENCONTRADO")</f>
        <v>0.51500000000000001</v>
      </c>
      <c r="J853" s="3">
        <f t="shared" si="27"/>
        <v>2366.4300000000003</v>
      </c>
      <c r="K853" s="3">
        <v>0</v>
      </c>
    </row>
    <row r="854" spans="2:11" x14ac:dyDescent="0.35">
      <c r="B854" s="3" t="str">
        <f t="shared" si="26"/>
        <v>Luxury-Sistema universal (A)-D 1L</v>
      </c>
      <c r="C854" s="3" t="s">
        <v>116</v>
      </c>
      <c r="D854" s="3" t="s">
        <v>128</v>
      </c>
      <c r="E854" s="47" t="s">
        <v>1450</v>
      </c>
      <c r="F854" s="3" t="s">
        <v>1451</v>
      </c>
      <c r="G854" s="6" t="s">
        <v>16</v>
      </c>
      <c r="H854" s="18">
        <v>1576.8</v>
      </c>
      <c r="I854" s="16">
        <f>IFERROR(VLOOKUP(B854,'Multiplicador por Linea de Prod'!B:J,9,FALSE), "MARGEN NO ENCONTRADO")</f>
        <v>0.51500000000000001</v>
      </c>
      <c r="J854" s="3">
        <f t="shared" si="27"/>
        <v>2388.8520000000003</v>
      </c>
      <c r="K854" s="3">
        <v>0</v>
      </c>
    </row>
    <row r="855" spans="2:11" x14ac:dyDescent="0.35">
      <c r="B855" s="3" t="str">
        <f t="shared" si="26"/>
        <v>Luxury-Sistema universal (A)-D 1L</v>
      </c>
      <c r="C855" s="3" t="s">
        <v>116</v>
      </c>
      <c r="D855" s="3" t="s">
        <v>128</v>
      </c>
      <c r="E855" s="47" t="s">
        <v>1452</v>
      </c>
      <c r="F855" s="3" t="s">
        <v>1453</v>
      </c>
      <c r="G855" s="6" t="s">
        <v>16</v>
      </c>
      <c r="H855" s="18">
        <v>1576.6</v>
      </c>
      <c r="I855" s="16">
        <f>IFERROR(VLOOKUP(B855,'Multiplicador por Linea de Prod'!B:J,9,FALSE), "MARGEN NO ENCONTRADO")</f>
        <v>0.51500000000000001</v>
      </c>
      <c r="J855" s="3">
        <f t="shared" si="27"/>
        <v>2388.549</v>
      </c>
      <c r="K855" s="3">
        <v>0</v>
      </c>
    </row>
    <row r="856" spans="2:11" x14ac:dyDescent="0.35">
      <c r="B856" s="3" t="str">
        <f t="shared" si="26"/>
        <v>Luxury-Sistema universal (A)-D 1L</v>
      </c>
      <c r="C856" s="3" t="s">
        <v>116</v>
      </c>
      <c r="D856" s="3" t="s">
        <v>128</v>
      </c>
      <c r="E856" s="47" t="s">
        <v>1454</v>
      </c>
      <c r="F856" s="3" t="s">
        <v>1455</v>
      </c>
      <c r="G856" s="6" t="s">
        <v>16</v>
      </c>
      <c r="H856" s="18">
        <v>1546.6</v>
      </c>
      <c r="I856" s="16">
        <f>IFERROR(VLOOKUP(B856,'Multiplicador por Linea de Prod'!B:J,9,FALSE), "MARGEN NO ENCONTRADO")</f>
        <v>0.51500000000000001</v>
      </c>
      <c r="J856" s="3">
        <f t="shared" si="27"/>
        <v>2343.0990000000002</v>
      </c>
      <c r="K856" s="3">
        <v>0</v>
      </c>
    </row>
    <row r="857" spans="2:11" x14ac:dyDescent="0.35">
      <c r="B857" s="3" t="str">
        <f t="shared" si="26"/>
        <v>Luxury-Sistema universal (A)-D 1L</v>
      </c>
      <c r="C857" s="3" t="s">
        <v>116</v>
      </c>
      <c r="D857" s="3" t="s">
        <v>128</v>
      </c>
      <c r="E857" s="47" t="s">
        <v>1456</v>
      </c>
      <c r="F857" s="3" t="s">
        <v>1457</v>
      </c>
      <c r="G857" s="6" t="s">
        <v>16</v>
      </c>
      <c r="H857" s="18">
        <v>1637.4</v>
      </c>
      <c r="I857" s="16">
        <f>IFERROR(VLOOKUP(B857,'Multiplicador por Linea de Prod'!B:J,9,FALSE), "MARGEN NO ENCONTRADO")</f>
        <v>0.51500000000000001</v>
      </c>
      <c r="J857" s="3">
        <f t="shared" si="27"/>
        <v>2480.6610000000005</v>
      </c>
      <c r="K857" s="3">
        <v>0</v>
      </c>
    </row>
    <row r="858" spans="2:11" x14ac:dyDescent="0.35">
      <c r="B858" s="3" t="str">
        <f t="shared" si="26"/>
        <v>Luxury-Sistema universal (A)-D 1L</v>
      </c>
      <c r="C858" s="3" t="s">
        <v>116</v>
      </c>
      <c r="D858" s="3" t="s">
        <v>128</v>
      </c>
      <c r="E858" s="47" t="s">
        <v>1458</v>
      </c>
      <c r="F858" s="3" t="s">
        <v>1459</v>
      </c>
      <c r="G858" s="6" t="s">
        <v>16</v>
      </c>
      <c r="H858" s="18">
        <v>1616.7</v>
      </c>
      <c r="I858" s="16">
        <f>IFERROR(VLOOKUP(B858,'Multiplicador por Linea de Prod'!B:J,9,FALSE), "MARGEN NO ENCONTRADO")</f>
        <v>0.51500000000000001</v>
      </c>
      <c r="J858" s="3">
        <f t="shared" si="27"/>
        <v>2449.3005000000003</v>
      </c>
      <c r="K858" s="3">
        <v>0</v>
      </c>
    </row>
    <row r="859" spans="2:11" x14ac:dyDescent="0.35">
      <c r="B859" s="3" t="str">
        <f t="shared" si="26"/>
        <v>Luxury-Sistema universal (A)-D 1L</v>
      </c>
      <c r="C859" s="3" t="s">
        <v>116</v>
      </c>
      <c r="D859" s="3" t="s">
        <v>128</v>
      </c>
      <c r="E859" s="47" t="s">
        <v>1460</v>
      </c>
      <c r="F859" s="3" t="s">
        <v>1461</v>
      </c>
      <c r="G859" s="6" t="s">
        <v>16</v>
      </c>
      <c r="H859" s="18">
        <v>1576.8</v>
      </c>
      <c r="I859" s="16">
        <f>IFERROR(VLOOKUP(B859,'Multiplicador por Linea de Prod'!B:J,9,FALSE), "MARGEN NO ENCONTRADO")</f>
        <v>0.51500000000000001</v>
      </c>
      <c r="J859" s="3">
        <f t="shared" si="27"/>
        <v>2388.8520000000003</v>
      </c>
      <c r="K859" s="3">
        <v>0</v>
      </c>
    </row>
    <row r="860" spans="2:11" x14ac:dyDescent="0.35">
      <c r="B860" s="3" t="str">
        <f t="shared" si="26"/>
        <v>Glanz-Perla (A)-D 1L</v>
      </c>
      <c r="C860" s="3" t="s">
        <v>11</v>
      </c>
      <c r="D860" s="3" t="s">
        <v>84</v>
      </c>
      <c r="E860" s="47" t="s">
        <v>1462</v>
      </c>
      <c r="F860" s="3" t="s">
        <v>1463</v>
      </c>
      <c r="G860" s="6" t="s">
        <v>16</v>
      </c>
      <c r="H860" s="18">
        <v>540.20000000000005</v>
      </c>
      <c r="I860" s="16">
        <f>IFERROR(VLOOKUP(B860,'Multiplicador por Linea de Prod'!B:J,9,FALSE), "MARGEN NO ENCONTRADO")</f>
        <v>0.51500000000000001</v>
      </c>
      <c r="J860" s="3">
        <f t="shared" si="27"/>
        <v>818.40300000000013</v>
      </c>
      <c r="K860" s="3">
        <v>1</v>
      </c>
    </row>
    <row r="861" spans="2:11" x14ac:dyDescent="0.35">
      <c r="B861" s="3" t="str">
        <f t="shared" si="26"/>
        <v>Luxury-Luxury Pearl (A)-G 0.125L</v>
      </c>
      <c r="C861" s="3" t="s">
        <v>116</v>
      </c>
      <c r="D861" s="3" t="s">
        <v>126</v>
      </c>
      <c r="E861" s="47" t="s">
        <v>1464</v>
      </c>
      <c r="F861" s="3" t="s">
        <v>1465</v>
      </c>
      <c r="G861" s="6" t="s">
        <v>15</v>
      </c>
      <c r="H861" s="18">
        <v>392.9</v>
      </c>
      <c r="I861" s="16">
        <f>IFERROR(VLOOKUP(B861,'Multiplicador por Linea de Prod'!B:J,9,FALSE), "MARGEN NO ENCONTRADO")</f>
        <v>0.505</v>
      </c>
      <c r="J861" s="3">
        <f t="shared" si="27"/>
        <v>591.31449999999995</v>
      </c>
      <c r="K861" s="3">
        <v>0</v>
      </c>
    </row>
    <row r="862" spans="2:11" x14ac:dyDescent="0.35">
      <c r="B862" s="3" t="str">
        <f t="shared" si="26"/>
        <v>Luxury-Luxury Pearl (A)-G 0.125L</v>
      </c>
      <c r="C862" s="3" t="s">
        <v>116</v>
      </c>
      <c r="D862" s="3" t="s">
        <v>126</v>
      </c>
      <c r="E862" s="47" t="s">
        <v>1466</v>
      </c>
      <c r="F862" s="3" t="s">
        <v>1467</v>
      </c>
      <c r="G862" s="6" t="s">
        <v>15</v>
      </c>
      <c r="H862" s="18">
        <v>665.1</v>
      </c>
      <c r="I862" s="16">
        <f>IFERROR(VLOOKUP(B862,'Multiplicador por Linea de Prod'!B:J,9,FALSE), "MARGEN NO ENCONTRADO")</f>
        <v>0.505</v>
      </c>
      <c r="J862" s="3">
        <f t="shared" si="27"/>
        <v>1000.9755</v>
      </c>
      <c r="K862" s="3">
        <v>0</v>
      </c>
    </row>
    <row r="863" spans="2:11" x14ac:dyDescent="0.35">
      <c r="B863" s="3" t="str">
        <f t="shared" si="26"/>
        <v>Luxury-Luxury Pearl (A)-G 0.125L</v>
      </c>
      <c r="C863" s="3" t="s">
        <v>116</v>
      </c>
      <c r="D863" s="3" t="s">
        <v>126</v>
      </c>
      <c r="E863" s="47" t="s">
        <v>1468</v>
      </c>
      <c r="F863" s="3" t="s">
        <v>1469</v>
      </c>
      <c r="G863" s="6" t="s">
        <v>15</v>
      </c>
      <c r="H863" s="18">
        <v>924.6</v>
      </c>
      <c r="I863" s="16">
        <f>IFERROR(VLOOKUP(B863,'Multiplicador por Linea de Prod'!B:J,9,FALSE), "MARGEN NO ENCONTRADO")</f>
        <v>0.505</v>
      </c>
      <c r="J863" s="3">
        <f t="shared" si="27"/>
        <v>1391.5229999999999</v>
      </c>
      <c r="K863" s="3">
        <v>0</v>
      </c>
    </row>
    <row r="864" spans="2:11" x14ac:dyDescent="0.35">
      <c r="B864" s="3" t="str">
        <f t="shared" si="26"/>
        <v>Luxury-Luxury Pearl (A)-G 0.125L</v>
      </c>
      <c r="C864" s="3" t="s">
        <v>116</v>
      </c>
      <c r="D864" s="3" t="s">
        <v>126</v>
      </c>
      <c r="E864" s="47" t="s">
        <v>1470</v>
      </c>
      <c r="F864" s="3" t="s">
        <v>1471</v>
      </c>
      <c r="G864" s="6" t="s">
        <v>15</v>
      </c>
      <c r="H864" s="18">
        <v>696.3</v>
      </c>
      <c r="I864" s="16">
        <f>IFERROR(VLOOKUP(B864,'Multiplicador por Linea de Prod'!B:J,9,FALSE), "MARGEN NO ENCONTRADO")</f>
        <v>0.505</v>
      </c>
      <c r="J864" s="3">
        <f t="shared" si="27"/>
        <v>1047.9314999999999</v>
      </c>
      <c r="K864" s="3">
        <v>0</v>
      </c>
    </row>
    <row r="865" spans="2:11" x14ac:dyDescent="0.35">
      <c r="B865" s="3" t="str">
        <f t="shared" si="26"/>
        <v>Luxury-Luxury Pearl (A)-G 0.125L</v>
      </c>
      <c r="C865" s="3" t="s">
        <v>116</v>
      </c>
      <c r="D865" s="3" t="s">
        <v>126</v>
      </c>
      <c r="E865" s="47" t="s">
        <v>1472</v>
      </c>
      <c r="F865" s="3" t="s">
        <v>1473</v>
      </c>
      <c r="G865" s="6" t="s">
        <v>15</v>
      </c>
      <c r="H865" s="18">
        <v>498.9</v>
      </c>
      <c r="I865" s="16">
        <f>IFERROR(VLOOKUP(B865,'Multiplicador por Linea de Prod'!B:J,9,FALSE), "MARGEN NO ENCONTRADO")</f>
        <v>0.505</v>
      </c>
      <c r="J865" s="3">
        <f t="shared" si="27"/>
        <v>750.84449999999993</v>
      </c>
      <c r="K865" s="3">
        <v>0</v>
      </c>
    </row>
    <row r="866" spans="2:11" x14ac:dyDescent="0.35">
      <c r="B866" s="3" t="str">
        <f t="shared" si="26"/>
        <v>Luxury-Luxury Pearl (A)-G 0.125L</v>
      </c>
      <c r="C866" s="3" t="s">
        <v>116</v>
      </c>
      <c r="D866" s="3" t="s">
        <v>126</v>
      </c>
      <c r="E866" s="47" t="s">
        <v>1474</v>
      </c>
      <c r="F866" s="3" t="s">
        <v>1475</v>
      </c>
      <c r="G866" s="6" t="s">
        <v>15</v>
      </c>
      <c r="H866" s="18">
        <v>665.1</v>
      </c>
      <c r="I866" s="16">
        <f>IFERROR(VLOOKUP(B866,'Multiplicador por Linea de Prod'!B:J,9,FALSE), "MARGEN NO ENCONTRADO")</f>
        <v>0.505</v>
      </c>
      <c r="J866" s="3">
        <f t="shared" si="27"/>
        <v>1000.9755</v>
      </c>
      <c r="K866" s="3">
        <v>0</v>
      </c>
    </row>
    <row r="867" spans="2:11" x14ac:dyDescent="0.35">
      <c r="B867" s="3" t="str">
        <f t="shared" si="26"/>
        <v>Luxury-Luxury Pearl (A)-G 0.125L</v>
      </c>
      <c r="C867" s="3" t="s">
        <v>116</v>
      </c>
      <c r="D867" s="3" t="s">
        <v>126</v>
      </c>
      <c r="E867" s="47" t="s">
        <v>1476</v>
      </c>
      <c r="F867" s="3" t="s">
        <v>1477</v>
      </c>
      <c r="G867" s="6" t="s">
        <v>15</v>
      </c>
      <c r="H867" s="18">
        <v>400.1</v>
      </c>
      <c r="I867" s="16">
        <f>IFERROR(VLOOKUP(B867,'Multiplicador por Linea de Prod'!B:J,9,FALSE), "MARGEN NO ENCONTRADO")</f>
        <v>0.505</v>
      </c>
      <c r="J867" s="3">
        <f t="shared" si="27"/>
        <v>602.15049999999997</v>
      </c>
      <c r="K867" s="3">
        <v>0</v>
      </c>
    </row>
    <row r="868" spans="2:11" x14ac:dyDescent="0.35">
      <c r="B868" s="3" t="str">
        <f t="shared" si="26"/>
        <v>Luxury-Luxury Pearl (A)-G 0.125L</v>
      </c>
      <c r="C868" s="3" t="s">
        <v>116</v>
      </c>
      <c r="D868" s="3" t="s">
        <v>126</v>
      </c>
      <c r="E868" s="47" t="s">
        <v>1478</v>
      </c>
      <c r="F868" s="3" t="s">
        <v>1479</v>
      </c>
      <c r="G868" s="6" t="s">
        <v>15</v>
      </c>
      <c r="H868" s="18">
        <v>2405.3000000000002</v>
      </c>
      <c r="I868" s="16">
        <f>IFERROR(VLOOKUP(B868,'Multiplicador por Linea de Prod'!B:J,9,FALSE), "MARGEN NO ENCONTRADO")</f>
        <v>0.505</v>
      </c>
      <c r="J868" s="3">
        <f t="shared" si="27"/>
        <v>3619.9765000000002</v>
      </c>
      <c r="K868" s="3">
        <v>0</v>
      </c>
    </row>
    <row r="869" spans="2:11" x14ac:dyDescent="0.35">
      <c r="B869" s="3" t="str">
        <f t="shared" si="26"/>
        <v>Luxury-Luxury Pearl (A)-G 0.125L</v>
      </c>
      <c r="C869" s="3" t="s">
        <v>116</v>
      </c>
      <c r="D869" s="3" t="s">
        <v>126</v>
      </c>
      <c r="E869" s="47" t="s">
        <v>1480</v>
      </c>
      <c r="F869" s="3" t="s">
        <v>1481</v>
      </c>
      <c r="G869" s="6" t="s">
        <v>15</v>
      </c>
      <c r="H869" s="18">
        <v>913</v>
      </c>
      <c r="I869" s="16">
        <f>IFERROR(VLOOKUP(B869,'Multiplicador por Linea de Prod'!B:J,9,FALSE), "MARGEN NO ENCONTRADO")</f>
        <v>0.505</v>
      </c>
      <c r="J869" s="3">
        <f t="shared" si="27"/>
        <v>1374.0649999999998</v>
      </c>
      <c r="K869" s="3">
        <v>0</v>
      </c>
    </row>
    <row r="870" spans="2:11" x14ac:dyDescent="0.35">
      <c r="B870" s="3" t="str">
        <f t="shared" si="26"/>
        <v>Luxury-Luxury Pearl (A)-G 0.125L</v>
      </c>
      <c r="C870" s="3" t="s">
        <v>116</v>
      </c>
      <c r="D870" s="3" t="s">
        <v>126</v>
      </c>
      <c r="E870" s="47" t="s">
        <v>1482</v>
      </c>
      <c r="F870" s="3" t="s">
        <v>1483</v>
      </c>
      <c r="G870" s="6" t="s">
        <v>15</v>
      </c>
      <c r="H870" s="18">
        <v>2535.3000000000002</v>
      </c>
      <c r="I870" s="16">
        <f>IFERROR(VLOOKUP(B870,'Multiplicador por Linea de Prod'!B:J,9,FALSE), "MARGEN NO ENCONTRADO")</f>
        <v>0.505</v>
      </c>
      <c r="J870" s="3">
        <f t="shared" si="27"/>
        <v>3815.6264999999999</v>
      </c>
      <c r="K870" s="3">
        <v>0</v>
      </c>
    </row>
    <row r="871" spans="2:11" x14ac:dyDescent="0.35">
      <c r="B871" s="3" t="str">
        <f t="shared" si="26"/>
        <v>Luxury-Luxury Pearl (A)-G 0.125L</v>
      </c>
      <c r="C871" s="3" t="s">
        <v>116</v>
      </c>
      <c r="D871" s="3" t="s">
        <v>126</v>
      </c>
      <c r="E871" s="47" t="s">
        <v>1484</v>
      </c>
      <c r="F871" s="3" t="s">
        <v>1485</v>
      </c>
      <c r="G871" s="6" t="s">
        <v>15</v>
      </c>
      <c r="H871" s="18">
        <v>1557.9</v>
      </c>
      <c r="I871" s="16">
        <f>IFERROR(VLOOKUP(B871,'Multiplicador por Linea de Prod'!B:J,9,FALSE), "MARGEN NO ENCONTRADO")</f>
        <v>0.505</v>
      </c>
      <c r="J871" s="3">
        <f t="shared" si="27"/>
        <v>2344.6394999999998</v>
      </c>
      <c r="K871" s="3">
        <v>0</v>
      </c>
    </row>
    <row r="872" spans="2:11" x14ac:dyDescent="0.35">
      <c r="B872" s="3" t="str">
        <f t="shared" si="26"/>
        <v>Luxury-Luxury Pearl (A)-G 0.125L</v>
      </c>
      <c r="C872" s="3" t="s">
        <v>116</v>
      </c>
      <c r="D872" s="3" t="s">
        <v>126</v>
      </c>
      <c r="E872" s="47" t="s">
        <v>1486</v>
      </c>
      <c r="F872" s="3" t="s">
        <v>1487</v>
      </c>
      <c r="G872" s="6" t="s">
        <v>15</v>
      </c>
      <c r="H872" s="18">
        <v>1716.2</v>
      </c>
      <c r="I872" s="16">
        <f>IFERROR(VLOOKUP(B872,'Multiplicador por Linea de Prod'!B:J,9,FALSE), "MARGEN NO ENCONTRADO")</f>
        <v>0.505</v>
      </c>
      <c r="J872" s="3">
        <f t="shared" si="27"/>
        <v>2582.8809999999999</v>
      </c>
      <c r="K872" s="3">
        <v>0</v>
      </c>
    </row>
    <row r="873" spans="2:11" x14ac:dyDescent="0.35">
      <c r="B873" s="3" t="str">
        <f t="shared" si="26"/>
        <v>Luxury-Luxury Pearl (A)-G 0.125L</v>
      </c>
      <c r="C873" s="3" t="s">
        <v>116</v>
      </c>
      <c r="D873" s="3" t="s">
        <v>126</v>
      </c>
      <c r="E873" s="47" t="s">
        <v>1488</v>
      </c>
      <c r="F873" s="3" t="s">
        <v>1489</v>
      </c>
      <c r="G873" s="6" t="s">
        <v>15</v>
      </c>
      <c r="H873" s="18">
        <v>1517.7</v>
      </c>
      <c r="I873" s="16">
        <f>IFERROR(VLOOKUP(B873,'Multiplicador por Linea de Prod'!B:J,9,FALSE), "MARGEN NO ENCONTRADO")</f>
        <v>0.505</v>
      </c>
      <c r="J873" s="3">
        <f t="shared" si="27"/>
        <v>2284.1385</v>
      </c>
      <c r="K873" s="3">
        <v>0</v>
      </c>
    </row>
    <row r="874" spans="2:11" x14ac:dyDescent="0.35">
      <c r="B874" s="3" t="str">
        <f t="shared" si="26"/>
        <v>Luxury-Luxury Pearl (A)-G 0.125L</v>
      </c>
      <c r="C874" s="3" t="s">
        <v>116</v>
      </c>
      <c r="D874" s="3" t="s">
        <v>126</v>
      </c>
      <c r="E874" s="47" t="s">
        <v>1490</v>
      </c>
      <c r="F874" s="3" t="s">
        <v>1491</v>
      </c>
      <c r="G874" s="6" t="s">
        <v>15</v>
      </c>
      <c r="H874" s="18">
        <v>1560</v>
      </c>
      <c r="I874" s="16">
        <f>IFERROR(VLOOKUP(B874,'Multiplicador por Linea de Prod'!B:J,9,FALSE), "MARGEN NO ENCONTRADO")</f>
        <v>0.505</v>
      </c>
      <c r="J874" s="3">
        <f t="shared" si="27"/>
        <v>2347.7999999999997</v>
      </c>
      <c r="K874" s="3">
        <v>0</v>
      </c>
    </row>
    <row r="875" spans="2:11" x14ac:dyDescent="0.35">
      <c r="B875" s="3" t="str">
        <f t="shared" si="26"/>
        <v>Luxury-Luxury Pearl (A)-G 0.125L</v>
      </c>
      <c r="C875" s="3" t="s">
        <v>116</v>
      </c>
      <c r="D875" s="3" t="s">
        <v>126</v>
      </c>
      <c r="E875" s="47" t="s">
        <v>1492</v>
      </c>
      <c r="F875" s="3" t="s">
        <v>1493</v>
      </c>
      <c r="G875" s="6" t="s">
        <v>15</v>
      </c>
      <c r="H875" s="18">
        <v>1476.3</v>
      </c>
      <c r="I875" s="16">
        <f>IFERROR(VLOOKUP(B875,'Multiplicador por Linea de Prod'!B:J,9,FALSE), "MARGEN NO ENCONTRADO")</f>
        <v>0.505</v>
      </c>
      <c r="J875" s="3">
        <f t="shared" si="27"/>
        <v>2221.8314999999998</v>
      </c>
      <c r="K875" s="3">
        <v>0</v>
      </c>
    </row>
    <row r="876" spans="2:11" x14ac:dyDescent="0.35">
      <c r="B876" s="3" t="str">
        <f t="shared" si="26"/>
        <v>Glanz-Perla (A)-D 1L</v>
      </c>
      <c r="C876" s="3" t="s">
        <v>11</v>
      </c>
      <c r="D876" s="3" t="s">
        <v>84</v>
      </c>
      <c r="E876" s="47" t="s">
        <v>1494</v>
      </c>
      <c r="F876" s="3" t="s">
        <v>1495</v>
      </c>
      <c r="G876" s="6" t="s">
        <v>16</v>
      </c>
      <c r="H876" s="18">
        <v>1900.7</v>
      </c>
      <c r="I876" s="16">
        <f>IFERROR(VLOOKUP(B876,'Multiplicador por Linea de Prod'!B:J,9,FALSE), "MARGEN NO ENCONTRADO")</f>
        <v>0.51500000000000001</v>
      </c>
      <c r="J876" s="3">
        <f t="shared" si="27"/>
        <v>2879.5605000000005</v>
      </c>
      <c r="K876" s="3">
        <v>0</v>
      </c>
    </row>
    <row r="877" spans="2:11" x14ac:dyDescent="0.35">
      <c r="B877" s="3" t="str">
        <f t="shared" si="26"/>
        <v>Luxury-Luxury Pearl (A)-G 0.125L</v>
      </c>
      <c r="C877" s="3" t="s">
        <v>116</v>
      </c>
      <c r="D877" s="3" t="s">
        <v>126</v>
      </c>
      <c r="E877" s="47" t="s">
        <v>1496</v>
      </c>
      <c r="F877" s="3" t="s">
        <v>1497</v>
      </c>
      <c r="G877" s="6" t="s">
        <v>15</v>
      </c>
      <c r="H877" s="18">
        <v>1557.8</v>
      </c>
      <c r="I877" s="16">
        <f>IFERROR(VLOOKUP(B877,'Multiplicador por Linea de Prod'!B:J,9,FALSE), "MARGEN NO ENCONTRADO")</f>
        <v>0.505</v>
      </c>
      <c r="J877" s="3">
        <f t="shared" si="27"/>
        <v>2344.4889999999996</v>
      </c>
      <c r="K877" s="3">
        <v>0</v>
      </c>
    </row>
    <row r="878" spans="2:11" x14ac:dyDescent="0.35">
      <c r="B878" s="3" t="str">
        <f t="shared" si="26"/>
        <v>Industrial-Pintura tráfico (I)-B 19L</v>
      </c>
      <c r="C878" s="3" t="s">
        <v>108</v>
      </c>
      <c r="D878" s="3" t="s">
        <v>114</v>
      </c>
      <c r="E878" s="47" t="s">
        <v>1498</v>
      </c>
      <c r="F878" s="3" t="s">
        <v>1499</v>
      </c>
      <c r="G878" s="6" t="s">
        <v>34</v>
      </c>
      <c r="H878" s="18">
        <v>2163.5</v>
      </c>
      <c r="I878" s="16">
        <f>IFERROR(VLOOKUP(B878,'Multiplicador por Linea de Prod'!B:J,9,FALSE), "MARGEN NO ENCONTRADO")</f>
        <v>0.41500000000000004</v>
      </c>
      <c r="J878" s="3">
        <f t="shared" si="27"/>
        <v>3061.3525</v>
      </c>
      <c r="K878" s="3">
        <v>0</v>
      </c>
    </row>
    <row r="879" spans="2:11" x14ac:dyDescent="0.35">
      <c r="B879" s="3" t="str">
        <f t="shared" si="26"/>
        <v>Industrial-Pintura tráfico (I)-C 4L</v>
      </c>
      <c r="C879" s="3" t="s">
        <v>108</v>
      </c>
      <c r="D879" s="3" t="s">
        <v>114</v>
      </c>
      <c r="E879" s="47" t="s">
        <v>1500</v>
      </c>
      <c r="F879" s="3" t="s">
        <v>1499</v>
      </c>
      <c r="G879" s="6" t="s">
        <v>13</v>
      </c>
      <c r="H879" s="18">
        <v>491.4</v>
      </c>
      <c r="I879" s="16">
        <f>IFERROR(VLOOKUP(B879,'Multiplicador por Linea de Prod'!B:J,9,FALSE), "MARGEN NO ENCONTRADO")</f>
        <v>0.53500000000000003</v>
      </c>
      <c r="J879" s="3">
        <f t="shared" si="27"/>
        <v>754.29899999999998</v>
      </c>
      <c r="K879" s="3">
        <v>2</v>
      </c>
    </row>
    <row r="880" spans="2:11" x14ac:dyDescent="0.35">
      <c r="B880" s="3" t="str">
        <f t="shared" si="26"/>
        <v>Industrial-Pintura tráfico (I)-B 19L</v>
      </c>
      <c r="C880" s="3" t="s">
        <v>108</v>
      </c>
      <c r="D880" s="3" t="s">
        <v>114</v>
      </c>
      <c r="E880" s="47" t="s">
        <v>1501</v>
      </c>
      <c r="F880" s="3" t="s">
        <v>1502</v>
      </c>
      <c r="G880" s="6" t="s">
        <v>34</v>
      </c>
      <c r="H880" s="18">
        <v>2163.5</v>
      </c>
      <c r="I880" s="16">
        <f>IFERROR(VLOOKUP(B880,'Multiplicador por Linea de Prod'!B:J,9,FALSE), "MARGEN NO ENCONTRADO")</f>
        <v>0.41500000000000004</v>
      </c>
      <c r="J880" s="3">
        <f t="shared" si="27"/>
        <v>3061.3525</v>
      </c>
      <c r="K880" s="3">
        <v>0</v>
      </c>
    </row>
    <row r="881" spans="2:11" x14ac:dyDescent="0.35">
      <c r="B881" s="3" t="str">
        <f t="shared" si="26"/>
        <v>Industrial-Pintura tráfico (I)-C 4L</v>
      </c>
      <c r="C881" s="3" t="s">
        <v>108</v>
      </c>
      <c r="D881" s="3" t="s">
        <v>114</v>
      </c>
      <c r="E881" s="47" t="s">
        <v>1503</v>
      </c>
      <c r="F881" s="3" t="s">
        <v>1502</v>
      </c>
      <c r="G881" s="6" t="s">
        <v>13</v>
      </c>
      <c r="H881" s="18">
        <v>491.4</v>
      </c>
      <c r="I881" s="16">
        <f>IFERROR(VLOOKUP(B881,'Multiplicador por Linea de Prod'!B:J,9,FALSE), "MARGEN NO ENCONTRADO")</f>
        <v>0.53500000000000003</v>
      </c>
      <c r="J881" s="3">
        <f t="shared" si="27"/>
        <v>754.29899999999998</v>
      </c>
      <c r="K881" s="3">
        <v>0</v>
      </c>
    </row>
    <row r="882" spans="2:11" x14ac:dyDescent="0.35">
      <c r="B882" s="3" t="str">
        <f t="shared" si="26"/>
        <v>Luxury-Plaste (A)-C 4L</v>
      </c>
      <c r="C882" s="3" t="s">
        <v>116</v>
      </c>
      <c r="D882" s="3" t="s">
        <v>88</v>
      </c>
      <c r="E882" s="47" t="s">
        <v>1504</v>
      </c>
      <c r="F882" s="3" t="s">
        <v>1505</v>
      </c>
      <c r="G882" s="6" t="s">
        <v>13</v>
      </c>
      <c r="H882" s="18">
        <v>549.5</v>
      </c>
      <c r="I882" s="16">
        <f>IFERROR(VLOOKUP(B882,'Multiplicador por Linea de Prod'!B:J,9,FALSE), "MARGEN NO ENCONTRADO")</f>
        <v>0.53500000000000003</v>
      </c>
      <c r="J882" s="3">
        <f t="shared" si="27"/>
        <v>843.48250000000007</v>
      </c>
      <c r="K882" s="3">
        <v>0</v>
      </c>
    </row>
    <row r="883" spans="2:11" x14ac:dyDescent="0.35">
      <c r="B883" s="3" t="str">
        <f t="shared" si="26"/>
        <v>Luxury-Plaste (A)-D 1L</v>
      </c>
      <c r="C883" s="3" t="s">
        <v>116</v>
      </c>
      <c r="D883" s="3" t="s">
        <v>88</v>
      </c>
      <c r="E883" s="47" t="s">
        <v>1506</v>
      </c>
      <c r="F883" s="3" t="s">
        <v>1505</v>
      </c>
      <c r="G883" s="6" t="s">
        <v>16</v>
      </c>
      <c r="H883" s="18">
        <v>154.80000000000001</v>
      </c>
      <c r="I883" s="16">
        <f>IFERROR(VLOOKUP(B883,'Multiplicador por Linea de Prod'!B:J,9,FALSE), "MARGEN NO ENCONTRADO")</f>
        <v>0.51500000000000001</v>
      </c>
      <c r="J883" s="3">
        <f t="shared" si="27"/>
        <v>234.52200000000005</v>
      </c>
      <c r="K883" s="3">
        <v>2</v>
      </c>
    </row>
    <row r="884" spans="2:11" x14ac:dyDescent="0.35">
      <c r="B884" s="3" t="str">
        <f t="shared" si="26"/>
        <v>Luxury-Plaste (A)-C 4L</v>
      </c>
      <c r="C884" s="3" t="s">
        <v>116</v>
      </c>
      <c r="D884" s="3" t="s">
        <v>88</v>
      </c>
      <c r="E884" s="47" t="s">
        <v>1507</v>
      </c>
      <c r="F884" s="3" t="s">
        <v>1508</v>
      </c>
      <c r="G884" s="6" t="s">
        <v>13</v>
      </c>
      <c r="H884" s="18">
        <v>520.9</v>
      </c>
      <c r="I884" s="16">
        <f>IFERROR(VLOOKUP(B884,'Multiplicador por Linea de Prod'!B:J,9,FALSE), "MARGEN NO ENCONTRADO")</f>
        <v>0.53500000000000003</v>
      </c>
      <c r="J884" s="3">
        <f t="shared" si="27"/>
        <v>799.58150000000001</v>
      </c>
      <c r="K884" s="3">
        <v>2</v>
      </c>
    </row>
    <row r="885" spans="2:11" x14ac:dyDescent="0.35">
      <c r="B885" s="3" t="str">
        <f t="shared" si="26"/>
        <v>Luxury-Plaste (A)-D 1L</v>
      </c>
      <c r="C885" s="3" t="s">
        <v>116</v>
      </c>
      <c r="D885" s="3" t="s">
        <v>88</v>
      </c>
      <c r="E885" s="47" t="s">
        <v>1509</v>
      </c>
      <c r="F885" s="3" t="s">
        <v>1508</v>
      </c>
      <c r="G885" s="6" t="s">
        <v>16</v>
      </c>
      <c r="H885" s="18">
        <v>143.30000000000001</v>
      </c>
      <c r="I885" s="16">
        <f>IFERROR(VLOOKUP(B885,'Multiplicador por Linea de Prod'!B:J,9,FALSE), "MARGEN NO ENCONTRADO")</f>
        <v>0.51500000000000001</v>
      </c>
      <c r="J885" s="3">
        <f t="shared" si="27"/>
        <v>217.09950000000003</v>
      </c>
      <c r="K885" s="3">
        <v>5</v>
      </c>
    </row>
    <row r="886" spans="2:11" x14ac:dyDescent="0.35">
      <c r="B886" s="3" t="str">
        <f t="shared" si="26"/>
        <v>Luxury-Plaste (A)-C 4L</v>
      </c>
      <c r="C886" s="3" t="s">
        <v>116</v>
      </c>
      <c r="D886" s="3" t="s">
        <v>88</v>
      </c>
      <c r="E886" s="47" t="s">
        <v>1510</v>
      </c>
      <c r="F886" s="3" t="s">
        <v>1511</v>
      </c>
      <c r="G886" s="6" t="s">
        <v>13</v>
      </c>
      <c r="H886" s="18">
        <v>549.5</v>
      </c>
      <c r="I886" s="16">
        <f>IFERROR(VLOOKUP(B886,'Multiplicador por Linea de Prod'!B:J,9,FALSE), "MARGEN NO ENCONTRADO")</f>
        <v>0.53500000000000003</v>
      </c>
      <c r="J886" s="3">
        <f t="shared" si="27"/>
        <v>843.48250000000007</v>
      </c>
      <c r="K886" s="3">
        <v>0</v>
      </c>
    </row>
    <row r="887" spans="2:11" x14ac:dyDescent="0.35">
      <c r="B887" s="3" t="str">
        <f t="shared" si="26"/>
        <v>Luxury-Plaste (A)-D 1L</v>
      </c>
      <c r="C887" s="3" t="s">
        <v>116</v>
      </c>
      <c r="D887" s="3" t="s">
        <v>88</v>
      </c>
      <c r="E887" s="47" t="s">
        <v>1512</v>
      </c>
      <c r="F887" s="3" t="s">
        <v>1511</v>
      </c>
      <c r="G887" s="6" t="s">
        <v>16</v>
      </c>
      <c r="H887" s="18">
        <v>154.80000000000001</v>
      </c>
      <c r="I887" s="16">
        <f>IFERROR(VLOOKUP(B887,'Multiplicador por Linea de Prod'!B:J,9,FALSE), "MARGEN NO ENCONTRADO")</f>
        <v>0.51500000000000001</v>
      </c>
      <c r="J887" s="3">
        <f t="shared" si="27"/>
        <v>234.52200000000005</v>
      </c>
      <c r="K887" s="3">
        <v>3</v>
      </c>
    </row>
    <row r="888" spans="2:11" x14ac:dyDescent="0.35">
      <c r="B888" s="3" t="str">
        <f t="shared" si="26"/>
        <v>Glanz-Plaste (A)-C 4L</v>
      </c>
      <c r="C888" s="3" t="s">
        <v>11</v>
      </c>
      <c r="D888" s="3" t="s">
        <v>88</v>
      </c>
      <c r="E888" s="47" t="s">
        <v>1513</v>
      </c>
      <c r="F888" s="3" t="s">
        <v>1514</v>
      </c>
      <c r="G888" s="6" t="s">
        <v>13</v>
      </c>
      <c r="H888" s="18">
        <v>537</v>
      </c>
      <c r="I888" s="16">
        <f>IFERROR(VLOOKUP(B888,'Multiplicador por Linea de Prod'!B:J,9,FALSE), "MARGEN NO ENCONTRADO")</f>
        <v>0.53500000000000003</v>
      </c>
      <c r="J888" s="3">
        <f t="shared" si="27"/>
        <v>824.29500000000007</v>
      </c>
      <c r="K888" s="3">
        <v>0</v>
      </c>
    </row>
    <row r="889" spans="2:11" x14ac:dyDescent="0.35">
      <c r="B889" s="3" t="str">
        <f t="shared" si="26"/>
        <v>Glanz-Plaste (A)-D 1L</v>
      </c>
      <c r="C889" s="3" t="s">
        <v>11</v>
      </c>
      <c r="D889" s="3" t="s">
        <v>88</v>
      </c>
      <c r="E889" s="47" t="s">
        <v>1515</v>
      </c>
      <c r="F889" s="3" t="s">
        <v>1514</v>
      </c>
      <c r="G889" s="6" t="s">
        <v>16</v>
      </c>
      <c r="H889" s="18">
        <v>148.1</v>
      </c>
      <c r="I889" s="16">
        <f>IFERROR(VLOOKUP(B889,'Multiplicador por Linea de Prod'!B:J,9,FALSE), "MARGEN NO ENCONTRADO")</f>
        <v>0.51500000000000001</v>
      </c>
      <c r="J889" s="3">
        <f t="shared" si="27"/>
        <v>224.3715</v>
      </c>
      <c r="K889" s="3">
        <v>0</v>
      </c>
    </row>
    <row r="890" spans="2:11" x14ac:dyDescent="0.35">
      <c r="B890" s="3" t="str">
        <f t="shared" si="26"/>
        <v>Glanz-Plaste (A)-B 19L</v>
      </c>
      <c r="C890" s="3" t="s">
        <v>11</v>
      </c>
      <c r="D890" s="3" t="s">
        <v>88</v>
      </c>
      <c r="E890" s="47" t="s">
        <v>1516</v>
      </c>
      <c r="F890" s="3" t="s">
        <v>1517</v>
      </c>
      <c r="G890" s="6" t="s">
        <v>34</v>
      </c>
      <c r="H890" s="18">
        <v>2270.4</v>
      </c>
      <c r="I890" s="16">
        <f>IFERROR(VLOOKUP(B890,'Multiplicador por Linea de Prod'!B:J,9,FALSE), "MARGEN NO ENCONTRADO")</f>
        <v>0.41500000000000004</v>
      </c>
      <c r="J890" s="3">
        <f t="shared" si="27"/>
        <v>3212.616</v>
      </c>
      <c r="K890" s="3">
        <v>0</v>
      </c>
    </row>
    <row r="891" spans="2:11" x14ac:dyDescent="0.35">
      <c r="B891" s="3" t="str">
        <f t="shared" si="26"/>
        <v>Glanz-Plaste (A)-C 4L</v>
      </c>
      <c r="C891" s="3" t="s">
        <v>11</v>
      </c>
      <c r="D891" s="3" t="s">
        <v>88</v>
      </c>
      <c r="E891" s="47" t="s">
        <v>1518</v>
      </c>
      <c r="F891" s="3" t="s">
        <v>1517</v>
      </c>
      <c r="G891" s="6" t="s">
        <v>13</v>
      </c>
      <c r="H891" s="18">
        <v>529</v>
      </c>
      <c r="I891" s="16">
        <f>IFERROR(VLOOKUP(B891,'Multiplicador por Linea de Prod'!B:J,9,FALSE), "MARGEN NO ENCONTRADO")</f>
        <v>0.53500000000000003</v>
      </c>
      <c r="J891" s="3">
        <f t="shared" si="27"/>
        <v>812.0150000000001</v>
      </c>
      <c r="K891" s="3">
        <v>0</v>
      </c>
    </row>
    <row r="892" spans="2:11" x14ac:dyDescent="0.35">
      <c r="B892" s="3" t="str">
        <f t="shared" si="26"/>
        <v>Glanz-Plaste (A)-D 1L</v>
      </c>
      <c r="C892" s="3" t="s">
        <v>11</v>
      </c>
      <c r="D892" s="3" t="s">
        <v>88</v>
      </c>
      <c r="E892" s="47" t="s">
        <v>1519</v>
      </c>
      <c r="F892" s="3" t="s">
        <v>1517</v>
      </c>
      <c r="G892" s="6" t="s">
        <v>16</v>
      </c>
      <c r="H892" s="18">
        <v>149.1</v>
      </c>
      <c r="I892" s="16">
        <f>IFERROR(VLOOKUP(B892,'Multiplicador por Linea de Prod'!B:J,9,FALSE), "MARGEN NO ENCONTRADO")</f>
        <v>0.51500000000000001</v>
      </c>
      <c r="J892" s="3">
        <f t="shared" si="27"/>
        <v>225.88650000000001</v>
      </c>
      <c r="K892" s="3">
        <v>0</v>
      </c>
    </row>
    <row r="893" spans="2:11" x14ac:dyDescent="0.35">
      <c r="B893" s="3" t="str">
        <f t="shared" si="26"/>
        <v>Glanz-Plaste (A)-B 19L</v>
      </c>
      <c r="C893" s="3" t="s">
        <v>11</v>
      </c>
      <c r="D893" s="3" t="s">
        <v>88</v>
      </c>
      <c r="E893" s="47" t="s">
        <v>1520</v>
      </c>
      <c r="F893" s="3" t="s">
        <v>1521</v>
      </c>
      <c r="G893" s="6" t="s">
        <v>34</v>
      </c>
      <c r="H893" s="18">
        <v>2147.3000000000002</v>
      </c>
      <c r="I893" s="16">
        <f>IFERROR(VLOOKUP(B893,'Multiplicador por Linea de Prod'!B:J,9,FALSE), "MARGEN NO ENCONTRADO")</f>
        <v>0.41500000000000004</v>
      </c>
      <c r="J893" s="3">
        <f t="shared" si="27"/>
        <v>3038.4295000000002</v>
      </c>
      <c r="K893" s="3">
        <v>0</v>
      </c>
    </row>
    <row r="894" spans="2:11" x14ac:dyDescent="0.35">
      <c r="B894" s="3" t="str">
        <f t="shared" si="26"/>
        <v>Glanz-Plaste (A)-C 4L</v>
      </c>
      <c r="C894" s="3" t="s">
        <v>11</v>
      </c>
      <c r="D894" s="3" t="s">
        <v>88</v>
      </c>
      <c r="E894" s="47" t="s">
        <v>1522</v>
      </c>
      <c r="F894" s="3" t="s">
        <v>1521</v>
      </c>
      <c r="G894" s="6" t="s">
        <v>13</v>
      </c>
      <c r="H894" s="18">
        <v>501.5</v>
      </c>
      <c r="I894" s="16">
        <f>IFERROR(VLOOKUP(B894,'Multiplicador por Linea de Prod'!B:J,9,FALSE), "MARGEN NO ENCONTRADO")</f>
        <v>0.53500000000000003</v>
      </c>
      <c r="J894" s="3">
        <f t="shared" si="27"/>
        <v>769.80250000000012</v>
      </c>
      <c r="K894" s="3">
        <v>0</v>
      </c>
    </row>
    <row r="895" spans="2:11" x14ac:dyDescent="0.35">
      <c r="B895" s="3" t="str">
        <f t="shared" si="26"/>
        <v>Glanz-Plaste (A)-D 1L</v>
      </c>
      <c r="C895" s="3" t="s">
        <v>11</v>
      </c>
      <c r="D895" s="3" t="s">
        <v>88</v>
      </c>
      <c r="E895" s="47" t="s">
        <v>1523</v>
      </c>
      <c r="F895" s="3" t="s">
        <v>1521</v>
      </c>
      <c r="G895" s="6" t="s">
        <v>16</v>
      </c>
      <c r="H895" s="18">
        <v>138</v>
      </c>
      <c r="I895" s="16">
        <f>IFERROR(VLOOKUP(B895,'Multiplicador por Linea de Prod'!B:J,9,FALSE), "MARGEN NO ENCONTRADO")</f>
        <v>0.51500000000000001</v>
      </c>
      <c r="J895" s="3">
        <f t="shared" si="27"/>
        <v>209.07000000000002</v>
      </c>
      <c r="K895" s="3">
        <v>0</v>
      </c>
    </row>
    <row r="896" spans="2:11" x14ac:dyDescent="0.35">
      <c r="B896" s="3" t="str">
        <f t="shared" si="26"/>
        <v>Glanz-Plaste (A)-B 19L</v>
      </c>
      <c r="C896" s="3" t="s">
        <v>11</v>
      </c>
      <c r="D896" s="3" t="s">
        <v>88</v>
      </c>
      <c r="E896" s="47" t="s">
        <v>1524</v>
      </c>
      <c r="F896" s="3" t="s">
        <v>1525</v>
      </c>
      <c r="G896" s="6" t="s">
        <v>34</v>
      </c>
      <c r="H896" s="18">
        <v>2270.4</v>
      </c>
      <c r="I896" s="16">
        <f>IFERROR(VLOOKUP(B896,'Multiplicador por Linea de Prod'!B:J,9,FALSE), "MARGEN NO ENCONTRADO")</f>
        <v>0.41500000000000004</v>
      </c>
      <c r="J896" s="3">
        <f t="shared" si="27"/>
        <v>3212.616</v>
      </c>
      <c r="K896" s="3">
        <v>0</v>
      </c>
    </row>
    <row r="897" spans="2:11" x14ac:dyDescent="0.35">
      <c r="B897" s="3" t="str">
        <f t="shared" si="26"/>
        <v>Glanz-Plaste (A)-C 4L</v>
      </c>
      <c r="C897" s="3" t="s">
        <v>11</v>
      </c>
      <c r="D897" s="3" t="s">
        <v>88</v>
      </c>
      <c r="E897" s="47" t="s">
        <v>1526</v>
      </c>
      <c r="F897" s="3" t="s">
        <v>1525</v>
      </c>
      <c r="G897" s="6" t="s">
        <v>13</v>
      </c>
      <c r="H897" s="18">
        <v>529</v>
      </c>
      <c r="I897" s="16">
        <f>IFERROR(VLOOKUP(B897,'Multiplicador por Linea de Prod'!B:J,9,FALSE), "MARGEN NO ENCONTRADO")</f>
        <v>0.53500000000000003</v>
      </c>
      <c r="J897" s="3">
        <f t="shared" si="27"/>
        <v>812.0150000000001</v>
      </c>
      <c r="K897" s="3">
        <v>0</v>
      </c>
    </row>
    <row r="898" spans="2:11" x14ac:dyDescent="0.35">
      <c r="B898" s="3" t="str">
        <f t="shared" ref="B898:B961" si="28">C898&amp;"-"&amp;D898&amp;"-"&amp;G898</f>
        <v>Glanz-Plaste (A)-D 1L</v>
      </c>
      <c r="C898" s="3" t="s">
        <v>11</v>
      </c>
      <c r="D898" s="3" t="s">
        <v>88</v>
      </c>
      <c r="E898" s="47" t="s">
        <v>1527</v>
      </c>
      <c r="F898" s="3" t="s">
        <v>1525</v>
      </c>
      <c r="G898" s="6" t="s">
        <v>16</v>
      </c>
      <c r="H898" s="18">
        <v>149.1</v>
      </c>
      <c r="I898" s="16">
        <f>IFERROR(VLOOKUP(B898,'Multiplicador por Linea de Prod'!B:J,9,FALSE), "MARGEN NO ENCONTRADO")</f>
        <v>0.51500000000000001</v>
      </c>
      <c r="J898" s="3">
        <f t="shared" ref="J898:J961" si="29">H898*(1+I898)</f>
        <v>225.88650000000001</v>
      </c>
      <c r="K898" s="3">
        <v>0</v>
      </c>
    </row>
    <row r="899" spans="2:11" x14ac:dyDescent="0.35">
      <c r="B899" s="3" t="str">
        <f t="shared" si="28"/>
        <v>Luxury-Luxury Candy (A)-E 0.500L</v>
      </c>
      <c r="C899" s="3" t="s">
        <v>116</v>
      </c>
      <c r="D899" s="3" t="s">
        <v>125</v>
      </c>
      <c r="E899" s="47" t="s">
        <v>1528</v>
      </c>
      <c r="F899" s="3" t="s">
        <v>1529</v>
      </c>
      <c r="G899" s="6" t="s">
        <v>14</v>
      </c>
      <c r="H899" s="18">
        <v>1056.4000000000001</v>
      </c>
      <c r="I899" s="16">
        <f>IFERROR(VLOOKUP(B899,'Multiplicador por Linea de Prod'!B:J,9,FALSE), "MARGEN NO ENCONTRADO")</f>
        <v>0.505</v>
      </c>
      <c r="J899" s="3">
        <f t="shared" si="29"/>
        <v>1589.8820000000001</v>
      </c>
      <c r="K899" s="3">
        <v>0</v>
      </c>
    </row>
    <row r="900" spans="2:11" x14ac:dyDescent="0.35">
      <c r="B900" s="3" t="str">
        <f t="shared" si="28"/>
        <v>Madera-Terminado Madera (M)-C 4L</v>
      </c>
      <c r="C900" s="3" t="s">
        <v>131</v>
      </c>
      <c r="D900" s="3" t="s">
        <v>146</v>
      </c>
      <c r="E900" s="47" t="s">
        <v>1530</v>
      </c>
      <c r="F900" s="3" t="s">
        <v>1531</v>
      </c>
      <c r="G900" s="6" t="s">
        <v>13</v>
      </c>
      <c r="H900" s="18">
        <v>699.9</v>
      </c>
      <c r="I900" s="16">
        <f>IFERROR(VLOOKUP(B900,'Multiplicador por Linea de Prod'!B:J,9,FALSE), "MARGEN NO ENCONTRADO")</f>
        <v>0.53500000000000003</v>
      </c>
      <c r="J900" s="3">
        <f t="shared" si="29"/>
        <v>1074.3465000000001</v>
      </c>
      <c r="K900" s="3">
        <v>1</v>
      </c>
    </row>
    <row r="901" spans="2:11" x14ac:dyDescent="0.35">
      <c r="B901" s="3" t="str">
        <f t="shared" si="28"/>
        <v>Madera-Terminado Madera (M)-D 1L</v>
      </c>
      <c r="C901" s="3" t="s">
        <v>131</v>
      </c>
      <c r="D901" s="3" t="s">
        <v>146</v>
      </c>
      <c r="E901" s="47" t="s">
        <v>1532</v>
      </c>
      <c r="F901" s="3" t="s">
        <v>1531</v>
      </c>
      <c r="G901" s="6" t="s">
        <v>16</v>
      </c>
      <c r="H901" s="18">
        <v>190.7</v>
      </c>
      <c r="I901" s="16">
        <f>IFERROR(VLOOKUP(B901,'Multiplicador por Linea de Prod'!B:J,9,FALSE), "MARGEN NO ENCONTRADO")</f>
        <v>0.51500000000000001</v>
      </c>
      <c r="J901" s="3">
        <f t="shared" si="29"/>
        <v>288.91050000000001</v>
      </c>
      <c r="K901" s="3">
        <v>1</v>
      </c>
    </row>
    <row r="902" spans="2:11" x14ac:dyDescent="0.35">
      <c r="B902" s="3" t="str">
        <f t="shared" si="28"/>
        <v>Madera-Terminado Madera (M)-C 4L</v>
      </c>
      <c r="C902" s="3" t="s">
        <v>131</v>
      </c>
      <c r="D902" s="3" t="s">
        <v>146</v>
      </c>
      <c r="E902" s="47" t="s">
        <v>1533</v>
      </c>
      <c r="F902" s="3" t="s">
        <v>1534</v>
      </c>
      <c r="G902" s="6" t="s">
        <v>13</v>
      </c>
      <c r="H902" s="18">
        <v>789.5</v>
      </c>
      <c r="I902" s="16">
        <f>IFERROR(VLOOKUP(B902,'Multiplicador por Linea de Prod'!B:J,9,FALSE), "MARGEN NO ENCONTRADO")</f>
        <v>0.53500000000000003</v>
      </c>
      <c r="J902" s="3">
        <f t="shared" si="29"/>
        <v>1211.8825000000002</v>
      </c>
      <c r="K902" s="3">
        <v>1</v>
      </c>
    </row>
    <row r="903" spans="2:11" x14ac:dyDescent="0.35">
      <c r="B903" s="3" t="str">
        <f t="shared" si="28"/>
        <v>Madera-Terminado Madera (M)-D 1L</v>
      </c>
      <c r="C903" s="3" t="s">
        <v>131</v>
      </c>
      <c r="D903" s="3" t="s">
        <v>146</v>
      </c>
      <c r="E903" s="47" t="s">
        <v>1535</v>
      </c>
      <c r="F903" s="3" t="s">
        <v>1534</v>
      </c>
      <c r="G903" s="6" t="s">
        <v>16</v>
      </c>
      <c r="H903" s="18">
        <v>215.5</v>
      </c>
      <c r="I903" s="16">
        <f>IFERROR(VLOOKUP(B903,'Multiplicador por Linea de Prod'!B:J,9,FALSE), "MARGEN NO ENCONTRADO")</f>
        <v>0.51500000000000001</v>
      </c>
      <c r="J903" s="3">
        <f t="shared" si="29"/>
        <v>326.48250000000002</v>
      </c>
      <c r="K903" s="3">
        <v>0</v>
      </c>
    </row>
    <row r="904" spans="2:11" x14ac:dyDescent="0.35">
      <c r="B904" s="3" t="str">
        <f t="shared" si="28"/>
        <v>Madera-Terminado Madera (M)-C 4L</v>
      </c>
      <c r="C904" s="3" t="s">
        <v>131</v>
      </c>
      <c r="D904" s="3" t="s">
        <v>146</v>
      </c>
      <c r="E904" s="47" t="s">
        <v>1536</v>
      </c>
      <c r="F904" s="3" t="s">
        <v>1537</v>
      </c>
      <c r="G904" s="6" t="s">
        <v>13</v>
      </c>
      <c r="H904" s="18">
        <v>789.5</v>
      </c>
      <c r="I904" s="16">
        <f>IFERROR(VLOOKUP(B904,'Multiplicador por Linea de Prod'!B:J,9,FALSE), "MARGEN NO ENCONTRADO")</f>
        <v>0.53500000000000003</v>
      </c>
      <c r="J904" s="3">
        <f t="shared" si="29"/>
        <v>1211.8825000000002</v>
      </c>
      <c r="K904" s="3">
        <v>1</v>
      </c>
    </row>
    <row r="905" spans="2:11" x14ac:dyDescent="0.35">
      <c r="B905" s="3" t="str">
        <f t="shared" si="28"/>
        <v>Madera-Terminado Madera (M)-D 1L</v>
      </c>
      <c r="C905" s="3" t="s">
        <v>131</v>
      </c>
      <c r="D905" s="3" t="s">
        <v>146</v>
      </c>
      <c r="E905" s="47" t="s">
        <v>1538</v>
      </c>
      <c r="F905" s="3" t="s">
        <v>1537</v>
      </c>
      <c r="G905" s="6" t="s">
        <v>16</v>
      </c>
      <c r="H905" s="18">
        <v>215.5</v>
      </c>
      <c r="I905" s="16">
        <f>IFERROR(VLOOKUP(B905,'Multiplicador por Linea de Prod'!B:J,9,FALSE), "MARGEN NO ENCONTRADO")</f>
        <v>0.51500000000000001</v>
      </c>
      <c r="J905" s="3">
        <f t="shared" si="29"/>
        <v>326.48250000000002</v>
      </c>
      <c r="K905" s="3">
        <v>2</v>
      </c>
    </row>
    <row r="906" spans="2:11" x14ac:dyDescent="0.35">
      <c r="B906" s="3" t="str">
        <f t="shared" si="28"/>
        <v>Madera-Laca P.U. (M)-B 19L</v>
      </c>
      <c r="C906" s="3" t="s">
        <v>131</v>
      </c>
      <c r="D906" s="3" t="s">
        <v>140</v>
      </c>
      <c r="E906" s="47" t="s">
        <v>1539</v>
      </c>
      <c r="F906" s="3" t="s">
        <v>1540</v>
      </c>
      <c r="G906" s="6" t="s">
        <v>34</v>
      </c>
      <c r="H906" s="18">
        <v>2334.1</v>
      </c>
      <c r="I906" s="16">
        <f>IFERROR(VLOOKUP(B906,'Multiplicador por Linea de Prod'!B:J,9,FALSE), "MARGEN NO ENCONTRADO")</f>
        <v>0.41500000000000004</v>
      </c>
      <c r="J906" s="3">
        <f t="shared" si="29"/>
        <v>3302.7514999999999</v>
      </c>
      <c r="K906" s="3">
        <v>0</v>
      </c>
    </row>
    <row r="907" spans="2:11" x14ac:dyDescent="0.35">
      <c r="B907" s="3" t="str">
        <f t="shared" si="28"/>
        <v>Madera-Laca P.U. (M)-C 4L</v>
      </c>
      <c r="C907" s="3" t="s">
        <v>131</v>
      </c>
      <c r="D907" s="3" t="s">
        <v>140</v>
      </c>
      <c r="E907" s="47" t="s">
        <v>1541</v>
      </c>
      <c r="F907" s="3" t="s">
        <v>1540</v>
      </c>
      <c r="G907" s="6" t="s">
        <v>13</v>
      </c>
      <c r="H907" s="18">
        <v>513.9</v>
      </c>
      <c r="I907" s="16">
        <f>IFERROR(VLOOKUP(B907,'Multiplicador por Linea de Prod'!B:J,9,FALSE), "MARGEN NO ENCONTRADO")</f>
        <v>0.53500000000000003</v>
      </c>
      <c r="J907" s="3">
        <f t="shared" si="29"/>
        <v>788.8365</v>
      </c>
      <c r="K907" s="3">
        <v>2</v>
      </c>
    </row>
    <row r="908" spans="2:11" x14ac:dyDescent="0.35">
      <c r="B908" s="3" t="str">
        <f t="shared" si="28"/>
        <v>Madera-Laca P.U. (M)-D 1L</v>
      </c>
      <c r="C908" s="3" t="s">
        <v>131</v>
      </c>
      <c r="D908" s="3" t="s">
        <v>140</v>
      </c>
      <c r="E908" s="47" t="s">
        <v>1542</v>
      </c>
      <c r="F908" s="3" t="s">
        <v>1540</v>
      </c>
      <c r="G908" s="6" t="s">
        <v>16</v>
      </c>
      <c r="H908" s="18">
        <v>145.30000000000001</v>
      </c>
      <c r="I908" s="16">
        <f>IFERROR(VLOOKUP(B908,'Multiplicador por Linea de Prod'!B:J,9,FALSE), "MARGEN NO ENCONTRADO")</f>
        <v>0.51500000000000001</v>
      </c>
      <c r="J908" s="3">
        <f t="shared" si="29"/>
        <v>220.12950000000004</v>
      </c>
      <c r="K908" s="3">
        <v>4</v>
      </c>
    </row>
    <row r="909" spans="2:11" x14ac:dyDescent="0.35">
      <c r="B909" s="3" t="str">
        <f t="shared" si="28"/>
        <v>Madera-Laca P.U. (M)-B 19L</v>
      </c>
      <c r="C909" s="3" t="s">
        <v>131</v>
      </c>
      <c r="D909" s="3" t="s">
        <v>140</v>
      </c>
      <c r="E909" s="47" t="s">
        <v>1543</v>
      </c>
      <c r="F909" s="3" t="s">
        <v>1544</v>
      </c>
      <c r="G909" s="6" t="s">
        <v>34</v>
      </c>
      <c r="H909" s="18">
        <v>2269.8000000000002</v>
      </c>
      <c r="I909" s="16">
        <f>IFERROR(VLOOKUP(B909,'Multiplicador por Linea de Prod'!B:J,9,FALSE), "MARGEN NO ENCONTRADO")</f>
        <v>0.41500000000000004</v>
      </c>
      <c r="J909" s="3">
        <f t="shared" si="29"/>
        <v>3211.7670000000003</v>
      </c>
      <c r="K909" s="3">
        <v>0</v>
      </c>
    </row>
    <row r="910" spans="2:11" x14ac:dyDescent="0.35">
      <c r="B910" s="3" t="str">
        <f t="shared" si="28"/>
        <v>Madera-Laca P.U. (M)-C 4L</v>
      </c>
      <c r="C910" s="3" t="s">
        <v>131</v>
      </c>
      <c r="D910" s="3" t="s">
        <v>140</v>
      </c>
      <c r="E910" s="47" t="s">
        <v>1545</v>
      </c>
      <c r="F910" s="3" t="s">
        <v>1544</v>
      </c>
      <c r="G910" s="6" t="s">
        <v>13</v>
      </c>
      <c r="H910" s="18">
        <v>495.5</v>
      </c>
      <c r="I910" s="16">
        <f>IFERROR(VLOOKUP(B910,'Multiplicador por Linea de Prod'!B:J,9,FALSE), "MARGEN NO ENCONTRADO")</f>
        <v>0.53500000000000003</v>
      </c>
      <c r="J910" s="3">
        <f t="shared" si="29"/>
        <v>760.59250000000009</v>
      </c>
      <c r="K910" s="3">
        <v>2</v>
      </c>
    </row>
    <row r="911" spans="2:11" x14ac:dyDescent="0.35">
      <c r="B911" s="3" t="str">
        <f t="shared" si="28"/>
        <v>Madera-Laca P.U. (M)-D 1L</v>
      </c>
      <c r="C911" s="3" t="s">
        <v>131</v>
      </c>
      <c r="D911" s="3" t="s">
        <v>140</v>
      </c>
      <c r="E911" s="47" t="s">
        <v>1546</v>
      </c>
      <c r="F911" s="3" t="s">
        <v>1544</v>
      </c>
      <c r="G911" s="6" t="s">
        <v>16</v>
      </c>
      <c r="H911" s="18">
        <v>141.30000000000001</v>
      </c>
      <c r="I911" s="16">
        <f>IFERROR(VLOOKUP(B911,'Multiplicador por Linea de Prod'!B:J,9,FALSE), "MARGEN NO ENCONTRADO")</f>
        <v>0.51500000000000001</v>
      </c>
      <c r="J911" s="3">
        <f t="shared" si="29"/>
        <v>214.06950000000003</v>
      </c>
      <c r="K911" s="3">
        <v>5</v>
      </c>
    </row>
    <row r="912" spans="2:11" x14ac:dyDescent="0.35">
      <c r="B912" s="3" t="str">
        <f t="shared" si="28"/>
        <v>Madera-Laca P.U. (M)-B 19L</v>
      </c>
      <c r="C912" s="3" t="s">
        <v>131</v>
      </c>
      <c r="D912" s="3" t="s">
        <v>140</v>
      </c>
      <c r="E912" s="47" t="s">
        <v>1547</v>
      </c>
      <c r="F912" s="3" t="s">
        <v>1548</v>
      </c>
      <c r="G912" s="6" t="s">
        <v>34</v>
      </c>
      <c r="H912" s="18">
        <v>2136.9</v>
      </c>
      <c r="I912" s="16">
        <f>IFERROR(VLOOKUP(B912,'Multiplicador por Linea de Prod'!B:J,9,FALSE), "MARGEN NO ENCONTRADO")</f>
        <v>0.41500000000000004</v>
      </c>
      <c r="J912" s="3">
        <f t="shared" si="29"/>
        <v>3023.7135000000003</v>
      </c>
      <c r="K912" s="3">
        <v>0</v>
      </c>
    </row>
    <row r="913" spans="2:11" x14ac:dyDescent="0.35">
      <c r="B913" s="3" t="str">
        <f t="shared" si="28"/>
        <v>Madera-Laca P.U. (M)-C 4L</v>
      </c>
      <c r="C913" s="3" t="s">
        <v>131</v>
      </c>
      <c r="D913" s="3" t="s">
        <v>140</v>
      </c>
      <c r="E913" s="47" t="s">
        <v>1549</v>
      </c>
      <c r="F913" s="3" t="s">
        <v>1548</v>
      </c>
      <c r="G913" s="6" t="s">
        <v>13</v>
      </c>
      <c r="H913" s="18">
        <v>465.9</v>
      </c>
      <c r="I913" s="16">
        <f>IFERROR(VLOOKUP(B913,'Multiplicador por Linea de Prod'!B:J,9,FALSE), "MARGEN NO ENCONTRADO")</f>
        <v>0.53500000000000003</v>
      </c>
      <c r="J913" s="3">
        <f t="shared" si="29"/>
        <v>715.15650000000005</v>
      </c>
      <c r="K913" s="3">
        <v>0</v>
      </c>
    </row>
    <row r="914" spans="2:11" x14ac:dyDescent="0.35">
      <c r="B914" s="3" t="str">
        <f t="shared" si="28"/>
        <v>Madera-Laca P.U. (M)-D 1L</v>
      </c>
      <c r="C914" s="3" t="s">
        <v>131</v>
      </c>
      <c r="D914" s="3" t="s">
        <v>140</v>
      </c>
      <c r="E914" s="47" t="s">
        <v>1550</v>
      </c>
      <c r="F914" s="3" t="s">
        <v>1548</v>
      </c>
      <c r="G914" s="6" t="s">
        <v>16</v>
      </c>
      <c r="H914" s="18">
        <v>131.5</v>
      </c>
      <c r="I914" s="16">
        <f>IFERROR(VLOOKUP(B914,'Multiplicador por Linea de Prod'!B:J,9,FALSE), "MARGEN NO ENCONTRADO")</f>
        <v>0.51500000000000001</v>
      </c>
      <c r="J914" s="3">
        <f t="shared" si="29"/>
        <v>199.22250000000003</v>
      </c>
      <c r="K914" s="3">
        <v>0</v>
      </c>
    </row>
    <row r="915" spans="2:11" x14ac:dyDescent="0.35">
      <c r="B915" s="3" t="str">
        <f t="shared" si="28"/>
        <v>Glanz-Fondo Automotriz (A)-C 4L</v>
      </c>
      <c r="C915" s="3" t="s">
        <v>11</v>
      </c>
      <c r="D915" s="3" t="s">
        <v>48</v>
      </c>
      <c r="E915" s="47" t="s">
        <v>1551</v>
      </c>
      <c r="F915" s="3" t="s">
        <v>1552</v>
      </c>
      <c r="G915" s="6" t="s">
        <v>13</v>
      </c>
      <c r="H915" s="18">
        <v>596.5</v>
      </c>
      <c r="I915" s="16">
        <f>IFERROR(VLOOKUP(B915,'Multiplicador por Linea de Prod'!B:J,9,FALSE), "MARGEN NO ENCONTRADO")</f>
        <v>0.53500000000000003</v>
      </c>
      <c r="J915" s="3">
        <f t="shared" si="29"/>
        <v>915.62750000000005</v>
      </c>
      <c r="K915" s="3">
        <v>0</v>
      </c>
    </row>
    <row r="916" spans="2:11" x14ac:dyDescent="0.35">
      <c r="B916" s="3" t="str">
        <f t="shared" si="28"/>
        <v>Glanz-Fondo Automotriz (A)-D 1L</v>
      </c>
      <c r="C916" s="3" t="s">
        <v>11</v>
      </c>
      <c r="D916" s="3" t="s">
        <v>48</v>
      </c>
      <c r="E916" s="47" t="s">
        <v>1553</v>
      </c>
      <c r="F916" s="3" t="s">
        <v>1552</v>
      </c>
      <c r="G916" s="6" t="s">
        <v>16</v>
      </c>
      <c r="H916" s="18">
        <v>164.6</v>
      </c>
      <c r="I916" s="16">
        <f>IFERROR(VLOOKUP(B916,'Multiplicador por Linea de Prod'!B:J,9,FALSE), "MARGEN NO ENCONTRADO")</f>
        <v>0.51500000000000001</v>
      </c>
      <c r="J916" s="3">
        <f t="shared" si="29"/>
        <v>249.369</v>
      </c>
      <c r="K916" s="3">
        <v>0</v>
      </c>
    </row>
    <row r="917" spans="2:11" x14ac:dyDescent="0.35">
      <c r="B917" s="3" t="str">
        <f t="shared" si="28"/>
        <v>Luxury-Fondo Automotriz (A)-C 4L</v>
      </c>
      <c r="C917" s="3" t="s">
        <v>116</v>
      </c>
      <c r="D917" s="3" t="s">
        <v>48</v>
      </c>
      <c r="E917" s="47" t="s">
        <v>1554</v>
      </c>
      <c r="F917" s="3" t="s">
        <v>1555</v>
      </c>
      <c r="G917" s="6" t="s">
        <v>13</v>
      </c>
      <c r="H917" s="18">
        <v>1054.4000000000001</v>
      </c>
      <c r="I917" s="16">
        <f>IFERROR(VLOOKUP(B917,'Multiplicador por Linea de Prod'!B:J,9,FALSE), "MARGEN NO ENCONTRADO")</f>
        <v>0.53500000000000003</v>
      </c>
      <c r="J917" s="3">
        <f t="shared" si="29"/>
        <v>1618.5040000000004</v>
      </c>
      <c r="K917" s="3">
        <v>0</v>
      </c>
    </row>
    <row r="918" spans="2:11" x14ac:dyDescent="0.35">
      <c r="B918" s="3" t="str">
        <f t="shared" si="28"/>
        <v>Luxury-Fondo Automotriz (A)-D 1L</v>
      </c>
      <c r="C918" s="3" t="s">
        <v>116</v>
      </c>
      <c r="D918" s="3" t="s">
        <v>48</v>
      </c>
      <c r="E918" s="47" t="s">
        <v>1556</v>
      </c>
      <c r="F918" s="3" t="s">
        <v>1555</v>
      </c>
      <c r="G918" s="6" t="s">
        <v>16</v>
      </c>
      <c r="H918" s="18">
        <v>280.3</v>
      </c>
      <c r="I918" s="16">
        <f>IFERROR(VLOOKUP(B918,'Multiplicador por Linea de Prod'!B:J,9,FALSE), "MARGEN NO ENCONTRADO")</f>
        <v>0.51500000000000001</v>
      </c>
      <c r="J918" s="3">
        <f t="shared" si="29"/>
        <v>424.65450000000004</v>
      </c>
      <c r="K918" s="3">
        <v>0</v>
      </c>
    </row>
    <row r="919" spans="2:11" x14ac:dyDescent="0.35">
      <c r="B919" s="3" t="str">
        <f t="shared" si="28"/>
        <v>Luxury-Sistema universal (A)-D 1L</v>
      </c>
      <c r="C919" s="3" t="s">
        <v>116</v>
      </c>
      <c r="D919" s="3" t="s">
        <v>128</v>
      </c>
      <c r="E919" s="47" t="s">
        <v>1557</v>
      </c>
      <c r="F919" s="3" t="s">
        <v>1558</v>
      </c>
      <c r="G919" s="6" t="s">
        <v>16</v>
      </c>
      <c r="H919" s="18">
        <v>217.8</v>
      </c>
      <c r="I919" s="16">
        <f>IFERROR(VLOOKUP(B919,'Multiplicador por Linea de Prod'!B:J,9,FALSE), "MARGEN NO ENCONTRADO")</f>
        <v>0.51500000000000001</v>
      </c>
      <c r="J919" s="3">
        <f t="shared" si="29"/>
        <v>329.96700000000004</v>
      </c>
      <c r="K919" s="3">
        <v>1</v>
      </c>
    </row>
    <row r="920" spans="2:11" x14ac:dyDescent="0.35">
      <c r="B920" s="3" t="str">
        <f t="shared" si="28"/>
        <v>Luxury-Sistema universal (A)-B 19L</v>
      </c>
      <c r="C920" s="3" t="s">
        <v>116</v>
      </c>
      <c r="D920" s="3" t="s">
        <v>128</v>
      </c>
      <c r="E920" s="47" t="s">
        <v>1559</v>
      </c>
      <c r="F920" s="3" t="s">
        <v>1560</v>
      </c>
      <c r="G920" s="6" t="s">
        <v>34</v>
      </c>
      <c r="H920" s="18">
        <v>4879</v>
      </c>
      <c r="I920" s="16">
        <f>IFERROR(VLOOKUP(B920,'Multiplicador por Linea de Prod'!B:J,9,FALSE), "MARGEN NO ENCONTRADO")</f>
        <v>0.41500000000000004</v>
      </c>
      <c r="J920" s="3">
        <f t="shared" si="29"/>
        <v>6903.7849999999999</v>
      </c>
      <c r="K920" s="3">
        <v>0</v>
      </c>
    </row>
    <row r="921" spans="2:11" x14ac:dyDescent="0.35">
      <c r="B921" s="3" t="str">
        <f t="shared" si="28"/>
        <v>Luxury-Sistema universal (A)-D 1L</v>
      </c>
      <c r="C921" s="3" t="s">
        <v>116</v>
      </c>
      <c r="D921" s="3" t="s">
        <v>128</v>
      </c>
      <c r="E921" s="47" t="s">
        <v>1561</v>
      </c>
      <c r="F921" s="3" t="s">
        <v>1560</v>
      </c>
      <c r="G921" s="6" t="s">
        <v>16</v>
      </c>
      <c r="H921" s="18">
        <v>310</v>
      </c>
      <c r="I921" s="16">
        <f>IFERROR(VLOOKUP(B921,'Multiplicador por Linea de Prod'!B:J,9,FALSE), "MARGEN NO ENCONTRADO")</f>
        <v>0.51500000000000001</v>
      </c>
      <c r="J921" s="3">
        <f t="shared" si="29"/>
        <v>469.65000000000003</v>
      </c>
      <c r="K921" s="3">
        <v>0</v>
      </c>
    </row>
    <row r="922" spans="2:11" x14ac:dyDescent="0.35">
      <c r="B922" s="3" t="str">
        <f t="shared" si="28"/>
        <v>Glanz-Promotor adherencia (A)-D 1L</v>
      </c>
      <c r="C922" s="3" t="s">
        <v>11</v>
      </c>
      <c r="D922" s="3" t="s">
        <v>92</v>
      </c>
      <c r="E922" s="47" t="s">
        <v>1562</v>
      </c>
      <c r="F922" s="3" t="s">
        <v>1563</v>
      </c>
      <c r="G922" s="6" t="s">
        <v>16</v>
      </c>
      <c r="H922" s="18">
        <v>162.30000000000001</v>
      </c>
      <c r="I922" s="16">
        <f>IFERROR(VLOOKUP(B922,'Multiplicador por Linea de Prod'!B:J,9,FALSE), "MARGEN NO ENCONTRADO")</f>
        <v>0.51500000000000001</v>
      </c>
      <c r="J922" s="3">
        <f t="shared" si="29"/>
        <v>245.88450000000003</v>
      </c>
      <c r="K922" s="3">
        <v>1</v>
      </c>
    </row>
    <row r="923" spans="2:11" x14ac:dyDescent="0.35">
      <c r="B923" s="3" t="str">
        <f t="shared" si="28"/>
        <v>Glanz-Promotor adherencia (A)-D 1L</v>
      </c>
      <c r="C923" s="3" t="s">
        <v>11</v>
      </c>
      <c r="D923" s="3" t="s">
        <v>92</v>
      </c>
      <c r="E923" s="47" t="s">
        <v>1564</v>
      </c>
      <c r="F923" s="3" t="s">
        <v>1565</v>
      </c>
      <c r="G923" s="6" t="s">
        <v>16</v>
      </c>
      <c r="H923" s="18">
        <v>172.3</v>
      </c>
      <c r="I923" s="16">
        <f>IFERROR(VLOOKUP(B923,'Multiplicador por Linea de Prod'!B:J,9,FALSE), "MARGEN NO ENCONTRADO")</f>
        <v>0.51500000000000001</v>
      </c>
      <c r="J923" s="3">
        <f t="shared" si="29"/>
        <v>261.03450000000004</v>
      </c>
      <c r="K923" s="3">
        <v>0</v>
      </c>
    </row>
    <row r="924" spans="2:11" x14ac:dyDescent="0.35">
      <c r="B924" s="3" t="str">
        <f t="shared" si="28"/>
        <v>Arquitectónica-Impermeabilizante (D)-B 19L</v>
      </c>
      <c r="C924" s="3" t="s">
        <v>99</v>
      </c>
      <c r="D924" s="3" t="s">
        <v>104</v>
      </c>
      <c r="E924" s="47" t="s">
        <v>1566</v>
      </c>
      <c r="F924" s="3" t="s">
        <v>1567</v>
      </c>
      <c r="G924" s="6" t="s">
        <v>34</v>
      </c>
      <c r="H924" s="18">
        <v>893.8</v>
      </c>
      <c r="I924" s="16">
        <f>IFERROR(VLOOKUP(B924,'Multiplicador por Linea de Prod'!B:J,9,FALSE), "MARGEN NO ENCONTRADO")</f>
        <v>0.41500000000000004</v>
      </c>
      <c r="J924" s="3">
        <f t="shared" si="29"/>
        <v>1264.7269999999999</v>
      </c>
      <c r="K924" s="3">
        <v>3</v>
      </c>
    </row>
    <row r="925" spans="2:11" x14ac:dyDescent="0.35">
      <c r="B925" s="3" t="str">
        <f t="shared" si="28"/>
        <v>Arquitectónica-Impermeabilizante (D)-C 4L</v>
      </c>
      <c r="C925" s="3" t="s">
        <v>99</v>
      </c>
      <c r="D925" s="3" t="s">
        <v>104</v>
      </c>
      <c r="E925" s="47" t="s">
        <v>1568</v>
      </c>
      <c r="F925" s="3" t="s">
        <v>1567</v>
      </c>
      <c r="G925" s="6" t="s">
        <v>13</v>
      </c>
      <c r="H925" s="18">
        <v>233.3</v>
      </c>
      <c r="I925" s="16">
        <f>IFERROR(VLOOKUP(B925,'Multiplicador por Linea de Prod'!B:J,9,FALSE), "MARGEN NO ENCONTRADO")</f>
        <v>0.53500000000000003</v>
      </c>
      <c r="J925" s="3">
        <f t="shared" si="29"/>
        <v>358.11550000000005</v>
      </c>
      <c r="K925" s="3">
        <v>0</v>
      </c>
    </row>
    <row r="926" spans="2:11" x14ac:dyDescent="0.35">
      <c r="B926" s="3" t="str">
        <f t="shared" si="28"/>
        <v>Arquitectónica-Impermeabilizante (D)-B 19L</v>
      </c>
      <c r="C926" s="3" t="s">
        <v>99</v>
      </c>
      <c r="D926" s="3" t="s">
        <v>104</v>
      </c>
      <c r="E926" s="47" t="s">
        <v>1569</v>
      </c>
      <c r="F926" s="3" t="s">
        <v>1570</v>
      </c>
      <c r="G926" s="6" t="s">
        <v>34</v>
      </c>
      <c r="H926" s="18">
        <v>1132.0999999999999</v>
      </c>
      <c r="I926" s="16">
        <f>IFERROR(VLOOKUP(B926,'Multiplicador por Linea de Prod'!B:J,9,FALSE), "MARGEN NO ENCONTRADO")</f>
        <v>0.41500000000000004</v>
      </c>
      <c r="J926" s="3">
        <f t="shared" si="29"/>
        <v>1601.9214999999999</v>
      </c>
      <c r="K926" s="3">
        <v>2</v>
      </c>
    </row>
    <row r="927" spans="2:11" x14ac:dyDescent="0.35">
      <c r="B927" s="3" t="str">
        <f t="shared" si="28"/>
        <v>Arquitectónica-Impermeabilizante (D)-C 4L</v>
      </c>
      <c r="C927" s="3" t="s">
        <v>99</v>
      </c>
      <c r="D927" s="3" t="s">
        <v>104</v>
      </c>
      <c r="E927" s="47" t="s">
        <v>1571</v>
      </c>
      <c r="F927" s="3" t="s">
        <v>1572</v>
      </c>
      <c r="G927" s="6" t="s">
        <v>13</v>
      </c>
      <c r="H927" s="18">
        <v>335.7</v>
      </c>
      <c r="I927" s="16">
        <f>IFERROR(VLOOKUP(B927,'Multiplicador por Linea de Prod'!B:J,9,FALSE), "MARGEN NO ENCONTRADO")</f>
        <v>0.53500000000000003</v>
      </c>
      <c r="J927" s="3">
        <f t="shared" si="29"/>
        <v>515.29950000000008</v>
      </c>
      <c r="K927" s="3">
        <v>0</v>
      </c>
    </row>
    <row r="928" spans="2:11" x14ac:dyDescent="0.35">
      <c r="B928" s="3" t="str">
        <f t="shared" si="28"/>
        <v>Arquitectónica-Impermeabilizante (D)-B 19L</v>
      </c>
      <c r="C928" s="3" t="s">
        <v>99</v>
      </c>
      <c r="D928" s="3" t="s">
        <v>104</v>
      </c>
      <c r="E928" s="47" t="s">
        <v>1573</v>
      </c>
      <c r="F928" s="3" t="s">
        <v>1574</v>
      </c>
      <c r="G928" s="6" t="s">
        <v>34</v>
      </c>
      <c r="H928" s="18">
        <v>892.5</v>
      </c>
      <c r="I928" s="16">
        <f>IFERROR(VLOOKUP(B928,'Multiplicador por Linea de Prod'!B:J,9,FALSE), "MARGEN NO ENCONTRADO")</f>
        <v>0.41500000000000004</v>
      </c>
      <c r="J928" s="3">
        <f t="shared" si="29"/>
        <v>1262.8875</v>
      </c>
      <c r="K928" s="3">
        <v>0</v>
      </c>
    </row>
    <row r="929" spans="2:11" x14ac:dyDescent="0.35">
      <c r="B929" s="3" t="str">
        <f t="shared" si="28"/>
        <v>Arquitectónica-Impermeabilizante (D)-C 4L</v>
      </c>
      <c r="C929" s="3" t="s">
        <v>99</v>
      </c>
      <c r="D929" s="3" t="s">
        <v>104</v>
      </c>
      <c r="E929" s="47" t="s">
        <v>1575</v>
      </c>
      <c r="F929" s="3" t="s">
        <v>1574</v>
      </c>
      <c r="G929" s="6" t="s">
        <v>13</v>
      </c>
      <c r="H929" s="18">
        <v>233</v>
      </c>
      <c r="I929" s="16">
        <f>IFERROR(VLOOKUP(B929,'Multiplicador por Linea de Prod'!B:J,9,FALSE), "MARGEN NO ENCONTRADO")</f>
        <v>0.53500000000000003</v>
      </c>
      <c r="J929" s="3">
        <f t="shared" si="29"/>
        <v>357.65500000000003</v>
      </c>
      <c r="K929" s="3">
        <v>0</v>
      </c>
    </row>
    <row r="930" spans="2:11" x14ac:dyDescent="0.35">
      <c r="B930" s="3" t="str">
        <f t="shared" si="28"/>
        <v>Arquitectónica-Impermeabilizante (D)-B 19L</v>
      </c>
      <c r="C930" s="3" t="s">
        <v>99</v>
      </c>
      <c r="D930" s="3" t="s">
        <v>104</v>
      </c>
      <c r="E930" s="47" t="s">
        <v>1576</v>
      </c>
      <c r="F930" s="3" t="s">
        <v>1577</v>
      </c>
      <c r="G930" s="6" t="s">
        <v>34</v>
      </c>
      <c r="H930" s="18">
        <v>1132.0999999999999</v>
      </c>
      <c r="I930" s="16">
        <f>IFERROR(VLOOKUP(B930,'Multiplicador por Linea de Prod'!B:J,9,FALSE), "MARGEN NO ENCONTRADO")</f>
        <v>0.41500000000000004</v>
      </c>
      <c r="J930" s="3">
        <f t="shared" si="29"/>
        <v>1601.9214999999999</v>
      </c>
      <c r="K930" s="3">
        <v>5</v>
      </c>
    </row>
    <row r="931" spans="2:11" x14ac:dyDescent="0.35">
      <c r="B931" s="3" t="str">
        <f t="shared" si="28"/>
        <v>Arquitectónica-Impermeabilizante (D)-C 4L</v>
      </c>
      <c r="C931" s="3" t="s">
        <v>99</v>
      </c>
      <c r="D931" s="3" t="s">
        <v>104</v>
      </c>
      <c r="E931" s="47" t="s">
        <v>1578</v>
      </c>
      <c r="F931" s="3" t="s">
        <v>1577</v>
      </c>
      <c r="G931" s="6" t="s">
        <v>13</v>
      </c>
      <c r="H931" s="18">
        <v>268</v>
      </c>
      <c r="I931" s="16">
        <f>IFERROR(VLOOKUP(B931,'Multiplicador por Linea de Prod'!B:J,9,FALSE), "MARGEN NO ENCONTRADO")</f>
        <v>0.53500000000000003</v>
      </c>
      <c r="J931" s="3">
        <f t="shared" si="29"/>
        <v>411.38000000000005</v>
      </c>
      <c r="K931" s="3">
        <v>0</v>
      </c>
    </row>
    <row r="932" spans="2:11" x14ac:dyDescent="0.35">
      <c r="B932" s="3" t="str">
        <f t="shared" si="28"/>
        <v>Arquitectónica-Impermeabilizante (D)-B 19L</v>
      </c>
      <c r="C932" s="3" t="s">
        <v>99</v>
      </c>
      <c r="D932" s="3" t="s">
        <v>104</v>
      </c>
      <c r="E932" s="47" t="s">
        <v>1579</v>
      </c>
      <c r="F932" s="3" t="s">
        <v>1580</v>
      </c>
      <c r="G932" s="6" t="s">
        <v>34</v>
      </c>
      <c r="H932" s="18">
        <v>1389.2</v>
      </c>
      <c r="I932" s="16">
        <f>IFERROR(VLOOKUP(B932,'Multiplicador por Linea de Prod'!B:J,9,FALSE), "MARGEN NO ENCONTRADO")</f>
        <v>0.41500000000000004</v>
      </c>
      <c r="J932" s="3">
        <f t="shared" si="29"/>
        <v>1965.7180000000001</v>
      </c>
      <c r="K932" s="3">
        <v>1</v>
      </c>
    </row>
    <row r="933" spans="2:11" x14ac:dyDescent="0.35">
      <c r="B933" s="3" t="str">
        <f t="shared" si="28"/>
        <v>Arquitectónica-Impermeabilizante (D)-C 4L</v>
      </c>
      <c r="C933" s="3" t="s">
        <v>99</v>
      </c>
      <c r="D933" s="3" t="s">
        <v>104</v>
      </c>
      <c r="E933" s="47" t="s">
        <v>1581</v>
      </c>
      <c r="F933" s="3" t="s">
        <v>1580</v>
      </c>
      <c r="G933" s="6" t="s">
        <v>13</v>
      </c>
      <c r="H933" s="18">
        <v>335.7</v>
      </c>
      <c r="I933" s="16">
        <f>IFERROR(VLOOKUP(B933,'Multiplicador por Linea de Prod'!B:J,9,FALSE), "MARGEN NO ENCONTRADO")</f>
        <v>0.53500000000000003</v>
      </c>
      <c r="J933" s="3">
        <f t="shared" si="29"/>
        <v>515.29950000000008</v>
      </c>
      <c r="K933" s="3">
        <v>0</v>
      </c>
    </row>
    <row r="934" spans="2:11" x14ac:dyDescent="0.35">
      <c r="B934" s="3" t="str">
        <f t="shared" si="28"/>
        <v>Arquitectónica-Impermeabilizante (D)-B 19L</v>
      </c>
      <c r="C934" s="3" t="s">
        <v>99</v>
      </c>
      <c r="D934" s="3" t="s">
        <v>104</v>
      </c>
      <c r="E934" s="47" t="s">
        <v>1582</v>
      </c>
      <c r="F934" s="3" t="s">
        <v>1583</v>
      </c>
      <c r="G934" s="6" t="s">
        <v>34</v>
      </c>
      <c r="H934" s="18">
        <v>853.7</v>
      </c>
      <c r="I934" s="16">
        <f>IFERROR(VLOOKUP(B934,'Multiplicador por Linea de Prod'!B:J,9,FALSE), "MARGEN NO ENCONTRADO")</f>
        <v>0.41500000000000004</v>
      </c>
      <c r="J934" s="3">
        <f t="shared" si="29"/>
        <v>1207.9855</v>
      </c>
      <c r="K934" s="3">
        <v>0</v>
      </c>
    </row>
    <row r="935" spans="2:11" x14ac:dyDescent="0.35">
      <c r="B935" s="3" t="str">
        <f t="shared" si="28"/>
        <v>Arquitectónica-Impermeabilizante (D)-C 4L</v>
      </c>
      <c r="C935" s="3" t="s">
        <v>99</v>
      </c>
      <c r="D935" s="3" t="s">
        <v>104</v>
      </c>
      <c r="E935" s="47" t="s">
        <v>1584</v>
      </c>
      <c r="F935" s="3" t="s">
        <v>1583</v>
      </c>
      <c r="G935" s="6" t="s">
        <v>13</v>
      </c>
      <c r="H935" s="18">
        <v>222.9</v>
      </c>
      <c r="I935" s="16">
        <f>IFERROR(VLOOKUP(B935,'Multiplicador por Linea de Prod'!B:J,9,FALSE), "MARGEN NO ENCONTRADO")</f>
        <v>0.53500000000000003</v>
      </c>
      <c r="J935" s="3">
        <f t="shared" si="29"/>
        <v>342.15150000000006</v>
      </c>
      <c r="K935" s="3">
        <v>0</v>
      </c>
    </row>
    <row r="936" spans="2:11" x14ac:dyDescent="0.35">
      <c r="B936" s="3" t="str">
        <f t="shared" si="28"/>
        <v>Arquitectónica-Impermeabilizante (D)-B 19L</v>
      </c>
      <c r="C936" s="3" t="s">
        <v>99</v>
      </c>
      <c r="D936" s="3" t="s">
        <v>104</v>
      </c>
      <c r="E936" s="47" t="s">
        <v>1585</v>
      </c>
      <c r="F936" s="3" t="s">
        <v>1586</v>
      </c>
      <c r="G936" s="6" t="s">
        <v>34</v>
      </c>
      <c r="H936" s="18">
        <v>1132.0999999999999</v>
      </c>
      <c r="I936" s="16">
        <f>IFERROR(VLOOKUP(B936,'Multiplicador por Linea de Prod'!B:J,9,FALSE), "MARGEN NO ENCONTRADO")</f>
        <v>0.41500000000000004</v>
      </c>
      <c r="J936" s="3">
        <f t="shared" si="29"/>
        <v>1601.9214999999999</v>
      </c>
      <c r="K936" s="3">
        <v>0</v>
      </c>
    </row>
    <row r="937" spans="2:11" x14ac:dyDescent="0.35">
      <c r="B937" s="3" t="str">
        <f t="shared" si="28"/>
        <v>Arquitectónica-Impermeabilizante (D)-C 4L</v>
      </c>
      <c r="C937" s="3" t="s">
        <v>99</v>
      </c>
      <c r="D937" s="3" t="s">
        <v>104</v>
      </c>
      <c r="E937" s="47" t="s">
        <v>1587</v>
      </c>
      <c r="F937" s="3" t="s">
        <v>1586</v>
      </c>
      <c r="G937" s="6" t="s">
        <v>13</v>
      </c>
      <c r="H937" s="18">
        <v>268</v>
      </c>
      <c r="I937" s="16">
        <f>IFERROR(VLOOKUP(B937,'Multiplicador por Linea de Prod'!B:J,9,FALSE), "MARGEN NO ENCONTRADO")</f>
        <v>0.53500000000000003</v>
      </c>
      <c r="J937" s="3">
        <f t="shared" si="29"/>
        <v>411.38000000000005</v>
      </c>
      <c r="K937" s="3">
        <v>0</v>
      </c>
    </row>
    <row r="938" spans="2:11" x14ac:dyDescent="0.35">
      <c r="B938" s="3" t="str">
        <f t="shared" si="28"/>
        <v>Luxury-Solvente automotriz (A)-B 19L</v>
      </c>
      <c r="C938" s="3" t="s">
        <v>116</v>
      </c>
      <c r="D938" s="3" t="s">
        <v>98</v>
      </c>
      <c r="E938" s="47" t="s">
        <v>1588</v>
      </c>
      <c r="F938" s="3" t="s">
        <v>1589</v>
      </c>
      <c r="G938" s="6" t="s">
        <v>34</v>
      </c>
      <c r="H938" s="18">
        <v>1698.7</v>
      </c>
      <c r="I938" s="16">
        <f>IFERROR(VLOOKUP(B938,'Multiplicador por Linea de Prod'!B:J,9,FALSE), "MARGEN NO ENCONTRADO")</f>
        <v>0.41500000000000004</v>
      </c>
      <c r="J938" s="3">
        <f t="shared" si="29"/>
        <v>2403.6605</v>
      </c>
      <c r="K938" s="3">
        <v>1</v>
      </c>
    </row>
    <row r="939" spans="2:11" x14ac:dyDescent="0.35">
      <c r="B939" s="3" t="str">
        <f t="shared" si="28"/>
        <v>Luxury-Solvente automotriz (A)-C 4L</v>
      </c>
      <c r="C939" s="3" t="s">
        <v>116</v>
      </c>
      <c r="D939" s="3" t="s">
        <v>98</v>
      </c>
      <c r="E939" s="47" t="s">
        <v>1590</v>
      </c>
      <c r="F939" s="3" t="s">
        <v>1589</v>
      </c>
      <c r="G939" s="6" t="s">
        <v>13</v>
      </c>
      <c r="H939" s="18">
        <v>376.2</v>
      </c>
      <c r="I939" s="16">
        <f>IFERROR(VLOOKUP(B939,'Multiplicador por Linea de Prod'!B:J,9,FALSE), "MARGEN NO ENCONTRADO")</f>
        <v>0.53500000000000003</v>
      </c>
      <c r="J939" s="3">
        <f t="shared" si="29"/>
        <v>577.46699999999998</v>
      </c>
      <c r="K939" s="3">
        <v>0</v>
      </c>
    </row>
    <row r="940" spans="2:11" x14ac:dyDescent="0.35">
      <c r="B940" s="3" t="str">
        <f t="shared" si="28"/>
        <v>Luxury-Solvente automotriz (A)-D 1L</v>
      </c>
      <c r="C940" s="3" t="s">
        <v>116</v>
      </c>
      <c r="D940" s="3" t="s">
        <v>98</v>
      </c>
      <c r="E940" s="47" t="s">
        <v>1591</v>
      </c>
      <c r="F940" s="3" t="s">
        <v>1589</v>
      </c>
      <c r="G940" s="6" t="s">
        <v>16</v>
      </c>
      <c r="H940" s="18">
        <v>110.6</v>
      </c>
      <c r="I940" s="16">
        <f>IFERROR(VLOOKUP(B940,'Multiplicador por Linea de Prod'!B:J,9,FALSE), "MARGEN NO ENCONTRADO")</f>
        <v>0.51500000000000001</v>
      </c>
      <c r="J940" s="3">
        <f t="shared" si="29"/>
        <v>167.559</v>
      </c>
      <c r="K940" s="3">
        <v>0</v>
      </c>
    </row>
    <row r="941" spans="2:11" x14ac:dyDescent="0.35">
      <c r="B941" s="3" t="str">
        <f t="shared" si="28"/>
        <v>Luxury-Solvente automotriz (A)-B 19L</v>
      </c>
      <c r="C941" s="3" t="s">
        <v>116</v>
      </c>
      <c r="D941" s="3" t="s">
        <v>98</v>
      </c>
      <c r="E941" s="47" t="s">
        <v>1592</v>
      </c>
      <c r="F941" s="3" t="s">
        <v>1593</v>
      </c>
      <c r="G941" s="6" t="s">
        <v>34</v>
      </c>
      <c r="H941" s="18">
        <v>1698.7</v>
      </c>
      <c r="I941" s="16">
        <f>IFERROR(VLOOKUP(B941,'Multiplicador por Linea de Prod'!B:J,9,FALSE), "MARGEN NO ENCONTRADO")</f>
        <v>0.41500000000000004</v>
      </c>
      <c r="J941" s="3">
        <f t="shared" si="29"/>
        <v>2403.6605</v>
      </c>
      <c r="K941" s="3">
        <v>1</v>
      </c>
    </row>
    <row r="942" spans="2:11" x14ac:dyDescent="0.35">
      <c r="B942" s="3" t="str">
        <f t="shared" si="28"/>
        <v>Luxury-Solvente automotriz (A)-C 4L</v>
      </c>
      <c r="C942" s="3" t="s">
        <v>116</v>
      </c>
      <c r="D942" s="3" t="s">
        <v>98</v>
      </c>
      <c r="E942" s="47" t="s">
        <v>1594</v>
      </c>
      <c r="F942" s="3" t="s">
        <v>1593</v>
      </c>
      <c r="G942" s="6" t="s">
        <v>13</v>
      </c>
      <c r="H942" s="18">
        <v>376.2</v>
      </c>
      <c r="I942" s="16">
        <f>IFERROR(VLOOKUP(B942,'Multiplicador por Linea de Prod'!B:J,9,FALSE), "MARGEN NO ENCONTRADO")</f>
        <v>0.53500000000000003</v>
      </c>
      <c r="J942" s="3">
        <f t="shared" si="29"/>
        <v>577.46699999999998</v>
      </c>
      <c r="K942" s="3">
        <v>0</v>
      </c>
    </row>
    <row r="943" spans="2:11" x14ac:dyDescent="0.35">
      <c r="B943" s="3" t="str">
        <f t="shared" si="28"/>
        <v>Luxury-Solvente automotriz (A)-D 1L</v>
      </c>
      <c r="C943" s="3" t="s">
        <v>116</v>
      </c>
      <c r="D943" s="3" t="s">
        <v>98</v>
      </c>
      <c r="E943" s="47" t="s">
        <v>1595</v>
      </c>
      <c r="F943" s="3" t="s">
        <v>1593</v>
      </c>
      <c r="G943" s="6" t="s">
        <v>16</v>
      </c>
      <c r="H943" s="18">
        <v>110.6</v>
      </c>
      <c r="I943" s="16">
        <f>IFERROR(VLOOKUP(B943,'Multiplicador por Linea de Prod'!B:J,9,FALSE), "MARGEN NO ENCONTRADO")</f>
        <v>0.51500000000000001</v>
      </c>
      <c r="J943" s="3">
        <f t="shared" si="29"/>
        <v>167.559</v>
      </c>
      <c r="K943" s="3">
        <v>0</v>
      </c>
    </row>
    <row r="944" spans="2:11" x14ac:dyDescent="0.35">
      <c r="B944" s="3" t="str">
        <f t="shared" si="28"/>
        <v>Luxury-Solvente automotriz (A)-C 4L</v>
      </c>
      <c r="C944" s="3" t="s">
        <v>116</v>
      </c>
      <c r="D944" s="3" t="s">
        <v>98</v>
      </c>
      <c r="E944" s="47" t="s">
        <v>1596</v>
      </c>
      <c r="F944" s="3" t="s">
        <v>1597</v>
      </c>
      <c r="G944" s="6" t="s">
        <v>13</v>
      </c>
      <c r="H944" s="18">
        <v>382.5</v>
      </c>
      <c r="I944" s="16">
        <f>IFERROR(VLOOKUP(B944,'Multiplicador por Linea de Prod'!B:J,9,FALSE), "MARGEN NO ENCONTRADO")</f>
        <v>0.53500000000000003</v>
      </c>
      <c r="J944" s="3">
        <f t="shared" si="29"/>
        <v>587.13750000000005</v>
      </c>
      <c r="K944" s="3">
        <v>0</v>
      </c>
    </row>
    <row r="945" spans="2:11" x14ac:dyDescent="0.35">
      <c r="B945" s="3" t="str">
        <f t="shared" si="28"/>
        <v>Luxury-Solvente automotriz (A)-D 1L</v>
      </c>
      <c r="C945" s="3" t="s">
        <v>116</v>
      </c>
      <c r="D945" s="3" t="s">
        <v>98</v>
      </c>
      <c r="E945" s="47" t="s">
        <v>1598</v>
      </c>
      <c r="F945" s="3" t="s">
        <v>1597</v>
      </c>
      <c r="G945" s="6" t="s">
        <v>16</v>
      </c>
      <c r="H945" s="18">
        <v>107.5</v>
      </c>
      <c r="I945" s="16">
        <f>IFERROR(VLOOKUP(B945,'Multiplicador por Linea de Prod'!B:J,9,FALSE), "MARGEN NO ENCONTRADO")</f>
        <v>0.51500000000000001</v>
      </c>
      <c r="J945" s="3">
        <f t="shared" si="29"/>
        <v>162.86250000000001</v>
      </c>
      <c r="K945" s="3">
        <v>1</v>
      </c>
    </row>
    <row r="946" spans="2:11" x14ac:dyDescent="0.35">
      <c r="B946" s="3" t="str">
        <f t="shared" si="28"/>
        <v>Luxury-Solvente automotriz (A)-F 0.250L</v>
      </c>
      <c r="C946" s="3" t="s">
        <v>116</v>
      </c>
      <c r="D946" s="3" t="s">
        <v>98</v>
      </c>
      <c r="E946" s="47" t="s">
        <v>1599</v>
      </c>
      <c r="F946" s="3" t="s">
        <v>1597</v>
      </c>
      <c r="G946" s="6" t="s">
        <v>21</v>
      </c>
      <c r="H946" s="18">
        <v>37.1</v>
      </c>
      <c r="I946" s="16">
        <f>IFERROR(VLOOKUP(B946,'Multiplicador por Linea de Prod'!B:J,9,FALSE), "MARGEN NO ENCONTRADO")</f>
        <v>0.505</v>
      </c>
      <c r="J946" s="3">
        <f t="shared" si="29"/>
        <v>55.835499999999996</v>
      </c>
      <c r="K946" s="3">
        <v>12</v>
      </c>
    </row>
    <row r="947" spans="2:11" x14ac:dyDescent="0.35">
      <c r="B947" s="3" t="str">
        <f t="shared" si="28"/>
        <v>Glanz-Solvente automotriz (A)-B 19L</v>
      </c>
      <c r="C947" s="3" t="s">
        <v>11</v>
      </c>
      <c r="D947" s="3" t="s">
        <v>98</v>
      </c>
      <c r="E947" s="47" t="s">
        <v>1600</v>
      </c>
      <c r="F947" s="3" t="s">
        <v>1601</v>
      </c>
      <c r="G947" s="6" t="s">
        <v>34</v>
      </c>
      <c r="H947" s="18">
        <v>1590</v>
      </c>
      <c r="I947" s="16">
        <f>IFERROR(VLOOKUP(B947,'Multiplicador por Linea de Prod'!B:J,9,FALSE), "MARGEN NO ENCONTRADO")</f>
        <v>0.41500000000000004</v>
      </c>
      <c r="J947" s="3">
        <f t="shared" si="29"/>
        <v>2249.85</v>
      </c>
      <c r="K947" s="3">
        <v>0</v>
      </c>
    </row>
    <row r="948" spans="2:11" x14ac:dyDescent="0.35">
      <c r="B948" s="3" t="str">
        <f t="shared" si="28"/>
        <v>Glanz-Solvente automotriz (A)-C 4L</v>
      </c>
      <c r="C948" s="3" t="s">
        <v>11</v>
      </c>
      <c r="D948" s="3" t="s">
        <v>98</v>
      </c>
      <c r="E948" s="47" t="s">
        <v>1602</v>
      </c>
      <c r="F948" s="3" t="s">
        <v>1601</v>
      </c>
      <c r="G948" s="6" t="s">
        <v>13</v>
      </c>
      <c r="H948" s="18">
        <v>346.5</v>
      </c>
      <c r="I948" s="16">
        <f>IFERROR(VLOOKUP(B948,'Multiplicador por Linea de Prod'!B:J,9,FALSE), "MARGEN NO ENCONTRADO")</f>
        <v>0.53500000000000003</v>
      </c>
      <c r="J948" s="3">
        <f t="shared" si="29"/>
        <v>531.87750000000005</v>
      </c>
      <c r="K948" s="3">
        <v>0</v>
      </c>
    </row>
    <row r="949" spans="2:11" x14ac:dyDescent="0.35">
      <c r="B949" s="3" t="str">
        <f t="shared" si="28"/>
        <v>Luxury-Solvente automotriz (A)-C 4L</v>
      </c>
      <c r="C949" s="3" t="s">
        <v>116</v>
      </c>
      <c r="D949" s="3" t="s">
        <v>98</v>
      </c>
      <c r="E949" s="47" t="s">
        <v>1603</v>
      </c>
      <c r="F949" s="3" t="s">
        <v>1604</v>
      </c>
      <c r="G949" s="6" t="s">
        <v>13</v>
      </c>
      <c r="H949" s="18">
        <v>404.1</v>
      </c>
      <c r="I949" s="16">
        <f>IFERROR(VLOOKUP(B949,'Multiplicador por Linea de Prod'!B:J,9,FALSE), "MARGEN NO ENCONTRADO")</f>
        <v>0.53500000000000003</v>
      </c>
      <c r="J949" s="3">
        <f t="shared" si="29"/>
        <v>620.29350000000011</v>
      </c>
      <c r="K949" s="3">
        <v>0</v>
      </c>
    </row>
    <row r="950" spans="2:11" x14ac:dyDescent="0.35">
      <c r="B950" s="3" t="str">
        <f t="shared" si="28"/>
        <v>Luxury-Solvente automotriz (A)-D 1L</v>
      </c>
      <c r="C950" s="3" t="s">
        <v>116</v>
      </c>
      <c r="D950" s="3" t="s">
        <v>98</v>
      </c>
      <c r="E950" s="47" t="s">
        <v>1605</v>
      </c>
      <c r="F950" s="3" t="s">
        <v>1606</v>
      </c>
      <c r="G950" s="6" t="s">
        <v>16</v>
      </c>
      <c r="H950" s="18">
        <v>124.3</v>
      </c>
      <c r="I950" s="16">
        <f>IFERROR(VLOOKUP(B950,'Multiplicador por Linea de Prod'!B:J,9,FALSE), "MARGEN NO ENCONTRADO")</f>
        <v>0.51500000000000001</v>
      </c>
      <c r="J950" s="3">
        <f t="shared" si="29"/>
        <v>188.31450000000001</v>
      </c>
      <c r="K950" s="3">
        <v>0</v>
      </c>
    </row>
    <row r="951" spans="2:11" x14ac:dyDescent="0.35">
      <c r="B951" s="3" t="str">
        <f t="shared" si="28"/>
        <v>Glanz-Solvente automotriz (A)-C 4L</v>
      </c>
      <c r="C951" s="3" t="s">
        <v>11</v>
      </c>
      <c r="D951" s="3" t="s">
        <v>98</v>
      </c>
      <c r="E951" s="47" t="s">
        <v>1607</v>
      </c>
      <c r="F951" s="3" t="s">
        <v>1608</v>
      </c>
      <c r="G951" s="6" t="s">
        <v>13</v>
      </c>
      <c r="H951" s="18">
        <v>277.3</v>
      </c>
      <c r="I951" s="16">
        <f>IFERROR(VLOOKUP(B951,'Multiplicador por Linea de Prod'!B:J,9,FALSE), "MARGEN NO ENCONTRADO")</f>
        <v>0.53500000000000003</v>
      </c>
      <c r="J951" s="3">
        <f t="shared" si="29"/>
        <v>425.65550000000007</v>
      </c>
      <c r="K951" s="3">
        <v>0</v>
      </c>
    </row>
    <row r="952" spans="2:11" x14ac:dyDescent="0.35">
      <c r="B952" s="3" t="str">
        <f t="shared" si="28"/>
        <v>Glanz-Solvente automotriz (A)-D 1L</v>
      </c>
      <c r="C952" s="3" t="s">
        <v>11</v>
      </c>
      <c r="D952" s="3" t="s">
        <v>98</v>
      </c>
      <c r="E952" s="47" t="s">
        <v>1609</v>
      </c>
      <c r="F952" s="3" t="s">
        <v>1608</v>
      </c>
      <c r="G952" s="6" t="s">
        <v>16</v>
      </c>
      <c r="H952" s="18">
        <v>80.099999999999994</v>
      </c>
      <c r="I952" s="16">
        <f>IFERROR(VLOOKUP(B952,'Multiplicador por Linea de Prod'!B:J,9,FALSE), "MARGEN NO ENCONTRADO")</f>
        <v>0.51500000000000001</v>
      </c>
      <c r="J952" s="3">
        <f t="shared" si="29"/>
        <v>121.3515</v>
      </c>
      <c r="K952" s="3">
        <v>0</v>
      </c>
    </row>
    <row r="953" spans="2:11" x14ac:dyDescent="0.35">
      <c r="B953" s="3" t="str">
        <f t="shared" si="28"/>
        <v>Luxury-Solvente automotriz (A)-C 4L</v>
      </c>
      <c r="C953" s="3" t="s">
        <v>116</v>
      </c>
      <c r="D953" s="3" t="s">
        <v>98</v>
      </c>
      <c r="E953" s="47" t="s">
        <v>1610</v>
      </c>
      <c r="F953" s="3" t="s">
        <v>1611</v>
      </c>
      <c r="G953" s="6" t="s">
        <v>13</v>
      </c>
      <c r="H953" s="18">
        <v>484.2</v>
      </c>
      <c r="I953" s="16">
        <f>IFERROR(VLOOKUP(B953,'Multiplicador por Linea de Prod'!B:J,9,FALSE), "MARGEN NO ENCONTRADO")</f>
        <v>0.53500000000000003</v>
      </c>
      <c r="J953" s="3">
        <f t="shared" si="29"/>
        <v>743.24700000000007</v>
      </c>
      <c r="K953" s="3">
        <v>1</v>
      </c>
    </row>
    <row r="954" spans="2:11" x14ac:dyDescent="0.35">
      <c r="B954" s="3" t="str">
        <f t="shared" si="28"/>
        <v>Luxury-Solvente automotriz (A)-C 4L</v>
      </c>
      <c r="C954" s="3" t="s">
        <v>116</v>
      </c>
      <c r="D954" s="3" t="s">
        <v>98</v>
      </c>
      <c r="E954" s="47" t="s">
        <v>1612</v>
      </c>
      <c r="F954" s="3" t="s">
        <v>1613</v>
      </c>
      <c r="G954" s="6" t="s">
        <v>13</v>
      </c>
      <c r="H954" s="18">
        <v>461.1</v>
      </c>
      <c r="I954" s="16">
        <f>IFERROR(VLOOKUP(B954,'Multiplicador por Linea de Prod'!B:J,9,FALSE), "MARGEN NO ENCONTRADO")</f>
        <v>0.53500000000000003</v>
      </c>
      <c r="J954" s="3">
        <f t="shared" si="29"/>
        <v>707.78850000000011</v>
      </c>
      <c r="K954" s="3">
        <v>0</v>
      </c>
    </row>
    <row r="955" spans="2:11" x14ac:dyDescent="0.35">
      <c r="B955" s="3" t="str">
        <f t="shared" si="28"/>
        <v>Luxury-Solvente automotriz (A)-D 1L</v>
      </c>
      <c r="C955" s="3" t="s">
        <v>116</v>
      </c>
      <c r="D955" s="3" t="s">
        <v>98</v>
      </c>
      <c r="E955" s="47" t="s">
        <v>1614</v>
      </c>
      <c r="F955" s="3" t="s">
        <v>1613</v>
      </c>
      <c r="G955" s="6" t="s">
        <v>16</v>
      </c>
      <c r="H955" s="18">
        <v>129.5</v>
      </c>
      <c r="I955" s="16">
        <f>IFERROR(VLOOKUP(B955,'Multiplicador por Linea de Prod'!B:J,9,FALSE), "MARGEN NO ENCONTRADO")</f>
        <v>0.51500000000000001</v>
      </c>
      <c r="J955" s="3">
        <f t="shared" si="29"/>
        <v>196.19250000000002</v>
      </c>
      <c r="K955" s="3">
        <v>0</v>
      </c>
    </row>
    <row r="956" spans="2:11" x14ac:dyDescent="0.35">
      <c r="B956" s="3" t="str">
        <f t="shared" si="28"/>
        <v>Glanz-Rellenador (A)-I 0.850L</v>
      </c>
      <c r="C956" s="3" t="s">
        <v>11</v>
      </c>
      <c r="D956" s="3" t="s">
        <v>94</v>
      </c>
      <c r="E956" s="47" t="s">
        <v>1615</v>
      </c>
      <c r="F956" s="3" t="s">
        <v>1616</v>
      </c>
      <c r="G956" s="6" t="s">
        <v>95</v>
      </c>
      <c r="H956" s="18">
        <v>107.7</v>
      </c>
      <c r="I956" s="16">
        <f>IFERROR(VLOOKUP(B956,'Multiplicador por Linea de Prod'!B:J,9,FALSE), "MARGEN NO ENCONTRADO")</f>
        <v>0.505</v>
      </c>
      <c r="J956" s="3">
        <f t="shared" si="29"/>
        <v>162.08849999999998</v>
      </c>
      <c r="K956" s="3">
        <v>0</v>
      </c>
    </row>
    <row r="957" spans="2:11" x14ac:dyDescent="0.35">
      <c r="B957" s="3" t="str">
        <f t="shared" si="28"/>
        <v>Glanz-Rellenador (A)-P 3L</v>
      </c>
      <c r="C957" s="3" t="s">
        <v>11</v>
      </c>
      <c r="D957" s="3" t="s">
        <v>94</v>
      </c>
      <c r="E957" s="47" t="s">
        <v>1617</v>
      </c>
      <c r="F957" s="3" t="s">
        <v>1618</v>
      </c>
      <c r="G957" s="6" t="s">
        <v>96</v>
      </c>
      <c r="H957" s="18">
        <v>329.8</v>
      </c>
      <c r="I957" s="16">
        <f>IFERROR(VLOOKUP(B957,'Multiplicador por Linea de Prod'!B:J,9,FALSE), "MARGEN NO ENCONTRADO")</f>
        <v>0.505</v>
      </c>
      <c r="J957" s="3">
        <f t="shared" si="29"/>
        <v>496.34899999999999</v>
      </c>
      <c r="K957" s="3">
        <v>0</v>
      </c>
    </row>
    <row r="958" spans="2:11" x14ac:dyDescent="0.35">
      <c r="B958" s="3" t="str">
        <f t="shared" si="28"/>
        <v>Glanz-Removedor (A)-B 19L</v>
      </c>
      <c r="C958" s="3" t="s">
        <v>11</v>
      </c>
      <c r="D958" s="3" t="s">
        <v>97</v>
      </c>
      <c r="E958" s="47" t="s">
        <v>1619</v>
      </c>
      <c r="F958" s="3" t="s">
        <v>1620</v>
      </c>
      <c r="G958" s="6" t="s">
        <v>34</v>
      </c>
      <c r="H958" s="18">
        <v>1258.9000000000001</v>
      </c>
      <c r="I958" s="16">
        <f>IFERROR(VLOOKUP(B958,'Multiplicador por Linea de Prod'!B:J,9,FALSE), "MARGEN NO ENCONTRADO")</f>
        <v>0.41500000000000004</v>
      </c>
      <c r="J958" s="3">
        <f t="shared" si="29"/>
        <v>1781.3435000000002</v>
      </c>
      <c r="K958" s="3">
        <v>0</v>
      </c>
    </row>
    <row r="959" spans="2:11" x14ac:dyDescent="0.35">
      <c r="B959" s="3" t="str">
        <f t="shared" si="28"/>
        <v>Madera-Masilla (M) -B 19L</v>
      </c>
      <c r="C959" s="3" t="s">
        <v>131</v>
      </c>
      <c r="D959" s="3" t="s">
        <v>141</v>
      </c>
      <c r="E959" s="47" t="s">
        <v>1621</v>
      </c>
      <c r="F959" s="3" t="s">
        <v>1622</v>
      </c>
      <c r="G959" s="6" t="s">
        <v>34</v>
      </c>
      <c r="H959" s="18">
        <v>923</v>
      </c>
      <c r="I959" s="16">
        <f>IFERROR(VLOOKUP(B959,'Multiplicador por Linea de Prod'!B:J,9,FALSE), "MARGEN NO ENCONTRADO")</f>
        <v>0.41500000000000004</v>
      </c>
      <c r="J959" s="3">
        <f t="shared" si="29"/>
        <v>1306.0450000000001</v>
      </c>
      <c r="K959" s="3">
        <v>0</v>
      </c>
    </row>
    <row r="960" spans="2:11" x14ac:dyDescent="0.35">
      <c r="B960" s="3" t="str">
        <f t="shared" si="28"/>
        <v>Madera-Masilla (M) -D 1L</v>
      </c>
      <c r="C960" s="3" t="s">
        <v>131</v>
      </c>
      <c r="D960" s="3" t="s">
        <v>141</v>
      </c>
      <c r="E960" s="47" t="s">
        <v>1623</v>
      </c>
      <c r="F960" s="3" t="s">
        <v>1622</v>
      </c>
      <c r="G960" s="6" t="s">
        <v>16</v>
      </c>
      <c r="H960" s="18">
        <v>62.9</v>
      </c>
      <c r="I960" s="16">
        <f>IFERROR(VLOOKUP(B960,'Multiplicador por Linea de Prod'!B:J,9,FALSE), "MARGEN NO ENCONTRADO")</f>
        <v>0.51500000000000001</v>
      </c>
      <c r="J960" s="3">
        <f t="shared" si="29"/>
        <v>95.293500000000009</v>
      </c>
      <c r="K960" s="3">
        <v>4</v>
      </c>
    </row>
    <row r="961" spans="2:11" x14ac:dyDescent="0.35">
      <c r="B961" s="3" t="str">
        <f t="shared" si="28"/>
        <v>Madera-Masilla (M) -S 0.200L</v>
      </c>
      <c r="C961" s="3" t="s">
        <v>131</v>
      </c>
      <c r="D961" s="3" t="s">
        <v>141</v>
      </c>
      <c r="E961" s="47" t="s">
        <v>1624</v>
      </c>
      <c r="F961" s="3" t="s">
        <v>1622</v>
      </c>
      <c r="G961" s="6" t="s">
        <v>142</v>
      </c>
      <c r="H961" s="18">
        <v>29.7</v>
      </c>
      <c r="I961" s="16">
        <f>IFERROR(VLOOKUP(B961,'Multiplicador por Linea de Prod'!B:J,9,FALSE), "MARGEN NO ENCONTRADO")</f>
        <v>0.505</v>
      </c>
      <c r="J961" s="3">
        <f t="shared" si="29"/>
        <v>44.698499999999996</v>
      </c>
      <c r="K961" s="3">
        <v>3</v>
      </c>
    </row>
    <row r="962" spans="2:11" x14ac:dyDescent="0.35">
      <c r="B962" s="3" t="str">
        <f t="shared" ref="B962:B1025" si="30">C962&amp;"-"&amp;D962&amp;"-"&amp;G962</f>
        <v>Madera-Masilla (M) -D 1L</v>
      </c>
      <c r="C962" s="3" t="s">
        <v>131</v>
      </c>
      <c r="D962" s="3" t="s">
        <v>141</v>
      </c>
      <c r="E962" s="47" t="s">
        <v>1625</v>
      </c>
      <c r="F962" s="3" t="s">
        <v>1626</v>
      </c>
      <c r="G962" s="6" t="s">
        <v>16</v>
      </c>
      <c r="H962" s="18">
        <v>62.9</v>
      </c>
      <c r="I962" s="16">
        <f>IFERROR(VLOOKUP(B962,'Multiplicador por Linea de Prod'!B:J,9,FALSE), "MARGEN NO ENCONTRADO")</f>
        <v>0.51500000000000001</v>
      </c>
      <c r="J962" s="3">
        <f t="shared" ref="J962:J1025" si="31">H962*(1+I962)</f>
        <v>95.293500000000009</v>
      </c>
      <c r="K962" s="3">
        <v>3</v>
      </c>
    </row>
    <row r="963" spans="2:11" x14ac:dyDescent="0.35">
      <c r="B963" s="3" t="str">
        <f t="shared" si="30"/>
        <v>Madera-Masilla (M) -S 0.200L</v>
      </c>
      <c r="C963" s="3" t="s">
        <v>131</v>
      </c>
      <c r="D963" s="3" t="s">
        <v>141</v>
      </c>
      <c r="E963" s="47" t="s">
        <v>1627</v>
      </c>
      <c r="F963" s="3" t="s">
        <v>1626</v>
      </c>
      <c r="G963" s="6" t="s">
        <v>142</v>
      </c>
      <c r="H963" s="18">
        <v>29.7</v>
      </c>
      <c r="I963" s="16">
        <f>IFERROR(VLOOKUP(B963,'Multiplicador por Linea de Prod'!B:J,9,FALSE), "MARGEN NO ENCONTRADO")</f>
        <v>0.505</v>
      </c>
      <c r="J963" s="3">
        <f t="shared" si="31"/>
        <v>44.698499999999996</v>
      </c>
      <c r="K963" s="3">
        <v>5</v>
      </c>
    </row>
    <row r="964" spans="2:11" x14ac:dyDescent="0.35">
      <c r="B964" s="3" t="str">
        <f t="shared" si="30"/>
        <v>Madera-Masilla (M) -B 19L</v>
      </c>
      <c r="C964" s="3" t="s">
        <v>131</v>
      </c>
      <c r="D964" s="3" t="s">
        <v>141</v>
      </c>
      <c r="E964" s="47" t="s">
        <v>1628</v>
      </c>
      <c r="F964" s="3" t="s">
        <v>1629</v>
      </c>
      <c r="G964" s="6" t="s">
        <v>34</v>
      </c>
      <c r="H964" s="18">
        <v>923</v>
      </c>
      <c r="I964" s="16">
        <f>IFERROR(VLOOKUP(B964,'Multiplicador por Linea de Prod'!B:J,9,FALSE), "MARGEN NO ENCONTRADO")</f>
        <v>0.41500000000000004</v>
      </c>
      <c r="J964" s="3">
        <f t="shared" si="31"/>
        <v>1306.0450000000001</v>
      </c>
      <c r="K964" s="3">
        <v>0</v>
      </c>
    </row>
    <row r="965" spans="2:11" x14ac:dyDescent="0.35">
      <c r="B965" s="3" t="str">
        <f t="shared" si="30"/>
        <v>Madera-Masilla (M) -D 1L</v>
      </c>
      <c r="C965" s="3" t="s">
        <v>131</v>
      </c>
      <c r="D965" s="3" t="s">
        <v>141</v>
      </c>
      <c r="E965" s="47" t="s">
        <v>1630</v>
      </c>
      <c r="F965" s="3" t="s">
        <v>1629</v>
      </c>
      <c r="G965" s="6" t="s">
        <v>16</v>
      </c>
      <c r="H965" s="18">
        <v>62.9</v>
      </c>
      <c r="I965" s="16">
        <f>IFERROR(VLOOKUP(B965,'Multiplicador por Linea de Prod'!B:J,9,FALSE), "MARGEN NO ENCONTRADO")</f>
        <v>0.51500000000000001</v>
      </c>
      <c r="J965" s="3">
        <f t="shared" si="31"/>
        <v>95.293500000000009</v>
      </c>
      <c r="K965" s="3">
        <v>2</v>
      </c>
    </row>
    <row r="966" spans="2:11" x14ac:dyDescent="0.35">
      <c r="B966" s="3" t="str">
        <f t="shared" si="30"/>
        <v>Madera-Masilla (M) -S 0.200L</v>
      </c>
      <c r="C966" s="3" t="s">
        <v>131</v>
      </c>
      <c r="D966" s="3" t="s">
        <v>141</v>
      </c>
      <c r="E966" s="47" t="s">
        <v>1631</v>
      </c>
      <c r="F966" s="3" t="s">
        <v>1629</v>
      </c>
      <c r="G966" s="6" t="s">
        <v>142</v>
      </c>
      <c r="H966" s="18">
        <v>29.7</v>
      </c>
      <c r="I966" s="16">
        <f>IFERROR(VLOOKUP(B966,'Multiplicador por Linea de Prod'!B:J,9,FALSE), "MARGEN NO ENCONTRADO")</f>
        <v>0.505</v>
      </c>
      <c r="J966" s="3">
        <f t="shared" si="31"/>
        <v>44.698499999999996</v>
      </c>
      <c r="K966" s="3">
        <v>1</v>
      </c>
    </row>
    <row r="967" spans="2:11" x14ac:dyDescent="0.35">
      <c r="B967" s="3" t="str">
        <f t="shared" si="30"/>
        <v>Madera-Masilla (M) -B 19L</v>
      </c>
      <c r="C967" s="3" t="s">
        <v>131</v>
      </c>
      <c r="D967" s="3" t="s">
        <v>141</v>
      </c>
      <c r="E967" s="47" t="s">
        <v>1632</v>
      </c>
      <c r="F967" s="3" t="s">
        <v>1633</v>
      </c>
      <c r="G967" s="6" t="s">
        <v>34</v>
      </c>
      <c r="H967" s="18">
        <v>923</v>
      </c>
      <c r="I967" s="16">
        <f>IFERROR(VLOOKUP(B967,'Multiplicador por Linea de Prod'!B:J,9,FALSE), "MARGEN NO ENCONTRADO")</f>
        <v>0.41500000000000004</v>
      </c>
      <c r="J967" s="3">
        <f t="shared" si="31"/>
        <v>1306.0450000000001</v>
      </c>
      <c r="K967" s="3">
        <v>0</v>
      </c>
    </row>
    <row r="968" spans="2:11" x14ac:dyDescent="0.35">
      <c r="B968" s="3" t="str">
        <f t="shared" si="30"/>
        <v>Madera-Masilla (M) -D 1L</v>
      </c>
      <c r="C968" s="3" t="s">
        <v>131</v>
      </c>
      <c r="D968" s="3" t="s">
        <v>141</v>
      </c>
      <c r="E968" s="47" t="s">
        <v>1634</v>
      </c>
      <c r="F968" s="3" t="s">
        <v>1633</v>
      </c>
      <c r="G968" s="6" t="s">
        <v>16</v>
      </c>
      <c r="H968" s="18">
        <v>65.900000000000006</v>
      </c>
      <c r="I968" s="16">
        <f>IFERROR(VLOOKUP(B968,'Multiplicador por Linea de Prod'!B:J,9,FALSE), "MARGEN NO ENCONTRADO")</f>
        <v>0.51500000000000001</v>
      </c>
      <c r="J968" s="3">
        <f t="shared" si="31"/>
        <v>99.83850000000001</v>
      </c>
      <c r="K968" s="3">
        <v>1</v>
      </c>
    </row>
    <row r="969" spans="2:11" x14ac:dyDescent="0.35">
      <c r="B969" s="3" t="str">
        <f t="shared" si="30"/>
        <v>Madera-Masilla (M) -S 0.200L</v>
      </c>
      <c r="C969" s="3" t="s">
        <v>131</v>
      </c>
      <c r="D969" s="3" t="s">
        <v>141</v>
      </c>
      <c r="E969" s="47" t="s">
        <v>1635</v>
      </c>
      <c r="F969" s="3" t="s">
        <v>1633</v>
      </c>
      <c r="G969" s="6" t="s">
        <v>142</v>
      </c>
      <c r="H969" s="18">
        <v>29.7</v>
      </c>
      <c r="I969" s="16">
        <f>IFERROR(VLOOKUP(B969,'Multiplicador por Linea de Prod'!B:J,9,FALSE), "MARGEN NO ENCONTRADO")</f>
        <v>0.505</v>
      </c>
      <c r="J969" s="3">
        <f t="shared" si="31"/>
        <v>44.698499999999996</v>
      </c>
      <c r="K969" s="3">
        <v>3</v>
      </c>
    </row>
    <row r="970" spans="2:11" x14ac:dyDescent="0.35">
      <c r="B970" s="3" t="str">
        <f t="shared" si="30"/>
        <v>Madera-Masilla (M) -B 19L</v>
      </c>
      <c r="C970" s="3" t="s">
        <v>131</v>
      </c>
      <c r="D970" s="3" t="s">
        <v>141</v>
      </c>
      <c r="E970" s="47" t="s">
        <v>1636</v>
      </c>
      <c r="F970" s="3" t="s">
        <v>1637</v>
      </c>
      <c r="G970" s="6" t="s">
        <v>34</v>
      </c>
      <c r="H970" s="18">
        <v>923</v>
      </c>
      <c r="I970" s="16">
        <f>IFERROR(VLOOKUP(B970,'Multiplicador por Linea de Prod'!B:J,9,FALSE), "MARGEN NO ENCONTRADO")</f>
        <v>0.41500000000000004</v>
      </c>
      <c r="J970" s="3">
        <f t="shared" si="31"/>
        <v>1306.0450000000001</v>
      </c>
      <c r="K970" s="3">
        <v>0</v>
      </c>
    </row>
    <row r="971" spans="2:11" x14ac:dyDescent="0.35">
      <c r="B971" s="3" t="str">
        <f t="shared" si="30"/>
        <v>Madera-Masilla (M) -D 1L</v>
      </c>
      <c r="C971" s="3" t="s">
        <v>131</v>
      </c>
      <c r="D971" s="3" t="s">
        <v>141</v>
      </c>
      <c r="E971" s="47" t="s">
        <v>1638</v>
      </c>
      <c r="F971" s="3" t="s">
        <v>1637</v>
      </c>
      <c r="G971" s="6" t="s">
        <v>16</v>
      </c>
      <c r="H971" s="18">
        <v>62.9</v>
      </c>
      <c r="I971" s="16">
        <f>IFERROR(VLOOKUP(B971,'Multiplicador por Linea de Prod'!B:J,9,FALSE), "MARGEN NO ENCONTRADO")</f>
        <v>0.51500000000000001</v>
      </c>
      <c r="J971" s="3">
        <f t="shared" si="31"/>
        <v>95.293500000000009</v>
      </c>
      <c r="K971" s="3">
        <v>1</v>
      </c>
    </row>
    <row r="972" spans="2:11" x14ac:dyDescent="0.35">
      <c r="B972" s="3" t="str">
        <f t="shared" si="30"/>
        <v>Madera-Masilla (M) -S 0.200L</v>
      </c>
      <c r="C972" s="3" t="s">
        <v>131</v>
      </c>
      <c r="D972" s="3" t="s">
        <v>141</v>
      </c>
      <c r="E972" s="47" t="s">
        <v>1639</v>
      </c>
      <c r="F972" s="3" t="s">
        <v>1637</v>
      </c>
      <c r="G972" s="6" t="s">
        <v>142</v>
      </c>
      <c r="H972" s="18">
        <v>29.7</v>
      </c>
      <c r="I972" s="16">
        <f>IFERROR(VLOOKUP(B972,'Multiplicador por Linea de Prod'!B:J,9,FALSE), "MARGEN NO ENCONTRADO")</f>
        <v>0.505</v>
      </c>
      <c r="J972" s="3">
        <f t="shared" si="31"/>
        <v>44.698499999999996</v>
      </c>
      <c r="K972" s="3">
        <v>0</v>
      </c>
    </row>
    <row r="973" spans="2:11" x14ac:dyDescent="0.35">
      <c r="B973" s="3" t="str">
        <f t="shared" si="30"/>
        <v>Madera-Sellador Madera (M)-B 19L</v>
      </c>
      <c r="C973" s="3" t="s">
        <v>131</v>
      </c>
      <c r="D973" s="3" t="s">
        <v>145</v>
      </c>
      <c r="E973" s="47" t="s">
        <v>1640</v>
      </c>
      <c r="F973" s="3" t="s">
        <v>1641</v>
      </c>
      <c r="G973" s="6" t="s">
        <v>34</v>
      </c>
      <c r="H973" s="18">
        <v>1714.2</v>
      </c>
      <c r="I973" s="16">
        <f>IFERROR(VLOOKUP(B973,'Multiplicador por Linea de Prod'!B:J,9,FALSE), "MARGEN NO ENCONTRADO")</f>
        <v>0.41500000000000004</v>
      </c>
      <c r="J973" s="3">
        <f t="shared" si="31"/>
        <v>2425.5930000000003</v>
      </c>
      <c r="K973" s="3">
        <v>1</v>
      </c>
    </row>
    <row r="974" spans="2:11" x14ac:dyDescent="0.35">
      <c r="B974" s="3" t="str">
        <f t="shared" si="30"/>
        <v>Madera-Sellador Madera (M)-C 4L</v>
      </c>
      <c r="C974" s="3" t="s">
        <v>131</v>
      </c>
      <c r="D974" s="3" t="s">
        <v>145</v>
      </c>
      <c r="E974" s="47" t="s">
        <v>1642</v>
      </c>
      <c r="F974" s="3" t="s">
        <v>1641</v>
      </c>
      <c r="G974" s="6" t="s">
        <v>13</v>
      </c>
      <c r="H974" s="18">
        <v>379.3</v>
      </c>
      <c r="I974" s="16">
        <f>IFERROR(VLOOKUP(B974,'Multiplicador por Linea de Prod'!B:J,9,FALSE), "MARGEN NO ENCONTRADO")</f>
        <v>0.53500000000000003</v>
      </c>
      <c r="J974" s="3">
        <f t="shared" si="31"/>
        <v>582.22550000000012</v>
      </c>
      <c r="K974" s="3">
        <v>0</v>
      </c>
    </row>
    <row r="975" spans="2:11" x14ac:dyDescent="0.35">
      <c r="B975" s="3" t="str">
        <f t="shared" si="30"/>
        <v>Luxury-Esmalte P.U. (A)-C 4L</v>
      </c>
      <c r="C975" s="3" t="s">
        <v>116</v>
      </c>
      <c r="D975" s="3" t="s">
        <v>124</v>
      </c>
      <c r="E975" s="47" t="s">
        <v>1643</v>
      </c>
      <c r="F975" s="3" t="s">
        <v>1644</v>
      </c>
      <c r="G975" s="6" t="s">
        <v>13</v>
      </c>
      <c r="H975" s="18">
        <v>1173.5</v>
      </c>
      <c r="I975" s="16">
        <f>IFERROR(VLOOKUP(B975,'Multiplicador por Linea de Prod'!B:J,9,FALSE), "MARGEN NO ENCONTRADO")</f>
        <v>0.53500000000000003</v>
      </c>
      <c r="J975" s="3">
        <f t="shared" si="31"/>
        <v>1801.3225000000002</v>
      </c>
      <c r="K975" s="3">
        <v>0</v>
      </c>
    </row>
    <row r="976" spans="2:11" x14ac:dyDescent="0.35">
      <c r="B976" s="3" t="str">
        <f t="shared" si="30"/>
        <v>Luxury-Esmalte P.U. (A)-C 4L</v>
      </c>
      <c r="C976" s="3" t="s">
        <v>116</v>
      </c>
      <c r="D976" s="3" t="s">
        <v>124</v>
      </c>
      <c r="E976" s="47" t="s">
        <v>1645</v>
      </c>
      <c r="F976" s="3" t="s">
        <v>1646</v>
      </c>
      <c r="G976" s="6" t="s">
        <v>13</v>
      </c>
      <c r="H976" s="18">
        <v>1173.5</v>
      </c>
      <c r="I976" s="16">
        <f>IFERROR(VLOOKUP(B976,'Multiplicador por Linea de Prod'!B:J,9,FALSE), "MARGEN NO ENCONTRADO")</f>
        <v>0.53500000000000003</v>
      </c>
      <c r="J976" s="3">
        <f t="shared" si="31"/>
        <v>1801.3225000000002</v>
      </c>
      <c r="K976" s="3">
        <v>0</v>
      </c>
    </row>
    <row r="977" spans="2:11" x14ac:dyDescent="0.35">
      <c r="B977" s="3" t="str">
        <f t="shared" si="30"/>
        <v>Luxury-Esmalte P.U. (A)-C 4L</v>
      </c>
      <c r="C977" s="3" t="s">
        <v>116</v>
      </c>
      <c r="D977" s="3" t="s">
        <v>124</v>
      </c>
      <c r="E977" s="47" t="s">
        <v>1647</v>
      </c>
      <c r="F977" s="3" t="s">
        <v>1648</v>
      </c>
      <c r="G977" s="6" t="s">
        <v>13</v>
      </c>
      <c r="H977" s="18">
        <v>988.8</v>
      </c>
      <c r="I977" s="16">
        <f>IFERROR(VLOOKUP(B977,'Multiplicador por Linea de Prod'!B:J,9,FALSE), "MARGEN NO ENCONTRADO")</f>
        <v>0.53500000000000003</v>
      </c>
      <c r="J977" s="3">
        <f t="shared" si="31"/>
        <v>1517.808</v>
      </c>
      <c r="K977" s="3">
        <v>0</v>
      </c>
    </row>
    <row r="978" spans="2:11" x14ac:dyDescent="0.35">
      <c r="B978" s="3" t="str">
        <f t="shared" si="30"/>
        <v>Luxury-Esmalte P.U. (A)-C 4L</v>
      </c>
      <c r="C978" s="3" t="s">
        <v>116</v>
      </c>
      <c r="D978" s="3" t="s">
        <v>124</v>
      </c>
      <c r="E978" s="47" t="s">
        <v>1649</v>
      </c>
      <c r="F978" s="3" t="s">
        <v>1650</v>
      </c>
      <c r="G978" s="6" t="s">
        <v>13</v>
      </c>
      <c r="H978" s="18">
        <v>1093.2</v>
      </c>
      <c r="I978" s="16">
        <f>IFERROR(VLOOKUP(B978,'Multiplicador por Linea de Prod'!B:J,9,FALSE), "MARGEN NO ENCONTRADO")</f>
        <v>0.53500000000000003</v>
      </c>
      <c r="J978" s="3">
        <f t="shared" si="31"/>
        <v>1678.0620000000001</v>
      </c>
      <c r="K978" s="3">
        <v>1</v>
      </c>
    </row>
    <row r="979" spans="2:11" x14ac:dyDescent="0.35">
      <c r="B979" s="3" t="str">
        <f t="shared" si="30"/>
        <v>Luxury-Esmalte P.U. (A)-C 4L</v>
      </c>
      <c r="C979" s="3" t="s">
        <v>116</v>
      </c>
      <c r="D979" s="3" t="s">
        <v>124</v>
      </c>
      <c r="E979" s="47" t="s">
        <v>1651</v>
      </c>
      <c r="F979" s="3" t="s">
        <v>1652</v>
      </c>
      <c r="G979" s="6" t="s">
        <v>13</v>
      </c>
      <c r="H979" s="18">
        <v>1623.6</v>
      </c>
      <c r="I979" s="16">
        <f>IFERROR(VLOOKUP(B979,'Multiplicador por Linea de Prod'!B:J,9,FALSE), "MARGEN NO ENCONTRADO")</f>
        <v>0.53500000000000003</v>
      </c>
      <c r="J979" s="3">
        <f t="shared" si="31"/>
        <v>2492.2260000000001</v>
      </c>
      <c r="K979" s="3">
        <v>0</v>
      </c>
    </row>
    <row r="980" spans="2:11" x14ac:dyDescent="0.35">
      <c r="B980" s="3" t="str">
        <f t="shared" si="30"/>
        <v>Luxury-Esmalte P.U. (A)-C 4L</v>
      </c>
      <c r="C980" s="3" t="s">
        <v>116</v>
      </c>
      <c r="D980" s="3" t="s">
        <v>124</v>
      </c>
      <c r="E980" s="47" t="s">
        <v>1653</v>
      </c>
      <c r="F980" s="3" t="s">
        <v>1654</v>
      </c>
      <c r="G980" s="6" t="s">
        <v>13</v>
      </c>
      <c r="H980" s="18">
        <v>1215.2</v>
      </c>
      <c r="I980" s="16">
        <f>IFERROR(VLOOKUP(B980,'Multiplicador por Linea de Prod'!B:J,9,FALSE), "MARGEN NO ENCONTRADO")</f>
        <v>0.53500000000000003</v>
      </c>
      <c r="J980" s="3">
        <f t="shared" si="31"/>
        <v>1865.3320000000003</v>
      </c>
      <c r="K980" s="3">
        <v>0</v>
      </c>
    </row>
    <row r="981" spans="2:11" x14ac:dyDescent="0.35">
      <c r="B981" s="3" t="str">
        <f t="shared" si="30"/>
        <v>Luxury-Esmalte P.U. (A)-C 4L</v>
      </c>
      <c r="C981" s="3" t="s">
        <v>116</v>
      </c>
      <c r="D981" s="3" t="s">
        <v>124</v>
      </c>
      <c r="E981" s="47" t="s">
        <v>1655</v>
      </c>
      <c r="F981" s="3" t="s">
        <v>1656</v>
      </c>
      <c r="G981" s="6" t="s">
        <v>13</v>
      </c>
      <c r="H981" s="18">
        <v>1218.0999999999999</v>
      </c>
      <c r="I981" s="16">
        <f>IFERROR(VLOOKUP(B981,'Multiplicador por Linea de Prod'!B:J,9,FALSE), "MARGEN NO ENCONTRADO")</f>
        <v>0.53500000000000003</v>
      </c>
      <c r="J981" s="3">
        <f t="shared" si="31"/>
        <v>1869.7835</v>
      </c>
      <c r="K981" s="3">
        <v>0</v>
      </c>
    </row>
    <row r="982" spans="2:11" x14ac:dyDescent="0.35">
      <c r="B982" s="3" t="str">
        <f t="shared" si="30"/>
        <v>Luxury-Esmalte P.U. (A)-C 4L</v>
      </c>
      <c r="C982" s="3" t="s">
        <v>116</v>
      </c>
      <c r="D982" s="3" t="s">
        <v>124</v>
      </c>
      <c r="E982" s="47" t="s">
        <v>1657</v>
      </c>
      <c r="F982" s="3" t="s">
        <v>1658</v>
      </c>
      <c r="G982" s="6" t="s">
        <v>13</v>
      </c>
      <c r="H982" s="18">
        <v>1218.0999999999999</v>
      </c>
      <c r="I982" s="16">
        <f>IFERROR(VLOOKUP(B982,'Multiplicador por Linea de Prod'!B:J,9,FALSE), "MARGEN NO ENCONTRADO")</f>
        <v>0.53500000000000003</v>
      </c>
      <c r="J982" s="3">
        <f t="shared" si="31"/>
        <v>1869.7835</v>
      </c>
      <c r="K982" s="3">
        <v>0</v>
      </c>
    </row>
    <row r="983" spans="2:11" x14ac:dyDescent="0.35">
      <c r="B983" s="3" t="str">
        <f t="shared" si="30"/>
        <v>Luxury-Esmalte P.U. (A)-C 4L</v>
      </c>
      <c r="C983" s="3" t="s">
        <v>116</v>
      </c>
      <c r="D983" s="3" t="s">
        <v>124</v>
      </c>
      <c r="E983" s="47" t="s">
        <v>1659</v>
      </c>
      <c r="F983" s="3" t="s">
        <v>1660</v>
      </c>
      <c r="G983" s="6" t="s">
        <v>13</v>
      </c>
      <c r="H983" s="18">
        <v>1369.7</v>
      </c>
      <c r="I983" s="16">
        <f>IFERROR(VLOOKUP(B983,'Multiplicador por Linea de Prod'!B:J,9,FALSE), "MARGEN NO ENCONTRADO")</f>
        <v>0.53500000000000003</v>
      </c>
      <c r="J983" s="3">
        <f t="shared" si="31"/>
        <v>2102.4895000000001</v>
      </c>
      <c r="K983" s="3">
        <v>0</v>
      </c>
    </row>
    <row r="984" spans="2:11" x14ac:dyDescent="0.35">
      <c r="B984" s="3" t="str">
        <f t="shared" si="30"/>
        <v>Luxury-Esmalte P.U. (A)-C 4L</v>
      </c>
      <c r="C984" s="3" t="s">
        <v>116</v>
      </c>
      <c r="D984" s="3" t="s">
        <v>124</v>
      </c>
      <c r="E984" s="47" t="s">
        <v>1661</v>
      </c>
      <c r="F984" s="3" t="s">
        <v>1662</v>
      </c>
      <c r="G984" s="6" t="s">
        <v>13</v>
      </c>
      <c r="H984" s="18">
        <v>705.3</v>
      </c>
      <c r="I984" s="16">
        <f>IFERROR(VLOOKUP(B984,'Multiplicador por Linea de Prod'!B:J,9,FALSE), "MARGEN NO ENCONTRADO")</f>
        <v>0.53500000000000003</v>
      </c>
      <c r="J984" s="3">
        <f t="shared" si="31"/>
        <v>1082.6355000000001</v>
      </c>
      <c r="K984" s="3">
        <v>0</v>
      </c>
    </row>
    <row r="985" spans="2:11" x14ac:dyDescent="0.35">
      <c r="B985" s="3" t="str">
        <f t="shared" si="30"/>
        <v>Luxury-Esmalte P.U. (A)-C 4L</v>
      </c>
      <c r="C985" s="3" t="s">
        <v>116</v>
      </c>
      <c r="D985" s="3" t="s">
        <v>124</v>
      </c>
      <c r="E985" s="47" t="s">
        <v>1663</v>
      </c>
      <c r="F985" s="3" t="s">
        <v>1664</v>
      </c>
      <c r="G985" s="6" t="s">
        <v>13</v>
      </c>
      <c r="H985" s="18">
        <v>1184.8</v>
      </c>
      <c r="I985" s="16">
        <f>IFERROR(VLOOKUP(B985,'Multiplicador por Linea de Prod'!B:J,9,FALSE), "MARGEN NO ENCONTRADO")</f>
        <v>0.53500000000000003</v>
      </c>
      <c r="J985" s="3">
        <f t="shared" si="31"/>
        <v>1818.6680000000001</v>
      </c>
      <c r="K985" s="3">
        <v>0</v>
      </c>
    </row>
    <row r="986" spans="2:11" x14ac:dyDescent="0.35">
      <c r="B986" s="3" t="str">
        <f t="shared" si="30"/>
        <v>Glanz-Pulimento (A)-D 1L</v>
      </c>
      <c r="C986" s="3" t="s">
        <v>11</v>
      </c>
      <c r="D986" s="3" t="s">
        <v>93</v>
      </c>
      <c r="E986" s="47" t="s">
        <v>1665</v>
      </c>
      <c r="F986" s="3" t="s">
        <v>1666</v>
      </c>
      <c r="G986" s="6" t="s">
        <v>16</v>
      </c>
      <c r="H986" s="18">
        <v>78.400000000000006</v>
      </c>
      <c r="I986" s="16">
        <f>IFERROR(VLOOKUP(B986,'Multiplicador por Linea de Prod'!B:J,9,FALSE), "MARGEN NO ENCONTRADO")</f>
        <v>0.51500000000000001</v>
      </c>
      <c r="J986" s="3">
        <f t="shared" si="31"/>
        <v>118.77600000000002</v>
      </c>
      <c r="K986" s="3">
        <v>0</v>
      </c>
    </row>
    <row r="987" spans="2:11" x14ac:dyDescent="0.35">
      <c r="B987" s="3" t="str">
        <f t="shared" si="30"/>
        <v>Arquitectónica-Sellador vinil (D)-B 19L</v>
      </c>
      <c r="C987" s="3" t="s">
        <v>99</v>
      </c>
      <c r="D987" s="3" t="s">
        <v>105</v>
      </c>
      <c r="E987" s="47" t="s">
        <v>1667</v>
      </c>
      <c r="F987" s="3" t="s">
        <v>1668</v>
      </c>
      <c r="G987" s="6" t="s">
        <v>34</v>
      </c>
      <c r="H987" s="18">
        <v>639.20000000000005</v>
      </c>
      <c r="I987" s="16">
        <f>IFERROR(VLOOKUP(B987,'Multiplicador por Linea de Prod'!B:J,9,FALSE), "MARGEN NO ENCONTRADO")</f>
        <v>0.41500000000000004</v>
      </c>
      <c r="J987" s="3">
        <f t="shared" si="31"/>
        <v>904.46800000000007</v>
      </c>
      <c r="K987" s="3">
        <v>0</v>
      </c>
    </row>
    <row r="988" spans="2:11" x14ac:dyDescent="0.35">
      <c r="B988" s="3" t="str">
        <f t="shared" si="30"/>
        <v>Arquitectónica-Sellador vinil (D)-C 4L</v>
      </c>
      <c r="C988" s="3" t="s">
        <v>99</v>
      </c>
      <c r="D988" s="3" t="s">
        <v>105</v>
      </c>
      <c r="E988" s="47" t="s">
        <v>1669</v>
      </c>
      <c r="F988" s="3" t="s">
        <v>1670</v>
      </c>
      <c r="G988" s="6" t="s">
        <v>13</v>
      </c>
      <c r="H988" s="18">
        <v>158.6</v>
      </c>
      <c r="I988" s="16">
        <f>IFERROR(VLOOKUP(B988,'Multiplicador por Linea de Prod'!B:J,9,FALSE), "MARGEN NO ENCONTRADO")</f>
        <v>0.53500000000000003</v>
      </c>
      <c r="J988" s="3">
        <f t="shared" si="31"/>
        <v>243.45100000000002</v>
      </c>
      <c r="K988" s="3">
        <v>0</v>
      </c>
    </row>
    <row r="989" spans="2:11" x14ac:dyDescent="0.35">
      <c r="B989" s="3" t="str">
        <f t="shared" si="30"/>
        <v>Madera-Sellador Madera (M)-B 19L</v>
      </c>
      <c r="C989" s="3" t="s">
        <v>131</v>
      </c>
      <c r="D989" s="3" t="s">
        <v>145</v>
      </c>
      <c r="E989" s="47" t="s">
        <v>1671</v>
      </c>
      <c r="F989" s="3" t="s">
        <v>1672</v>
      </c>
      <c r="G989" s="6" t="s">
        <v>34</v>
      </c>
      <c r="H989" s="18">
        <v>1810.4</v>
      </c>
      <c r="I989" s="16">
        <f>IFERROR(VLOOKUP(B989,'Multiplicador por Linea de Prod'!B:J,9,FALSE), "MARGEN NO ENCONTRADO")</f>
        <v>0.41500000000000004</v>
      </c>
      <c r="J989" s="3">
        <f t="shared" si="31"/>
        <v>2561.7160000000003</v>
      </c>
      <c r="K989" s="3">
        <v>3</v>
      </c>
    </row>
    <row r="990" spans="2:11" x14ac:dyDescent="0.35">
      <c r="B990" s="3" t="str">
        <f t="shared" si="30"/>
        <v>Madera-Sellador Madera (M)-C 4L</v>
      </c>
      <c r="C990" s="3" t="s">
        <v>131</v>
      </c>
      <c r="D990" s="3" t="s">
        <v>145</v>
      </c>
      <c r="E990" s="47" t="s">
        <v>1673</v>
      </c>
      <c r="F990" s="3" t="s">
        <v>1672</v>
      </c>
      <c r="G990" s="6" t="s">
        <v>13</v>
      </c>
      <c r="H990" s="18">
        <v>419.1</v>
      </c>
      <c r="I990" s="16">
        <f>IFERROR(VLOOKUP(B990,'Multiplicador por Linea de Prod'!B:J,9,FALSE), "MARGEN NO ENCONTRADO")</f>
        <v>0.53500000000000003</v>
      </c>
      <c r="J990" s="3">
        <f t="shared" si="31"/>
        <v>643.31850000000009</v>
      </c>
      <c r="K990" s="3">
        <v>0</v>
      </c>
    </row>
    <row r="991" spans="2:11" x14ac:dyDescent="0.35">
      <c r="B991" s="3" t="str">
        <f t="shared" si="30"/>
        <v>Madera-Sellador Madera (M)-D 1L</v>
      </c>
      <c r="C991" s="3" t="s">
        <v>131</v>
      </c>
      <c r="D991" s="3" t="s">
        <v>145</v>
      </c>
      <c r="E991" s="47" t="s">
        <v>1674</v>
      </c>
      <c r="F991" s="3" t="s">
        <v>1672</v>
      </c>
      <c r="G991" s="6" t="s">
        <v>16</v>
      </c>
      <c r="H991" s="18">
        <v>115.4</v>
      </c>
      <c r="I991" s="16">
        <f>IFERROR(VLOOKUP(B991,'Multiplicador por Linea de Prod'!B:J,9,FALSE), "MARGEN NO ENCONTRADO")</f>
        <v>0.51500000000000001</v>
      </c>
      <c r="J991" s="3">
        <f t="shared" si="31"/>
        <v>174.83100000000002</v>
      </c>
      <c r="K991" s="3">
        <v>0</v>
      </c>
    </row>
    <row r="992" spans="2:11" x14ac:dyDescent="0.35">
      <c r="B992" s="3" t="str">
        <f t="shared" si="30"/>
        <v>Madera-Sellador Madera (M)-B 19L</v>
      </c>
      <c r="C992" s="3" t="s">
        <v>131</v>
      </c>
      <c r="D992" s="3" t="s">
        <v>145</v>
      </c>
      <c r="E992" s="47" t="s">
        <v>1675</v>
      </c>
      <c r="F992" s="3" t="s">
        <v>1676</v>
      </c>
      <c r="G992" s="6" t="s">
        <v>34</v>
      </c>
      <c r="H992" s="18">
        <v>1819.9</v>
      </c>
      <c r="I992" s="16">
        <f>IFERROR(VLOOKUP(B992,'Multiplicador por Linea de Prod'!B:J,9,FALSE), "MARGEN NO ENCONTRADO")</f>
        <v>0.41500000000000004</v>
      </c>
      <c r="J992" s="3">
        <f t="shared" si="31"/>
        <v>2575.1585</v>
      </c>
      <c r="K992" s="3">
        <v>0</v>
      </c>
    </row>
    <row r="993" spans="2:11" x14ac:dyDescent="0.35">
      <c r="B993" s="3" t="str">
        <f t="shared" si="30"/>
        <v>Madera-Sellador Madera (M)-B 19L</v>
      </c>
      <c r="C993" s="3" t="s">
        <v>131</v>
      </c>
      <c r="D993" s="3" t="s">
        <v>145</v>
      </c>
      <c r="E993" s="47" t="s">
        <v>1677</v>
      </c>
      <c r="F993" s="3" t="s">
        <v>1678</v>
      </c>
      <c r="G993" s="6" t="s">
        <v>34</v>
      </c>
      <c r="H993" s="18">
        <v>1642.2</v>
      </c>
      <c r="I993" s="16">
        <f>IFERROR(VLOOKUP(B993,'Multiplicador por Linea de Prod'!B:J,9,FALSE), "MARGEN NO ENCONTRADO")</f>
        <v>0.41500000000000004</v>
      </c>
      <c r="J993" s="3">
        <f t="shared" si="31"/>
        <v>2323.7130000000002</v>
      </c>
      <c r="K993" s="3">
        <v>1</v>
      </c>
    </row>
    <row r="994" spans="2:11" x14ac:dyDescent="0.35">
      <c r="B994" s="3" t="str">
        <f t="shared" si="30"/>
        <v>Madera-Sellador Madera (M)-C 4L</v>
      </c>
      <c r="C994" s="3" t="s">
        <v>131</v>
      </c>
      <c r="D994" s="3" t="s">
        <v>145</v>
      </c>
      <c r="E994" s="47" t="s">
        <v>1679</v>
      </c>
      <c r="F994" s="3" t="s">
        <v>1678</v>
      </c>
      <c r="G994" s="6" t="s">
        <v>13</v>
      </c>
      <c r="H994" s="18">
        <v>369</v>
      </c>
      <c r="I994" s="16">
        <f>IFERROR(VLOOKUP(B994,'Multiplicador por Linea de Prod'!B:J,9,FALSE), "MARGEN NO ENCONTRADO")</f>
        <v>0.53500000000000003</v>
      </c>
      <c r="J994" s="3">
        <f t="shared" si="31"/>
        <v>566.41500000000008</v>
      </c>
      <c r="K994" s="3">
        <v>0</v>
      </c>
    </row>
    <row r="995" spans="2:11" x14ac:dyDescent="0.35">
      <c r="B995" s="3" t="str">
        <f t="shared" si="30"/>
        <v>Madera-Sellador Madera (M)-D 1L</v>
      </c>
      <c r="C995" s="3" t="s">
        <v>131</v>
      </c>
      <c r="D995" s="3" t="s">
        <v>145</v>
      </c>
      <c r="E995" s="47" t="s">
        <v>1680</v>
      </c>
      <c r="F995" s="3" t="s">
        <v>1678</v>
      </c>
      <c r="G995" s="6" t="s">
        <v>16</v>
      </c>
      <c r="H995" s="18">
        <v>108.6</v>
      </c>
      <c r="I995" s="16">
        <f>IFERROR(VLOOKUP(B995,'Multiplicador por Linea de Prod'!B:J,9,FALSE), "MARGEN NO ENCONTRADO")</f>
        <v>0.51500000000000001</v>
      </c>
      <c r="J995" s="3">
        <f t="shared" si="31"/>
        <v>164.529</v>
      </c>
      <c r="K995" s="3">
        <v>0</v>
      </c>
    </row>
    <row r="996" spans="2:11" x14ac:dyDescent="0.35">
      <c r="B996" s="3" t="str">
        <f t="shared" si="30"/>
        <v>Madera-Sellador Madera (M)-B 19L</v>
      </c>
      <c r="C996" s="3" t="s">
        <v>131</v>
      </c>
      <c r="D996" s="3" t="s">
        <v>145</v>
      </c>
      <c r="E996" s="47" t="s">
        <v>1681</v>
      </c>
      <c r="F996" s="3" t="s">
        <v>1682</v>
      </c>
      <c r="G996" s="6" t="s">
        <v>34</v>
      </c>
      <c r="H996" s="18">
        <v>2224.6999999999998</v>
      </c>
      <c r="I996" s="16">
        <f>IFERROR(VLOOKUP(B996,'Multiplicador por Linea de Prod'!B:J,9,FALSE), "MARGEN NO ENCONTRADO")</f>
        <v>0.41500000000000004</v>
      </c>
      <c r="J996" s="3">
        <f t="shared" si="31"/>
        <v>3147.9504999999999</v>
      </c>
      <c r="K996" s="3">
        <v>2</v>
      </c>
    </row>
    <row r="997" spans="2:11" x14ac:dyDescent="0.35">
      <c r="B997" s="3" t="str">
        <f t="shared" si="30"/>
        <v>Madera-Sellador Madera (M)-B 19L</v>
      </c>
      <c r="C997" s="3" t="s">
        <v>131</v>
      </c>
      <c r="D997" s="3" t="s">
        <v>145</v>
      </c>
      <c r="E997" s="47" t="s">
        <v>1683</v>
      </c>
      <c r="F997" s="3" t="s">
        <v>1684</v>
      </c>
      <c r="G997" s="6" t="s">
        <v>34</v>
      </c>
      <c r="H997" s="18">
        <v>1656.9</v>
      </c>
      <c r="I997" s="16">
        <f>IFERROR(VLOOKUP(B997,'Multiplicador por Linea de Prod'!B:J,9,FALSE), "MARGEN NO ENCONTRADO")</f>
        <v>0.41500000000000004</v>
      </c>
      <c r="J997" s="3">
        <f t="shared" si="31"/>
        <v>2344.5135</v>
      </c>
      <c r="K997" s="3">
        <v>0</v>
      </c>
    </row>
    <row r="998" spans="2:11" x14ac:dyDescent="0.35">
      <c r="B998" s="3" t="str">
        <f t="shared" si="30"/>
        <v>Madera-Sellador Madera (M)-C 4L</v>
      </c>
      <c r="C998" s="3" t="s">
        <v>131</v>
      </c>
      <c r="D998" s="3" t="s">
        <v>145</v>
      </c>
      <c r="E998" s="47" t="s">
        <v>1685</v>
      </c>
      <c r="F998" s="3" t="s">
        <v>1684</v>
      </c>
      <c r="G998" s="6" t="s">
        <v>13</v>
      </c>
      <c r="H998" s="18">
        <v>369</v>
      </c>
      <c r="I998" s="16">
        <f>IFERROR(VLOOKUP(B998,'Multiplicador por Linea de Prod'!B:J,9,FALSE), "MARGEN NO ENCONTRADO")</f>
        <v>0.53500000000000003</v>
      </c>
      <c r="J998" s="3">
        <f t="shared" si="31"/>
        <v>566.41500000000008</v>
      </c>
      <c r="K998" s="3">
        <v>0</v>
      </c>
    </row>
    <row r="999" spans="2:11" x14ac:dyDescent="0.35">
      <c r="B999" s="3" t="str">
        <f t="shared" si="30"/>
        <v>Madera-Sellador Madera (M)-D 1L</v>
      </c>
      <c r="C999" s="3" t="s">
        <v>131</v>
      </c>
      <c r="D999" s="3" t="s">
        <v>145</v>
      </c>
      <c r="E999" s="47" t="s">
        <v>1686</v>
      </c>
      <c r="F999" s="3" t="s">
        <v>1684</v>
      </c>
      <c r="G999" s="6" t="s">
        <v>16</v>
      </c>
      <c r="H999" s="18">
        <v>108.6</v>
      </c>
      <c r="I999" s="16">
        <f>IFERROR(VLOOKUP(B999,'Multiplicador por Linea de Prod'!B:J,9,FALSE), "MARGEN NO ENCONTRADO")</f>
        <v>0.51500000000000001</v>
      </c>
      <c r="J999" s="3">
        <f t="shared" si="31"/>
        <v>164.529</v>
      </c>
      <c r="K999" s="3">
        <v>0</v>
      </c>
    </row>
    <row r="1000" spans="2:11" x14ac:dyDescent="0.35">
      <c r="B1000" s="3" t="str">
        <f t="shared" si="30"/>
        <v>Madera-Sellador Madera (M)-B 19L</v>
      </c>
      <c r="C1000" s="3" t="s">
        <v>131</v>
      </c>
      <c r="D1000" s="3" t="s">
        <v>145</v>
      </c>
      <c r="E1000" s="47" t="s">
        <v>1687</v>
      </c>
      <c r="F1000" s="3" t="s">
        <v>1688</v>
      </c>
      <c r="G1000" s="6" t="s">
        <v>34</v>
      </c>
      <c r="H1000" s="18">
        <v>1671.6</v>
      </c>
      <c r="I1000" s="16">
        <f>IFERROR(VLOOKUP(B1000,'Multiplicador por Linea de Prod'!B:J,9,FALSE), "MARGEN NO ENCONTRADO")</f>
        <v>0.41500000000000004</v>
      </c>
      <c r="J1000" s="3">
        <f t="shared" si="31"/>
        <v>2365.3139999999999</v>
      </c>
      <c r="K1000" s="3">
        <v>0</v>
      </c>
    </row>
    <row r="1001" spans="2:11" x14ac:dyDescent="0.35">
      <c r="B1001" s="3" t="str">
        <f t="shared" si="30"/>
        <v>Madera-Sellador Madera (M)-C 4L</v>
      </c>
      <c r="C1001" s="3" t="s">
        <v>131</v>
      </c>
      <c r="D1001" s="3" t="s">
        <v>145</v>
      </c>
      <c r="E1001" s="47" t="s">
        <v>1689</v>
      </c>
      <c r="F1001" s="3" t="s">
        <v>1688</v>
      </c>
      <c r="G1001" s="6" t="s">
        <v>13</v>
      </c>
      <c r="H1001" s="18">
        <v>379.1</v>
      </c>
      <c r="I1001" s="16">
        <f>IFERROR(VLOOKUP(B1001,'Multiplicador por Linea de Prod'!B:J,9,FALSE), "MARGEN NO ENCONTRADO")</f>
        <v>0.53500000000000003</v>
      </c>
      <c r="J1001" s="3">
        <f t="shared" si="31"/>
        <v>581.91850000000011</v>
      </c>
      <c r="K1001" s="3">
        <v>0</v>
      </c>
    </row>
    <row r="1002" spans="2:11" x14ac:dyDescent="0.35">
      <c r="B1002" s="3" t="str">
        <f t="shared" si="30"/>
        <v>Madera-Sellador Madera (M)-D 1L</v>
      </c>
      <c r="C1002" s="3" t="s">
        <v>131</v>
      </c>
      <c r="D1002" s="3" t="s">
        <v>145</v>
      </c>
      <c r="E1002" s="47" t="s">
        <v>1690</v>
      </c>
      <c r="F1002" s="3" t="s">
        <v>1688</v>
      </c>
      <c r="G1002" s="6" t="s">
        <v>16</v>
      </c>
      <c r="H1002" s="18">
        <v>111.6</v>
      </c>
      <c r="I1002" s="16">
        <f>IFERROR(VLOOKUP(B1002,'Multiplicador por Linea de Prod'!B:J,9,FALSE), "MARGEN NO ENCONTRADO")</f>
        <v>0.51500000000000001</v>
      </c>
      <c r="J1002" s="3">
        <f t="shared" si="31"/>
        <v>169.07400000000001</v>
      </c>
      <c r="K1002" s="3">
        <v>0</v>
      </c>
    </row>
    <row r="1003" spans="2:11" x14ac:dyDescent="0.35">
      <c r="B1003" s="3" t="str">
        <f t="shared" si="30"/>
        <v>Arquitectónica-Sellador vinil (D)-B 19L</v>
      </c>
      <c r="C1003" s="3" t="s">
        <v>99</v>
      </c>
      <c r="D1003" s="3" t="s">
        <v>105</v>
      </c>
      <c r="E1003" s="47" t="s">
        <v>1691</v>
      </c>
      <c r="F1003" s="3" t="s">
        <v>1692</v>
      </c>
      <c r="G1003" s="6" t="s">
        <v>34</v>
      </c>
      <c r="H1003" s="18">
        <v>879.9</v>
      </c>
      <c r="I1003" s="16">
        <f>IFERROR(VLOOKUP(B1003,'Multiplicador por Linea de Prod'!B:J,9,FALSE), "MARGEN NO ENCONTRADO")</f>
        <v>0.41500000000000004</v>
      </c>
      <c r="J1003" s="3">
        <f t="shared" si="31"/>
        <v>1245.0585000000001</v>
      </c>
      <c r="K1003" s="3">
        <v>2</v>
      </c>
    </row>
    <row r="1004" spans="2:11" x14ac:dyDescent="0.35">
      <c r="B1004" s="3" t="str">
        <f t="shared" si="30"/>
        <v>Arquitectónica-Sellador vinil (D)-C 4L</v>
      </c>
      <c r="C1004" s="3" t="s">
        <v>99</v>
      </c>
      <c r="D1004" s="3" t="s">
        <v>105</v>
      </c>
      <c r="E1004" s="47" t="s">
        <v>1693</v>
      </c>
      <c r="F1004" s="3" t="s">
        <v>1692</v>
      </c>
      <c r="G1004" s="6" t="s">
        <v>13</v>
      </c>
      <c r="H1004" s="18">
        <v>199.6</v>
      </c>
      <c r="I1004" s="16">
        <f>IFERROR(VLOOKUP(B1004,'Multiplicador por Linea de Prod'!B:J,9,FALSE), "MARGEN NO ENCONTRADO")</f>
        <v>0.53500000000000003</v>
      </c>
      <c r="J1004" s="3">
        <f t="shared" si="31"/>
        <v>306.38600000000002</v>
      </c>
      <c r="K1004" s="3">
        <v>0</v>
      </c>
    </row>
    <row r="1005" spans="2:11" x14ac:dyDescent="0.35">
      <c r="B1005" s="3" t="str">
        <f t="shared" si="30"/>
        <v>Arquitectónica-Sellador vinil (D)-B 19L</v>
      </c>
      <c r="C1005" s="3" t="s">
        <v>99</v>
      </c>
      <c r="D1005" s="3" t="s">
        <v>105</v>
      </c>
      <c r="E1005" s="47" t="s">
        <v>1694</v>
      </c>
      <c r="F1005" s="3" t="s">
        <v>1695</v>
      </c>
      <c r="G1005" s="6" t="s">
        <v>34</v>
      </c>
      <c r="H1005" s="18">
        <v>781.4</v>
      </c>
      <c r="I1005" s="16">
        <f>IFERROR(VLOOKUP(B1005,'Multiplicador por Linea de Prod'!B:J,9,FALSE), "MARGEN NO ENCONTRADO")</f>
        <v>0.41500000000000004</v>
      </c>
      <c r="J1005" s="3">
        <f t="shared" si="31"/>
        <v>1105.681</v>
      </c>
      <c r="K1005" s="3">
        <v>0</v>
      </c>
    </row>
    <row r="1006" spans="2:11" x14ac:dyDescent="0.35">
      <c r="B1006" s="3" t="str">
        <f t="shared" si="30"/>
        <v>Arquitectónica-Sellador vinil (D)-C 4L</v>
      </c>
      <c r="C1006" s="3" t="s">
        <v>99</v>
      </c>
      <c r="D1006" s="3" t="s">
        <v>105</v>
      </c>
      <c r="E1006" s="47" t="s">
        <v>1696</v>
      </c>
      <c r="F1006" s="3" t="s">
        <v>1695</v>
      </c>
      <c r="G1006" s="6" t="s">
        <v>13</v>
      </c>
      <c r="H1006" s="18">
        <v>215.6</v>
      </c>
      <c r="I1006" s="16">
        <f>IFERROR(VLOOKUP(B1006,'Multiplicador por Linea de Prod'!B:J,9,FALSE), "MARGEN NO ENCONTRADO")</f>
        <v>0.53500000000000003</v>
      </c>
      <c r="J1006" s="3">
        <f t="shared" si="31"/>
        <v>330.94600000000003</v>
      </c>
      <c r="K1006" s="3">
        <v>0</v>
      </c>
    </row>
    <row r="1007" spans="2:11" x14ac:dyDescent="0.35">
      <c r="B1007" s="3" t="str">
        <f t="shared" si="30"/>
        <v>Luxury-Solvente automotriz (A)-C 4L</v>
      </c>
      <c r="C1007" s="3" t="s">
        <v>116</v>
      </c>
      <c r="D1007" s="3" t="s">
        <v>98</v>
      </c>
      <c r="E1007" s="47" t="s">
        <v>1697</v>
      </c>
      <c r="F1007" s="3" t="s">
        <v>1698</v>
      </c>
      <c r="G1007" s="6" t="s">
        <v>13</v>
      </c>
      <c r="H1007" s="18">
        <v>414</v>
      </c>
      <c r="I1007" s="16">
        <f>IFERROR(VLOOKUP(B1007,'Multiplicador por Linea de Prod'!B:J,9,FALSE), "MARGEN NO ENCONTRADO")</f>
        <v>0.53500000000000003</v>
      </c>
      <c r="J1007" s="3">
        <f t="shared" si="31"/>
        <v>635.49</v>
      </c>
      <c r="K1007" s="3">
        <v>0</v>
      </c>
    </row>
    <row r="1008" spans="2:11" x14ac:dyDescent="0.35">
      <c r="B1008" s="3" t="str">
        <f t="shared" si="30"/>
        <v>Industrial-Solvente industrial (I)-B 19L</v>
      </c>
      <c r="C1008" s="3" t="s">
        <v>108</v>
      </c>
      <c r="D1008" s="3" t="s">
        <v>115</v>
      </c>
      <c r="E1008" s="47" t="s">
        <v>1699</v>
      </c>
      <c r="F1008" s="3" t="s">
        <v>1700</v>
      </c>
      <c r="G1008" s="6" t="s">
        <v>34</v>
      </c>
      <c r="H1008" s="18">
        <v>1476.3</v>
      </c>
      <c r="I1008" s="16">
        <f>IFERROR(VLOOKUP(B1008,'Multiplicador por Linea de Prod'!B:J,9,FALSE), "MARGEN NO ENCONTRADO")</f>
        <v>0.41500000000000004</v>
      </c>
      <c r="J1008" s="3">
        <f t="shared" si="31"/>
        <v>2088.9645</v>
      </c>
      <c r="K1008" s="3">
        <v>0</v>
      </c>
    </row>
    <row r="1009" spans="2:11" x14ac:dyDescent="0.35">
      <c r="B1009" s="3" t="str">
        <f t="shared" si="30"/>
        <v>Industrial-Solvente industrial (I)-B 19L</v>
      </c>
      <c r="C1009" s="3" t="s">
        <v>108</v>
      </c>
      <c r="D1009" s="3" t="s">
        <v>115</v>
      </c>
      <c r="E1009" s="47" t="s">
        <v>1701</v>
      </c>
      <c r="F1009" s="3" t="s">
        <v>1702</v>
      </c>
      <c r="G1009" s="6" t="s">
        <v>34</v>
      </c>
      <c r="H1009" s="18">
        <v>1700.5</v>
      </c>
      <c r="I1009" s="16">
        <f>IFERROR(VLOOKUP(B1009,'Multiplicador por Linea de Prod'!B:J,9,FALSE), "MARGEN NO ENCONTRADO")</f>
        <v>0.41500000000000004</v>
      </c>
      <c r="J1009" s="3">
        <f t="shared" si="31"/>
        <v>2406.2075</v>
      </c>
      <c r="K1009" s="3">
        <v>0</v>
      </c>
    </row>
    <row r="1010" spans="2:11" x14ac:dyDescent="0.35">
      <c r="B1010" s="3" t="str">
        <f t="shared" si="30"/>
        <v>Industrial-Solvente industrial (I)-C 4L</v>
      </c>
      <c r="C1010" s="3" t="s">
        <v>108</v>
      </c>
      <c r="D1010" s="3" t="s">
        <v>115</v>
      </c>
      <c r="E1010" s="47" t="s">
        <v>1703</v>
      </c>
      <c r="F1010" s="3" t="s">
        <v>1702</v>
      </c>
      <c r="G1010" s="6" t="s">
        <v>13</v>
      </c>
      <c r="H1010" s="18">
        <v>405.2</v>
      </c>
      <c r="I1010" s="16">
        <f>IFERROR(VLOOKUP(B1010,'Multiplicador por Linea de Prod'!B:J,9,FALSE), "MARGEN NO ENCONTRADO")</f>
        <v>0.53500000000000003</v>
      </c>
      <c r="J1010" s="3">
        <f t="shared" si="31"/>
        <v>621.98200000000008</v>
      </c>
      <c r="K1010" s="3">
        <v>1</v>
      </c>
    </row>
    <row r="1011" spans="2:11" x14ac:dyDescent="0.35">
      <c r="B1011" s="3" t="str">
        <f t="shared" si="30"/>
        <v>Glanz-Solvente automotriz (A)-B 19L</v>
      </c>
      <c r="C1011" s="3" t="s">
        <v>11</v>
      </c>
      <c r="D1011" s="3" t="s">
        <v>98</v>
      </c>
      <c r="E1011" s="47" t="s">
        <v>1704</v>
      </c>
      <c r="F1011" s="3" t="s">
        <v>1705</v>
      </c>
      <c r="G1011" s="6" t="s">
        <v>34</v>
      </c>
      <c r="H1011" s="18">
        <v>1637.3</v>
      </c>
      <c r="I1011" s="16">
        <f>IFERROR(VLOOKUP(B1011,'Multiplicador por Linea de Prod'!B:J,9,FALSE), "MARGEN NO ENCONTRADO")</f>
        <v>0.41500000000000004</v>
      </c>
      <c r="J1011" s="3">
        <f t="shared" si="31"/>
        <v>2316.7795000000001</v>
      </c>
      <c r="K1011" s="3">
        <v>0</v>
      </c>
    </row>
    <row r="1012" spans="2:11" x14ac:dyDescent="0.35">
      <c r="B1012" s="3" t="str">
        <f t="shared" si="30"/>
        <v>Glanz-Solvente automotriz (A)-C 4L</v>
      </c>
      <c r="C1012" s="3" t="s">
        <v>11</v>
      </c>
      <c r="D1012" s="3" t="s">
        <v>98</v>
      </c>
      <c r="E1012" s="47" t="s">
        <v>1706</v>
      </c>
      <c r="F1012" s="3" t="s">
        <v>1705</v>
      </c>
      <c r="G1012" s="6" t="s">
        <v>13</v>
      </c>
      <c r="H1012" s="18">
        <v>392.8</v>
      </c>
      <c r="I1012" s="16">
        <f>IFERROR(VLOOKUP(B1012,'Multiplicador por Linea de Prod'!B:J,9,FALSE), "MARGEN NO ENCONTRADO")</f>
        <v>0.53500000000000003</v>
      </c>
      <c r="J1012" s="3">
        <f t="shared" si="31"/>
        <v>602.94800000000009</v>
      </c>
      <c r="K1012" s="3">
        <v>0</v>
      </c>
    </row>
    <row r="1013" spans="2:11" x14ac:dyDescent="0.35">
      <c r="B1013" s="3" t="str">
        <f t="shared" si="30"/>
        <v>Glanz-Solvente automotriz (A)-C 4L</v>
      </c>
      <c r="C1013" s="3" t="s">
        <v>11</v>
      </c>
      <c r="D1013" s="3" t="s">
        <v>98</v>
      </c>
      <c r="E1013" s="47" t="s">
        <v>1707</v>
      </c>
      <c r="F1013" s="3" t="s">
        <v>1708</v>
      </c>
      <c r="G1013" s="6" t="s">
        <v>13</v>
      </c>
      <c r="H1013" s="18">
        <v>371.3</v>
      </c>
      <c r="I1013" s="16">
        <f>IFERROR(VLOOKUP(B1013,'Multiplicador por Linea de Prod'!B:J,9,FALSE), "MARGEN NO ENCONTRADO")</f>
        <v>0.53500000000000003</v>
      </c>
      <c r="J1013" s="3">
        <f t="shared" si="31"/>
        <v>569.94550000000004</v>
      </c>
      <c r="K1013" s="3">
        <v>0</v>
      </c>
    </row>
    <row r="1014" spans="2:11" x14ac:dyDescent="0.35">
      <c r="B1014" s="3" t="str">
        <f t="shared" si="30"/>
        <v>Glanz-Solvente automotriz (A)-D 1L</v>
      </c>
      <c r="C1014" s="3" t="s">
        <v>11</v>
      </c>
      <c r="D1014" s="3" t="s">
        <v>98</v>
      </c>
      <c r="E1014" s="47" t="s">
        <v>1709</v>
      </c>
      <c r="F1014" s="3" t="s">
        <v>1708</v>
      </c>
      <c r="G1014" s="6" t="s">
        <v>16</v>
      </c>
      <c r="H1014" s="18">
        <v>104.4</v>
      </c>
      <c r="I1014" s="16">
        <f>IFERROR(VLOOKUP(B1014,'Multiplicador por Linea de Prod'!B:J,9,FALSE), "MARGEN NO ENCONTRADO")</f>
        <v>0.51500000000000001</v>
      </c>
      <c r="J1014" s="3">
        <f t="shared" si="31"/>
        <v>158.16600000000003</v>
      </c>
      <c r="K1014" s="3">
        <v>0</v>
      </c>
    </row>
    <row r="1015" spans="2:11" x14ac:dyDescent="0.35">
      <c r="B1015" s="3" t="str">
        <f t="shared" si="30"/>
        <v>Glanz-Solvente automotriz (A)-F 0.250L</v>
      </c>
      <c r="C1015" s="3" t="s">
        <v>11</v>
      </c>
      <c r="D1015" s="3" t="s">
        <v>98</v>
      </c>
      <c r="E1015" s="47" t="s">
        <v>1710</v>
      </c>
      <c r="F1015" s="3" t="s">
        <v>1708</v>
      </c>
      <c r="G1015" s="6" t="s">
        <v>21</v>
      </c>
      <c r="H1015" s="18">
        <v>34.9</v>
      </c>
      <c r="I1015" s="16">
        <f>IFERROR(VLOOKUP(B1015,'Multiplicador por Linea de Prod'!B:J,9,FALSE), "MARGEN NO ENCONTRADO")</f>
        <v>0.505</v>
      </c>
      <c r="J1015" s="3">
        <f t="shared" si="31"/>
        <v>52.524499999999996</v>
      </c>
      <c r="K1015" s="3">
        <v>0</v>
      </c>
    </row>
    <row r="1016" spans="2:11" x14ac:dyDescent="0.35">
      <c r="B1016" s="3" t="str">
        <f t="shared" si="30"/>
        <v>Madera-Sellador Madera (M)-C 4L</v>
      </c>
      <c r="C1016" s="3" t="s">
        <v>131</v>
      </c>
      <c r="D1016" s="3" t="s">
        <v>145</v>
      </c>
      <c r="E1016" s="47" t="s">
        <v>1711</v>
      </c>
      <c r="F1016" s="3" t="s">
        <v>1712</v>
      </c>
      <c r="G1016" s="6" t="s">
        <v>13</v>
      </c>
      <c r="H1016" s="18">
        <v>368.4</v>
      </c>
      <c r="I1016" s="16">
        <f>IFERROR(VLOOKUP(B1016,'Multiplicador por Linea de Prod'!B:J,9,FALSE), "MARGEN NO ENCONTRADO")</f>
        <v>0.53500000000000003</v>
      </c>
      <c r="J1016" s="3">
        <f t="shared" si="31"/>
        <v>565.49400000000003</v>
      </c>
      <c r="K1016" s="3">
        <v>0</v>
      </c>
    </row>
    <row r="1017" spans="2:11" x14ac:dyDescent="0.35">
      <c r="B1017" s="3" t="str">
        <f t="shared" si="30"/>
        <v>Madera-Sellador Madera (M)-B 19L</v>
      </c>
      <c r="C1017" s="3" t="s">
        <v>131</v>
      </c>
      <c r="D1017" s="3" t="s">
        <v>145</v>
      </c>
      <c r="E1017" s="47" t="s">
        <v>1713</v>
      </c>
      <c r="F1017" s="3" t="s">
        <v>1714</v>
      </c>
      <c r="G1017" s="6" t="s">
        <v>34</v>
      </c>
      <c r="H1017" s="18">
        <v>1565.4</v>
      </c>
      <c r="I1017" s="16">
        <f>IFERROR(VLOOKUP(B1017,'Multiplicador por Linea de Prod'!B:J,9,FALSE), "MARGEN NO ENCONTRADO")</f>
        <v>0.41500000000000004</v>
      </c>
      <c r="J1017" s="3">
        <f t="shared" si="31"/>
        <v>2215.0410000000002</v>
      </c>
      <c r="K1017" s="3">
        <v>2</v>
      </c>
    </row>
    <row r="1018" spans="2:11" x14ac:dyDescent="0.35">
      <c r="B1018" s="3" t="str">
        <f t="shared" si="30"/>
        <v>Madera-Sellador Madera (M)-C 4L</v>
      </c>
      <c r="C1018" s="3" t="s">
        <v>131</v>
      </c>
      <c r="D1018" s="3" t="s">
        <v>145</v>
      </c>
      <c r="E1018" s="47" t="s">
        <v>1715</v>
      </c>
      <c r="F1018" s="3" t="s">
        <v>1714</v>
      </c>
      <c r="G1018" s="6" t="s">
        <v>13</v>
      </c>
      <c r="H1018" s="18">
        <v>341.8</v>
      </c>
      <c r="I1018" s="16">
        <f>IFERROR(VLOOKUP(B1018,'Multiplicador por Linea de Prod'!B:J,9,FALSE), "MARGEN NO ENCONTRADO")</f>
        <v>0.53500000000000003</v>
      </c>
      <c r="J1018" s="3">
        <f t="shared" si="31"/>
        <v>524.66300000000001</v>
      </c>
      <c r="K1018" s="3">
        <v>0</v>
      </c>
    </row>
    <row r="1019" spans="2:11" x14ac:dyDescent="0.35">
      <c r="B1019" s="3" t="str">
        <f t="shared" si="30"/>
        <v>Madera-Solvente Madera (M)-D 1L</v>
      </c>
      <c r="C1019" s="3" t="s">
        <v>131</v>
      </c>
      <c r="D1019" s="3" t="s">
        <v>148</v>
      </c>
      <c r="E1019" s="47" t="s">
        <v>1716</v>
      </c>
      <c r="F1019" s="3" t="s">
        <v>1714</v>
      </c>
      <c r="G1019" s="6" t="s">
        <v>16</v>
      </c>
      <c r="H1019" s="18">
        <v>90.1</v>
      </c>
      <c r="I1019" s="16">
        <f>IFERROR(VLOOKUP(B1019,'Multiplicador por Linea de Prod'!B:J,9,FALSE), "MARGEN NO ENCONTRADO")</f>
        <v>0.51500000000000001</v>
      </c>
      <c r="J1019" s="3">
        <f t="shared" si="31"/>
        <v>136.50149999999999</v>
      </c>
      <c r="K1019" s="3">
        <v>0</v>
      </c>
    </row>
    <row r="1020" spans="2:11" x14ac:dyDescent="0.35">
      <c r="B1020" s="3" t="str">
        <f t="shared" si="30"/>
        <v>Luxury-Terminado automotriz (A)-C 4L</v>
      </c>
      <c r="C1020" s="3" t="s">
        <v>116</v>
      </c>
      <c r="D1020" s="3" t="s">
        <v>129</v>
      </c>
      <c r="E1020" s="47" t="s">
        <v>1717</v>
      </c>
      <c r="F1020" s="3" t="s">
        <v>1718</v>
      </c>
      <c r="G1020" s="6" t="s">
        <v>13</v>
      </c>
      <c r="H1020" s="18">
        <v>958.6</v>
      </c>
      <c r="I1020" s="16">
        <f>IFERROR(VLOOKUP(B1020,'Multiplicador por Linea de Prod'!B:J,9,FALSE), "MARGEN NO ENCONTRADO")</f>
        <v>0.53500000000000003</v>
      </c>
      <c r="J1020" s="3">
        <f t="shared" si="31"/>
        <v>1471.4510000000002</v>
      </c>
      <c r="K1020" s="3">
        <v>0</v>
      </c>
    </row>
    <row r="1021" spans="2:11" x14ac:dyDescent="0.35">
      <c r="B1021" s="3" t="str">
        <f t="shared" si="30"/>
        <v>Luxury-Terminado automotriz (A)-D 1L</v>
      </c>
      <c r="C1021" s="3" t="s">
        <v>116</v>
      </c>
      <c r="D1021" s="3" t="s">
        <v>129</v>
      </c>
      <c r="E1021" s="47" t="s">
        <v>1719</v>
      </c>
      <c r="F1021" s="3" t="s">
        <v>1718</v>
      </c>
      <c r="G1021" s="6" t="s">
        <v>16</v>
      </c>
      <c r="H1021" s="18">
        <v>255.9</v>
      </c>
      <c r="I1021" s="16">
        <f>IFERROR(VLOOKUP(B1021,'Multiplicador por Linea de Prod'!B:J,9,FALSE), "MARGEN NO ENCONTRADO")</f>
        <v>0.51500000000000001</v>
      </c>
      <c r="J1021" s="3">
        <f t="shared" si="31"/>
        <v>387.68850000000003</v>
      </c>
      <c r="K1021" s="3">
        <v>4</v>
      </c>
    </row>
    <row r="1022" spans="2:11" x14ac:dyDescent="0.35">
      <c r="B1022" s="3" t="str">
        <f t="shared" si="30"/>
        <v>Luxury-Rellenador (A)-I 0.850L</v>
      </c>
      <c r="C1022" s="3" t="s">
        <v>116</v>
      </c>
      <c r="D1022" s="3" t="s">
        <v>94</v>
      </c>
      <c r="E1022" s="47" t="s">
        <v>1720</v>
      </c>
      <c r="F1022" s="3" t="s">
        <v>1721</v>
      </c>
      <c r="G1022" s="6" t="s">
        <v>95</v>
      </c>
      <c r="H1022" s="18">
        <v>108.9</v>
      </c>
      <c r="I1022" s="16">
        <f>IFERROR(VLOOKUP(B1022,'Multiplicador por Linea de Prod'!B:J,9,FALSE), "MARGEN NO ENCONTRADO")</f>
        <v>0.505</v>
      </c>
      <c r="J1022" s="3">
        <f t="shared" si="31"/>
        <v>163.89449999999999</v>
      </c>
      <c r="K1022" s="3">
        <v>0</v>
      </c>
    </row>
    <row r="1023" spans="2:11" x14ac:dyDescent="0.35">
      <c r="B1023" s="3" t="str">
        <f t="shared" si="30"/>
        <v>Luxury-Rellenador (A)-P 3L</v>
      </c>
      <c r="C1023" s="3" t="s">
        <v>116</v>
      </c>
      <c r="D1023" s="3" t="s">
        <v>94</v>
      </c>
      <c r="E1023" s="47" t="s">
        <v>1722</v>
      </c>
      <c r="F1023" s="3" t="s">
        <v>1721</v>
      </c>
      <c r="G1023" s="6" t="s">
        <v>96</v>
      </c>
      <c r="H1023" s="18">
        <v>333.5</v>
      </c>
      <c r="I1023" s="16">
        <f>IFERROR(VLOOKUP(B1023,'Multiplicador por Linea de Prod'!B:J,9,FALSE), "MARGEN NO ENCONTRADO")</f>
        <v>0.505</v>
      </c>
      <c r="J1023" s="3">
        <f t="shared" si="31"/>
        <v>501.91749999999996</v>
      </c>
      <c r="K1023" s="3">
        <v>0</v>
      </c>
    </row>
    <row r="1024" spans="2:11" x14ac:dyDescent="0.35">
      <c r="B1024" s="3" t="str">
        <f t="shared" si="30"/>
        <v>Madera-Tinta A.A. (M)-D 1L</v>
      </c>
      <c r="C1024" s="3" t="s">
        <v>131</v>
      </c>
      <c r="D1024" s="3" t="s">
        <v>147</v>
      </c>
      <c r="E1024" s="47" t="s">
        <v>1723</v>
      </c>
      <c r="F1024" s="3" t="s">
        <v>1724</v>
      </c>
      <c r="G1024" s="6" t="s">
        <v>16</v>
      </c>
      <c r="H1024" s="18">
        <v>110.8</v>
      </c>
      <c r="I1024" s="16">
        <f>IFERROR(VLOOKUP(B1024,'Multiplicador por Linea de Prod'!B:J,9,FALSE), "MARGEN NO ENCONTRADO")</f>
        <v>0.51500000000000001</v>
      </c>
      <c r="J1024" s="3">
        <f t="shared" si="31"/>
        <v>167.86200000000002</v>
      </c>
      <c r="K1024" s="3">
        <v>0</v>
      </c>
    </row>
    <row r="1025" spans="2:11" x14ac:dyDescent="0.35">
      <c r="B1025" s="3" t="str">
        <f t="shared" si="30"/>
        <v>Madera-Tinta A.A. (M)-D 1L</v>
      </c>
      <c r="C1025" s="3" t="s">
        <v>131</v>
      </c>
      <c r="D1025" s="3" t="s">
        <v>147</v>
      </c>
      <c r="E1025" s="47" t="s">
        <v>1725</v>
      </c>
      <c r="F1025" s="3" t="s">
        <v>1726</v>
      </c>
      <c r="G1025" s="6" t="s">
        <v>16</v>
      </c>
      <c r="H1025" s="18">
        <v>108.8</v>
      </c>
      <c r="I1025" s="16">
        <f>IFERROR(VLOOKUP(B1025,'Multiplicador por Linea de Prod'!B:J,9,FALSE), "MARGEN NO ENCONTRADO")</f>
        <v>0.51500000000000001</v>
      </c>
      <c r="J1025" s="3">
        <f t="shared" si="31"/>
        <v>164.83200000000002</v>
      </c>
      <c r="K1025" s="3">
        <v>2</v>
      </c>
    </row>
    <row r="1026" spans="2:11" x14ac:dyDescent="0.35">
      <c r="B1026" s="3" t="str">
        <f t="shared" ref="B1026:B1089" si="32">C1026&amp;"-"&amp;D1026&amp;"-"&amp;G1026</f>
        <v>Madera-Tinta A.A. (M)-D 1L</v>
      </c>
      <c r="C1026" s="3" t="s">
        <v>131</v>
      </c>
      <c r="D1026" s="3" t="s">
        <v>147</v>
      </c>
      <c r="E1026" s="47" t="s">
        <v>1727</v>
      </c>
      <c r="F1026" s="3" t="s">
        <v>1728</v>
      </c>
      <c r="G1026" s="6" t="s">
        <v>16</v>
      </c>
      <c r="H1026" s="18">
        <v>110.8</v>
      </c>
      <c r="I1026" s="16">
        <f>IFERROR(VLOOKUP(B1026,'Multiplicador por Linea de Prod'!B:J,9,FALSE), "MARGEN NO ENCONTRADO")</f>
        <v>0.51500000000000001</v>
      </c>
      <c r="J1026" s="3">
        <f t="shared" ref="J1026:J1089" si="33">H1026*(1+I1026)</f>
        <v>167.86200000000002</v>
      </c>
      <c r="K1026" s="3">
        <v>3</v>
      </c>
    </row>
    <row r="1027" spans="2:11" x14ac:dyDescent="0.35">
      <c r="B1027" s="3" t="str">
        <f t="shared" si="32"/>
        <v>Madera-Tinta A.A. (M)-D 1L</v>
      </c>
      <c r="C1027" s="3" t="s">
        <v>131</v>
      </c>
      <c r="D1027" s="3" t="s">
        <v>147</v>
      </c>
      <c r="E1027" s="47" t="s">
        <v>1729</v>
      </c>
      <c r="F1027" s="3" t="s">
        <v>1730</v>
      </c>
      <c r="G1027" s="6" t="s">
        <v>16</v>
      </c>
      <c r="H1027" s="18">
        <v>110.8</v>
      </c>
      <c r="I1027" s="16">
        <f>IFERROR(VLOOKUP(B1027,'Multiplicador por Linea de Prod'!B:J,9,FALSE), "MARGEN NO ENCONTRADO")</f>
        <v>0.51500000000000001</v>
      </c>
      <c r="J1027" s="3">
        <f t="shared" si="33"/>
        <v>167.86200000000002</v>
      </c>
      <c r="K1027" s="3">
        <v>3</v>
      </c>
    </row>
    <row r="1028" spans="2:11" x14ac:dyDescent="0.35">
      <c r="B1028" s="3" t="str">
        <f t="shared" si="32"/>
        <v>Madera-Tinta A.A. (M)-D 1L</v>
      </c>
      <c r="C1028" s="3" t="s">
        <v>131</v>
      </c>
      <c r="D1028" s="3" t="s">
        <v>147</v>
      </c>
      <c r="E1028" s="47" t="s">
        <v>1731</v>
      </c>
      <c r="F1028" s="3" t="s">
        <v>1732</v>
      </c>
      <c r="G1028" s="6" t="s">
        <v>16</v>
      </c>
      <c r="H1028" s="18">
        <v>119.1</v>
      </c>
      <c r="I1028" s="16">
        <f>IFERROR(VLOOKUP(B1028,'Multiplicador por Linea de Prod'!B:J,9,FALSE), "MARGEN NO ENCONTRADO")</f>
        <v>0.51500000000000001</v>
      </c>
      <c r="J1028" s="3">
        <f t="shared" si="33"/>
        <v>180.4365</v>
      </c>
      <c r="K1028" s="3">
        <v>3</v>
      </c>
    </row>
    <row r="1029" spans="2:11" x14ac:dyDescent="0.35">
      <c r="B1029" s="3" t="str">
        <f t="shared" si="32"/>
        <v>Madera-Tinta A.A. (M)-D 1L</v>
      </c>
      <c r="C1029" s="3" t="s">
        <v>131</v>
      </c>
      <c r="D1029" s="3" t="s">
        <v>147</v>
      </c>
      <c r="E1029" s="47" t="s">
        <v>1733</v>
      </c>
      <c r="F1029" s="3" t="s">
        <v>1734</v>
      </c>
      <c r="G1029" s="6" t="s">
        <v>16</v>
      </c>
      <c r="H1029" s="18">
        <v>108.8</v>
      </c>
      <c r="I1029" s="16">
        <f>IFERROR(VLOOKUP(B1029,'Multiplicador por Linea de Prod'!B:J,9,FALSE), "MARGEN NO ENCONTRADO")</f>
        <v>0.51500000000000001</v>
      </c>
      <c r="J1029" s="3">
        <f t="shared" si="33"/>
        <v>164.83200000000002</v>
      </c>
      <c r="K1029" s="3">
        <v>3</v>
      </c>
    </row>
    <row r="1030" spans="2:11" x14ac:dyDescent="0.35">
      <c r="B1030" s="3" t="str">
        <f t="shared" si="32"/>
        <v>Madera-Tinta A.A. (M)-D 1L</v>
      </c>
      <c r="C1030" s="3" t="s">
        <v>131</v>
      </c>
      <c r="D1030" s="3" t="s">
        <v>147</v>
      </c>
      <c r="E1030" s="47" t="s">
        <v>1735</v>
      </c>
      <c r="F1030" s="3" t="s">
        <v>1736</v>
      </c>
      <c r="G1030" s="6" t="s">
        <v>16</v>
      </c>
      <c r="H1030" s="18">
        <v>108.8</v>
      </c>
      <c r="I1030" s="16">
        <f>IFERROR(VLOOKUP(B1030,'Multiplicador por Linea de Prod'!B:J,9,FALSE), "MARGEN NO ENCONTRADO")</f>
        <v>0.51500000000000001</v>
      </c>
      <c r="J1030" s="3">
        <f t="shared" si="33"/>
        <v>164.83200000000002</v>
      </c>
      <c r="K1030" s="3">
        <v>3</v>
      </c>
    </row>
    <row r="1031" spans="2:11" x14ac:dyDescent="0.35">
      <c r="B1031" s="3" t="str">
        <f t="shared" si="32"/>
        <v>Madera-Tinta A.A. (M)-D 1L</v>
      </c>
      <c r="C1031" s="3" t="s">
        <v>131</v>
      </c>
      <c r="D1031" s="3" t="s">
        <v>147</v>
      </c>
      <c r="E1031" s="47" t="s">
        <v>1737</v>
      </c>
      <c r="F1031" s="3" t="s">
        <v>1738</v>
      </c>
      <c r="G1031" s="6" t="s">
        <v>16</v>
      </c>
      <c r="H1031" s="18">
        <v>104.1</v>
      </c>
      <c r="I1031" s="16">
        <f>IFERROR(VLOOKUP(B1031,'Multiplicador por Linea de Prod'!B:J,9,FALSE), "MARGEN NO ENCONTRADO")</f>
        <v>0.51500000000000001</v>
      </c>
      <c r="J1031" s="3">
        <f t="shared" si="33"/>
        <v>157.7115</v>
      </c>
      <c r="K1031" s="3">
        <v>3</v>
      </c>
    </row>
    <row r="1032" spans="2:11" x14ac:dyDescent="0.35">
      <c r="B1032" s="3" t="str">
        <f t="shared" si="32"/>
        <v>Madera-Tinta A.A. (M)-D 1L</v>
      </c>
      <c r="C1032" s="3" t="s">
        <v>131</v>
      </c>
      <c r="D1032" s="3" t="s">
        <v>147</v>
      </c>
      <c r="E1032" s="47" t="s">
        <v>1739</v>
      </c>
      <c r="F1032" s="3" t="s">
        <v>1740</v>
      </c>
      <c r="G1032" s="6" t="s">
        <v>16</v>
      </c>
      <c r="H1032" s="18">
        <v>113.9</v>
      </c>
      <c r="I1032" s="16">
        <f>IFERROR(VLOOKUP(B1032,'Multiplicador por Linea de Prod'!B:J,9,FALSE), "MARGEN NO ENCONTRADO")</f>
        <v>0.51500000000000001</v>
      </c>
      <c r="J1032" s="3">
        <f t="shared" si="33"/>
        <v>172.55850000000001</v>
      </c>
      <c r="K1032" s="3">
        <v>3</v>
      </c>
    </row>
    <row r="1033" spans="2:11" x14ac:dyDescent="0.35">
      <c r="B1033" s="3" t="str">
        <f t="shared" si="32"/>
        <v>Madera-Tinta A.A. (M)-D 1L</v>
      </c>
      <c r="C1033" s="3" t="s">
        <v>131</v>
      </c>
      <c r="D1033" s="3" t="s">
        <v>147</v>
      </c>
      <c r="E1033" s="47" t="s">
        <v>1741</v>
      </c>
      <c r="F1033" s="3" t="s">
        <v>1742</v>
      </c>
      <c r="G1033" s="6" t="s">
        <v>16</v>
      </c>
      <c r="H1033" s="18">
        <v>119.1</v>
      </c>
      <c r="I1033" s="16">
        <f>IFERROR(VLOOKUP(B1033,'Multiplicador por Linea de Prod'!B:J,9,FALSE), "MARGEN NO ENCONTRADO")</f>
        <v>0.51500000000000001</v>
      </c>
      <c r="J1033" s="3">
        <f t="shared" si="33"/>
        <v>180.4365</v>
      </c>
      <c r="K1033" s="3">
        <v>2</v>
      </c>
    </row>
    <row r="1034" spans="2:11" x14ac:dyDescent="0.35">
      <c r="B1034" s="3" t="str">
        <f t="shared" si="32"/>
        <v>Madera-Tinta A.A. (M)-D 1L</v>
      </c>
      <c r="C1034" s="3" t="s">
        <v>131</v>
      </c>
      <c r="D1034" s="3" t="s">
        <v>147</v>
      </c>
      <c r="E1034" s="47" t="s">
        <v>1743</v>
      </c>
      <c r="F1034" s="3" t="s">
        <v>1744</v>
      </c>
      <c r="G1034" s="6" t="s">
        <v>16</v>
      </c>
      <c r="H1034" s="18">
        <v>104.1</v>
      </c>
      <c r="I1034" s="16">
        <f>IFERROR(VLOOKUP(B1034,'Multiplicador por Linea de Prod'!B:J,9,FALSE), "MARGEN NO ENCONTRADO")</f>
        <v>0.51500000000000001</v>
      </c>
      <c r="J1034" s="3">
        <f t="shared" si="33"/>
        <v>157.7115</v>
      </c>
      <c r="K1034" s="3">
        <v>2</v>
      </c>
    </row>
    <row r="1035" spans="2:11" x14ac:dyDescent="0.35">
      <c r="B1035" s="3" t="str">
        <f t="shared" si="32"/>
        <v>Madera-Tinta A.A. (M)-D 1L</v>
      </c>
      <c r="C1035" s="3" t="s">
        <v>131</v>
      </c>
      <c r="D1035" s="3" t="s">
        <v>147</v>
      </c>
      <c r="E1035" s="47" t="s">
        <v>1745</v>
      </c>
      <c r="F1035" s="3" t="s">
        <v>1746</v>
      </c>
      <c r="G1035" s="6" t="s">
        <v>16</v>
      </c>
      <c r="H1035" s="18">
        <v>104.1</v>
      </c>
      <c r="I1035" s="16">
        <f>IFERROR(VLOOKUP(B1035,'Multiplicador por Linea de Prod'!B:J,9,FALSE), "MARGEN NO ENCONTRADO")</f>
        <v>0.51500000000000001</v>
      </c>
      <c r="J1035" s="3">
        <f t="shared" si="33"/>
        <v>157.7115</v>
      </c>
      <c r="K1035" s="3">
        <v>2</v>
      </c>
    </row>
    <row r="1036" spans="2:11" x14ac:dyDescent="0.35">
      <c r="B1036" s="3" t="str">
        <f t="shared" si="32"/>
        <v>Madera-Tinta A.A. (M)-D 1L</v>
      </c>
      <c r="C1036" s="3" t="s">
        <v>131</v>
      </c>
      <c r="D1036" s="3" t="s">
        <v>147</v>
      </c>
      <c r="E1036" s="47" t="s">
        <v>1747</v>
      </c>
      <c r="F1036" s="3" t="s">
        <v>1748</v>
      </c>
      <c r="G1036" s="6" t="s">
        <v>16</v>
      </c>
      <c r="H1036" s="18">
        <v>106</v>
      </c>
      <c r="I1036" s="16">
        <f>IFERROR(VLOOKUP(B1036,'Multiplicador por Linea de Prod'!B:J,9,FALSE), "MARGEN NO ENCONTRADO")</f>
        <v>0.51500000000000001</v>
      </c>
      <c r="J1036" s="3">
        <f t="shared" si="33"/>
        <v>160.59</v>
      </c>
      <c r="K1036" s="3">
        <v>1</v>
      </c>
    </row>
    <row r="1037" spans="2:11" x14ac:dyDescent="0.35">
      <c r="B1037" s="3" t="str">
        <f t="shared" si="32"/>
        <v>Madera-Tinta A.A. (M)-D 1L</v>
      </c>
      <c r="C1037" s="3" t="s">
        <v>131</v>
      </c>
      <c r="D1037" s="3" t="s">
        <v>147</v>
      </c>
      <c r="E1037" s="47" t="s">
        <v>1749</v>
      </c>
      <c r="F1037" s="3" t="s">
        <v>1750</v>
      </c>
      <c r="G1037" s="6" t="s">
        <v>16</v>
      </c>
      <c r="H1037" s="18">
        <v>110.8</v>
      </c>
      <c r="I1037" s="16">
        <f>IFERROR(VLOOKUP(B1037,'Multiplicador por Linea de Prod'!B:J,9,FALSE), "MARGEN NO ENCONTRADO")</f>
        <v>0.51500000000000001</v>
      </c>
      <c r="J1037" s="3">
        <f t="shared" si="33"/>
        <v>167.86200000000002</v>
      </c>
      <c r="K1037" s="3">
        <v>3</v>
      </c>
    </row>
    <row r="1038" spans="2:11" x14ac:dyDescent="0.35">
      <c r="B1038" s="3" t="str">
        <f t="shared" si="32"/>
        <v>Madera-Tinta A.A. (M)-D 1L</v>
      </c>
      <c r="C1038" s="3" t="s">
        <v>131</v>
      </c>
      <c r="D1038" s="3" t="s">
        <v>147</v>
      </c>
      <c r="E1038" s="47" t="s">
        <v>1751</v>
      </c>
      <c r="F1038" s="3" t="s">
        <v>1752</v>
      </c>
      <c r="G1038" s="6" t="s">
        <v>16</v>
      </c>
      <c r="H1038" s="18">
        <v>110.8</v>
      </c>
      <c r="I1038" s="16">
        <f>IFERROR(VLOOKUP(B1038,'Multiplicador por Linea de Prod'!B:J,9,FALSE), "MARGEN NO ENCONTRADO")</f>
        <v>0.51500000000000001</v>
      </c>
      <c r="J1038" s="3">
        <f t="shared" si="33"/>
        <v>167.86200000000002</v>
      </c>
      <c r="K1038" s="3">
        <v>2</v>
      </c>
    </row>
    <row r="1039" spans="2:11" x14ac:dyDescent="0.35">
      <c r="B1039" s="3" t="str">
        <f t="shared" si="32"/>
        <v>Madera-Tinta A.A. (M)-D 1L</v>
      </c>
      <c r="C1039" s="3" t="s">
        <v>131</v>
      </c>
      <c r="D1039" s="3" t="s">
        <v>147</v>
      </c>
      <c r="E1039" s="47" t="s">
        <v>1753</v>
      </c>
      <c r="F1039" s="3" t="s">
        <v>1754</v>
      </c>
      <c r="G1039" s="6" t="s">
        <v>16</v>
      </c>
      <c r="H1039" s="18">
        <v>110.8</v>
      </c>
      <c r="I1039" s="16">
        <f>IFERROR(VLOOKUP(B1039,'Multiplicador por Linea de Prod'!B:J,9,FALSE), "MARGEN NO ENCONTRADO")</f>
        <v>0.51500000000000001</v>
      </c>
      <c r="J1039" s="3">
        <f t="shared" si="33"/>
        <v>167.86200000000002</v>
      </c>
      <c r="K1039" s="3">
        <v>3</v>
      </c>
    </row>
    <row r="1040" spans="2:11" x14ac:dyDescent="0.35">
      <c r="B1040" s="3" t="str">
        <f t="shared" si="32"/>
        <v>Madera-Tinta A.A. (M)-D 1L</v>
      </c>
      <c r="C1040" s="3" t="s">
        <v>131</v>
      </c>
      <c r="D1040" s="3" t="s">
        <v>147</v>
      </c>
      <c r="E1040" s="47" t="s">
        <v>1755</v>
      </c>
      <c r="F1040" s="3" t="s">
        <v>1756</v>
      </c>
      <c r="G1040" s="6" t="s">
        <v>16</v>
      </c>
      <c r="H1040" s="18">
        <v>104.1</v>
      </c>
      <c r="I1040" s="16">
        <f>IFERROR(VLOOKUP(B1040,'Multiplicador por Linea de Prod'!B:J,9,FALSE), "MARGEN NO ENCONTRADO")</f>
        <v>0.51500000000000001</v>
      </c>
      <c r="J1040" s="3">
        <f t="shared" si="33"/>
        <v>157.7115</v>
      </c>
      <c r="K1040" s="3">
        <v>2</v>
      </c>
    </row>
    <row r="1041" spans="2:11" x14ac:dyDescent="0.35">
      <c r="B1041" s="3" t="str">
        <f t="shared" si="32"/>
        <v>Madera-Tinta A.A. (M)-D 1L</v>
      </c>
      <c r="C1041" s="3" t="s">
        <v>131</v>
      </c>
      <c r="D1041" s="3" t="s">
        <v>147</v>
      </c>
      <c r="E1041" s="47" t="s">
        <v>1757</v>
      </c>
      <c r="F1041" s="3" t="s">
        <v>1758</v>
      </c>
      <c r="G1041" s="6" t="s">
        <v>16</v>
      </c>
      <c r="H1041" s="18">
        <v>124.3</v>
      </c>
      <c r="I1041" s="16">
        <f>IFERROR(VLOOKUP(B1041,'Multiplicador por Linea de Prod'!B:J,9,FALSE), "MARGEN NO ENCONTRADO")</f>
        <v>0.51500000000000001</v>
      </c>
      <c r="J1041" s="3">
        <f t="shared" si="33"/>
        <v>188.31450000000001</v>
      </c>
      <c r="K1041" s="3">
        <v>3</v>
      </c>
    </row>
    <row r="1042" spans="2:11" x14ac:dyDescent="0.35">
      <c r="B1042" s="3" t="str">
        <f t="shared" si="32"/>
        <v>Madera-Tinta A.A. (M)-D 1L</v>
      </c>
      <c r="C1042" s="3" t="s">
        <v>131</v>
      </c>
      <c r="D1042" s="3" t="s">
        <v>147</v>
      </c>
      <c r="E1042" s="47" t="s">
        <v>1759</v>
      </c>
      <c r="F1042" s="3" t="s">
        <v>1760</v>
      </c>
      <c r="G1042" s="6" t="s">
        <v>16</v>
      </c>
      <c r="H1042" s="18">
        <v>108.8</v>
      </c>
      <c r="I1042" s="16">
        <f>IFERROR(VLOOKUP(B1042,'Multiplicador por Linea de Prod'!B:J,9,FALSE), "MARGEN NO ENCONTRADO")</f>
        <v>0.51500000000000001</v>
      </c>
      <c r="J1042" s="3">
        <f t="shared" si="33"/>
        <v>164.83200000000002</v>
      </c>
      <c r="K1042" s="3">
        <v>3</v>
      </c>
    </row>
    <row r="1043" spans="2:11" x14ac:dyDescent="0.35">
      <c r="B1043" s="3" t="str">
        <f t="shared" si="32"/>
        <v>Madera-Tinta A.A. (M)-D 1L</v>
      </c>
      <c r="C1043" s="3" t="s">
        <v>131</v>
      </c>
      <c r="D1043" s="3" t="s">
        <v>147</v>
      </c>
      <c r="E1043" s="47" t="s">
        <v>1761</v>
      </c>
      <c r="F1043" s="3" t="s">
        <v>1762</v>
      </c>
      <c r="G1043" s="6" t="s">
        <v>16</v>
      </c>
      <c r="H1043" s="18">
        <v>119.1</v>
      </c>
      <c r="I1043" s="16">
        <f>IFERROR(VLOOKUP(B1043,'Multiplicador por Linea de Prod'!B:J,9,FALSE), "MARGEN NO ENCONTRADO")</f>
        <v>0.51500000000000001</v>
      </c>
      <c r="J1043" s="3">
        <f t="shared" si="33"/>
        <v>180.4365</v>
      </c>
      <c r="K1043" s="3">
        <v>3</v>
      </c>
    </row>
    <row r="1044" spans="2:11" x14ac:dyDescent="0.35">
      <c r="B1044" s="3" t="str">
        <f t="shared" si="32"/>
        <v>Madera-Tinta A.A. (M)-D 1L</v>
      </c>
      <c r="C1044" s="3" t="s">
        <v>131</v>
      </c>
      <c r="D1044" s="3" t="s">
        <v>147</v>
      </c>
      <c r="E1044" s="47" t="s">
        <v>1763</v>
      </c>
      <c r="F1044" s="3" t="s">
        <v>1764</v>
      </c>
      <c r="G1044" s="6" t="s">
        <v>16</v>
      </c>
      <c r="H1044" s="18">
        <v>113.9</v>
      </c>
      <c r="I1044" s="16">
        <f>IFERROR(VLOOKUP(B1044,'Multiplicador por Linea de Prod'!B:J,9,FALSE), "MARGEN NO ENCONTRADO")</f>
        <v>0.51500000000000001</v>
      </c>
      <c r="J1044" s="3">
        <f t="shared" si="33"/>
        <v>172.55850000000001</v>
      </c>
      <c r="K1044" s="3">
        <v>2</v>
      </c>
    </row>
    <row r="1045" spans="2:11" x14ac:dyDescent="0.35">
      <c r="B1045" s="3" t="str">
        <f t="shared" si="32"/>
        <v>Madera-Tinta A.A. (M)-D 1L</v>
      </c>
      <c r="C1045" s="3" t="s">
        <v>131</v>
      </c>
      <c r="D1045" s="3" t="s">
        <v>147</v>
      </c>
      <c r="E1045" s="47" t="s">
        <v>1765</v>
      </c>
      <c r="F1045" s="3" t="s">
        <v>1766</v>
      </c>
      <c r="G1045" s="6" t="s">
        <v>16</v>
      </c>
      <c r="H1045" s="18">
        <v>108.8</v>
      </c>
      <c r="I1045" s="16">
        <f>IFERROR(VLOOKUP(B1045,'Multiplicador por Linea de Prod'!B:J,9,FALSE), "MARGEN NO ENCONTRADO")</f>
        <v>0.51500000000000001</v>
      </c>
      <c r="J1045" s="3">
        <f t="shared" si="33"/>
        <v>164.83200000000002</v>
      </c>
      <c r="K1045" s="3">
        <v>3</v>
      </c>
    </row>
    <row r="1046" spans="2:11" x14ac:dyDescent="0.35">
      <c r="B1046" s="3" t="str">
        <f t="shared" si="32"/>
        <v>Madera-Tinta A.A. (M)-D 1L</v>
      </c>
      <c r="C1046" s="3" t="s">
        <v>131</v>
      </c>
      <c r="D1046" s="3" t="s">
        <v>147</v>
      </c>
      <c r="E1046" s="47" t="s">
        <v>1767</v>
      </c>
      <c r="F1046" s="3" t="s">
        <v>1768</v>
      </c>
      <c r="G1046" s="6" t="s">
        <v>16</v>
      </c>
      <c r="H1046" s="18">
        <v>110.8</v>
      </c>
      <c r="I1046" s="16">
        <f>IFERROR(VLOOKUP(B1046,'Multiplicador por Linea de Prod'!B:J,9,FALSE), "MARGEN NO ENCONTRADO")</f>
        <v>0.51500000000000001</v>
      </c>
      <c r="J1046" s="3">
        <f t="shared" si="33"/>
        <v>167.86200000000002</v>
      </c>
      <c r="K1046" s="3">
        <v>4</v>
      </c>
    </row>
    <row r="1047" spans="2:11" x14ac:dyDescent="0.35">
      <c r="B1047" s="3" t="str">
        <f t="shared" si="32"/>
        <v>Madera-Tinta A.A. (M)-D 1L</v>
      </c>
      <c r="C1047" s="3" t="s">
        <v>131</v>
      </c>
      <c r="D1047" s="3" t="s">
        <v>147</v>
      </c>
      <c r="E1047" s="47" t="s">
        <v>1769</v>
      </c>
      <c r="F1047" s="3" t="s">
        <v>1770</v>
      </c>
      <c r="G1047" s="6" t="s">
        <v>16</v>
      </c>
      <c r="H1047" s="18">
        <v>115.6</v>
      </c>
      <c r="I1047" s="16">
        <f>IFERROR(VLOOKUP(B1047,'Multiplicador por Linea de Prod'!B:J,9,FALSE), "MARGEN NO ENCONTRADO")</f>
        <v>0.51500000000000001</v>
      </c>
      <c r="J1047" s="3">
        <f t="shared" si="33"/>
        <v>175.13400000000001</v>
      </c>
      <c r="K1047" s="3">
        <v>1</v>
      </c>
    </row>
    <row r="1048" spans="2:11" x14ac:dyDescent="0.35">
      <c r="B1048" s="3" t="str">
        <f t="shared" si="32"/>
        <v>Madera-Tinta A.A. (M)-D 1L</v>
      </c>
      <c r="C1048" s="3" t="s">
        <v>131</v>
      </c>
      <c r="D1048" s="3" t="s">
        <v>147</v>
      </c>
      <c r="E1048" s="47" t="s">
        <v>1771</v>
      </c>
      <c r="F1048" s="3" t="s">
        <v>1772</v>
      </c>
      <c r="G1048" s="6" t="s">
        <v>16</v>
      </c>
      <c r="H1048" s="18">
        <v>99</v>
      </c>
      <c r="I1048" s="16">
        <f>IFERROR(VLOOKUP(B1048,'Multiplicador por Linea de Prod'!B:J,9,FALSE), "MARGEN NO ENCONTRADO")</f>
        <v>0.51500000000000001</v>
      </c>
      <c r="J1048" s="3">
        <f t="shared" si="33"/>
        <v>149.98500000000001</v>
      </c>
      <c r="K1048" s="3">
        <v>1</v>
      </c>
    </row>
    <row r="1049" spans="2:11" x14ac:dyDescent="0.35">
      <c r="B1049" s="3" t="str">
        <f t="shared" si="32"/>
        <v>Madera-Tinta A.A. (M)-D 1L</v>
      </c>
      <c r="C1049" s="3" t="s">
        <v>131</v>
      </c>
      <c r="D1049" s="3" t="s">
        <v>147</v>
      </c>
      <c r="E1049" s="47" t="s">
        <v>1773</v>
      </c>
      <c r="F1049" s="3" t="s">
        <v>1774</v>
      </c>
      <c r="G1049" s="6" t="s">
        <v>16</v>
      </c>
      <c r="H1049" s="18">
        <v>99</v>
      </c>
      <c r="I1049" s="16">
        <f>IFERROR(VLOOKUP(B1049,'Multiplicador por Linea de Prod'!B:J,9,FALSE), "MARGEN NO ENCONTRADO")</f>
        <v>0.51500000000000001</v>
      </c>
      <c r="J1049" s="3">
        <f t="shared" si="33"/>
        <v>149.98500000000001</v>
      </c>
      <c r="K1049" s="3">
        <v>2</v>
      </c>
    </row>
    <row r="1050" spans="2:11" x14ac:dyDescent="0.35">
      <c r="B1050" s="3" t="str">
        <f t="shared" si="32"/>
        <v>Madera-Tinta A.A. (M)-D 1L</v>
      </c>
      <c r="C1050" s="3" t="s">
        <v>131</v>
      </c>
      <c r="D1050" s="3" t="s">
        <v>147</v>
      </c>
      <c r="E1050" s="47" t="s">
        <v>1775</v>
      </c>
      <c r="F1050" s="3" t="s">
        <v>1776</v>
      </c>
      <c r="G1050" s="6" t="s">
        <v>16</v>
      </c>
      <c r="H1050" s="18">
        <v>99</v>
      </c>
      <c r="I1050" s="16">
        <f>IFERROR(VLOOKUP(B1050,'Multiplicador por Linea de Prod'!B:J,9,FALSE), "MARGEN NO ENCONTRADO")</f>
        <v>0.51500000000000001</v>
      </c>
      <c r="J1050" s="3">
        <f t="shared" si="33"/>
        <v>149.98500000000001</v>
      </c>
      <c r="K1050" s="3">
        <v>3</v>
      </c>
    </row>
    <row r="1051" spans="2:11" x14ac:dyDescent="0.35">
      <c r="B1051" s="3" t="str">
        <f t="shared" si="32"/>
        <v>Madera-Tinta A.A. (M)-D 1L</v>
      </c>
      <c r="C1051" s="3" t="s">
        <v>131</v>
      </c>
      <c r="D1051" s="3" t="s">
        <v>147</v>
      </c>
      <c r="E1051" s="47" t="s">
        <v>1777</v>
      </c>
      <c r="F1051" s="3" t="s">
        <v>1778</v>
      </c>
      <c r="G1051" s="6" t="s">
        <v>16</v>
      </c>
      <c r="H1051" s="18">
        <v>99</v>
      </c>
      <c r="I1051" s="16">
        <f>IFERROR(VLOOKUP(B1051,'Multiplicador por Linea de Prod'!B:J,9,FALSE), "MARGEN NO ENCONTRADO")</f>
        <v>0.51500000000000001</v>
      </c>
      <c r="J1051" s="3">
        <f t="shared" si="33"/>
        <v>149.98500000000001</v>
      </c>
      <c r="K1051" s="3">
        <v>2</v>
      </c>
    </row>
    <row r="1052" spans="2:11" x14ac:dyDescent="0.35">
      <c r="B1052" s="3" t="str">
        <f t="shared" si="32"/>
        <v>Madera-Tinta A.A. (M)-D 1L</v>
      </c>
      <c r="C1052" s="3" t="s">
        <v>131</v>
      </c>
      <c r="D1052" s="3" t="s">
        <v>147</v>
      </c>
      <c r="E1052" s="47" t="s">
        <v>1779</v>
      </c>
      <c r="F1052" s="3" t="s">
        <v>1780</v>
      </c>
      <c r="G1052" s="6" t="s">
        <v>16</v>
      </c>
      <c r="H1052" s="18">
        <v>99</v>
      </c>
      <c r="I1052" s="16">
        <f>IFERROR(VLOOKUP(B1052,'Multiplicador por Linea de Prod'!B:J,9,FALSE), "MARGEN NO ENCONTRADO")</f>
        <v>0.51500000000000001</v>
      </c>
      <c r="J1052" s="3">
        <f t="shared" si="33"/>
        <v>149.98500000000001</v>
      </c>
      <c r="K1052" s="3">
        <v>1</v>
      </c>
    </row>
    <row r="1053" spans="2:11" x14ac:dyDescent="0.35">
      <c r="B1053" s="3" t="str">
        <f t="shared" si="32"/>
        <v>Madera-Tinta A.A. (M)-D 1L</v>
      </c>
      <c r="C1053" s="3" t="s">
        <v>131</v>
      </c>
      <c r="D1053" s="3" t="s">
        <v>147</v>
      </c>
      <c r="E1053" s="47" t="s">
        <v>1781</v>
      </c>
      <c r="F1053" s="3" t="s">
        <v>1782</v>
      </c>
      <c r="G1053" s="6" t="s">
        <v>16</v>
      </c>
      <c r="H1053" s="18">
        <v>94.7</v>
      </c>
      <c r="I1053" s="16">
        <f>IFERROR(VLOOKUP(B1053,'Multiplicador por Linea de Prod'!B:J,9,FALSE), "MARGEN NO ENCONTRADO")</f>
        <v>0.51500000000000001</v>
      </c>
      <c r="J1053" s="3">
        <f t="shared" si="33"/>
        <v>143.47050000000002</v>
      </c>
      <c r="K1053" s="3">
        <v>2</v>
      </c>
    </row>
    <row r="1054" spans="2:11" x14ac:dyDescent="0.35">
      <c r="B1054" s="3" t="str">
        <f t="shared" si="32"/>
        <v>Madera-Tinta A.A. (M)-D 1L</v>
      </c>
      <c r="C1054" s="3" t="s">
        <v>131</v>
      </c>
      <c r="D1054" s="3" t="s">
        <v>147</v>
      </c>
      <c r="E1054" s="47" t="s">
        <v>1783</v>
      </c>
      <c r="F1054" s="3" t="s">
        <v>1784</v>
      </c>
      <c r="G1054" s="6" t="s">
        <v>16</v>
      </c>
      <c r="H1054" s="18">
        <v>99</v>
      </c>
      <c r="I1054" s="16">
        <f>IFERROR(VLOOKUP(B1054,'Multiplicador por Linea de Prod'!B:J,9,FALSE), "MARGEN NO ENCONTRADO")</f>
        <v>0.51500000000000001</v>
      </c>
      <c r="J1054" s="3">
        <f t="shared" si="33"/>
        <v>149.98500000000001</v>
      </c>
      <c r="K1054" s="3">
        <v>2</v>
      </c>
    </row>
    <row r="1055" spans="2:11" x14ac:dyDescent="0.35">
      <c r="B1055" s="3" t="str">
        <f t="shared" si="32"/>
        <v>Madera-Tinta A.A. (M)-D 1L</v>
      </c>
      <c r="C1055" s="3" t="s">
        <v>131</v>
      </c>
      <c r="D1055" s="3" t="s">
        <v>147</v>
      </c>
      <c r="E1055" s="47" t="s">
        <v>1785</v>
      </c>
      <c r="F1055" s="3" t="s">
        <v>1786</v>
      </c>
      <c r="G1055" s="6" t="s">
        <v>16</v>
      </c>
      <c r="H1055" s="18">
        <v>99</v>
      </c>
      <c r="I1055" s="16">
        <f>IFERROR(VLOOKUP(B1055,'Multiplicador por Linea de Prod'!B:J,9,FALSE), "MARGEN NO ENCONTRADO")</f>
        <v>0.51500000000000001</v>
      </c>
      <c r="J1055" s="3">
        <f t="shared" si="33"/>
        <v>149.98500000000001</v>
      </c>
      <c r="K1055" s="3">
        <v>2</v>
      </c>
    </row>
    <row r="1056" spans="2:11" x14ac:dyDescent="0.35">
      <c r="B1056" s="3" t="str">
        <f t="shared" si="32"/>
        <v>Madera-Tinta A.A. (M)-D 1L</v>
      </c>
      <c r="C1056" s="3" t="s">
        <v>131</v>
      </c>
      <c r="D1056" s="3" t="s">
        <v>147</v>
      </c>
      <c r="E1056" s="47" t="s">
        <v>1787</v>
      </c>
      <c r="F1056" s="3" t="s">
        <v>1788</v>
      </c>
      <c r="G1056" s="6" t="s">
        <v>16</v>
      </c>
      <c r="H1056" s="18">
        <v>99</v>
      </c>
      <c r="I1056" s="16">
        <f>IFERROR(VLOOKUP(B1056,'Multiplicador por Linea de Prod'!B:J,9,FALSE), "MARGEN NO ENCONTRADO")</f>
        <v>0.51500000000000001</v>
      </c>
      <c r="J1056" s="3">
        <f t="shared" si="33"/>
        <v>149.98500000000001</v>
      </c>
      <c r="K1056" s="3">
        <v>3</v>
      </c>
    </row>
    <row r="1057" spans="2:11" x14ac:dyDescent="0.35">
      <c r="B1057" s="3" t="str">
        <f t="shared" si="32"/>
        <v>Madera-Tinta A.A. (M)-D 1L</v>
      </c>
      <c r="C1057" s="3" t="s">
        <v>131</v>
      </c>
      <c r="D1057" s="3" t="s">
        <v>147</v>
      </c>
      <c r="E1057" s="47" t="s">
        <v>1789</v>
      </c>
      <c r="F1057" s="3" t="s">
        <v>1790</v>
      </c>
      <c r="G1057" s="6" t="s">
        <v>16</v>
      </c>
      <c r="H1057" s="18">
        <v>99</v>
      </c>
      <c r="I1057" s="16">
        <f>IFERROR(VLOOKUP(B1057,'Multiplicador por Linea de Prod'!B:J,9,FALSE), "MARGEN NO ENCONTRADO")</f>
        <v>0.51500000000000001</v>
      </c>
      <c r="J1057" s="3">
        <f t="shared" si="33"/>
        <v>149.98500000000001</v>
      </c>
      <c r="K1057" s="3">
        <v>3</v>
      </c>
    </row>
    <row r="1058" spans="2:11" x14ac:dyDescent="0.35">
      <c r="B1058" s="3" t="str">
        <f t="shared" si="32"/>
        <v>Madera-Tinta A.A. (M)-D 1L</v>
      </c>
      <c r="C1058" s="3" t="s">
        <v>131</v>
      </c>
      <c r="D1058" s="3" t="s">
        <v>147</v>
      </c>
      <c r="E1058" s="47" t="s">
        <v>1791</v>
      </c>
      <c r="F1058" s="3" t="s">
        <v>1792</v>
      </c>
      <c r="G1058" s="6" t="s">
        <v>16</v>
      </c>
      <c r="H1058" s="18">
        <v>99</v>
      </c>
      <c r="I1058" s="16">
        <f>IFERROR(VLOOKUP(B1058,'Multiplicador por Linea de Prod'!B:J,9,FALSE), "MARGEN NO ENCONTRADO")</f>
        <v>0.51500000000000001</v>
      </c>
      <c r="J1058" s="3">
        <f t="shared" si="33"/>
        <v>149.98500000000001</v>
      </c>
      <c r="K1058" s="3">
        <v>4</v>
      </c>
    </row>
    <row r="1059" spans="2:11" x14ac:dyDescent="0.35">
      <c r="B1059" s="3" t="str">
        <f t="shared" si="32"/>
        <v>Madera-Tinta A.A. (M)-D 1L</v>
      </c>
      <c r="C1059" s="3" t="s">
        <v>131</v>
      </c>
      <c r="D1059" s="3" t="s">
        <v>147</v>
      </c>
      <c r="E1059" s="47" t="s">
        <v>1793</v>
      </c>
      <c r="F1059" s="3" t="s">
        <v>1794</v>
      </c>
      <c r="G1059" s="6" t="s">
        <v>16</v>
      </c>
      <c r="H1059" s="18">
        <v>99</v>
      </c>
      <c r="I1059" s="16">
        <f>IFERROR(VLOOKUP(B1059,'Multiplicador por Linea de Prod'!B:J,9,FALSE), "MARGEN NO ENCONTRADO")</f>
        <v>0.51500000000000001</v>
      </c>
      <c r="J1059" s="3">
        <f t="shared" si="33"/>
        <v>149.98500000000001</v>
      </c>
      <c r="K1059" s="3">
        <v>3</v>
      </c>
    </row>
    <row r="1060" spans="2:11" x14ac:dyDescent="0.35">
      <c r="B1060" s="3" t="str">
        <f t="shared" si="32"/>
        <v>Madera-Tinta A.A. (M)-D 1L</v>
      </c>
      <c r="C1060" s="3" t="s">
        <v>131</v>
      </c>
      <c r="D1060" s="3" t="s">
        <v>147</v>
      </c>
      <c r="E1060" s="47" t="s">
        <v>1795</v>
      </c>
      <c r="F1060" s="3" t="s">
        <v>1796</v>
      </c>
      <c r="G1060" s="6" t="s">
        <v>16</v>
      </c>
      <c r="H1060" s="18">
        <v>99</v>
      </c>
      <c r="I1060" s="16">
        <f>IFERROR(VLOOKUP(B1060,'Multiplicador por Linea de Prod'!B:J,9,FALSE), "MARGEN NO ENCONTRADO")</f>
        <v>0.51500000000000001</v>
      </c>
      <c r="J1060" s="3">
        <f t="shared" si="33"/>
        <v>149.98500000000001</v>
      </c>
      <c r="K1060" s="3">
        <v>2</v>
      </c>
    </row>
    <row r="1061" spans="2:11" x14ac:dyDescent="0.35">
      <c r="B1061" s="3" t="str">
        <f t="shared" si="32"/>
        <v>Madera-Tinta A.A. (M)-D 1L</v>
      </c>
      <c r="C1061" s="3" t="s">
        <v>131</v>
      </c>
      <c r="D1061" s="3" t="s">
        <v>147</v>
      </c>
      <c r="E1061" s="47" t="s">
        <v>1797</v>
      </c>
      <c r="F1061" s="3" t="s">
        <v>1798</v>
      </c>
      <c r="G1061" s="6" t="s">
        <v>16</v>
      </c>
      <c r="H1061" s="18">
        <v>99</v>
      </c>
      <c r="I1061" s="16">
        <f>IFERROR(VLOOKUP(B1061,'Multiplicador por Linea de Prod'!B:J,9,FALSE), "MARGEN NO ENCONTRADO")</f>
        <v>0.51500000000000001</v>
      </c>
      <c r="J1061" s="3">
        <f t="shared" si="33"/>
        <v>149.98500000000001</v>
      </c>
      <c r="K1061" s="3">
        <v>2</v>
      </c>
    </row>
    <row r="1062" spans="2:11" x14ac:dyDescent="0.35">
      <c r="B1062" s="3" t="str">
        <f t="shared" si="32"/>
        <v>Madera-Tinta A.A. (M)-D 1L</v>
      </c>
      <c r="C1062" s="3" t="s">
        <v>131</v>
      </c>
      <c r="D1062" s="3" t="s">
        <v>147</v>
      </c>
      <c r="E1062" s="47" t="s">
        <v>1799</v>
      </c>
      <c r="F1062" s="3" t="s">
        <v>1800</v>
      </c>
      <c r="G1062" s="6" t="s">
        <v>16</v>
      </c>
      <c r="H1062" s="18">
        <v>99</v>
      </c>
      <c r="I1062" s="16">
        <f>IFERROR(VLOOKUP(B1062,'Multiplicador por Linea de Prod'!B:J,9,FALSE), "MARGEN NO ENCONTRADO")</f>
        <v>0.51500000000000001</v>
      </c>
      <c r="J1062" s="3">
        <f t="shared" si="33"/>
        <v>149.98500000000001</v>
      </c>
      <c r="K1062" s="3">
        <v>2</v>
      </c>
    </row>
    <row r="1063" spans="2:11" x14ac:dyDescent="0.35">
      <c r="B1063" s="3" t="str">
        <f t="shared" si="32"/>
        <v>Madera-Tinta A.A. (M)-D 1L</v>
      </c>
      <c r="C1063" s="3" t="s">
        <v>131</v>
      </c>
      <c r="D1063" s="3" t="s">
        <v>147</v>
      </c>
      <c r="E1063" s="47" t="s">
        <v>1801</v>
      </c>
      <c r="F1063" s="3" t="s">
        <v>1802</v>
      </c>
      <c r="G1063" s="6" t="s">
        <v>16</v>
      </c>
      <c r="H1063" s="18">
        <v>99</v>
      </c>
      <c r="I1063" s="16">
        <f>IFERROR(VLOOKUP(B1063,'Multiplicador por Linea de Prod'!B:J,9,FALSE), "MARGEN NO ENCONTRADO")</f>
        <v>0.51500000000000001</v>
      </c>
      <c r="J1063" s="3">
        <f t="shared" si="33"/>
        <v>149.98500000000001</v>
      </c>
      <c r="K1063" s="3">
        <v>2</v>
      </c>
    </row>
    <row r="1064" spans="2:11" x14ac:dyDescent="0.35">
      <c r="B1064" s="3" t="str">
        <f t="shared" si="32"/>
        <v>Madera-Tinta A.A. (M)-D 1L</v>
      </c>
      <c r="C1064" s="3" t="s">
        <v>131</v>
      </c>
      <c r="D1064" s="3" t="s">
        <v>147</v>
      </c>
      <c r="E1064" s="47" t="s">
        <v>1803</v>
      </c>
      <c r="F1064" s="3" t="s">
        <v>1804</v>
      </c>
      <c r="G1064" s="6" t="s">
        <v>16</v>
      </c>
      <c r="H1064" s="18">
        <v>99</v>
      </c>
      <c r="I1064" s="16">
        <f>IFERROR(VLOOKUP(B1064,'Multiplicador por Linea de Prod'!B:J,9,FALSE), "MARGEN NO ENCONTRADO")</f>
        <v>0.51500000000000001</v>
      </c>
      <c r="J1064" s="3">
        <f t="shared" si="33"/>
        <v>149.98500000000001</v>
      </c>
      <c r="K1064" s="3">
        <v>2</v>
      </c>
    </row>
    <row r="1065" spans="2:11" x14ac:dyDescent="0.35">
      <c r="B1065" s="3" t="str">
        <f t="shared" si="32"/>
        <v>Madera-Tinta A.A. (M)-D 1L</v>
      </c>
      <c r="C1065" s="3" t="s">
        <v>131</v>
      </c>
      <c r="D1065" s="3" t="s">
        <v>147</v>
      </c>
      <c r="E1065" s="47" t="s">
        <v>1805</v>
      </c>
      <c r="F1065" s="3" t="s">
        <v>1806</v>
      </c>
      <c r="G1065" s="6" t="s">
        <v>16</v>
      </c>
      <c r="H1065" s="18">
        <v>99</v>
      </c>
      <c r="I1065" s="16">
        <f>IFERROR(VLOOKUP(B1065,'Multiplicador por Linea de Prod'!B:J,9,FALSE), "MARGEN NO ENCONTRADO")</f>
        <v>0.51500000000000001</v>
      </c>
      <c r="J1065" s="3">
        <f t="shared" si="33"/>
        <v>149.98500000000001</v>
      </c>
      <c r="K1065" s="3">
        <v>2</v>
      </c>
    </row>
    <row r="1066" spans="2:11" x14ac:dyDescent="0.35">
      <c r="B1066" s="3" t="str">
        <f t="shared" si="32"/>
        <v>Madera-Tinta A.A. (M)-D 1L</v>
      </c>
      <c r="C1066" s="3" t="s">
        <v>131</v>
      </c>
      <c r="D1066" s="3" t="s">
        <v>147</v>
      </c>
      <c r="E1066" s="47" t="s">
        <v>1807</v>
      </c>
      <c r="F1066" s="3" t="s">
        <v>1808</v>
      </c>
      <c r="G1066" s="6" t="s">
        <v>16</v>
      </c>
      <c r="H1066" s="18">
        <v>99</v>
      </c>
      <c r="I1066" s="16">
        <f>IFERROR(VLOOKUP(B1066,'Multiplicador por Linea de Prod'!B:J,9,FALSE), "MARGEN NO ENCONTRADO")</f>
        <v>0.51500000000000001</v>
      </c>
      <c r="J1066" s="3">
        <f t="shared" si="33"/>
        <v>149.98500000000001</v>
      </c>
      <c r="K1066" s="3">
        <v>3</v>
      </c>
    </row>
    <row r="1067" spans="2:11" x14ac:dyDescent="0.35">
      <c r="B1067" s="3" t="str">
        <f t="shared" si="32"/>
        <v>Madera-Tinta A.A. (M)-D 1L</v>
      </c>
      <c r="C1067" s="3" t="s">
        <v>131</v>
      </c>
      <c r="D1067" s="3" t="s">
        <v>147</v>
      </c>
      <c r="E1067" s="47" t="s">
        <v>1809</v>
      </c>
      <c r="F1067" s="3" t="s">
        <v>1810</v>
      </c>
      <c r="G1067" s="6" t="s">
        <v>16</v>
      </c>
      <c r="H1067" s="18">
        <v>99</v>
      </c>
      <c r="I1067" s="16">
        <f>IFERROR(VLOOKUP(B1067,'Multiplicador por Linea de Prod'!B:J,9,FALSE), "MARGEN NO ENCONTRADO")</f>
        <v>0.51500000000000001</v>
      </c>
      <c r="J1067" s="3">
        <f t="shared" si="33"/>
        <v>149.98500000000001</v>
      </c>
      <c r="K1067" s="3">
        <v>2</v>
      </c>
    </row>
    <row r="1068" spans="2:11" x14ac:dyDescent="0.35">
      <c r="B1068" s="3" t="str">
        <f t="shared" si="32"/>
        <v>Madera-Tinta A.A. (M)-D 1L</v>
      </c>
      <c r="C1068" s="3" t="s">
        <v>131</v>
      </c>
      <c r="D1068" s="3" t="s">
        <v>147</v>
      </c>
      <c r="E1068" s="47" t="s">
        <v>1811</v>
      </c>
      <c r="F1068" s="3" t="s">
        <v>1812</v>
      </c>
      <c r="G1068" s="6" t="s">
        <v>16</v>
      </c>
      <c r="H1068" s="18">
        <v>99</v>
      </c>
      <c r="I1068" s="16">
        <f>IFERROR(VLOOKUP(B1068,'Multiplicador por Linea de Prod'!B:J,9,FALSE), "MARGEN NO ENCONTRADO")</f>
        <v>0.51500000000000001</v>
      </c>
      <c r="J1068" s="3">
        <f t="shared" si="33"/>
        <v>149.98500000000001</v>
      </c>
      <c r="K1068" s="3">
        <v>1</v>
      </c>
    </row>
    <row r="1069" spans="2:11" x14ac:dyDescent="0.35">
      <c r="B1069" s="3" t="str">
        <f t="shared" si="32"/>
        <v>Madera-Tinta A.A. (M)-D 1L</v>
      </c>
      <c r="C1069" s="3" t="s">
        <v>131</v>
      </c>
      <c r="D1069" s="3" t="s">
        <v>147</v>
      </c>
      <c r="E1069" s="47" t="s">
        <v>1813</v>
      </c>
      <c r="F1069" s="3" t="s">
        <v>1814</v>
      </c>
      <c r="G1069" s="6" t="s">
        <v>16</v>
      </c>
      <c r="H1069" s="18">
        <v>94.7</v>
      </c>
      <c r="I1069" s="16">
        <f>IFERROR(VLOOKUP(B1069,'Multiplicador por Linea de Prod'!B:J,9,FALSE), "MARGEN NO ENCONTRADO")</f>
        <v>0.51500000000000001</v>
      </c>
      <c r="J1069" s="3">
        <f t="shared" si="33"/>
        <v>143.47050000000002</v>
      </c>
      <c r="K1069" s="3">
        <v>2</v>
      </c>
    </row>
    <row r="1070" spans="2:11" x14ac:dyDescent="0.35">
      <c r="B1070" s="3" t="str">
        <f t="shared" si="32"/>
        <v>Madera-Tinta A.A. (M)-D 1L</v>
      </c>
      <c r="C1070" s="3" t="s">
        <v>131</v>
      </c>
      <c r="D1070" s="3" t="s">
        <v>147</v>
      </c>
      <c r="E1070" s="47" t="s">
        <v>1815</v>
      </c>
      <c r="F1070" s="3" t="s">
        <v>1816</v>
      </c>
      <c r="G1070" s="6" t="s">
        <v>16</v>
      </c>
      <c r="H1070" s="18">
        <v>99</v>
      </c>
      <c r="I1070" s="16">
        <f>IFERROR(VLOOKUP(B1070,'Multiplicador por Linea de Prod'!B:J,9,FALSE), "MARGEN NO ENCONTRADO")</f>
        <v>0.51500000000000001</v>
      </c>
      <c r="J1070" s="3">
        <f t="shared" si="33"/>
        <v>149.98500000000001</v>
      </c>
      <c r="K1070" s="3">
        <v>2</v>
      </c>
    </row>
    <row r="1071" spans="2:11" x14ac:dyDescent="0.35">
      <c r="B1071" s="3" t="str">
        <f t="shared" si="32"/>
        <v>Madera-Tinta A.A. (M)-D 1L</v>
      </c>
      <c r="C1071" s="3" t="s">
        <v>131</v>
      </c>
      <c r="D1071" s="3" t="s">
        <v>147</v>
      </c>
      <c r="E1071" s="47" t="s">
        <v>1817</v>
      </c>
      <c r="F1071" s="3" t="s">
        <v>1818</v>
      </c>
      <c r="G1071" s="6" t="s">
        <v>16</v>
      </c>
      <c r="H1071" s="18">
        <v>99</v>
      </c>
      <c r="I1071" s="16">
        <f>IFERROR(VLOOKUP(B1071,'Multiplicador por Linea de Prod'!B:J,9,FALSE), "MARGEN NO ENCONTRADO")</f>
        <v>0.51500000000000001</v>
      </c>
      <c r="J1071" s="3">
        <f t="shared" si="33"/>
        <v>149.98500000000001</v>
      </c>
      <c r="K1071" s="3">
        <v>1</v>
      </c>
    </row>
    <row r="1072" spans="2:11" x14ac:dyDescent="0.35">
      <c r="B1072" s="3" t="str">
        <f t="shared" si="32"/>
        <v>Luxury-Luxury Tint (A)-F 0.250L</v>
      </c>
      <c r="C1072" s="3" t="s">
        <v>116</v>
      </c>
      <c r="D1072" s="3" t="s">
        <v>127</v>
      </c>
      <c r="E1072" s="47" t="s">
        <v>1819</v>
      </c>
      <c r="F1072" s="3" t="s">
        <v>1820</v>
      </c>
      <c r="G1072" s="6" t="s">
        <v>21</v>
      </c>
      <c r="H1072" s="18">
        <v>522.6</v>
      </c>
      <c r="I1072" s="16">
        <f>IFERROR(VLOOKUP(B1072,'Multiplicador por Linea de Prod'!B:J,9,FALSE), "MARGEN NO ENCONTRADO")</f>
        <v>0.505</v>
      </c>
      <c r="J1072" s="3">
        <f t="shared" si="33"/>
        <v>786.51300000000003</v>
      </c>
      <c r="K1072" s="3">
        <v>0</v>
      </c>
    </row>
    <row r="1073" spans="2:11" x14ac:dyDescent="0.35">
      <c r="B1073" s="3" t="str">
        <f t="shared" si="32"/>
        <v>Luxury-Luxury Tint (A)-F 0.250L</v>
      </c>
      <c r="C1073" s="3" t="s">
        <v>116</v>
      </c>
      <c r="D1073" s="3" t="s">
        <v>127</v>
      </c>
      <c r="E1073" s="47" t="s">
        <v>1821</v>
      </c>
      <c r="F1073" s="3" t="s">
        <v>1822</v>
      </c>
      <c r="G1073" s="6" t="s">
        <v>21</v>
      </c>
      <c r="H1073" s="18">
        <v>565.1</v>
      </c>
      <c r="I1073" s="16">
        <f>IFERROR(VLOOKUP(B1073,'Multiplicador por Linea de Prod'!B:J,9,FALSE), "MARGEN NO ENCONTRADO")</f>
        <v>0.505</v>
      </c>
      <c r="J1073" s="3">
        <f t="shared" si="33"/>
        <v>850.47550000000001</v>
      </c>
      <c r="K1073" s="3">
        <v>0</v>
      </c>
    </row>
    <row r="1074" spans="2:11" x14ac:dyDescent="0.35">
      <c r="B1074" s="3" t="str">
        <f t="shared" si="32"/>
        <v>Arquitectónica-Tinta colorante (D)-PIEZAS</v>
      </c>
      <c r="C1074" s="3" t="s">
        <v>99</v>
      </c>
      <c r="D1074" s="3" t="s">
        <v>106</v>
      </c>
      <c r="E1074" s="47" t="s">
        <v>1823</v>
      </c>
      <c r="F1074" s="3" t="s">
        <v>1824</v>
      </c>
      <c r="G1074" s="6" t="s">
        <v>89</v>
      </c>
      <c r="H1074" s="18">
        <v>368.7</v>
      </c>
      <c r="I1074" s="16">
        <f>IFERROR(VLOOKUP(B1074,'Multiplicador por Linea de Prod'!B:J,9,FALSE), "MARGEN NO ENCONTRADO")</f>
        <v>0.10500000000000001</v>
      </c>
      <c r="J1074" s="3">
        <f t="shared" si="33"/>
        <v>407.4135</v>
      </c>
      <c r="K1074" s="3">
        <v>0</v>
      </c>
    </row>
    <row r="1075" spans="2:11" x14ac:dyDescent="0.35">
      <c r="B1075" s="3" t="str">
        <f t="shared" si="32"/>
        <v>Arquitectónica-Tinta colorante (D)-PIEZAS</v>
      </c>
      <c r="C1075" s="3" t="s">
        <v>99</v>
      </c>
      <c r="D1075" s="3" t="s">
        <v>106</v>
      </c>
      <c r="E1075" s="47" t="s">
        <v>1825</v>
      </c>
      <c r="F1075" s="3" t="s">
        <v>1826</v>
      </c>
      <c r="G1075" s="6" t="s">
        <v>89</v>
      </c>
      <c r="H1075" s="18">
        <v>257.5</v>
      </c>
      <c r="I1075" s="16">
        <f>IFERROR(VLOOKUP(B1075,'Multiplicador por Linea de Prod'!B:J,9,FALSE), "MARGEN NO ENCONTRADO")</f>
        <v>0.10500000000000001</v>
      </c>
      <c r="J1075" s="3">
        <f t="shared" si="33"/>
        <v>284.53750000000002</v>
      </c>
      <c r="K1075" s="3">
        <v>0</v>
      </c>
    </row>
    <row r="1076" spans="2:11" x14ac:dyDescent="0.35">
      <c r="B1076" s="3" t="str">
        <f t="shared" si="32"/>
        <v>Arquitectónica-Tinta colorante (D)-PIEZAS</v>
      </c>
      <c r="C1076" s="3" t="s">
        <v>99</v>
      </c>
      <c r="D1076" s="3" t="s">
        <v>106</v>
      </c>
      <c r="E1076" s="47" t="s">
        <v>1827</v>
      </c>
      <c r="F1076" s="3" t="s">
        <v>1828</v>
      </c>
      <c r="G1076" s="6" t="s">
        <v>89</v>
      </c>
      <c r="H1076" s="18">
        <v>784.7</v>
      </c>
      <c r="I1076" s="16">
        <f>IFERROR(VLOOKUP(B1076,'Multiplicador por Linea de Prod'!B:J,9,FALSE), "MARGEN NO ENCONTRADO")</f>
        <v>0.10500000000000001</v>
      </c>
      <c r="J1076" s="3">
        <f t="shared" si="33"/>
        <v>867.09350000000006</v>
      </c>
      <c r="K1076" s="3">
        <v>0</v>
      </c>
    </row>
    <row r="1077" spans="2:11" x14ac:dyDescent="0.35">
      <c r="B1077" s="3" t="str">
        <f t="shared" si="32"/>
        <v>Arquitectónica-Tinta colorante (D)-PIEZAS</v>
      </c>
      <c r="C1077" s="3" t="s">
        <v>99</v>
      </c>
      <c r="D1077" s="3" t="s">
        <v>106</v>
      </c>
      <c r="E1077" s="47" t="s">
        <v>1829</v>
      </c>
      <c r="F1077" s="3" t="s">
        <v>1830</v>
      </c>
      <c r="G1077" s="6" t="s">
        <v>89</v>
      </c>
      <c r="H1077" s="18">
        <v>815.7</v>
      </c>
      <c r="I1077" s="16">
        <f>IFERROR(VLOOKUP(B1077,'Multiplicador por Linea de Prod'!B:J,9,FALSE), "MARGEN NO ENCONTRADO")</f>
        <v>0.10500000000000001</v>
      </c>
      <c r="J1077" s="3">
        <f t="shared" si="33"/>
        <v>901.34850000000006</v>
      </c>
      <c r="K1077" s="3">
        <v>0</v>
      </c>
    </row>
    <row r="1078" spans="2:11" x14ac:dyDescent="0.35">
      <c r="B1078" s="3" t="str">
        <f t="shared" si="32"/>
        <v>Arquitectónica-Tinta colorante (D)-PIEZAS</v>
      </c>
      <c r="C1078" s="3" t="s">
        <v>99</v>
      </c>
      <c r="D1078" s="3" t="s">
        <v>106</v>
      </c>
      <c r="E1078" s="47" t="s">
        <v>1831</v>
      </c>
      <c r="F1078" s="3" t="s">
        <v>1832</v>
      </c>
      <c r="G1078" s="6" t="s">
        <v>89</v>
      </c>
      <c r="H1078" s="18">
        <v>560.70000000000005</v>
      </c>
      <c r="I1078" s="16">
        <f>IFERROR(VLOOKUP(B1078,'Multiplicador por Linea de Prod'!B:J,9,FALSE), "MARGEN NO ENCONTRADO")</f>
        <v>0.10500000000000001</v>
      </c>
      <c r="J1078" s="3">
        <f t="shared" si="33"/>
        <v>619.57350000000008</v>
      </c>
      <c r="K1078" s="3">
        <v>0</v>
      </c>
    </row>
    <row r="1079" spans="2:11" x14ac:dyDescent="0.35">
      <c r="B1079" s="3" t="str">
        <f t="shared" si="32"/>
        <v>Arquitectónica-Tinta colorante (D)-PIEZAS</v>
      </c>
      <c r="C1079" s="3" t="s">
        <v>99</v>
      </c>
      <c r="D1079" s="3" t="s">
        <v>106</v>
      </c>
      <c r="E1079" s="47" t="s">
        <v>1833</v>
      </c>
      <c r="F1079" s="3" t="s">
        <v>1834</v>
      </c>
      <c r="G1079" s="6" t="s">
        <v>89</v>
      </c>
      <c r="H1079" s="18">
        <v>600.9</v>
      </c>
      <c r="I1079" s="16">
        <f>IFERROR(VLOOKUP(B1079,'Multiplicador por Linea de Prod'!B:J,9,FALSE), "MARGEN NO ENCONTRADO")</f>
        <v>0.10500000000000001</v>
      </c>
      <c r="J1079" s="3">
        <f t="shared" si="33"/>
        <v>663.99450000000002</v>
      </c>
      <c r="K1079" s="3">
        <v>0</v>
      </c>
    </row>
    <row r="1080" spans="2:11" x14ac:dyDescent="0.35">
      <c r="B1080" s="3" t="str">
        <f t="shared" si="32"/>
        <v>Arquitectónica-Tinta colorante (D)-PIEZAS</v>
      </c>
      <c r="C1080" s="3" t="s">
        <v>99</v>
      </c>
      <c r="D1080" s="3" t="s">
        <v>106</v>
      </c>
      <c r="E1080" s="47" t="s">
        <v>1835</v>
      </c>
      <c r="F1080" s="3" t="s">
        <v>1836</v>
      </c>
      <c r="G1080" s="6" t="s">
        <v>89</v>
      </c>
      <c r="H1080" s="18">
        <v>320.5</v>
      </c>
      <c r="I1080" s="16">
        <f>IFERROR(VLOOKUP(B1080,'Multiplicador por Linea de Prod'!B:J,9,FALSE), "MARGEN NO ENCONTRADO")</f>
        <v>0.10500000000000001</v>
      </c>
      <c r="J1080" s="3">
        <f t="shared" si="33"/>
        <v>354.15249999999997</v>
      </c>
      <c r="K1080" s="3">
        <v>0</v>
      </c>
    </row>
    <row r="1081" spans="2:11" x14ac:dyDescent="0.35">
      <c r="B1081" s="3" t="str">
        <f t="shared" si="32"/>
        <v>Arquitectónica-Tinta colorante (D)-PIEZAS</v>
      </c>
      <c r="C1081" s="3" t="s">
        <v>99</v>
      </c>
      <c r="D1081" s="3" t="s">
        <v>106</v>
      </c>
      <c r="E1081" s="47" t="s">
        <v>1837</v>
      </c>
      <c r="F1081" s="3" t="s">
        <v>1838</v>
      </c>
      <c r="G1081" s="6" t="s">
        <v>89</v>
      </c>
      <c r="H1081" s="18">
        <v>405.1</v>
      </c>
      <c r="I1081" s="16">
        <f>IFERROR(VLOOKUP(B1081,'Multiplicador por Linea de Prod'!B:J,9,FALSE), "MARGEN NO ENCONTRADO")</f>
        <v>0.10500000000000001</v>
      </c>
      <c r="J1081" s="3">
        <f t="shared" si="33"/>
        <v>447.63550000000004</v>
      </c>
      <c r="K1081" s="3">
        <v>0</v>
      </c>
    </row>
    <row r="1082" spans="2:11" x14ac:dyDescent="0.35">
      <c r="B1082" s="3" t="str">
        <f t="shared" si="32"/>
        <v>Arquitectónica-Tinta colorante (D)-PIEZAS</v>
      </c>
      <c r="C1082" s="3" t="s">
        <v>99</v>
      </c>
      <c r="D1082" s="3" t="s">
        <v>106</v>
      </c>
      <c r="E1082" s="47" t="s">
        <v>1839</v>
      </c>
      <c r="F1082" s="3" t="s">
        <v>1840</v>
      </c>
      <c r="G1082" s="6" t="s">
        <v>89</v>
      </c>
      <c r="H1082" s="18">
        <v>288.39999999999998</v>
      </c>
      <c r="I1082" s="16">
        <f>IFERROR(VLOOKUP(B1082,'Multiplicador por Linea de Prod'!B:J,9,FALSE), "MARGEN NO ENCONTRADO")</f>
        <v>0.10500000000000001</v>
      </c>
      <c r="J1082" s="3">
        <f t="shared" si="33"/>
        <v>318.68199999999996</v>
      </c>
      <c r="K1082" s="3">
        <v>0</v>
      </c>
    </row>
    <row r="1083" spans="2:11" x14ac:dyDescent="0.35">
      <c r="B1083" s="3" t="str">
        <f t="shared" si="32"/>
        <v>Arquitectónica-Tinta colorante (D)-PIEZAS</v>
      </c>
      <c r="C1083" s="3" t="s">
        <v>99</v>
      </c>
      <c r="D1083" s="3" t="s">
        <v>106</v>
      </c>
      <c r="E1083" s="47" t="s">
        <v>1841</v>
      </c>
      <c r="F1083" s="3" t="s">
        <v>1842</v>
      </c>
      <c r="G1083" s="6" t="s">
        <v>89</v>
      </c>
      <c r="H1083" s="18">
        <v>436.6</v>
      </c>
      <c r="I1083" s="16">
        <f>IFERROR(VLOOKUP(B1083,'Multiplicador por Linea de Prod'!B:J,9,FALSE), "MARGEN NO ENCONTRADO")</f>
        <v>0.10500000000000001</v>
      </c>
      <c r="J1083" s="3">
        <f t="shared" si="33"/>
        <v>482.44300000000004</v>
      </c>
      <c r="K1083" s="3">
        <v>0</v>
      </c>
    </row>
    <row r="1084" spans="2:11" x14ac:dyDescent="0.35">
      <c r="B1084" s="3" t="str">
        <f t="shared" si="32"/>
        <v>Arquitectónica-Tinta colorante (D)-PIEZAS</v>
      </c>
      <c r="C1084" s="3" t="s">
        <v>99</v>
      </c>
      <c r="D1084" s="3" t="s">
        <v>106</v>
      </c>
      <c r="E1084" s="47" t="s">
        <v>1843</v>
      </c>
      <c r="F1084" s="3" t="s">
        <v>1844</v>
      </c>
      <c r="G1084" s="6" t="s">
        <v>89</v>
      </c>
      <c r="H1084" s="18">
        <v>379.6</v>
      </c>
      <c r="I1084" s="16">
        <f>IFERROR(VLOOKUP(B1084,'Multiplicador por Linea de Prod'!B:J,9,FALSE), "MARGEN NO ENCONTRADO")</f>
        <v>0.10500000000000001</v>
      </c>
      <c r="J1084" s="3">
        <f t="shared" si="33"/>
        <v>419.45800000000003</v>
      </c>
      <c r="K1084" s="3">
        <v>0</v>
      </c>
    </row>
    <row r="1085" spans="2:11" x14ac:dyDescent="0.35">
      <c r="B1085" s="3" t="str">
        <f t="shared" si="32"/>
        <v>Arquitectónica-Tinta colorante (D)-PIEZAS</v>
      </c>
      <c r="C1085" s="3" t="s">
        <v>99</v>
      </c>
      <c r="D1085" s="3" t="s">
        <v>106</v>
      </c>
      <c r="E1085" s="47" t="s">
        <v>1845</v>
      </c>
      <c r="F1085" s="3" t="s">
        <v>1846</v>
      </c>
      <c r="G1085" s="6" t="s">
        <v>89</v>
      </c>
      <c r="H1085" s="18">
        <v>314.8</v>
      </c>
      <c r="I1085" s="16">
        <f>IFERROR(VLOOKUP(B1085,'Multiplicador por Linea de Prod'!B:J,9,FALSE), "MARGEN NO ENCONTRADO")</f>
        <v>0.10500000000000001</v>
      </c>
      <c r="J1085" s="3">
        <f t="shared" si="33"/>
        <v>347.85399999999998</v>
      </c>
      <c r="K1085" s="3">
        <v>0</v>
      </c>
    </row>
    <row r="1086" spans="2:11" x14ac:dyDescent="0.35">
      <c r="B1086" s="3" t="str">
        <f t="shared" si="32"/>
        <v>Luxury-Fondo Automotriz (A)-C 4L</v>
      </c>
      <c r="C1086" s="3" t="s">
        <v>116</v>
      </c>
      <c r="D1086" s="3" t="s">
        <v>48</v>
      </c>
      <c r="E1086" s="47" t="s">
        <v>1847</v>
      </c>
      <c r="F1086" s="3" t="s">
        <v>1848</v>
      </c>
      <c r="G1086" s="6" t="s">
        <v>13</v>
      </c>
      <c r="H1086" s="18">
        <v>585.79999999999995</v>
      </c>
      <c r="I1086" s="16">
        <f>IFERROR(VLOOKUP(B1086,'Multiplicador por Linea de Prod'!B:J,9,FALSE), "MARGEN NO ENCONTRADO")</f>
        <v>0.53500000000000003</v>
      </c>
      <c r="J1086" s="3">
        <f t="shared" si="33"/>
        <v>899.20299999999997</v>
      </c>
      <c r="K1086" s="3">
        <v>0</v>
      </c>
    </row>
    <row r="1087" spans="2:11" x14ac:dyDescent="0.35">
      <c r="B1087" s="3" t="str">
        <f t="shared" si="32"/>
        <v>Luxury-Fondo Automotriz (A)-D 1L</v>
      </c>
      <c r="C1087" s="3" t="s">
        <v>116</v>
      </c>
      <c r="D1087" s="3" t="s">
        <v>48</v>
      </c>
      <c r="E1087" s="47" t="s">
        <v>1849</v>
      </c>
      <c r="F1087" s="3" t="s">
        <v>1848</v>
      </c>
      <c r="G1087" s="6" t="s">
        <v>16</v>
      </c>
      <c r="H1087" s="18">
        <v>161.69999999999999</v>
      </c>
      <c r="I1087" s="16">
        <f>IFERROR(VLOOKUP(B1087,'Multiplicador por Linea de Prod'!B:J,9,FALSE), "MARGEN NO ENCONTRADO")</f>
        <v>0.51500000000000001</v>
      </c>
      <c r="J1087" s="3">
        <f t="shared" si="33"/>
        <v>244.97550000000001</v>
      </c>
      <c r="K1087" s="3">
        <v>0</v>
      </c>
    </row>
    <row r="1088" spans="2:11" x14ac:dyDescent="0.35">
      <c r="B1088" s="3" t="str">
        <f t="shared" si="32"/>
        <v>Luxury-Fondo Automotriz (A)-B 19L</v>
      </c>
      <c r="C1088" s="3" t="s">
        <v>116</v>
      </c>
      <c r="D1088" s="3" t="s">
        <v>48</v>
      </c>
      <c r="E1088" s="47" t="s">
        <v>1850</v>
      </c>
      <c r="F1088" s="3" t="s">
        <v>1851</v>
      </c>
      <c r="G1088" s="6" t="s">
        <v>34</v>
      </c>
      <c r="H1088" s="18">
        <v>2681.2</v>
      </c>
      <c r="I1088" s="16">
        <f>IFERROR(VLOOKUP(B1088,'Multiplicador por Linea de Prod'!B:J,9,FALSE), "MARGEN NO ENCONTRADO")</f>
        <v>0.41500000000000004</v>
      </c>
      <c r="J1088" s="3">
        <f t="shared" si="33"/>
        <v>3793.8979999999997</v>
      </c>
      <c r="K1088" s="3">
        <v>0</v>
      </c>
    </row>
    <row r="1089" spans="2:11" x14ac:dyDescent="0.35">
      <c r="B1089" s="3" t="str">
        <f t="shared" si="32"/>
        <v>Luxury-Fondo Automotriz (A)-C 4L</v>
      </c>
      <c r="C1089" s="3" t="s">
        <v>116</v>
      </c>
      <c r="D1089" s="3" t="s">
        <v>48</v>
      </c>
      <c r="E1089" s="47" t="s">
        <v>1852</v>
      </c>
      <c r="F1089" s="3" t="s">
        <v>1851</v>
      </c>
      <c r="G1089" s="6" t="s">
        <v>13</v>
      </c>
      <c r="H1089" s="18">
        <v>585.79999999999995</v>
      </c>
      <c r="I1089" s="16">
        <f>IFERROR(VLOOKUP(B1089,'Multiplicador por Linea de Prod'!B:J,9,FALSE), "MARGEN NO ENCONTRADO")</f>
        <v>0.53500000000000003</v>
      </c>
      <c r="J1089" s="3">
        <f t="shared" si="33"/>
        <v>899.20299999999997</v>
      </c>
      <c r="K1089" s="3">
        <v>0</v>
      </c>
    </row>
    <row r="1090" spans="2:11" x14ac:dyDescent="0.35">
      <c r="B1090" s="3" t="str">
        <f t="shared" ref="B1090:B1153" si="34">C1090&amp;"-"&amp;D1090&amp;"-"&amp;G1090</f>
        <v>Luxury-Fondo Automotriz (A)-D 1L</v>
      </c>
      <c r="C1090" s="3" t="s">
        <v>116</v>
      </c>
      <c r="D1090" s="3" t="s">
        <v>48</v>
      </c>
      <c r="E1090" s="47" t="s">
        <v>1853</v>
      </c>
      <c r="F1090" s="3" t="s">
        <v>1851</v>
      </c>
      <c r="G1090" s="6" t="s">
        <v>16</v>
      </c>
      <c r="H1090" s="18">
        <v>161.69999999999999</v>
      </c>
      <c r="I1090" s="16">
        <f>IFERROR(VLOOKUP(B1090,'Multiplicador por Linea de Prod'!B:J,9,FALSE), "MARGEN NO ENCONTRADO")</f>
        <v>0.51500000000000001</v>
      </c>
      <c r="J1090" s="3">
        <f t="shared" ref="J1090:J1153" si="35">H1090*(1+I1090)</f>
        <v>244.97550000000001</v>
      </c>
      <c r="K1090" s="3">
        <v>0</v>
      </c>
    </row>
    <row r="1091" spans="2:11" x14ac:dyDescent="0.35">
      <c r="B1091" s="3" t="str">
        <f t="shared" si="34"/>
        <v>Luxury-Fondo Automotriz (A)-C 4L</v>
      </c>
      <c r="C1091" s="3" t="s">
        <v>116</v>
      </c>
      <c r="D1091" s="3" t="s">
        <v>48</v>
      </c>
      <c r="E1091" s="47" t="s">
        <v>1854</v>
      </c>
      <c r="F1091" s="3" t="s">
        <v>1855</v>
      </c>
      <c r="G1091" s="6" t="s">
        <v>13</v>
      </c>
      <c r="H1091" s="18">
        <v>585.79999999999995</v>
      </c>
      <c r="I1091" s="16">
        <f>IFERROR(VLOOKUP(B1091,'Multiplicador por Linea de Prod'!B:J,9,FALSE), "MARGEN NO ENCONTRADO")</f>
        <v>0.53500000000000003</v>
      </c>
      <c r="J1091" s="3">
        <f t="shared" si="35"/>
        <v>899.20299999999997</v>
      </c>
      <c r="K1091" s="3">
        <v>0</v>
      </c>
    </row>
    <row r="1092" spans="2:11" x14ac:dyDescent="0.35">
      <c r="B1092" s="3" t="str">
        <f t="shared" si="34"/>
        <v>Luxury-Fondo Automotriz (A)-D 1L</v>
      </c>
      <c r="C1092" s="3" t="s">
        <v>116</v>
      </c>
      <c r="D1092" s="3" t="s">
        <v>48</v>
      </c>
      <c r="E1092" s="47" t="s">
        <v>1856</v>
      </c>
      <c r="F1092" s="3" t="s">
        <v>1855</v>
      </c>
      <c r="G1092" s="6" t="s">
        <v>16</v>
      </c>
      <c r="H1092" s="18">
        <v>161.69999999999999</v>
      </c>
      <c r="I1092" s="16">
        <f>IFERROR(VLOOKUP(B1092,'Multiplicador por Linea de Prod'!B:J,9,FALSE), "MARGEN NO ENCONTRADO")</f>
        <v>0.51500000000000001</v>
      </c>
      <c r="J1092" s="3">
        <f t="shared" si="35"/>
        <v>244.97550000000001</v>
      </c>
      <c r="K1092" s="3">
        <v>0</v>
      </c>
    </row>
    <row r="1093" spans="2:11" x14ac:dyDescent="0.35">
      <c r="B1093" s="3" t="str">
        <f t="shared" si="34"/>
        <v>Luxury-Fondo Automotriz (A)-C 4L</v>
      </c>
      <c r="C1093" s="3" t="s">
        <v>116</v>
      </c>
      <c r="D1093" s="3" t="s">
        <v>48</v>
      </c>
      <c r="E1093" s="47" t="s">
        <v>1857</v>
      </c>
      <c r="F1093" s="3" t="s">
        <v>1858</v>
      </c>
      <c r="G1093" s="6" t="s">
        <v>13</v>
      </c>
      <c r="H1093" s="18">
        <v>639.4</v>
      </c>
      <c r="I1093" s="16">
        <f>IFERROR(VLOOKUP(B1093,'Multiplicador por Linea de Prod'!B:J,9,FALSE), "MARGEN NO ENCONTRADO")</f>
        <v>0.53500000000000003</v>
      </c>
      <c r="J1093" s="3">
        <f t="shared" si="35"/>
        <v>981.47900000000004</v>
      </c>
      <c r="K1093" s="3">
        <v>0</v>
      </c>
    </row>
    <row r="1094" spans="2:11" x14ac:dyDescent="0.35">
      <c r="B1094" s="3" t="str">
        <f t="shared" si="34"/>
        <v>Luxury-Fondo Automotriz (A)-C 4L</v>
      </c>
      <c r="C1094" s="3" t="s">
        <v>116</v>
      </c>
      <c r="D1094" s="3" t="s">
        <v>48</v>
      </c>
      <c r="E1094" s="47" t="s">
        <v>1859</v>
      </c>
      <c r="F1094" s="3" t="s">
        <v>1860</v>
      </c>
      <c r="G1094" s="6" t="s">
        <v>13</v>
      </c>
      <c r="H1094" s="18">
        <v>580.5</v>
      </c>
      <c r="I1094" s="16">
        <f>IFERROR(VLOOKUP(B1094,'Multiplicador por Linea de Prod'!B:J,9,FALSE), "MARGEN NO ENCONTRADO")</f>
        <v>0.53500000000000003</v>
      </c>
      <c r="J1094" s="3">
        <f t="shared" si="35"/>
        <v>891.06750000000011</v>
      </c>
      <c r="K1094" s="3">
        <v>0</v>
      </c>
    </row>
    <row r="1095" spans="2:11" x14ac:dyDescent="0.35">
      <c r="B1095" s="3" t="str">
        <f t="shared" si="34"/>
        <v>Luxury-Fondo Automotriz (A)-D 1L</v>
      </c>
      <c r="C1095" s="3" t="s">
        <v>116</v>
      </c>
      <c r="D1095" s="3" t="s">
        <v>48</v>
      </c>
      <c r="E1095" s="47" t="s">
        <v>1861</v>
      </c>
      <c r="F1095" s="3" t="s">
        <v>1860</v>
      </c>
      <c r="G1095" s="6" t="s">
        <v>16</v>
      </c>
      <c r="H1095" s="18">
        <v>160.19999999999999</v>
      </c>
      <c r="I1095" s="16">
        <f>IFERROR(VLOOKUP(B1095,'Multiplicador por Linea de Prod'!B:J,9,FALSE), "MARGEN NO ENCONTRADO")</f>
        <v>0.51500000000000001</v>
      </c>
      <c r="J1095" s="3">
        <f t="shared" si="35"/>
        <v>242.703</v>
      </c>
      <c r="K1095" s="3">
        <v>0</v>
      </c>
    </row>
    <row r="1096" spans="2:11" x14ac:dyDescent="0.35">
      <c r="B1096" s="3" t="str">
        <f t="shared" si="34"/>
        <v>Arquitectónica-Vinílica (D)-B 19L</v>
      </c>
      <c r="C1096" s="3" t="s">
        <v>99</v>
      </c>
      <c r="D1096" s="3" t="s">
        <v>107</v>
      </c>
      <c r="E1096" s="47" t="s">
        <v>1862</v>
      </c>
      <c r="F1096" s="3" t="s">
        <v>1863</v>
      </c>
      <c r="G1096" s="6" t="s">
        <v>34</v>
      </c>
      <c r="H1096" s="18">
        <v>916</v>
      </c>
      <c r="I1096" s="16">
        <f>IFERROR(VLOOKUP(B1096,'Multiplicador por Linea de Prod'!B:J,9,FALSE), "MARGEN NO ENCONTRADO")</f>
        <v>0.41500000000000004</v>
      </c>
      <c r="J1096" s="3">
        <f t="shared" si="35"/>
        <v>1296.1400000000001</v>
      </c>
      <c r="K1096" s="3">
        <v>0</v>
      </c>
    </row>
    <row r="1097" spans="2:11" x14ac:dyDescent="0.35">
      <c r="B1097" s="3" t="str">
        <f t="shared" si="34"/>
        <v>Arquitectónica-Vinílica (D)-C 4L</v>
      </c>
      <c r="C1097" s="3" t="s">
        <v>99</v>
      </c>
      <c r="D1097" s="3" t="s">
        <v>107</v>
      </c>
      <c r="E1097" s="47" t="s">
        <v>1864</v>
      </c>
      <c r="F1097" s="3" t="s">
        <v>1863</v>
      </c>
      <c r="G1097" s="6" t="s">
        <v>13</v>
      </c>
      <c r="H1097" s="18">
        <v>232.2</v>
      </c>
      <c r="I1097" s="16">
        <f>IFERROR(VLOOKUP(B1097,'Multiplicador por Linea de Prod'!B:J,9,FALSE), "MARGEN NO ENCONTRADO")</f>
        <v>0.53500000000000003</v>
      </c>
      <c r="J1097" s="3">
        <f t="shared" si="35"/>
        <v>356.42700000000002</v>
      </c>
      <c r="K1097" s="3">
        <v>0</v>
      </c>
    </row>
    <row r="1098" spans="2:11" x14ac:dyDescent="0.35">
      <c r="B1098" s="3" t="str">
        <f t="shared" si="34"/>
        <v>Arquitectónica-Vinílica (D)-B 19L</v>
      </c>
      <c r="C1098" s="3" t="s">
        <v>99</v>
      </c>
      <c r="D1098" s="3" t="s">
        <v>107</v>
      </c>
      <c r="E1098" s="47" t="s">
        <v>1865</v>
      </c>
      <c r="F1098" s="3" t="s">
        <v>1866</v>
      </c>
      <c r="G1098" s="6" t="s">
        <v>34</v>
      </c>
      <c r="H1098" s="18">
        <v>916</v>
      </c>
      <c r="I1098" s="16">
        <f>IFERROR(VLOOKUP(B1098,'Multiplicador por Linea de Prod'!B:J,9,FALSE), "MARGEN NO ENCONTRADO")</f>
        <v>0.41500000000000004</v>
      </c>
      <c r="J1098" s="3">
        <f t="shared" si="35"/>
        <v>1296.1400000000001</v>
      </c>
      <c r="K1098" s="3">
        <v>0</v>
      </c>
    </row>
    <row r="1099" spans="2:11" x14ac:dyDescent="0.35">
      <c r="B1099" s="3" t="str">
        <f t="shared" si="34"/>
        <v>Arquitectónica-Vinílica (D)-C 4L</v>
      </c>
      <c r="C1099" s="3" t="s">
        <v>99</v>
      </c>
      <c r="D1099" s="3" t="s">
        <v>107</v>
      </c>
      <c r="E1099" s="47" t="s">
        <v>1867</v>
      </c>
      <c r="F1099" s="3" t="s">
        <v>1866</v>
      </c>
      <c r="G1099" s="6" t="s">
        <v>13</v>
      </c>
      <c r="H1099" s="18">
        <v>232.2</v>
      </c>
      <c r="I1099" s="16">
        <f>IFERROR(VLOOKUP(B1099,'Multiplicador por Linea de Prod'!B:J,9,FALSE), "MARGEN NO ENCONTRADO")</f>
        <v>0.53500000000000003</v>
      </c>
      <c r="J1099" s="3">
        <f t="shared" si="35"/>
        <v>356.42700000000002</v>
      </c>
      <c r="K1099" s="3">
        <v>2</v>
      </c>
    </row>
    <row r="1100" spans="2:11" x14ac:dyDescent="0.35">
      <c r="B1100" s="3" t="str">
        <f t="shared" si="34"/>
        <v>Arquitectónica-Vinílica (D)-B 19L</v>
      </c>
      <c r="C1100" s="3" t="s">
        <v>99</v>
      </c>
      <c r="D1100" s="3" t="s">
        <v>107</v>
      </c>
      <c r="E1100" s="47" t="s">
        <v>1868</v>
      </c>
      <c r="F1100" s="3" t="s">
        <v>1869</v>
      </c>
      <c r="G1100" s="6" t="s">
        <v>34</v>
      </c>
      <c r="H1100" s="18">
        <v>916</v>
      </c>
      <c r="I1100" s="16">
        <f>IFERROR(VLOOKUP(B1100,'Multiplicador por Linea de Prod'!B:J,9,FALSE), "MARGEN NO ENCONTRADO")</f>
        <v>0.41500000000000004</v>
      </c>
      <c r="J1100" s="3">
        <f t="shared" si="35"/>
        <v>1296.1400000000001</v>
      </c>
      <c r="K1100" s="3">
        <v>0</v>
      </c>
    </row>
    <row r="1101" spans="2:11" x14ac:dyDescent="0.35">
      <c r="B1101" s="3" t="str">
        <f t="shared" si="34"/>
        <v>Arquitectónica-Vinílica (D)-C 4L</v>
      </c>
      <c r="C1101" s="3" t="s">
        <v>99</v>
      </c>
      <c r="D1101" s="3" t="s">
        <v>107</v>
      </c>
      <c r="E1101" s="47" t="s">
        <v>1870</v>
      </c>
      <c r="F1101" s="3" t="s">
        <v>1869</v>
      </c>
      <c r="G1101" s="6" t="s">
        <v>13</v>
      </c>
      <c r="H1101" s="18">
        <v>232.2</v>
      </c>
      <c r="I1101" s="16">
        <f>IFERROR(VLOOKUP(B1101,'Multiplicador por Linea de Prod'!B:J,9,FALSE), "MARGEN NO ENCONTRADO")</f>
        <v>0.53500000000000003</v>
      </c>
      <c r="J1101" s="3">
        <f t="shared" si="35"/>
        <v>356.42700000000002</v>
      </c>
      <c r="K1101" s="3">
        <v>0</v>
      </c>
    </row>
    <row r="1102" spans="2:11" x14ac:dyDescent="0.35">
      <c r="B1102" s="3" t="str">
        <f t="shared" si="34"/>
        <v>Arquitectónica-Vinílica (D)-B 19L</v>
      </c>
      <c r="C1102" s="3" t="s">
        <v>99</v>
      </c>
      <c r="D1102" s="3" t="s">
        <v>107</v>
      </c>
      <c r="E1102" s="47" t="s">
        <v>1871</v>
      </c>
      <c r="F1102" s="3" t="s">
        <v>1872</v>
      </c>
      <c r="G1102" s="6" t="s">
        <v>34</v>
      </c>
      <c r="H1102" s="18">
        <v>950</v>
      </c>
      <c r="I1102" s="16">
        <f>IFERROR(VLOOKUP(B1102,'Multiplicador por Linea de Prod'!B:J,9,FALSE), "MARGEN NO ENCONTRADO")</f>
        <v>0.41500000000000004</v>
      </c>
      <c r="J1102" s="3">
        <f t="shared" si="35"/>
        <v>1344.25</v>
      </c>
      <c r="K1102" s="3">
        <v>6</v>
      </c>
    </row>
    <row r="1103" spans="2:11" x14ac:dyDescent="0.35">
      <c r="B1103" s="3" t="str">
        <f t="shared" si="34"/>
        <v>Arquitectónica-Vinílica (D)-C 4L</v>
      </c>
      <c r="C1103" s="3" t="s">
        <v>99</v>
      </c>
      <c r="D1103" s="3" t="s">
        <v>107</v>
      </c>
      <c r="E1103" s="47" t="s">
        <v>1873</v>
      </c>
      <c r="F1103" s="3" t="s">
        <v>1872</v>
      </c>
      <c r="G1103" s="6" t="s">
        <v>13</v>
      </c>
      <c r="H1103" s="18">
        <v>240.9</v>
      </c>
      <c r="I1103" s="16">
        <f>IFERROR(VLOOKUP(B1103,'Multiplicador por Linea de Prod'!B:J,9,FALSE), "MARGEN NO ENCONTRADO")</f>
        <v>0.53500000000000003</v>
      </c>
      <c r="J1103" s="3">
        <f t="shared" si="35"/>
        <v>369.78150000000005</v>
      </c>
      <c r="K1103" s="3">
        <v>2</v>
      </c>
    </row>
    <row r="1104" spans="2:11" x14ac:dyDescent="0.35">
      <c r="B1104" s="3" t="str">
        <f t="shared" si="34"/>
        <v>Arquitectónica-Vinílica (D)-B 19L</v>
      </c>
      <c r="C1104" s="3" t="s">
        <v>99</v>
      </c>
      <c r="D1104" s="3" t="s">
        <v>107</v>
      </c>
      <c r="E1104" s="47" t="s">
        <v>1874</v>
      </c>
      <c r="F1104" s="3" t="s">
        <v>1875</v>
      </c>
      <c r="G1104" s="6" t="s">
        <v>34</v>
      </c>
      <c r="H1104" s="18">
        <v>933</v>
      </c>
      <c r="I1104" s="16">
        <f>IFERROR(VLOOKUP(B1104,'Multiplicador por Linea de Prod'!B:J,9,FALSE), "MARGEN NO ENCONTRADO")</f>
        <v>0.41500000000000004</v>
      </c>
      <c r="J1104" s="3">
        <f t="shared" si="35"/>
        <v>1320.1949999999999</v>
      </c>
      <c r="K1104" s="3">
        <v>0</v>
      </c>
    </row>
    <row r="1105" spans="2:11" x14ac:dyDescent="0.35">
      <c r="B1105" s="3" t="str">
        <f t="shared" si="34"/>
        <v>Arquitectónica-Vinílica (D)-C 4L</v>
      </c>
      <c r="C1105" s="3" t="s">
        <v>99</v>
      </c>
      <c r="D1105" s="3" t="s">
        <v>107</v>
      </c>
      <c r="E1105" s="47" t="s">
        <v>1876</v>
      </c>
      <c r="F1105" s="3" t="s">
        <v>1875</v>
      </c>
      <c r="G1105" s="6" t="s">
        <v>13</v>
      </c>
      <c r="H1105" s="18">
        <v>236.6</v>
      </c>
      <c r="I1105" s="16">
        <f>IFERROR(VLOOKUP(B1105,'Multiplicador por Linea de Prod'!B:J,9,FALSE), "MARGEN NO ENCONTRADO")</f>
        <v>0.53500000000000003</v>
      </c>
      <c r="J1105" s="3">
        <f t="shared" si="35"/>
        <v>363.18100000000004</v>
      </c>
      <c r="K1105" s="3">
        <v>2</v>
      </c>
    </row>
    <row r="1106" spans="2:11" x14ac:dyDescent="0.35">
      <c r="B1106" s="3" t="str">
        <f t="shared" si="34"/>
        <v>Arquitectónica-Vinílica (D)-B 19L</v>
      </c>
      <c r="C1106" s="3" t="s">
        <v>99</v>
      </c>
      <c r="D1106" s="3" t="s">
        <v>107</v>
      </c>
      <c r="E1106" s="47" t="s">
        <v>1877</v>
      </c>
      <c r="F1106" s="3" t="s">
        <v>1878</v>
      </c>
      <c r="G1106" s="6" t="s">
        <v>34</v>
      </c>
      <c r="H1106" s="18">
        <v>933</v>
      </c>
      <c r="I1106" s="16">
        <f>IFERROR(VLOOKUP(B1106,'Multiplicador por Linea de Prod'!B:J,9,FALSE), "MARGEN NO ENCONTRADO")</f>
        <v>0.41500000000000004</v>
      </c>
      <c r="J1106" s="3">
        <f t="shared" si="35"/>
        <v>1320.1949999999999</v>
      </c>
      <c r="K1106" s="3">
        <v>0</v>
      </c>
    </row>
    <row r="1107" spans="2:11" x14ac:dyDescent="0.35">
      <c r="B1107" s="3" t="str">
        <f t="shared" si="34"/>
        <v>Arquitectónica-Vinílica (D)-C 4L</v>
      </c>
      <c r="C1107" s="3" t="s">
        <v>99</v>
      </c>
      <c r="D1107" s="3" t="s">
        <v>107</v>
      </c>
      <c r="E1107" s="47" t="s">
        <v>1879</v>
      </c>
      <c r="F1107" s="3" t="s">
        <v>1878</v>
      </c>
      <c r="G1107" s="6" t="s">
        <v>13</v>
      </c>
      <c r="H1107" s="18">
        <v>236.6</v>
      </c>
      <c r="I1107" s="16">
        <f>IFERROR(VLOOKUP(B1107,'Multiplicador por Linea de Prod'!B:J,9,FALSE), "MARGEN NO ENCONTRADO")</f>
        <v>0.53500000000000003</v>
      </c>
      <c r="J1107" s="3">
        <f t="shared" si="35"/>
        <v>363.18100000000004</v>
      </c>
      <c r="K1107" s="3">
        <v>0</v>
      </c>
    </row>
    <row r="1108" spans="2:11" x14ac:dyDescent="0.35">
      <c r="B1108" s="3" t="str">
        <f t="shared" si="34"/>
        <v>Arquitectónica-Vinílica (D)-B 19L</v>
      </c>
      <c r="C1108" s="3" t="s">
        <v>99</v>
      </c>
      <c r="D1108" s="3" t="s">
        <v>107</v>
      </c>
      <c r="E1108" s="47" t="s">
        <v>1880</v>
      </c>
      <c r="F1108" s="3" t="s">
        <v>1881</v>
      </c>
      <c r="G1108" s="6" t="s">
        <v>34</v>
      </c>
      <c r="H1108" s="18">
        <v>933</v>
      </c>
      <c r="I1108" s="16">
        <f>IFERROR(VLOOKUP(B1108,'Multiplicador por Linea de Prod'!B:J,9,FALSE), "MARGEN NO ENCONTRADO")</f>
        <v>0.41500000000000004</v>
      </c>
      <c r="J1108" s="3">
        <f t="shared" si="35"/>
        <v>1320.1949999999999</v>
      </c>
      <c r="K1108" s="3">
        <v>0</v>
      </c>
    </row>
    <row r="1109" spans="2:11" x14ac:dyDescent="0.35">
      <c r="B1109" s="3" t="str">
        <f t="shared" si="34"/>
        <v>Arquitectónica-Vinílica (D)-C 4L</v>
      </c>
      <c r="C1109" s="3" t="s">
        <v>99</v>
      </c>
      <c r="D1109" s="3" t="s">
        <v>107</v>
      </c>
      <c r="E1109" s="47" t="s">
        <v>1882</v>
      </c>
      <c r="F1109" s="3" t="s">
        <v>1881</v>
      </c>
      <c r="G1109" s="6" t="s">
        <v>13</v>
      </c>
      <c r="H1109" s="18">
        <v>236.6</v>
      </c>
      <c r="I1109" s="16">
        <f>IFERROR(VLOOKUP(B1109,'Multiplicador por Linea de Prod'!B:J,9,FALSE), "MARGEN NO ENCONTRADO")</f>
        <v>0.53500000000000003</v>
      </c>
      <c r="J1109" s="3">
        <f t="shared" si="35"/>
        <v>363.18100000000004</v>
      </c>
      <c r="K1109" s="3">
        <v>1</v>
      </c>
    </row>
    <row r="1110" spans="2:11" x14ac:dyDescent="0.35">
      <c r="B1110" s="3" t="str">
        <f t="shared" si="34"/>
        <v>Arquitectónica-Vinílica (D)-B 19L</v>
      </c>
      <c r="C1110" s="3" t="s">
        <v>99</v>
      </c>
      <c r="D1110" s="3" t="s">
        <v>107</v>
      </c>
      <c r="E1110" s="47" t="s">
        <v>1883</v>
      </c>
      <c r="F1110" s="3" t="s">
        <v>1884</v>
      </c>
      <c r="G1110" s="6" t="s">
        <v>34</v>
      </c>
      <c r="H1110" s="18">
        <v>916</v>
      </c>
      <c r="I1110" s="16">
        <f>IFERROR(VLOOKUP(B1110,'Multiplicador por Linea de Prod'!B:J,9,FALSE), "MARGEN NO ENCONTRADO")</f>
        <v>0.41500000000000004</v>
      </c>
      <c r="J1110" s="3">
        <f t="shared" si="35"/>
        <v>1296.1400000000001</v>
      </c>
      <c r="K1110" s="3">
        <v>0</v>
      </c>
    </row>
    <row r="1111" spans="2:11" x14ac:dyDescent="0.35">
      <c r="B1111" s="3" t="str">
        <f t="shared" si="34"/>
        <v>Arquitectónica-Vinílica (D)-C 4L</v>
      </c>
      <c r="C1111" s="3" t="s">
        <v>99</v>
      </c>
      <c r="D1111" s="3" t="s">
        <v>107</v>
      </c>
      <c r="E1111" s="47" t="s">
        <v>1885</v>
      </c>
      <c r="F1111" s="3" t="s">
        <v>1884</v>
      </c>
      <c r="G1111" s="6" t="s">
        <v>13</v>
      </c>
      <c r="H1111" s="18">
        <v>232.2</v>
      </c>
      <c r="I1111" s="16">
        <f>IFERROR(VLOOKUP(B1111,'Multiplicador por Linea de Prod'!B:J,9,FALSE), "MARGEN NO ENCONTRADO")</f>
        <v>0.53500000000000003</v>
      </c>
      <c r="J1111" s="3">
        <f t="shared" si="35"/>
        <v>356.42700000000002</v>
      </c>
      <c r="K1111" s="3">
        <v>0</v>
      </c>
    </row>
    <row r="1112" spans="2:11" x14ac:dyDescent="0.35">
      <c r="B1112" s="3" t="str">
        <f t="shared" si="34"/>
        <v>Arquitectónica-Vinílica (D)-B 19L</v>
      </c>
      <c r="C1112" s="3" t="s">
        <v>99</v>
      </c>
      <c r="D1112" s="3" t="s">
        <v>107</v>
      </c>
      <c r="E1112" s="47" t="s">
        <v>1886</v>
      </c>
      <c r="F1112" s="3" t="s">
        <v>1887</v>
      </c>
      <c r="G1112" s="6" t="s">
        <v>34</v>
      </c>
      <c r="H1112" s="18">
        <v>916</v>
      </c>
      <c r="I1112" s="16">
        <f>IFERROR(VLOOKUP(B1112,'Multiplicador por Linea de Prod'!B:J,9,FALSE), "MARGEN NO ENCONTRADO")</f>
        <v>0.41500000000000004</v>
      </c>
      <c r="J1112" s="3">
        <f t="shared" si="35"/>
        <v>1296.1400000000001</v>
      </c>
      <c r="K1112" s="3">
        <v>1</v>
      </c>
    </row>
    <row r="1113" spans="2:11" x14ac:dyDescent="0.35">
      <c r="B1113" s="3" t="str">
        <f t="shared" si="34"/>
        <v>Arquitectónica-Vinílica (D)-C 4L</v>
      </c>
      <c r="C1113" s="3" t="s">
        <v>99</v>
      </c>
      <c r="D1113" s="3" t="s">
        <v>107</v>
      </c>
      <c r="E1113" s="47" t="s">
        <v>1888</v>
      </c>
      <c r="F1113" s="3" t="s">
        <v>1887</v>
      </c>
      <c r="G1113" s="6" t="s">
        <v>13</v>
      </c>
      <c r="H1113" s="18">
        <v>232.2</v>
      </c>
      <c r="I1113" s="16">
        <f>IFERROR(VLOOKUP(B1113,'Multiplicador por Linea de Prod'!B:J,9,FALSE), "MARGEN NO ENCONTRADO")</f>
        <v>0.53500000000000003</v>
      </c>
      <c r="J1113" s="3">
        <f t="shared" si="35"/>
        <v>356.42700000000002</v>
      </c>
      <c r="K1113" s="3">
        <v>0</v>
      </c>
    </row>
    <row r="1114" spans="2:11" x14ac:dyDescent="0.35">
      <c r="B1114" s="3" t="str">
        <f t="shared" si="34"/>
        <v>Arquitectónica-Vinílica (D)-B 19L</v>
      </c>
      <c r="C1114" s="3" t="s">
        <v>99</v>
      </c>
      <c r="D1114" s="3" t="s">
        <v>107</v>
      </c>
      <c r="E1114" s="47" t="s">
        <v>1889</v>
      </c>
      <c r="F1114" s="3" t="s">
        <v>1890</v>
      </c>
      <c r="G1114" s="6" t="s">
        <v>34</v>
      </c>
      <c r="H1114" s="18">
        <v>916</v>
      </c>
      <c r="I1114" s="16">
        <f>IFERROR(VLOOKUP(B1114,'Multiplicador por Linea de Prod'!B:J,9,FALSE), "MARGEN NO ENCONTRADO")</f>
        <v>0.41500000000000004</v>
      </c>
      <c r="J1114" s="3">
        <f t="shared" si="35"/>
        <v>1296.1400000000001</v>
      </c>
      <c r="K1114" s="3">
        <v>0</v>
      </c>
    </row>
    <row r="1115" spans="2:11" x14ac:dyDescent="0.35">
      <c r="B1115" s="3" t="str">
        <f t="shared" si="34"/>
        <v>Arquitectónica-Vinílica (D)-C 4L</v>
      </c>
      <c r="C1115" s="3" t="s">
        <v>99</v>
      </c>
      <c r="D1115" s="3" t="s">
        <v>107</v>
      </c>
      <c r="E1115" s="47" t="s">
        <v>1891</v>
      </c>
      <c r="F1115" s="3" t="s">
        <v>1890</v>
      </c>
      <c r="G1115" s="6" t="s">
        <v>13</v>
      </c>
      <c r="H1115" s="18">
        <v>232.2</v>
      </c>
      <c r="I1115" s="16">
        <f>IFERROR(VLOOKUP(B1115,'Multiplicador por Linea de Prod'!B:J,9,FALSE), "MARGEN NO ENCONTRADO")</f>
        <v>0.53500000000000003</v>
      </c>
      <c r="J1115" s="3">
        <f t="shared" si="35"/>
        <v>356.42700000000002</v>
      </c>
      <c r="K1115" s="3">
        <v>2</v>
      </c>
    </row>
    <row r="1116" spans="2:11" x14ac:dyDescent="0.35">
      <c r="B1116" s="3" t="str">
        <f t="shared" si="34"/>
        <v>Arquitectónica-Vinílica (D)-B 19L</v>
      </c>
      <c r="C1116" s="3" t="s">
        <v>99</v>
      </c>
      <c r="D1116" s="3" t="s">
        <v>107</v>
      </c>
      <c r="E1116" s="47" t="s">
        <v>1892</v>
      </c>
      <c r="F1116" s="3" t="s">
        <v>1893</v>
      </c>
      <c r="G1116" s="6" t="s">
        <v>34</v>
      </c>
      <c r="H1116" s="18">
        <v>933</v>
      </c>
      <c r="I1116" s="16">
        <f>IFERROR(VLOOKUP(B1116,'Multiplicador por Linea de Prod'!B:J,9,FALSE), "MARGEN NO ENCONTRADO")</f>
        <v>0.41500000000000004</v>
      </c>
      <c r="J1116" s="3">
        <f t="shared" si="35"/>
        <v>1320.1949999999999</v>
      </c>
      <c r="K1116" s="3">
        <v>0</v>
      </c>
    </row>
    <row r="1117" spans="2:11" x14ac:dyDescent="0.35">
      <c r="B1117" s="3" t="str">
        <f t="shared" si="34"/>
        <v>Arquitectónica-Vinílica (D)-C 4L</v>
      </c>
      <c r="C1117" s="3" t="s">
        <v>99</v>
      </c>
      <c r="D1117" s="3" t="s">
        <v>107</v>
      </c>
      <c r="E1117" s="47" t="s">
        <v>1894</v>
      </c>
      <c r="F1117" s="3" t="s">
        <v>1893</v>
      </c>
      <c r="G1117" s="6" t="s">
        <v>13</v>
      </c>
      <c r="H1117" s="18">
        <v>236.6</v>
      </c>
      <c r="I1117" s="16">
        <f>IFERROR(VLOOKUP(B1117,'Multiplicador por Linea de Prod'!B:J,9,FALSE), "MARGEN NO ENCONTRADO")</f>
        <v>0.53500000000000003</v>
      </c>
      <c r="J1117" s="3">
        <f t="shared" si="35"/>
        <v>363.18100000000004</v>
      </c>
      <c r="K1117" s="3">
        <v>0</v>
      </c>
    </row>
    <row r="1118" spans="2:11" x14ac:dyDescent="0.35">
      <c r="B1118" s="3" t="str">
        <f t="shared" si="34"/>
        <v>Arquitectónica-Vinílica (D)-B 19L</v>
      </c>
      <c r="C1118" s="3" t="s">
        <v>99</v>
      </c>
      <c r="D1118" s="3" t="s">
        <v>107</v>
      </c>
      <c r="E1118" s="47" t="s">
        <v>1895</v>
      </c>
      <c r="F1118" s="3" t="s">
        <v>1896</v>
      </c>
      <c r="G1118" s="6" t="s">
        <v>34</v>
      </c>
      <c r="H1118" s="18">
        <v>916</v>
      </c>
      <c r="I1118" s="16">
        <f>IFERROR(VLOOKUP(B1118,'Multiplicador por Linea de Prod'!B:J,9,FALSE), "MARGEN NO ENCONTRADO")</f>
        <v>0.41500000000000004</v>
      </c>
      <c r="J1118" s="3">
        <f t="shared" si="35"/>
        <v>1296.1400000000001</v>
      </c>
      <c r="K1118" s="3">
        <v>0</v>
      </c>
    </row>
    <row r="1119" spans="2:11" x14ac:dyDescent="0.35">
      <c r="B1119" s="3" t="str">
        <f t="shared" si="34"/>
        <v>Arquitectónica-Vinílica (D)-C 4L</v>
      </c>
      <c r="C1119" s="3" t="s">
        <v>99</v>
      </c>
      <c r="D1119" s="3" t="s">
        <v>107</v>
      </c>
      <c r="E1119" s="47" t="s">
        <v>1897</v>
      </c>
      <c r="F1119" s="3" t="s">
        <v>1896</v>
      </c>
      <c r="G1119" s="6" t="s">
        <v>13</v>
      </c>
      <c r="H1119" s="18">
        <v>232.2</v>
      </c>
      <c r="I1119" s="16">
        <f>IFERROR(VLOOKUP(B1119,'Multiplicador por Linea de Prod'!B:J,9,FALSE), "MARGEN NO ENCONTRADO")</f>
        <v>0.53500000000000003</v>
      </c>
      <c r="J1119" s="3">
        <f t="shared" si="35"/>
        <v>356.42700000000002</v>
      </c>
      <c r="K1119" s="3">
        <v>3</v>
      </c>
    </row>
    <row r="1120" spans="2:11" x14ac:dyDescent="0.35">
      <c r="B1120" s="3" t="str">
        <f t="shared" si="34"/>
        <v>Arquitectónica-Vinílica (D)-B 19L</v>
      </c>
      <c r="C1120" s="3" t="s">
        <v>99</v>
      </c>
      <c r="D1120" s="3" t="s">
        <v>107</v>
      </c>
      <c r="E1120" s="47" t="s">
        <v>1898</v>
      </c>
      <c r="F1120" s="3" t="s">
        <v>1899</v>
      </c>
      <c r="G1120" s="6" t="s">
        <v>34</v>
      </c>
      <c r="H1120" s="18">
        <v>916</v>
      </c>
      <c r="I1120" s="16">
        <f>IFERROR(VLOOKUP(B1120,'Multiplicador por Linea de Prod'!B:J,9,FALSE), "MARGEN NO ENCONTRADO")</f>
        <v>0.41500000000000004</v>
      </c>
      <c r="J1120" s="3">
        <f t="shared" si="35"/>
        <v>1296.1400000000001</v>
      </c>
      <c r="K1120" s="3">
        <v>0</v>
      </c>
    </row>
    <row r="1121" spans="2:11" x14ac:dyDescent="0.35">
      <c r="B1121" s="3" t="str">
        <f t="shared" si="34"/>
        <v>Arquitectónica-Vinílica (D)-C 4L</v>
      </c>
      <c r="C1121" s="3" t="s">
        <v>99</v>
      </c>
      <c r="D1121" s="3" t="s">
        <v>107</v>
      </c>
      <c r="E1121" s="47" t="s">
        <v>1900</v>
      </c>
      <c r="F1121" s="3" t="s">
        <v>1899</v>
      </c>
      <c r="G1121" s="6" t="s">
        <v>13</v>
      </c>
      <c r="H1121" s="18">
        <v>232.2</v>
      </c>
      <c r="I1121" s="16">
        <f>IFERROR(VLOOKUP(B1121,'Multiplicador por Linea de Prod'!B:J,9,FALSE), "MARGEN NO ENCONTRADO")</f>
        <v>0.53500000000000003</v>
      </c>
      <c r="J1121" s="3">
        <f t="shared" si="35"/>
        <v>356.42700000000002</v>
      </c>
      <c r="K1121" s="3">
        <v>1</v>
      </c>
    </row>
    <row r="1122" spans="2:11" x14ac:dyDescent="0.35">
      <c r="B1122" s="3" t="str">
        <f t="shared" si="34"/>
        <v>Arquitectónica-Vinílica (D)-B 19L</v>
      </c>
      <c r="C1122" s="3" t="s">
        <v>99</v>
      </c>
      <c r="D1122" s="3" t="s">
        <v>107</v>
      </c>
      <c r="E1122" s="47" t="s">
        <v>1901</v>
      </c>
      <c r="F1122" s="3" t="s">
        <v>1902</v>
      </c>
      <c r="G1122" s="6" t="s">
        <v>34</v>
      </c>
      <c r="H1122" s="18">
        <v>916</v>
      </c>
      <c r="I1122" s="16">
        <f>IFERROR(VLOOKUP(B1122,'Multiplicador por Linea de Prod'!B:J,9,FALSE), "MARGEN NO ENCONTRADO")</f>
        <v>0.41500000000000004</v>
      </c>
      <c r="J1122" s="3">
        <f t="shared" si="35"/>
        <v>1296.1400000000001</v>
      </c>
      <c r="K1122" s="3">
        <v>0</v>
      </c>
    </row>
    <row r="1123" spans="2:11" x14ac:dyDescent="0.35">
      <c r="B1123" s="3" t="str">
        <f t="shared" si="34"/>
        <v>Arquitectónica-Vinílica (D)-C 4L</v>
      </c>
      <c r="C1123" s="3" t="s">
        <v>99</v>
      </c>
      <c r="D1123" s="3" t="s">
        <v>107</v>
      </c>
      <c r="E1123" s="47" t="s">
        <v>1903</v>
      </c>
      <c r="F1123" s="3" t="s">
        <v>1902</v>
      </c>
      <c r="G1123" s="6" t="s">
        <v>13</v>
      </c>
      <c r="H1123" s="18">
        <v>232.2</v>
      </c>
      <c r="I1123" s="16">
        <f>IFERROR(VLOOKUP(B1123,'Multiplicador por Linea de Prod'!B:J,9,FALSE), "MARGEN NO ENCONTRADO")</f>
        <v>0.53500000000000003</v>
      </c>
      <c r="J1123" s="3">
        <f t="shared" si="35"/>
        <v>356.42700000000002</v>
      </c>
      <c r="K1123" s="3">
        <v>1</v>
      </c>
    </row>
    <row r="1124" spans="2:11" x14ac:dyDescent="0.35">
      <c r="B1124" s="3" t="str">
        <f t="shared" si="34"/>
        <v>Arquitectónica-Vinílica (D)-B 19L</v>
      </c>
      <c r="C1124" s="3" t="s">
        <v>99</v>
      </c>
      <c r="D1124" s="3" t="s">
        <v>107</v>
      </c>
      <c r="E1124" s="47" t="s">
        <v>1904</v>
      </c>
      <c r="F1124" s="3" t="s">
        <v>1905</v>
      </c>
      <c r="G1124" s="6" t="s">
        <v>34</v>
      </c>
      <c r="H1124" s="18">
        <v>916</v>
      </c>
      <c r="I1124" s="16">
        <f>IFERROR(VLOOKUP(B1124,'Multiplicador por Linea de Prod'!B:J,9,FALSE), "MARGEN NO ENCONTRADO")</f>
        <v>0.41500000000000004</v>
      </c>
      <c r="J1124" s="3">
        <f t="shared" si="35"/>
        <v>1296.1400000000001</v>
      </c>
      <c r="K1124" s="3">
        <v>0</v>
      </c>
    </row>
    <row r="1125" spans="2:11" x14ac:dyDescent="0.35">
      <c r="B1125" s="3" t="str">
        <f t="shared" si="34"/>
        <v>Arquitectónica-Vinílica (D)-C 4L</v>
      </c>
      <c r="C1125" s="3" t="s">
        <v>99</v>
      </c>
      <c r="D1125" s="3" t="s">
        <v>107</v>
      </c>
      <c r="E1125" s="47" t="s">
        <v>1906</v>
      </c>
      <c r="F1125" s="3" t="s">
        <v>1905</v>
      </c>
      <c r="G1125" s="6" t="s">
        <v>13</v>
      </c>
      <c r="H1125" s="18">
        <v>232.2</v>
      </c>
      <c r="I1125" s="16">
        <f>IFERROR(VLOOKUP(B1125,'Multiplicador por Linea de Prod'!B:J,9,FALSE), "MARGEN NO ENCONTRADO")</f>
        <v>0.53500000000000003</v>
      </c>
      <c r="J1125" s="3">
        <f t="shared" si="35"/>
        <v>356.42700000000002</v>
      </c>
      <c r="K1125" s="3">
        <v>2</v>
      </c>
    </row>
    <row r="1126" spans="2:11" x14ac:dyDescent="0.35">
      <c r="B1126" s="3" t="str">
        <f t="shared" si="34"/>
        <v>Arquitectónica-Vinílica (D)-B 19L</v>
      </c>
      <c r="C1126" s="3" t="s">
        <v>99</v>
      </c>
      <c r="D1126" s="3" t="s">
        <v>107</v>
      </c>
      <c r="E1126" s="47" t="s">
        <v>1907</v>
      </c>
      <c r="F1126" s="3" t="s">
        <v>1908</v>
      </c>
      <c r="G1126" s="6" t="s">
        <v>34</v>
      </c>
      <c r="H1126" s="18">
        <v>916</v>
      </c>
      <c r="I1126" s="16">
        <f>IFERROR(VLOOKUP(B1126,'Multiplicador por Linea de Prod'!B:J,9,FALSE), "MARGEN NO ENCONTRADO")</f>
        <v>0.41500000000000004</v>
      </c>
      <c r="J1126" s="3">
        <f t="shared" si="35"/>
        <v>1296.1400000000001</v>
      </c>
      <c r="K1126" s="3">
        <v>0</v>
      </c>
    </row>
    <row r="1127" spans="2:11" x14ac:dyDescent="0.35">
      <c r="B1127" s="3" t="str">
        <f t="shared" si="34"/>
        <v>Arquitectónica-Vinílica (D)-C 4L</v>
      </c>
      <c r="C1127" s="3" t="s">
        <v>99</v>
      </c>
      <c r="D1127" s="3" t="s">
        <v>107</v>
      </c>
      <c r="E1127" s="47" t="s">
        <v>1909</v>
      </c>
      <c r="F1127" s="3" t="s">
        <v>1908</v>
      </c>
      <c r="G1127" s="6" t="s">
        <v>13</v>
      </c>
      <c r="H1127" s="18">
        <v>232.2</v>
      </c>
      <c r="I1127" s="16">
        <f>IFERROR(VLOOKUP(B1127,'Multiplicador por Linea de Prod'!B:J,9,FALSE), "MARGEN NO ENCONTRADO")</f>
        <v>0.53500000000000003</v>
      </c>
      <c r="J1127" s="3">
        <f t="shared" si="35"/>
        <v>356.42700000000002</v>
      </c>
      <c r="K1127" s="3">
        <v>1</v>
      </c>
    </row>
    <row r="1128" spans="2:11" x14ac:dyDescent="0.35">
      <c r="B1128" s="3" t="str">
        <f t="shared" si="34"/>
        <v>Arquitectónica-Vinílica (D)-B 19L</v>
      </c>
      <c r="C1128" s="3" t="s">
        <v>99</v>
      </c>
      <c r="D1128" s="3" t="s">
        <v>107</v>
      </c>
      <c r="E1128" s="47" t="s">
        <v>1910</v>
      </c>
      <c r="F1128" s="3" t="s">
        <v>1911</v>
      </c>
      <c r="G1128" s="6" t="s">
        <v>34</v>
      </c>
      <c r="H1128" s="18">
        <v>916</v>
      </c>
      <c r="I1128" s="16">
        <f>IFERROR(VLOOKUP(B1128,'Multiplicador por Linea de Prod'!B:J,9,FALSE), "MARGEN NO ENCONTRADO")</f>
        <v>0.41500000000000004</v>
      </c>
      <c r="J1128" s="3">
        <f t="shared" si="35"/>
        <v>1296.1400000000001</v>
      </c>
      <c r="K1128" s="3">
        <v>0</v>
      </c>
    </row>
    <row r="1129" spans="2:11" x14ac:dyDescent="0.35">
      <c r="B1129" s="3" t="str">
        <f t="shared" si="34"/>
        <v>Arquitectónica-Vinílica (D)-C 4L</v>
      </c>
      <c r="C1129" s="3" t="s">
        <v>99</v>
      </c>
      <c r="D1129" s="3" t="s">
        <v>107</v>
      </c>
      <c r="E1129" s="47" t="s">
        <v>1912</v>
      </c>
      <c r="F1129" s="3" t="s">
        <v>1911</v>
      </c>
      <c r="G1129" s="6" t="s">
        <v>13</v>
      </c>
      <c r="H1129" s="18">
        <v>232.2</v>
      </c>
      <c r="I1129" s="16">
        <f>IFERROR(VLOOKUP(B1129,'Multiplicador por Linea de Prod'!B:J,9,FALSE), "MARGEN NO ENCONTRADO")</f>
        <v>0.53500000000000003</v>
      </c>
      <c r="J1129" s="3">
        <f t="shared" si="35"/>
        <v>356.42700000000002</v>
      </c>
      <c r="K1129" s="3">
        <v>2</v>
      </c>
    </row>
    <row r="1130" spans="2:11" x14ac:dyDescent="0.35">
      <c r="B1130" s="3" t="str">
        <f t="shared" si="34"/>
        <v>Arquitectónica-Base vinílica (D)-B 19L</v>
      </c>
      <c r="C1130" s="3" t="s">
        <v>99</v>
      </c>
      <c r="D1130" s="3" t="s">
        <v>101</v>
      </c>
      <c r="E1130" s="47" t="s">
        <v>1913</v>
      </c>
      <c r="F1130" s="3" t="s">
        <v>1914</v>
      </c>
      <c r="G1130" s="6" t="s">
        <v>34</v>
      </c>
      <c r="H1130" s="18">
        <v>1140.5999999999999</v>
      </c>
      <c r="I1130" s="16">
        <f>IFERROR(VLOOKUP(B1130,'Multiplicador por Linea de Prod'!B:J,9,FALSE), "MARGEN NO ENCONTRADO")</f>
        <v>0.41500000000000004</v>
      </c>
      <c r="J1130" s="3">
        <f t="shared" si="35"/>
        <v>1613.9489999999998</v>
      </c>
      <c r="K1130" s="3">
        <v>0</v>
      </c>
    </row>
    <row r="1131" spans="2:11" x14ac:dyDescent="0.35">
      <c r="B1131" s="3" t="str">
        <f t="shared" si="34"/>
        <v>Arquitectónica-Base vinílica (D)-C 4L</v>
      </c>
      <c r="C1131" s="3" t="s">
        <v>99</v>
      </c>
      <c r="D1131" s="3" t="s">
        <v>101</v>
      </c>
      <c r="E1131" s="47" t="s">
        <v>1915</v>
      </c>
      <c r="F1131" s="3" t="s">
        <v>1914</v>
      </c>
      <c r="G1131" s="6" t="s">
        <v>13</v>
      </c>
      <c r="H1131" s="18">
        <v>269.8</v>
      </c>
      <c r="I1131" s="16">
        <f>IFERROR(VLOOKUP(B1131,'Multiplicador por Linea de Prod'!B:J,9,FALSE), "MARGEN NO ENCONTRADO")</f>
        <v>0.53500000000000003</v>
      </c>
      <c r="J1131" s="3">
        <f t="shared" si="35"/>
        <v>414.14300000000003</v>
      </c>
      <c r="K1131" s="3">
        <v>0</v>
      </c>
    </row>
    <row r="1132" spans="2:11" x14ac:dyDescent="0.35">
      <c r="B1132" s="3" t="str">
        <f t="shared" si="34"/>
        <v>Arquitectónica-Base vinílica (D)-D 1L</v>
      </c>
      <c r="C1132" s="3" t="s">
        <v>99</v>
      </c>
      <c r="D1132" s="3" t="s">
        <v>101</v>
      </c>
      <c r="E1132" s="47" t="s">
        <v>1916</v>
      </c>
      <c r="F1132" s="3" t="s">
        <v>1914</v>
      </c>
      <c r="G1132" s="6" t="s">
        <v>16</v>
      </c>
      <c r="H1132" s="18">
        <v>86</v>
      </c>
      <c r="I1132" s="16">
        <f>IFERROR(VLOOKUP(B1132,'Multiplicador por Linea de Prod'!B:J,9,FALSE), "MARGEN NO ENCONTRADO")</f>
        <v>0.51500000000000001</v>
      </c>
      <c r="J1132" s="3">
        <f t="shared" si="35"/>
        <v>130.29000000000002</v>
      </c>
      <c r="K1132" s="3">
        <v>0</v>
      </c>
    </row>
    <row r="1133" spans="2:11" x14ac:dyDescent="0.35">
      <c r="B1133" s="3" t="str">
        <f t="shared" si="34"/>
        <v>Arquitectónica-Base vinílica (D)-B 19L</v>
      </c>
      <c r="C1133" s="3" t="s">
        <v>99</v>
      </c>
      <c r="D1133" s="3" t="s">
        <v>101</v>
      </c>
      <c r="E1133" s="47" t="s">
        <v>1917</v>
      </c>
      <c r="F1133" s="3" t="s">
        <v>1918</v>
      </c>
      <c r="G1133" s="6" t="s">
        <v>34</v>
      </c>
      <c r="H1133" s="18">
        <v>1083.8</v>
      </c>
      <c r="I1133" s="16">
        <f>IFERROR(VLOOKUP(B1133,'Multiplicador por Linea de Prod'!B:J,9,FALSE), "MARGEN NO ENCONTRADO")</f>
        <v>0.41500000000000004</v>
      </c>
      <c r="J1133" s="3">
        <f t="shared" si="35"/>
        <v>1533.577</v>
      </c>
      <c r="K1133" s="3">
        <v>0</v>
      </c>
    </row>
    <row r="1134" spans="2:11" x14ac:dyDescent="0.35">
      <c r="B1134" s="3" t="str">
        <f t="shared" si="34"/>
        <v>Arquitectónica-Base vinílica (D)-C 4L</v>
      </c>
      <c r="C1134" s="3" t="s">
        <v>99</v>
      </c>
      <c r="D1134" s="3" t="s">
        <v>101</v>
      </c>
      <c r="E1134" s="47" t="s">
        <v>1919</v>
      </c>
      <c r="F1134" s="3" t="s">
        <v>1918</v>
      </c>
      <c r="G1134" s="6" t="s">
        <v>13</v>
      </c>
      <c r="H1134" s="18">
        <v>256.39999999999998</v>
      </c>
      <c r="I1134" s="16">
        <f>IFERROR(VLOOKUP(B1134,'Multiplicador por Linea de Prod'!B:J,9,FALSE), "MARGEN NO ENCONTRADO")</f>
        <v>0.53500000000000003</v>
      </c>
      <c r="J1134" s="3">
        <f t="shared" si="35"/>
        <v>393.57400000000001</v>
      </c>
      <c r="K1134" s="3">
        <v>0</v>
      </c>
    </row>
    <row r="1135" spans="2:11" x14ac:dyDescent="0.35">
      <c r="B1135" s="3" t="str">
        <f t="shared" si="34"/>
        <v>Arquitectónica-Base vinílica (D)-D 1L</v>
      </c>
      <c r="C1135" s="3" t="s">
        <v>99</v>
      </c>
      <c r="D1135" s="3" t="s">
        <v>101</v>
      </c>
      <c r="E1135" s="47" t="s">
        <v>1920</v>
      </c>
      <c r="F1135" s="3" t="s">
        <v>1918</v>
      </c>
      <c r="G1135" s="6" t="s">
        <v>16</v>
      </c>
      <c r="H1135" s="18">
        <v>82.2</v>
      </c>
      <c r="I1135" s="16">
        <f>IFERROR(VLOOKUP(B1135,'Multiplicador por Linea de Prod'!B:J,9,FALSE), "MARGEN NO ENCONTRADO")</f>
        <v>0.51500000000000001</v>
      </c>
      <c r="J1135" s="3">
        <f t="shared" si="35"/>
        <v>124.53300000000002</v>
      </c>
      <c r="K1135" s="3">
        <v>0</v>
      </c>
    </row>
    <row r="1136" spans="2:11" x14ac:dyDescent="0.35">
      <c r="B1136" s="3" t="str">
        <f t="shared" si="34"/>
        <v>Arquitectónica-Vinílica (D)-B 19L</v>
      </c>
      <c r="C1136" s="3" t="s">
        <v>99</v>
      </c>
      <c r="D1136" s="3" t="s">
        <v>107</v>
      </c>
      <c r="E1136" s="47" t="s">
        <v>1921</v>
      </c>
      <c r="F1136" s="3" t="s">
        <v>1922</v>
      </c>
      <c r="G1136" s="6" t="s">
        <v>34</v>
      </c>
      <c r="H1136" s="18">
        <v>1222.5999999999999</v>
      </c>
      <c r="I1136" s="16">
        <f>IFERROR(VLOOKUP(B1136,'Multiplicador por Linea de Prod'!B:J,9,FALSE), "MARGEN NO ENCONTRADO")</f>
        <v>0.41500000000000004</v>
      </c>
      <c r="J1136" s="3">
        <f t="shared" si="35"/>
        <v>1729.9789999999998</v>
      </c>
      <c r="K1136" s="3">
        <v>3</v>
      </c>
    </row>
    <row r="1137" spans="2:11" x14ac:dyDescent="0.35">
      <c r="B1137" s="3" t="str">
        <f t="shared" si="34"/>
        <v>Arquitectónica-Vinílica (D)-C 4L</v>
      </c>
      <c r="C1137" s="3" t="s">
        <v>99</v>
      </c>
      <c r="D1137" s="3" t="s">
        <v>107</v>
      </c>
      <c r="E1137" s="47" t="s">
        <v>1923</v>
      </c>
      <c r="F1137" s="3" t="s">
        <v>1922</v>
      </c>
      <c r="G1137" s="6" t="s">
        <v>13</v>
      </c>
      <c r="H1137" s="18">
        <v>288.7</v>
      </c>
      <c r="I1137" s="16">
        <f>IFERROR(VLOOKUP(B1137,'Multiplicador por Linea de Prod'!B:J,9,FALSE), "MARGEN NO ENCONTRADO")</f>
        <v>0.53500000000000003</v>
      </c>
      <c r="J1137" s="3">
        <f t="shared" si="35"/>
        <v>443.15450000000004</v>
      </c>
      <c r="K1137" s="3">
        <v>2</v>
      </c>
    </row>
    <row r="1138" spans="2:11" x14ac:dyDescent="0.35">
      <c r="B1138" s="3" t="str">
        <f t="shared" si="34"/>
        <v>Arquitectónica-Vinílica (D)-B 19L</v>
      </c>
      <c r="C1138" s="3" t="s">
        <v>99</v>
      </c>
      <c r="D1138" s="3" t="s">
        <v>107</v>
      </c>
      <c r="E1138" s="47" t="s">
        <v>1924</v>
      </c>
      <c r="F1138" s="3" t="s">
        <v>1925</v>
      </c>
      <c r="G1138" s="6" t="s">
        <v>34</v>
      </c>
      <c r="H1138" s="18">
        <v>1286.9000000000001</v>
      </c>
      <c r="I1138" s="16">
        <f>IFERROR(VLOOKUP(B1138,'Multiplicador por Linea de Prod'!B:J,9,FALSE), "MARGEN NO ENCONTRADO")</f>
        <v>0.41500000000000004</v>
      </c>
      <c r="J1138" s="3">
        <f t="shared" si="35"/>
        <v>1820.9635000000001</v>
      </c>
      <c r="K1138" s="3">
        <v>0</v>
      </c>
    </row>
    <row r="1139" spans="2:11" x14ac:dyDescent="0.35">
      <c r="B1139" s="3" t="str">
        <f t="shared" si="34"/>
        <v>Arquitectónica-Vinílica (D)-C 4L</v>
      </c>
      <c r="C1139" s="3" t="s">
        <v>99</v>
      </c>
      <c r="D1139" s="3" t="s">
        <v>107</v>
      </c>
      <c r="E1139" s="47" t="s">
        <v>1926</v>
      </c>
      <c r="F1139" s="3" t="s">
        <v>1927</v>
      </c>
      <c r="G1139" s="6" t="s">
        <v>13</v>
      </c>
      <c r="H1139" s="18">
        <v>457</v>
      </c>
      <c r="I1139" s="16">
        <f>IFERROR(VLOOKUP(B1139,'Multiplicador por Linea de Prod'!B:J,9,FALSE), "MARGEN NO ENCONTRADO")</f>
        <v>0.53500000000000003</v>
      </c>
      <c r="J1139" s="3">
        <f t="shared" si="35"/>
        <v>701.49500000000012</v>
      </c>
      <c r="K1139" s="3">
        <v>0</v>
      </c>
    </row>
    <row r="1140" spans="2:11" x14ac:dyDescent="0.35">
      <c r="B1140" s="3" t="str">
        <f t="shared" si="34"/>
        <v>Arquitectónica-Base vinílica (D)-B 19L</v>
      </c>
      <c r="C1140" s="3" t="s">
        <v>99</v>
      </c>
      <c r="D1140" s="3" t="s">
        <v>101</v>
      </c>
      <c r="E1140" s="47" t="s">
        <v>1928</v>
      </c>
      <c r="F1140" s="3" t="s">
        <v>1929</v>
      </c>
      <c r="G1140" s="6" t="s">
        <v>34</v>
      </c>
      <c r="H1140" s="18">
        <v>1331.7</v>
      </c>
      <c r="I1140" s="16">
        <f>IFERROR(VLOOKUP(B1140,'Multiplicador por Linea de Prod'!B:J,9,FALSE), "MARGEN NO ENCONTRADO")</f>
        <v>0.41500000000000004</v>
      </c>
      <c r="J1140" s="3">
        <f t="shared" si="35"/>
        <v>1884.3555000000001</v>
      </c>
      <c r="K1140" s="3">
        <v>0</v>
      </c>
    </row>
    <row r="1141" spans="2:11" x14ac:dyDescent="0.35">
      <c r="B1141" s="3" t="str">
        <f t="shared" si="34"/>
        <v>Arquitectónica-Base vinílica (D)-C 4L</v>
      </c>
      <c r="C1141" s="3" t="s">
        <v>99</v>
      </c>
      <c r="D1141" s="3" t="s">
        <v>101</v>
      </c>
      <c r="E1141" s="47" t="s">
        <v>1930</v>
      </c>
      <c r="F1141" s="3" t="s">
        <v>1929</v>
      </c>
      <c r="G1141" s="6" t="s">
        <v>13</v>
      </c>
      <c r="H1141" s="18">
        <v>293.39999999999998</v>
      </c>
      <c r="I1141" s="16">
        <f>IFERROR(VLOOKUP(B1141,'Multiplicador por Linea de Prod'!B:J,9,FALSE), "MARGEN NO ENCONTRADO")</f>
        <v>0.53500000000000003</v>
      </c>
      <c r="J1141" s="3">
        <f t="shared" si="35"/>
        <v>450.36900000000003</v>
      </c>
      <c r="K1141" s="3">
        <v>0</v>
      </c>
    </row>
    <row r="1142" spans="2:11" x14ac:dyDescent="0.35">
      <c r="B1142" s="3" t="str">
        <f t="shared" si="34"/>
        <v>Arquitectónica-Base vinílica (D)-D 1L</v>
      </c>
      <c r="C1142" s="3" t="s">
        <v>99</v>
      </c>
      <c r="D1142" s="3" t="s">
        <v>101</v>
      </c>
      <c r="E1142" s="47" t="s">
        <v>1931</v>
      </c>
      <c r="F1142" s="3" t="s">
        <v>1929</v>
      </c>
      <c r="G1142" s="6" t="s">
        <v>16</v>
      </c>
      <c r="H1142" s="18">
        <v>105.9</v>
      </c>
      <c r="I1142" s="16">
        <f>IFERROR(VLOOKUP(B1142,'Multiplicador por Linea de Prod'!B:J,9,FALSE), "MARGEN NO ENCONTRADO")</f>
        <v>0.51500000000000001</v>
      </c>
      <c r="J1142" s="3">
        <f t="shared" si="35"/>
        <v>160.43850000000003</v>
      </c>
      <c r="K1142" s="3">
        <v>0</v>
      </c>
    </row>
    <row r="1143" spans="2:11" x14ac:dyDescent="0.35">
      <c r="B1143" s="3" t="str">
        <f t="shared" si="34"/>
        <v>Arquitectónica-Base vinílica (D)-B 19L</v>
      </c>
      <c r="C1143" s="3" t="s">
        <v>99</v>
      </c>
      <c r="D1143" s="3" t="s">
        <v>101</v>
      </c>
      <c r="E1143" s="47" t="s">
        <v>1932</v>
      </c>
      <c r="F1143" s="3" t="s">
        <v>1933</v>
      </c>
      <c r="G1143" s="6" t="s">
        <v>34</v>
      </c>
      <c r="H1143" s="18">
        <v>1480.1</v>
      </c>
      <c r="I1143" s="16">
        <f>IFERROR(VLOOKUP(B1143,'Multiplicador por Linea de Prod'!B:J,9,FALSE), "MARGEN NO ENCONTRADO")</f>
        <v>0.41500000000000004</v>
      </c>
      <c r="J1143" s="3">
        <f t="shared" si="35"/>
        <v>2094.3415</v>
      </c>
      <c r="K1143" s="3">
        <v>0</v>
      </c>
    </row>
    <row r="1144" spans="2:11" x14ac:dyDescent="0.35">
      <c r="B1144" s="3" t="str">
        <f t="shared" si="34"/>
        <v>Arquitectónica-Base vinílica (D)-C 4L</v>
      </c>
      <c r="C1144" s="3" t="s">
        <v>99</v>
      </c>
      <c r="D1144" s="3" t="s">
        <v>101</v>
      </c>
      <c r="E1144" s="47" t="s">
        <v>1934</v>
      </c>
      <c r="F1144" s="3" t="s">
        <v>1933</v>
      </c>
      <c r="G1144" s="6" t="s">
        <v>13</v>
      </c>
      <c r="H1144" s="18">
        <v>327.2</v>
      </c>
      <c r="I1144" s="16">
        <f>IFERROR(VLOOKUP(B1144,'Multiplicador por Linea de Prod'!B:J,9,FALSE), "MARGEN NO ENCONTRADO")</f>
        <v>0.53500000000000003</v>
      </c>
      <c r="J1144" s="3">
        <f t="shared" si="35"/>
        <v>502.25200000000001</v>
      </c>
      <c r="K1144" s="3">
        <v>0</v>
      </c>
    </row>
    <row r="1145" spans="2:11" x14ac:dyDescent="0.35">
      <c r="B1145" s="3" t="str">
        <f t="shared" si="34"/>
        <v>Arquitectónica-Base vinílica (D)-D 1L</v>
      </c>
      <c r="C1145" s="3" t="s">
        <v>99</v>
      </c>
      <c r="D1145" s="3" t="s">
        <v>101</v>
      </c>
      <c r="E1145" s="47" t="s">
        <v>1935</v>
      </c>
      <c r="F1145" s="3" t="s">
        <v>1933</v>
      </c>
      <c r="G1145" s="6" t="s">
        <v>16</v>
      </c>
      <c r="H1145" s="18">
        <v>105.9</v>
      </c>
      <c r="I1145" s="16">
        <f>IFERROR(VLOOKUP(B1145,'Multiplicador por Linea de Prod'!B:J,9,FALSE), "MARGEN NO ENCONTRADO")</f>
        <v>0.51500000000000001</v>
      </c>
      <c r="J1145" s="3">
        <f t="shared" si="35"/>
        <v>160.43850000000003</v>
      </c>
      <c r="K1145" s="3">
        <v>0</v>
      </c>
    </row>
    <row r="1146" spans="2:11" x14ac:dyDescent="0.35">
      <c r="B1146" s="3" t="str">
        <f t="shared" si="34"/>
        <v>Arquitectónica-Base vinílica (D)-B 19L</v>
      </c>
      <c r="C1146" s="3" t="s">
        <v>99</v>
      </c>
      <c r="D1146" s="3" t="s">
        <v>101</v>
      </c>
      <c r="E1146" s="47" t="s">
        <v>1936</v>
      </c>
      <c r="F1146" s="3" t="s">
        <v>1937</v>
      </c>
      <c r="G1146" s="6" t="s">
        <v>34</v>
      </c>
      <c r="H1146" s="18">
        <v>1827.2</v>
      </c>
      <c r="I1146" s="16">
        <f>IFERROR(VLOOKUP(B1146,'Multiplicador por Linea de Prod'!B:J,9,FALSE), "MARGEN NO ENCONTRADO")</f>
        <v>0.41500000000000004</v>
      </c>
      <c r="J1146" s="3">
        <f t="shared" si="35"/>
        <v>2585.4880000000003</v>
      </c>
      <c r="K1146" s="3">
        <v>0</v>
      </c>
    </row>
    <row r="1147" spans="2:11" x14ac:dyDescent="0.35">
      <c r="B1147" s="3" t="str">
        <f t="shared" si="34"/>
        <v>Arquitectónica-Base vinílica (D)-C 4L</v>
      </c>
      <c r="C1147" s="3" t="s">
        <v>99</v>
      </c>
      <c r="D1147" s="3" t="s">
        <v>101</v>
      </c>
      <c r="E1147" s="47" t="s">
        <v>1938</v>
      </c>
      <c r="F1147" s="3" t="s">
        <v>1937</v>
      </c>
      <c r="G1147" s="6" t="s">
        <v>13</v>
      </c>
      <c r="H1147" s="18">
        <v>404.1</v>
      </c>
      <c r="I1147" s="16">
        <f>IFERROR(VLOOKUP(B1147,'Multiplicador por Linea de Prod'!B:J,9,FALSE), "MARGEN NO ENCONTRADO")</f>
        <v>0.53500000000000003</v>
      </c>
      <c r="J1147" s="3">
        <f t="shared" si="35"/>
        <v>620.29350000000011</v>
      </c>
      <c r="K1147" s="3">
        <v>0</v>
      </c>
    </row>
    <row r="1148" spans="2:11" x14ac:dyDescent="0.35">
      <c r="B1148" s="3" t="str">
        <f t="shared" si="34"/>
        <v>Arquitectónica-Base vinílica (D)-D 1L</v>
      </c>
      <c r="C1148" s="3" t="s">
        <v>99</v>
      </c>
      <c r="D1148" s="3" t="s">
        <v>101</v>
      </c>
      <c r="E1148" s="47" t="s">
        <v>1939</v>
      </c>
      <c r="F1148" s="3" t="s">
        <v>1937</v>
      </c>
      <c r="G1148" s="6" t="s">
        <v>16</v>
      </c>
      <c r="H1148" s="18">
        <v>130.5</v>
      </c>
      <c r="I1148" s="16">
        <f>IFERROR(VLOOKUP(B1148,'Multiplicador por Linea de Prod'!B:J,9,FALSE), "MARGEN NO ENCONTRADO")</f>
        <v>0.51500000000000001</v>
      </c>
      <c r="J1148" s="3">
        <f t="shared" si="35"/>
        <v>197.70750000000001</v>
      </c>
      <c r="K1148" s="3">
        <v>0</v>
      </c>
    </row>
    <row r="1149" spans="2:11" x14ac:dyDescent="0.35">
      <c r="B1149" s="3" t="str">
        <f t="shared" si="34"/>
        <v>Arquitectónica-Base vinílica (D)-B 19L</v>
      </c>
      <c r="C1149" s="3" t="s">
        <v>99</v>
      </c>
      <c r="D1149" s="3" t="s">
        <v>101</v>
      </c>
      <c r="E1149" s="47" t="s">
        <v>1940</v>
      </c>
      <c r="F1149" s="3" t="s">
        <v>1941</v>
      </c>
      <c r="G1149" s="6" t="s">
        <v>34</v>
      </c>
      <c r="H1149" s="18">
        <v>1644.5</v>
      </c>
      <c r="I1149" s="16">
        <f>IFERROR(VLOOKUP(B1149,'Multiplicador por Linea de Prod'!B:J,9,FALSE), "MARGEN NO ENCONTRADO")</f>
        <v>0.41500000000000004</v>
      </c>
      <c r="J1149" s="3">
        <f t="shared" si="35"/>
        <v>2326.9675000000002</v>
      </c>
      <c r="K1149" s="3">
        <v>0</v>
      </c>
    </row>
    <row r="1150" spans="2:11" x14ac:dyDescent="0.35">
      <c r="B1150" s="3" t="str">
        <f t="shared" si="34"/>
        <v>Arquitectónica-Base vinílica (D)-C 4L</v>
      </c>
      <c r="C1150" s="3" t="s">
        <v>99</v>
      </c>
      <c r="D1150" s="3" t="s">
        <v>101</v>
      </c>
      <c r="E1150" s="47" t="s">
        <v>1942</v>
      </c>
      <c r="F1150" s="3" t="s">
        <v>1941</v>
      </c>
      <c r="G1150" s="6" t="s">
        <v>13</v>
      </c>
      <c r="H1150" s="18">
        <v>363.5</v>
      </c>
      <c r="I1150" s="16">
        <f>IFERROR(VLOOKUP(B1150,'Multiplicador por Linea de Prod'!B:J,9,FALSE), "MARGEN NO ENCONTRADO")</f>
        <v>0.53500000000000003</v>
      </c>
      <c r="J1150" s="3">
        <f t="shared" si="35"/>
        <v>557.97250000000008</v>
      </c>
      <c r="K1150" s="3">
        <v>0</v>
      </c>
    </row>
    <row r="1151" spans="2:11" x14ac:dyDescent="0.35">
      <c r="B1151" s="3" t="str">
        <f t="shared" si="34"/>
        <v>Arquitectónica-Base vinílica (D)-D 1L</v>
      </c>
      <c r="C1151" s="3" t="s">
        <v>99</v>
      </c>
      <c r="D1151" s="3" t="s">
        <v>101</v>
      </c>
      <c r="E1151" s="47" t="s">
        <v>1943</v>
      </c>
      <c r="F1151" s="3" t="s">
        <v>1941</v>
      </c>
      <c r="G1151" s="6" t="s">
        <v>16</v>
      </c>
      <c r="H1151" s="18">
        <v>117.6</v>
      </c>
      <c r="I1151" s="16">
        <f>IFERROR(VLOOKUP(B1151,'Multiplicador por Linea de Prod'!B:J,9,FALSE), "MARGEN NO ENCONTRADO")</f>
        <v>0.51500000000000001</v>
      </c>
      <c r="J1151" s="3">
        <f t="shared" si="35"/>
        <v>178.16400000000002</v>
      </c>
      <c r="K1151" s="3">
        <v>0</v>
      </c>
    </row>
    <row r="1152" spans="2:11" x14ac:dyDescent="0.35">
      <c r="B1152" s="3" t="str">
        <f t="shared" si="34"/>
        <v>Arquitectónica-Vinílica (D)-B 19L</v>
      </c>
      <c r="C1152" s="3" t="s">
        <v>99</v>
      </c>
      <c r="D1152" s="3" t="s">
        <v>107</v>
      </c>
      <c r="E1152" s="47" t="s">
        <v>1944</v>
      </c>
      <c r="F1152" s="3" t="s">
        <v>1945</v>
      </c>
      <c r="G1152" s="6" t="s">
        <v>34</v>
      </c>
      <c r="H1152" s="18">
        <v>1445.4</v>
      </c>
      <c r="I1152" s="16">
        <f>IFERROR(VLOOKUP(B1152,'Multiplicador por Linea de Prod'!B:J,9,FALSE), "MARGEN NO ENCONTRADO")</f>
        <v>0.41500000000000004</v>
      </c>
      <c r="J1152" s="3">
        <f t="shared" si="35"/>
        <v>2045.2410000000002</v>
      </c>
      <c r="K1152" s="3">
        <v>0</v>
      </c>
    </row>
    <row r="1153" spans="1:11" x14ac:dyDescent="0.35">
      <c r="B1153" s="3" t="str">
        <f t="shared" si="34"/>
        <v>Arquitectónica-Vinílica (D)-C 4L</v>
      </c>
      <c r="C1153" s="3" t="s">
        <v>99</v>
      </c>
      <c r="D1153" s="3" t="s">
        <v>107</v>
      </c>
      <c r="E1153" s="47" t="s">
        <v>1946</v>
      </c>
      <c r="F1153" s="3" t="s">
        <v>1945</v>
      </c>
      <c r="G1153" s="6" t="s">
        <v>13</v>
      </c>
      <c r="H1153" s="18">
        <v>339</v>
      </c>
      <c r="I1153" s="16">
        <f>IFERROR(VLOOKUP(B1153,'Multiplicador por Linea de Prod'!B:J,9,FALSE), "MARGEN NO ENCONTRADO")</f>
        <v>0.53500000000000003</v>
      </c>
      <c r="J1153" s="3">
        <f t="shared" si="35"/>
        <v>520.36500000000001</v>
      </c>
      <c r="K1153" s="3">
        <v>0</v>
      </c>
    </row>
    <row r="1154" spans="1:11" x14ac:dyDescent="0.35">
      <c r="B1154" s="3" t="str">
        <f t="shared" ref="B1154:B1217" si="36">C1154&amp;"-"&amp;D1154&amp;"-"&amp;G1154</f>
        <v>Arquitectónica-Vinílica (D)-B 19L</v>
      </c>
      <c r="C1154" s="3" t="s">
        <v>99</v>
      </c>
      <c r="D1154" s="3" t="s">
        <v>107</v>
      </c>
      <c r="E1154" s="47" t="s">
        <v>1947</v>
      </c>
      <c r="F1154" s="3" t="s">
        <v>1948</v>
      </c>
      <c r="G1154" s="6" t="s">
        <v>34</v>
      </c>
      <c r="H1154" s="18">
        <v>1223.5999999999999</v>
      </c>
      <c r="I1154" s="16">
        <f>IFERROR(VLOOKUP(B1154,'Multiplicador por Linea de Prod'!B:J,9,FALSE), "MARGEN NO ENCONTRADO")</f>
        <v>0.41500000000000004</v>
      </c>
      <c r="J1154" s="3">
        <f t="shared" ref="J1154:J1217" si="37">H1154*(1+I1154)</f>
        <v>1731.394</v>
      </c>
      <c r="K1154" s="3">
        <v>1</v>
      </c>
    </row>
    <row r="1155" spans="1:11" x14ac:dyDescent="0.35">
      <c r="B1155" s="3" t="str">
        <f t="shared" si="36"/>
        <v>Arquitectónica-Vinílica (D)-C 4L</v>
      </c>
      <c r="C1155" s="3" t="s">
        <v>99</v>
      </c>
      <c r="D1155" s="3" t="s">
        <v>107</v>
      </c>
      <c r="E1155" s="47" t="s">
        <v>1949</v>
      </c>
      <c r="F1155" s="3" t="s">
        <v>1948</v>
      </c>
      <c r="G1155" s="6" t="s">
        <v>13</v>
      </c>
      <c r="H1155" s="18">
        <v>292.2</v>
      </c>
      <c r="I1155" s="16">
        <f>IFERROR(VLOOKUP(B1155,'Multiplicador por Linea de Prod'!B:J,9,FALSE), "MARGEN NO ENCONTRADO")</f>
        <v>0.53500000000000003</v>
      </c>
      <c r="J1155" s="3">
        <f t="shared" si="37"/>
        <v>448.52700000000004</v>
      </c>
      <c r="K1155" s="3">
        <v>0</v>
      </c>
    </row>
    <row r="1156" spans="1:11" x14ac:dyDescent="0.35">
      <c r="B1156" s="3" t="str">
        <f t="shared" si="36"/>
        <v>Arquitectónica-Vinílica (D)-B 19L</v>
      </c>
      <c r="C1156" s="3" t="s">
        <v>99</v>
      </c>
      <c r="D1156" s="3" t="s">
        <v>107</v>
      </c>
      <c r="E1156" s="47" t="s">
        <v>1950</v>
      </c>
      <c r="F1156" s="3" t="s">
        <v>1951</v>
      </c>
      <c r="G1156" s="6" t="s">
        <v>34</v>
      </c>
      <c r="H1156" s="18">
        <v>1685</v>
      </c>
      <c r="I1156" s="16">
        <f>IFERROR(VLOOKUP(B1156,'Multiplicador por Linea de Prod'!B:J,9,FALSE), "MARGEN NO ENCONTRADO")</f>
        <v>0.41500000000000004</v>
      </c>
      <c r="J1156" s="3">
        <f t="shared" si="37"/>
        <v>2384.2750000000001</v>
      </c>
      <c r="K1156" s="3">
        <v>1</v>
      </c>
    </row>
    <row r="1157" spans="1:11" x14ac:dyDescent="0.35">
      <c r="B1157" s="3" t="str">
        <f t="shared" si="36"/>
        <v>Arquitectónica-Vinílica (D)-C 4L</v>
      </c>
      <c r="C1157" s="3" t="s">
        <v>99</v>
      </c>
      <c r="D1157" s="3" t="s">
        <v>107</v>
      </c>
      <c r="E1157" s="47" t="s">
        <v>1952</v>
      </c>
      <c r="F1157" s="3" t="s">
        <v>1951</v>
      </c>
      <c r="G1157" s="6" t="s">
        <v>13</v>
      </c>
      <c r="H1157" s="18">
        <v>371.4</v>
      </c>
      <c r="I1157" s="16">
        <f>IFERROR(VLOOKUP(B1157,'Multiplicador por Linea de Prod'!B:J,9,FALSE), "MARGEN NO ENCONTRADO")</f>
        <v>0.53500000000000003</v>
      </c>
      <c r="J1157" s="3">
        <f t="shared" si="37"/>
        <v>570.09900000000005</v>
      </c>
      <c r="K1157" s="3">
        <v>0</v>
      </c>
    </row>
    <row r="1158" spans="1:11" x14ac:dyDescent="0.35">
      <c r="B1158" s="3" t="str">
        <f t="shared" si="36"/>
        <v>Arquitectónica-Vinílica (D)-B 19L</v>
      </c>
      <c r="C1158" s="3" t="s">
        <v>99</v>
      </c>
      <c r="D1158" s="3" t="s">
        <v>107</v>
      </c>
      <c r="E1158" s="47" t="s">
        <v>1953</v>
      </c>
      <c r="F1158" s="3" t="s">
        <v>1954</v>
      </c>
      <c r="G1158" s="6" t="s">
        <v>34</v>
      </c>
      <c r="H1158" s="18">
        <v>1635.3</v>
      </c>
      <c r="I1158" s="16">
        <f>IFERROR(VLOOKUP(B1158,'Multiplicador por Linea de Prod'!B:J,9,FALSE), "MARGEN NO ENCONTRADO")</f>
        <v>0.41500000000000004</v>
      </c>
      <c r="J1158" s="3">
        <f t="shared" si="37"/>
        <v>2313.9495000000002</v>
      </c>
      <c r="K1158" s="3">
        <v>0</v>
      </c>
    </row>
    <row r="1159" spans="1:11" x14ac:dyDescent="0.35">
      <c r="B1159" s="3" t="str">
        <f t="shared" si="36"/>
        <v>Arquitectónica-Vinílica (D)-C 4L</v>
      </c>
      <c r="C1159" s="3" t="s">
        <v>99</v>
      </c>
      <c r="D1159" s="3" t="s">
        <v>107</v>
      </c>
      <c r="E1159" s="47" t="s">
        <v>1955</v>
      </c>
      <c r="F1159" s="3" t="s">
        <v>1954</v>
      </c>
      <c r="G1159" s="6" t="s">
        <v>13</v>
      </c>
      <c r="H1159" s="18">
        <v>360.5</v>
      </c>
      <c r="I1159" s="16">
        <f>IFERROR(VLOOKUP(B1159,'Multiplicador por Linea de Prod'!B:J,9,FALSE), "MARGEN NO ENCONTRADO")</f>
        <v>0.53500000000000003</v>
      </c>
      <c r="J1159" s="3">
        <f t="shared" si="37"/>
        <v>553.36750000000006</v>
      </c>
      <c r="K1159" s="3">
        <v>1</v>
      </c>
    </row>
    <row r="1160" spans="1:11" x14ac:dyDescent="0.35">
      <c r="B1160" s="3" t="str">
        <f t="shared" si="36"/>
        <v>Arquitectónica-Base vinílica (D)-B 19L</v>
      </c>
      <c r="C1160" s="3" t="s">
        <v>99</v>
      </c>
      <c r="D1160" s="3" t="s">
        <v>101</v>
      </c>
      <c r="E1160" s="52" t="s">
        <v>1956</v>
      </c>
      <c r="F1160" s="3" t="s">
        <v>1957</v>
      </c>
      <c r="G1160" s="6" t="s">
        <v>34</v>
      </c>
      <c r="H1160" s="18">
        <v>1169.5999999999999</v>
      </c>
      <c r="I1160" s="16">
        <f>IFERROR(VLOOKUP(B1160,'Multiplicador por Linea de Prod'!B:J,9,FALSE), "MARGEN NO ENCONTRADO")</f>
        <v>0.41500000000000004</v>
      </c>
      <c r="J1160" s="3">
        <f t="shared" si="37"/>
        <v>1654.9839999999999</v>
      </c>
      <c r="K1160" s="3">
        <v>0</v>
      </c>
    </row>
    <row r="1161" spans="1:11" x14ac:dyDescent="0.35">
      <c r="B1161" s="3" t="str">
        <f t="shared" si="36"/>
        <v>Arquitectónica-Base vinílica (D)-C 4L</v>
      </c>
      <c r="C1161" s="3" t="s">
        <v>99</v>
      </c>
      <c r="D1161" s="3" t="s">
        <v>101</v>
      </c>
      <c r="E1161" s="47" t="s">
        <v>1958</v>
      </c>
      <c r="F1161" s="3" t="s">
        <v>1957</v>
      </c>
      <c r="G1161" s="6" t="s">
        <v>13</v>
      </c>
      <c r="H1161" s="18">
        <v>258.89999999999998</v>
      </c>
      <c r="I1161" s="16">
        <f>IFERROR(VLOOKUP(B1161,'Multiplicador por Linea de Prod'!B:J,9,FALSE), "MARGEN NO ENCONTRADO")</f>
        <v>0.53500000000000003</v>
      </c>
      <c r="J1161" s="3">
        <f t="shared" si="37"/>
        <v>397.41149999999999</v>
      </c>
      <c r="K1161" s="3">
        <v>0</v>
      </c>
    </row>
    <row r="1162" spans="1:11" x14ac:dyDescent="0.35">
      <c r="A1162" s="3"/>
      <c r="B1162" s="3" t="str">
        <f t="shared" si="36"/>
        <v>Arquitectónica-Base vinílica (D)-D 1L</v>
      </c>
      <c r="C1162" s="3" t="s">
        <v>99</v>
      </c>
      <c r="D1162" s="3" t="s">
        <v>101</v>
      </c>
      <c r="E1162" s="47" t="s">
        <v>1959</v>
      </c>
      <c r="F1162" s="3" t="s">
        <v>1957</v>
      </c>
      <c r="G1162" s="6" t="s">
        <v>16</v>
      </c>
      <c r="H1162" s="18">
        <v>86</v>
      </c>
      <c r="I1162" s="16">
        <f>IFERROR(VLOOKUP(B1162,'Multiplicador por Linea de Prod'!B:J,9,FALSE), "MARGEN NO ENCONTRADO")</f>
        <v>0.51500000000000001</v>
      </c>
      <c r="J1162" s="3">
        <f t="shared" si="37"/>
        <v>130.29000000000002</v>
      </c>
      <c r="K1162" s="3">
        <v>0</v>
      </c>
    </row>
    <row r="1163" spans="1:11" x14ac:dyDescent="0.35">
      <c r="B1163" s="3" t="str">
        <f t="shared" si="36"/>
        <v>Arquitectónica-Base vinílica (D)-B 19L</v>
      </c>
      <c r="C1163" s="3" t="s">
        <v>99</v>
      </c>
      <c r="D1163" s="3" t="s">
        <v>101</v>
      </c>
      <c r="E1163" s="47" t="s">
        <v>1960</v>
      </c>
      <c r="F1163" s="3" t="s">
        <v>1961</v>
      </c>
      <c r="G1163" s="6" t="s">
        <v>34</v>
      </c>
      <c r="H1163" s="18">
        <v>1230.2</v>
      </c>
      <c r="I1163" s="16">
        <f>IFERROR(VLOOKUP(B1163,'Multiplicador por Linea de Prod'!B:J,9,FALSE), "MARGEN NO ENCONTRADO")</f>
        <v>0.41500000000000004</v>
      </c>
      <c r="J1163" s="3">
        <f t="shared" si="37"/>
        <v>1740.7330000000002</v>
      </c>
      <c r="K1163" s="3">
        <v>0</v>
      </c>
    </row>
    <row r="1164" spans="1:11" x14ac:dyDescent="0.35">
      <c r="B1164" s="3" t="str">
        <f t="shared" si="36"/>
        <v>Arquitectónica-Base vinílica (D)-C 4L</v>
      </c>
      <c r="C1164" s="3" t="s">
        <v>99</v>
      </c>
      <c r="D1164" s="3" t="s">
        <v>101</v>
      </c>
      <c r="E1164" s="47" t="s">
        <v>1962</v>
      </c>
      <c r="F1164" s="3" t="s">
        <v>1961</v>
      </c>
      <c r="G1164" s="6" t="s">
        <v>13</v>
      </c>
      <c r="H1164" s="18">
        <v>272.2</v>
      </c>
      <c r="I1164" s="16">
        <f>IFERROR(VLOOKUP(B1164,'Multiplicador por Linea de Prod'!B:J,9,FALSE), "MARGEN NO ENCONTRADO")</f>
        <v>0.53500000000000003</v>
      </c>
      <c r="J1164" s="3">
        <f t="shared" si="37"/>
        <v>417.827</v>
      </c>
      <c r="K1164" s="3">
        <v>0</v>
      </c>
    </row>
    <row r="1165" spans="1:11" x14ac:dyDescent="0.35">
      <c r="B1165" s="3" t="str">
        <f t="shared" si="36"/>
        <v>Arquitectónica-Base vinílica (D)-D 1L</v>
      </c>
      <c r="C1165" s="3" t="s">
        <v>99</v>
      </c>
      <c r="D1165" s="3" t="s">
        <v>101</v>
      </c>
      <c r="E1165" s="47" t="s">
        <v>1963</v>
      </c>
      <c r="F1165" s="3" t="s">
        <v>1961</v>
      </c>
      <c r="G1165" s="6" t="s">
        <v>16</v>
      </c>
      <c r="H1165" s="18">
        <v>89.6</v>
      </c>
      <c r="I1165" s="16">
        <f>IFERROR(VLOOKUP(B1165,'Multiplicador por Linea de Prod'!B:J,9,FALSE), "MARGEN NO ENCONTRADO")</f>
        <v>0.51500000000000001</v>
      </c>
      <c r="J1165" s="3">
        <f t="shared" si="37"/>
        <v>135.744</v>
      </c>
      <c r="K1165" s="3">
        <v>0</v>
      </c>
    </row>
    <row r="1166" spans="1:11" x14ac:dyDescent="0.35">
      <c r="B1166" s="3" t="str">
        <f t="shared" si="36"/>
        <v>Arquitectónica-Base vinílica (D)-B 19L</v>
      </c>
      <c r="C1166" s="3" t="s">
        <v>99</v>
      </c>
      <c r="D1166" s="3" t="s">
        <v>101</v>
      </c>
      <c r="E1166" s="47" t="s">
        <v>1964</v>
      </c>
      <c r="F1166" s="3" t="s">
        <v>1965</v>
      </c>
      <c r="G1166" s="6" t="s">
        <v>34</v>
      </c>
      <c r="H1166" s="18">
        <v>1518.1</v>
      </c>
      <c r="I1166" s="16">
        <f>IFERROR(VLOOKUP(B1166,'Multiplicador por Linea de Prod'!B:J,9,FALSE), "MARGEN NO ENCONTRADO")</f>
        <v>0.41500000000000004</v>
      </c>
      <c r="J1166" s="3">
        <f t="shared" si="37"/>
        <v>2148.1115</v>
      </c>
      <c r="K1166" s="3">
        <v>0</v>
      </c>
    </row>
    <row r="1167" spans="1:11" x14ac:dyDescent="0.35">
      <c r="B1167" s="3" t="str">
        <f t="shared" si="36"/>
        <v>Arquitectónica-Base vinílica (D)-C 4L</v>
      </c>
      <c r="C1167" s="3" t="s">
        <v>99</v>
      </c>
      <c r="D1167" s="3" t="s">
        <v>101</v>
      </c>
      <c r="E1167" s="47" t="s">
        <v>1966</v>
      </c>
      <c r="F1167" s="3" t="s">
        <v>1965</v>
      </c>
      <c r="G1167" s="6" t="s">
        <v>13</v>
      </c>
      <c r="H1167" s="18">
        <v>335.1</v>
      </c>
      <c r="I1167" s="16">
        <f>IFERROR(VLOOKUP(B1167,'Multiplicador por Linea de Prod'!B:J,9,FALSE), "MARGEN NO ENCONTRADO")</f>
        <v>0.53500000000000003</v>
      </c>
      <c r="J1167" s="3">
        <f t="shared" si="37"/>
        <v>514.37850000000003</v>
      </c>
      <c r="K1167" s="3">
        <v>0</v>
      </c>
    </row>
    <row r="1168" spans="1:11" x14ac:dyDescent="0.35">
      <c r="B1168" s="3" t="str">
        <f t="shared" si="36"/>
        <v>Arquitectónica-Base vinílica (D)-D 1L</v>
      </c>
      <c r="C1168" s="3" t="s">
        <v>99</v>
      </c>
      <c r="D1168" s="3" t="s">
        <v>101</v>
      </c>
      <c r="E1168" s="47" t="s">
        <v>1967</v>
      </c>
      <c r="F1168" s="3" t="s">
        <v>1965</v>
      </c>
      <c r="G1168" s="6" t="s">
        <v>16</v>
      </c>
      <c r="H1168" s="18">
        <v>110.2</v>
      </c>
      <c r="I1168" s="16">
        <f>IFERROR(VLOOKUP(B1168,'Multiplicador por Linea de Prod'!B:J,9,FALSE), "MARGEN NO ENCONTRADO")</f>
        <v>0.51500000000000001</v>
      </c>
      <c r="J1168" s="3">
        <f t="shared" si="37"/>
        <v>166.95300000000003</v>
      </c>
      <c r="K1168" s="3">
        <v>0</v>
      </c>
    </row>
    <row r="1169" spans="2:11" x14ac:dyDescent="0.35">
      <c r="B1169" s="3" t="str">
        <f t="shared" si="36"/>
        <v>Arquitectónica-Base vinílica (D)-B 19L</v>
      </c>
      <c r="C1169" s="3" t="s">
        <v>99</v>
      </c>
      <c r="D1169" s="3" t="s">
        <v>101</v>
      </c>
      <c r="E1169" s="47" t="s">
        <v>1968</v>
      </c>
      <c r="F1169" s="3" t="s">
        <v>1969</v>
      </c>
      <c r="G1169" s="6" t="s">
        <v>34</v>
      </c>
      <c r="H1169" s="18">
        <v>1366.8</v>
      </c>
      <c r="I1169" s="16">
        <f>IFERROR(VLOOKUP(B1169,'Multiplicador por Linea de Prod'!B:J,9,FALSE), "MARGEN NO ENCONTRADO")</f>
        <v>0.41500000000000004</v>
      </c>
      <c r="J1169" s="3">
        <f t="shared" si="37"/>
        <v>1934.0219999999999</v>
      </c>
      <c r="K1169" s="3">
        <v>0</v>
      </c>
    </row>
    <row r="1170" spans="2:11" x14ac:dyDescent="0.35">
      <c r="B1170" s="3" t="str">
        <f t="shared" si="36"/>
        <v>Arquitectónica-Base vinílica (D)-C 4L</v>
      </c>
      <c r="C1170" s="3" t="s">
        <v>99</v>
      </c>
      <c r="D1170" s="3" t="s">
        <v>101</v>
      </c>
      <c r="E1170" s="47" t="s">
        <v>1970</v>
      </c>
      <c r="F1170" s="3" t="s">
        <v>1969</v>
      </c>
      <c r="G1170" s="6" t="s">
        <v>13</v>
      </c>
      <c r="H1170" s="18">
        <v>302.5</v>
      </c>
      <c r="I1170" s="16">
        <f>IFERROR(VLOOKUP(B1170,'Multiplicador por Linea de Prod'!B:J,9,FALSE), "MARGEN NO ENCONTRADO")</f>
        <v>0.53500000000000003</v>
      </c>
      <c r="J1170" s="3">
        <f t="shared" si="37"/>
        <v>464.33750000000003</v>
      </c>
      <c r="K1170" s="3">
        <v>0</v>
      </c>
    </row>
    <row r="1171" spans="2:11" x14ac:dyDescent="0.35">
      <c r="B1171" s="3" t="str">
        <f t="shared" si="36"/>
        <v>Arquitectónica-Base vinílica (D)-D 1L</v>
      </c>
      <c r="C1171" s="3" t="s">
        <v>99</v>
      </c>
      <c r="D1171" s="3" t="s">
        <v>101</v>
      </c>
      <c r="E1171" s="47" t="s">
        <v>1971</v>
      </c>
      <c r="F1171" s="3" t="s">
        <v>1969</v>
      </c>
      <c r="G1171" s="6" t="s">
        <v>16</v>
      </c>
      <c r="H1171" s="18">
        <v>99.2</v>
      </c>
      <c r="I1171" s="16">
        <f>IFERROR(VLOOKUP(B1171,'Multiplicador por Linea de Prod'!B:J,9,FALSE), "MARGEN NO ENCONTRADO")</f>
        <v>0.51500000000000001</v>
      </c>
      <c r="J1171" s="3">
        <f t="shared" si="37"/>
        <v>150.28800000000001</v>
      </c>
      <c r="K1171" s="3">
        <v>0</v>
      </c>
    </row>
    <row r="1172" spans="2:11" x14ac:dyDescent="0.35">
      <c r="B1172" s="3" t="str">
        <f t="shared" si="36"/>
        <v>Arquitectónica-Vinílica (D)-B 19L</v>
      </c>
      <c r="C1172" s="3" t="s">
        <v>99</v>
      </c>
      <c r="D1172" s="3" t="s">
        <v>107</v>
      </c>
      <c r="E1172" s="47" t="s">
        <v>1972</v>
      </c>
      <c r="F1172" s="3" t="s">
        <v>1973</v>
      </c>
      <c r="G1172" s="6" t="s">
        <v>34</v>
      </c>
      <c r="H1172" s="18">
        <v>1445.4</v>
      </c>
      <c r="I1172" s="16">
        <f>IFERROR(VLOOKUP(B1172,'Multiplicador por Linea de Prod'!B:J,9,FALSE), "MARGEN NO ENCONTRADO")</f>
        <v>0.41500000000000004</v>
      </c>
      <c r="J1172" s="3">
        <f t="shared" si="37"/>
        <v>2045.2410000000002</v>
      </c>
      <c r="K1172" s="3">
        <v>0</v>
      </c>
    </row>
    <row r="1173" spans="2:11" x14ac:dyDescent="0.35">
      <c r="B1173" s="3" t="str">
        <f t="shared" si="36"/>
        <v>Arquitectónica-Vinílica (D)-C 4L</v>
      </c>
      <c r="C1173" s="3" t="s">
        <v>99</v>
      </c>
      <c r="D1173" s="3" t="s">
        <v>107</v>
      </c>
      <c r="E1173" s="47" t="s">
        <v>1974</v>
      </c>
      <c r="F1173" s="3" t="s">
        <v>1973</v>
      </c>
      <c r="G1173" s="6" t="s">
        <v>13</v>
      </c>
      <c r="H1173" s="18">
        <v>339</v>
      </c>
      <c r="I1173" s="16">
        <f>IFERROR(VLOOKUP(B1173,'Multiplicador por Linea de Prod'!B:J,9,FALSE), "MARGEN NO ENCONTRADO")</f>
        <v>0.53500000000000003</v>
      </c>
      <c r="J1173" s="3">
        <f t="shared" si="37"/>
        <v>520.36500000000001</v>
      </c>
      <c r="K1173" s="3">
        <v>0</v>
      </c>
    </row>
    <row r="1174" spans="2:11" x14ac:dyDescent="0.35">
      <c r="B1174" s="3" t="str">
        <f t="shared" si="36"/>
        <v>Arquitectónica-Vinílica (D)-B 19L</v>
      </c>
      <c r="C1174" s="3" t="s">
        <v>99</v>
      </c>
      <c r="D1174" s="3" t="s">
        <v>107</v>
      </c>
      <c r="E1174" s="47" t="s">
        <v>1975</v>
      </c>
      <c r="F1174" s="3" t="s">
        <v>1976</v>
      </c>
      <c r="G1174" s="6" t="s">
        <v>34</v>
      </c>
      <c r="H1174" s="18">
        <v>1223.5999999999999</v>
      </c>
      <c r="I1174" s="16">
        <f>IFERROR(VLOOKUP(B1174,'Multiplicador por Linea de Prod'!B:J,9,FALSE), "MARGEN NO ENCONTRADO")</f>
        <v>0.41500000000000004</v>
      </c>
      <c r="J1174" s="3">
        <f t="shared" si="37"/>
        <v>1731.394</v>
      </c>
      <c r="K1174" s="3">
        <v>0</v>
      </c>
    </row>
    <row r="1175" spans="2:11" x14ac:dyDescent="0.35">
      <c r="B1175" s="3" t="str">
        <f t="shared" si="36"/>
        <v>Arquitectónica-Vinílica (D)-C 4L</v>
      </c>
      <c r="C1175" s="3" t="s">
        <v>99</v>
      </c>
      <c r="D1175" s="3" t="s">
        <v>107</v>
      </c>
      <c r="E1175" s="47" t="s">
        <v>1977</v>
      </c>
      <c r="F1175" s="3" t="s">
        <v>1976</v>
      </c>
      <c r="G1175" s="6" t="s">
        <v>13</v>
      </c>
      <c r="H1175" s="18">
        <v>292.2</v>
      </c>
      <c r="I1175" s="16">
        <f>IFERROR(VLOOKUP(B1175,'Multiplicador por Linea de Prod'!B:J,9,FALSE), "MARGEN NO ENCONTRADO")</f>
        <v>0.53500000000000003</v>
      </c>
      <c r="J1175" s="3">
        <f t="shared" si="37"/>
        <v>448.52700000000004</v>
      </c>
      <c r="K1175" s="3">
        <v>0</v>
      </c>
    </row>
    <row r="1176" spans="2:11" x14ac:dyDescent="0.35">
      <c r="B1176" s="3" t="str">
        <f t="shared" si="36"/>
        <v>Arquitectónica-Vinílica (D)-B 19L</v>
      </c>
      <c r="C1176" s="3" t="s">
        <v>99</v>
      </c>
      <c r="D1176" s="3" t="s">
        <v>107</v>
      </c>
      <c r="E1176" s="47" t="s">
        <v>1978</v>
      </c>
      <c r="F1176" s="3" t="s">
        <v>1979</v>
      </c>
      <c r="G1176" s="6" t="s">
        <v>34</v>
      </c>
      <c r="H1176" s="18">
        <v>1547.8</v>
      </c>
      <c r="I1176" s="16">
        <f>IFERROR(VLOOKUP(B1176,'Multiplicador por Linea de Prod'!B:J,9,FALSE), "MARGEN NO ENCONTRADO")</f>
        <v>0.41500000000000004</v>
      </c>
      <c r="J1176" s="3">
        <f t="shared" si="37"/>
        <v>2190.1370000000002</v>
      </c>
      <c r="K1176" s="3">
        <v>0</v>
      </c>
    </row>
    <row r="1177" spans="2:11" x14ac:dyDescent="0.35">
      <c r="B1177" s="3" t="str">
        <f t="shared" si="36"/>
        <v>Arquitectónica-Vinílica (D)-C 4L</v>
      </c>
      <c r="C1177" s="3" t="s">
        <v>99</v>
      </c>
      <c r="D1177" s="3" t="s">
        <v>107</v>
      </c>
      <c r="E1177" s="47" t="s">
        <v>1980</v>
      </c>
      <c r="F1177" s="3" t="s">
        <v>1979</v>
      </c>
      <c r="G1177" s="6" t="s">
        <v>13</v>
      </c>
      <c r="H1177" s="18">
        <v>341.1</v>
      </c>
      <c r="I1177" s="16">
        <f>IFERROR(VLOOKUP(B1177,'Multiplicador por Linea de Prod'!B:J,9,FALSE), "MARGEN NO ENCONTRADO")</f>
        <v>0.53500000000000003</v>
      </c>
      <c r="J1177" s="3">
        <f t="shared" si="37"/>
        <v>523.58850000000007</v>
      </c>
      <c r="K1177" s="3">
        <v>0</v>
      </c>
    </row>
    <row r="1178" spans="2:11" x14ac:dyDescent="0.35">
      <c r="B1178" s="3" t="str">
        <f t="shared" si="36"/>
        <v>Arquitectónica-Vinílica (D)-B 19L</v>
      </c>
      <c r="C1178" s="3" t="s">
        <v>99</v>
      </c>
      <c r="D1178" s="3" t="s">
        <v>107</v>
      </c>
      <c r="E1178" s="47" t="s">
        <v>1981</v>
      </c>
      <c r="F1178" s="3" t="s">
        <v>1982</v>
      </c>
      <c r="G1178" s="6" t="s">
        <v>34</v>
      </c>
      <c r="H1178" s="18">
        <v>1445.4</v>
      </c>
      <c r="I1178" s="16">
        <f>IFERROR(VLOOKUP(B1178,'Multiplicador por Linea de Prod'!B:J,9,FALSE), "MARGEN NO ENCONTRADO")</f>
        <v>0.41500000000000004</v>
      </c>
      <c r="J1178" s="3">
        <f t="shared" si="37"/>
        <v>2045.2410000000002</v>
      </c>
      <c r="K1178" s="3">
        <v>0</v>
      </c>
    </row>
    <row r="1179" spans="2:11" x14ac:dyDescent="0.35">
      <c r="B1179" s="3" t="str">
        <f t="shared" si="36"/>
        <v>Arquitectónica-Vinílica (D)-C 4L</v>
      </c>
      <c r="C1179" s="3" t="s">
        <v>99</v>
      </c>
      <c r="D1179" s="3" t="s">
        <v>107</v>
      </c>
      <c r="E1179" s="47" t="s">
        <v>1983</v>
      </c>
      <c r="F1179" s="3" t="s">
        <v>1982</v>
      </c>
      <c r="G1179" s="6" t="s">
        <v>13</v>
      </c>
      <c r="H1179" s="18">
        <v>339</v>
      </c>
      <c r="I1179" s="16">
        <f>IFERROR(VLOOKUP(B1179,'Multiplicador por Linea de Prod'!B:J,9,FALSE), "MARGEN NO ENCONTRADO")</f>
        <v>0.53500000000000003</v>
      </c>
      <c r="J1179" s="3">
        <f t="shared" si="37"/>
        <v>520.36500000000001</v>
      </c>
      <c r="K1179" s="3">
        <v>0</v>
      </c>
    </row>
    <row r="1180" spans="2:11" x14ac:dyDescent="0.35">
      <c r="B1180" s="3" t="str">
        <f t="shared" si="36"/>
        <v>Arquitectónica-Vinílica (D)-B 19L</v>
      </c>
      <c r="C1180" s="3" t="s">
        <v>99</v>
      </c>
      <c r="D1180" s="3" t="s">
        <v>107</v>
      </c>
      <c r="E1180" s="47" t="s">
        <v>1984</v>
      </c>
      <c r="F1180" s="3" t="s">
        <v>1985</v>
      </c>
      <c r="G1180" s="6" t="s">
        <v>34</v>
      </c>
      <c r="H1180" s="18">
        <v>1445.4</v>
      </c>
      <c r="I1180" s="16">
        <f>IFERROR(VLOOKUP(B1180,'Multiplicador por Linea de Prod'!B:J,9,FALSE), "MARGEN NO ENCONTRADO")</f>
        <v>0.41500000000000004</v>
      </c>
      <c r="J1180" s="3">
        <f t="shared" si="37"/>
        <v>2045.2410000000002</v>
      </c>
      <c r="K1180" s="3">
        <v>0</v>
      </c>
    </row>
    <row r="1181" spans="2:11" x14ac:dyDescent="0.35">
      <c r="B1181" s="3" t="str">
        <f t="shared" si="36"/>
        <v>Arquitectónica-Vinílica (D)-C 4L</v>
      </c>
      <c r="C1181" s="3" t="s">
        <v>99</v>
      </c>
      <c r="D1181" s="3" t="s">
        <v>107</v>
      </c>
      <c r="E1181" s="47" t="s">
        <v>1986</v>
      </c>
      <c r="F1181" s="3" t="s">
        <v>1985</v>
      </c>
      <c r="G1181" s="6" t="s">
        <v>13</v>
      </c>
      <c r="H1181" s="18">
        <v>339</v>
      </c>
      <c r="I1181" s="16">
        <f>IFERROR(VLOOKUP(B1181,'Multiplicador por Linea de Prod'!B:J,9,FALSE), "MARGEN NO ENCONTRADO")</f>
        <v>0.53500000000000003</v>
      </c>
      <c r="J1181" s="3">
        <f t="shared" si="37"/>
        <v>520.36500000000001</v>
      </c>
      <c r="K1181" s="3">
        <v>0</v>
      </c>
    </row>
    <row r="1182" spans="2:11" x14ac:dyDescent="0.35">
      <c r="B1182" s="3" t="str">
        <f t="shared" si="36"/>
        <v>Arquitectónica-Base vinílica (D)-B 19L</v>
      </c>
      <c r="C1182" s="3" t="s">
        <v>99</v>
      </c>
      <c r="D1182" s="3" t="s">
        <v>101</v>
      </c>
      <c r="E1182" s="47" t="s">
        <v>1987</v>
      </c>
      <c r="F1182" s="3" t="s">
        <v>1988</v>
      </c>
      <c r="G1182" s="6" t="s">
        <v>34</v>
      </c>
      <c r="H1182" s="18">
        <v>1194.9000000000001</v>
      </c>
      <c r="I1182" s="16">
        <f>IFERROR(VLOOKUP(B1182,'Multiplicador por Linea de Prod'!B:J,9,FALSE), "MARGEN NO ENCONTRADO")</f>
        <v>0.41500000000000004</v>
      </c>
      <c r="J1182" s="3">
        <f t="shared" si="37"/>
        <v>1690.7835000000002</v>
      </c>
      <c r="K1182" s="3">
        <v>0</v>
      </c>
    </row>
    <row r="1183" spans="2:11" x14ac:dyDescent="0.35">
      <c r="B1183" s="3" t="str">
        <f t="shared" si="36"/>
        <v>Arquitectónica-Base vinílica (D)-C 4L</v>
      </c>
      <c r="C1183" s="3" t="s">
        <v>99</v>
      </c>
      <c r="D1183" s="3" t="s">
        <v>101</v>
      </c>
      <c r="E1183" s="47" t="s">
        <v>1989</v>
      </c>
      <c r="F1183" s="3" t="s">
        <v>1988</v>
      </c>
      <c r="G1183" s="6" t="s">
        <v>13</v>
      </c>
      <c r="H1183" s="18">
        <v>263.7</v>
      </c>
      <c r="I1183" s="16">
        <f>IFERROR(VLOOKUP(B1183,'Multiplicador por Linea de Prod'!B:J,9,FALSE), "MARGEN NO ENCONTRADO")</f>
        <v>0.53500000000000003</v>
      </c>
      <c r="J1183" s="3">
        <f t="shared" si="37"/>
        <v>404.77950000000004</v>
      </c>
      <c r="K1183" s="3">
        <v>0</v>
      </c>
    </row>
    <row r="1184" spans="2:11" x14ac:dyDescent="0.35">
      <c r="B1184" s="3" t="str">
        <f t="shared" si="36"/>
        <v>Arquitectónica-Base vinílica (D)-D 1L</v>
      </c>
      <c r="C1184" s="3" t="s">
        <v>99</v>
      </c>
      <c r="D1184" s="3" t="s">
        <v>101</v>
      </c>
      <c r="E1184" s="47" t="s">
        <v>1990</v>
      </c>
      <c r="F1184" s="3" t="s">
        <v>1988</v>
      </c>
      <c r="G1184" s="6" t="s">
        <v>16</v>
      </c>
      <c r="H1184" s="18">
        <v>87.1</v>
      </c>
      <c r="I1184" s="16">
        <f>IFERROR(VLOOKUP(B1184,'Multiplicador por Linea de Prod'!B:J,9,FALSE), "MARGEN NO ENCONTRADO")</f>
        <v>0.51500000000000001</v>
      </c>
      <c r="J1184" s="3">
        <f t="shared" si="37"/>
        <v>131.95650000000001</v>
      </c>
      <c r="K1184" s="3">
        <v>0</v>
      </c>
    </row>
    <row r="1185" spans="2:11" x14ac:dyDescent="0.35">
      <c r="B1185" s="3" t="str">
        <f t="shared" si="36"/>
        <v>Arquitectónica-Base vinílica (D)-B 19L</v>
      </c>
      <c r="C1185" s="3" t="s">
        <v>99</v>
      </c>
      <c r="D1185" s="3" t="s">
        <v>101</v>
      </c>
      <c r="E1185" s="47" t="s">
        <v>1991</v>
      </c>
      <c r="F1185" s="3" t="s">
        <v>1992</v>
      </c>
      <c r="G1185" s="6" t="s">
        <v>34</v>
      </c>
      <c r="H1185" s="18">
        <v>1328</v>
      </c>
      <c r="I1185" s="16">
        <f>IFERROR(VLOOKUP(B1185,'Multiplicador por Linea de Prod'!B:J,9,FALSE), "MARGEN NO ENCONTRADO")</f>
        <v>0.41500000000000004</v>
      </c>
      <c r="J1185" s="3">
        <f t="shared" si="37"/>
        <v>1879.1200000000001</v>
      </c>
      <c r="K1185" s="3">
        <v>0</v>
      </c>
    </row>
    <row r="1186" spans="2:11" x14ac:dyDescent="0.35">
      <c r="B1186" s="3" t="str">
        <f t="shared" si="36"/>
        <v>Arquitectónica-Base vinílica (D)-C 4L</v>
      </c>
      <c r="C1186" s="3" t="s">
        <v>99</v>
      </c>
      <c r="D1186" s="3" t="s">
        <v>101</v>
      </c>
      <c r="E1186" s="47" t="s">
        <v>1993</v>
      </c>
      <c r="F1186" s="3" t="s">
        <v>1992</v>
      </c>
      <c r="G1186" s="6" t="s">
        <v>13</v>
      </c>
      <c r="H1186" s="18">
        <v>293.89999999999998</v>
      </c>
      <c r="I1186" s="16">
        <f>IFERROR(VLOOKUP(B1186,'Multiplicador por Linea de Prod'!B:J,9,FALSE), "MARGEN NO ENCONTRADO")</f>
        <v>0.53500000000000003</v>
      </c>
      <c r="J1186" s="3">
        <f t="shared" si="37"/>
        <v>451.13650000000001</v>
      </c>
      <c r="K1186" s="3">
        <v>0</v>
      </c>
    </row>
    <row r="1187" spans="2:11" x14ac:dyDescent="0.35">
      <c r="B1187" s="3" t="str">
        <f t="shared" si="36"/>
        <v>Arquitectónica-Base vinílica (D)-D 1L</v>
      </c>
      <c r="C1187" s="3" t="s">
        <v>99</v>
      </c>
      <c r="D1187" s="3" t="s">
        <v>101</v>
      </c>
      <c r="E1187" s="47" t="s">
        <v>1994</v>
      </c>
      <c r="F1187" s="3" t="s">
        <v>1992</v>
      </c>
      <c r="G1187" s="6" t="s">
        <v>16</v>
      </c>
      <c r="H1187" s="18">
        <v>96.8</v>
      </c>
      <c r="I1187" s="16">
        <f>IFERROR(VLOOKUP(B1187,'Multiplicador por Linea de Prod'!B:J,9,FALSE), "MARGEN NO ENCONTRADO")</f>
        <v>0.51500000000000001</v>
      </c>
      <c r="J1187" s="3">
        <f t="shared" si="37"/>
        <v>146.65200000000002</v>
      </c>
      <c r="K1187" s="3">
        <v>0</v>
      </c>
    </row>
    <row r="1188" spans="2:11" x14ac:dyDescent="0.35">
      <c r="B1188" s="3" t="str">
        <f t="shared" si="36"/>
        <v>Arquitectónica-Base vinílica (D)-B 19L</v>
      </c>
      <c r="C1188" s="3" t="s">
        <v>99</v>
      </c>
      <c r="D1188" s="3" t="s">
        <v>101</v>
      </c>
      <c r="E1188" s="47" t="s">
        <v>1995</v>
      </c>
      <c r="F1188" s="3" t="s">
        <v>1996</v>
      </c>
      <c r="G1188" s="6" t="s">
        <v>34</v>
      </c>
      <c r="H1188" s="18">
        <v>1554.2</v>
      </c>
      <c r="I1188" s="16">
        <f>IFERROR(VLOOKUP(B1188,'Multiplicador por Linea de Prod'!B:J,9,FALSE), "MARGEN NO ENCONTRADO")</f>
        <v>0.41500000000000004</v>
      </c>
      <c r="J1188" s="3">
        <f t="shared" si="37"/>
        <v>2199.1930000000002</v>
      </c>
      <c r="K1188" s="3">
        <v>0</v>
      </c>
    </row>
    <row r="1189" spans="2:11" x14ac:dyDescent="0.35">
      <c r="B1189" s="3" t="str">
        <f t="shared" si="36"/>
        <v>Arquitectónica-Base vinílica (D)-C 4L</v>
      </c>
      <c r="C1189" s="3" t="s">
        <v>99</v>
      </c>
      <c r="D1189" s="3" t="s">
        <v>101</v>
      </c>
      <c r="E1189" s="47" t="s">
        <v>1997</v>
      </c>
      <c r="F1189" s="3" t="s">
        <v>1996</v>
      </c>
      <c r="G1189" s="6" t="s">
        <v>13</v>
      </c>
      <c r="H1189" s="18">
        <v>343.5</v>
      </c>
      <c r="I1189" s="16">
        <f>IFERROR(VLOOKUP(B1189,'Multiplicador por Linea de Prod'!B:J,9,FALSE), "MARGEN NO ENCONTRADO")</f>
        <v>0.53500000000000003</v>
      </c>
      <c r="J1189" s="3">
        <f t="shared" si="37"/>
        <v>527.27250000000004</v>
      </c>
      <c r="K1189" s="3">
        <v>0</v>
      </c>
    </row>
    <row r="1190" spans="2:11" x14ac:dyDescent="0.35">
      <c r="B1190" s="3" t="str">
        <f t="shared" si="36"/>
        <v>Arquitectónica-Base vinílica (D)-D 1L</v>
      </c>
      <c r="C1190" s="3" t="s">
        <v>99</v>
      </c>
      <c r="D1190" s="3" t="s">
        <v>101</v>
      </c>
      <c r="E1190" s="47" t="s">
        <v>1998</v>
      </c>
      <c r="F1190" s="3" t="s">
        <v>1996</v>
      </c>
      <c r="G1190" s="6" t="s">
        <v>16</v>
      </c>
      <c r="H1190" s="18">
        <v>113.7</v>
      </c>
      <c r="I1190" s="16">
        <f>IFERROR(VLOOKUP(B1190,'Multiplicador por Linea de Prod'!B:J,9,FALSE), "MARGEN NO ENCONTRADO")</f>
        <v>0.51500000000000001</v>
      </c>
      <c r="J1190" s="3">
        <f t="shared" si="37"/>
        <v>172.25550000000001</v>
      </c>
      <c r="K1190" s="3">
        <v>0</v>
      </c>
    </row>
    <row r="1191" spans="2:11" x14ac:dyDescent="0.35">
      <c r="B1191" s="3" t="str">
        <f t="shared" si="36"/>
        <v>Arquitectónica-Base vinílica (D)-B 19L</v>
      </c>
      <c r="C1191" s="3" t="s">
        <v>99</v>
      </c>
      <c r="D1191" s="3" t="s">
        <v>101</v>
      </c>
      <c r="E1191" s="47" t="s">
        <v>1999</v>
      </c>
      <c r="F1191" s="3" t="s">
        <v>2000</v>
      </c>
      <c r="G1191" s="6" t="s">
        <v>34</v>
      </c>
      <c r="H1191" s="18">
        <v>1475.6</v>
      </c>
      <c r="I1191" s="16">
        <f>IFERROR(VLOOKUP(B1191,'Multiplicador por Linea de Prod'!B:J,9,FALSE), "MARGEN NO ENCONTRADO")</f>
        <v>0.41500000000000004</v>
      </c>
      <c r="J1191" s="3">
        <f t="shared" si="37"/>
        <v>2087.9739999999997</v>
      </c>
      <c r="K1191" s="3">
        <v>0</v>
      </c>
    </row>
    <row r="1192" spans="2:11" x14ac:dyDescent="0.35">
      <c r="B1192" s="3" t="str">
        <f t="shared" si="36"/>
        <v>Arquitectónica-Base vinílica (D)-C 4L</v>
      </c>
      <c r="C1192" s="3" t="s">
        <v>99</v>
      </c>
      <c r="D1192" s="3" t="s">
        <v>101</v>
      </c>
      <c r="E1192" s="47" t="s">
        <v>2001</v>
      </c>
      <c r="F1192" s="3" t="s">
        <v>2000</v>
      </c>
      <c r="G1192" s="6" t="s">
        <v>13</v>
      </c>
      <c r="H1192" s="18">
        <v>326.60000000000002</v>
      </c>
      <c r="I1192" s="16">
        <f>IFERROR(VLOOKUP(B1192,'Multiplicador por Linea de Prod'!B:J,9,FALSE), "MARGEN NO ENCONTRADO")</f>
        <v>0.53500000000000003</v>
      </c>
      <c r="J1192" s="3">
        <f t="shared" si="37"/>
        <v>501.33100000000007</v>
      </c>
      <c r="K1192" s="3">
        <v>0</v>
      </c>
    </row>
    <row r="1193" spans="2:11" x14ac:dyDescent="0.35">
      <c r="B1193" s="3" t="str">
        <f t="shared" si="36"/>
        <v>Arquitectónica-Vinílica (D)-B 19L</v>
      </c>
      <c r="C1193" s="3" t="s">
        <v>99</v>
      </c>
      <c r="D1193" s="3" t="s">
        <v>107</v>
      </c>
      <c r="E1193" s="47" t="s">
        <v>2002</v>
      </c>
      <c r="F1193" s="3" t="s">
        <v>2003</v>
      </c>
      <c r="G1193" s="6" t="s">
        <v>34</v>
      </c>
      <c r="H1193" s="18">
        <v>1223.5999999999999</v>
      </c>
      <c r="I1193" s="16">
        <f>IFERROR(VLOOKUP(B1193,'Multiplicador por Linea de Prod'!B:J,9,FALSE), "MARGEN NO ENCONTRADO")</f>
        <v>0.41500000000000004</v>
      </c>
      <c r="J1193" s="3">
        <f t="shared" si="37"/>
        <v>1731.394</v>
      </c>
      <c r="K1193" s="3">
        <v>0</v>
      </c>
    </row>
    <row r="1194" spans="2:11" x14ac:dyDescent="0.35">
      <c r="B1194" s="3" t="str">
        <f t="shared" si="36"/>
        <v>Arquitectónica-Vinílica (D)-C 4L</v>
      </c>
      <c r="C1194" s="3" t="s">
        <v>99</v>
      </c>
      <c r="D1194" s="3" t="s">
        <v>107</v>
      </c>
      <c r="E1194" s="47" t="s">
        <v>2004</v>
      </c>
      <c r="F1194" s="3" t="s">
        <v>2003</v>
      </c>
      <c r="G1194" s="6" t="s">
        <v>13</v>
      </c>
      <c r="H1194" s="18">
        <v>292.2</v>
      </c>
      <c r="I1194" s="16">
        <f>IFERROR(VLOOKUP(B1194,'Multiplicador por Linea de Prod'!B:J,9,FALSE), "MARGEN NO ENCONTRADO")</f>
        <v>0.53500000000000003</v>
      </c>
      <c r="J1194" s="3">
        <f t="shared" si="37"/>
        <v>448.52700000000004</v>
      </c>
      <c r="K1194" s="3">
        <v>0</v>
      </c>
    </row>
    <row r="1195" spans="2:11" x14ac:dyDescent="0.35">
      <c r="B1195" s="3" t="str">
        <f t="shared" si="36"/>
        <v>Arquitectónica-Vinílica (D)-B 19L</v>
      </c>
      <c r="C1195" s="3" t="s">
        <v>99</v>
      </c>
      <c r="D1195" s="3" t="s">
        <v>107</v>
      </c>
      <c r="E1195" s="47" t="s">
        <v>2005</v>
      </c>
      <c r="F1195" s="3" t="s">
        <v>2006</v>
      </c>
      <c r="G1195" s="6" t="s">
        <v>34</v>
      </c>
      <c r="H1195" s="18">
        <v>1445.4</v>
      </c>
      <c r="I1195" s="16">
        <f>IFERROR(VLOOKUP(B1195,'Multiplicador por Linea de Prod'!B:J,9,FALSE), "MARGEN NO ENCONTRADO")</f>
        <v>0.41500000000000004</v>
      </c>
      <c r="J1195" s="3">
        <f t="shared" si="37"/>
        <v>2045.2410000000002</v>
      </c>
      <c r="K1195" s="3">
        <v>0</v>
      </c>
    </row>
    <row r="1196" spans="2:11" x14ac:dyDescent="0.35">
      <c r="B1196" s="3" t="str">
        <f t="shared" si="36"/>
        <v>Arquitectónica-Vinílica (D)-C 4L</v>
      </c>
      <c r="C1196" s="3" t="s">
        <v>99</v>
      </c>
      <c r="D1196" s="3" t="s">
        <v>107</v>
      </c>
      <c r="E1196" s="47" t="s">
        <v>2007</v>
      </c>
      <c r="F1196" s="3" t="s">
        <v>2006</v>
      </c>
      <c r="G1196" s="6" t="s">
        <v>13</v>
      </c>
      <c r="H1196" s="18">
        <v>339</v>
      </c>
      <c r="I1196" s="16">
        <f>IFERROR(VLOOKUP(B1196,'Multiplicador por Linea de Prod'!B:J,9,FALSE), "MARGEN NO ENCONTRADO")</f>
        <v>0.53500000000000003</v>
      </c>
      <c r="J1196" s="3">
        <f t="shared" si="37"/>
        <v>520.36500000000001</v>
      </c>
      <c r="K1196" s="3">
        <v>0</v>
      </c>
    </row>
    <row r="1197" spans="2:11" x14ac:dyDescent="0.35">
      <c r="B1197" s="3" t="str">
        <f t="shared" si="36"/>
        <v>Luxury-Sistema universal (A)-C 4L</v>
      </c>
      <c r="C1197" s="3" t="s">
        <v>116</v>
      </c>
      <c r="D1197" s="3" t="s">
        <v>128</v>
      </c>
      <c r="E1197" s="47" t="s">
        <v>2008</v>
      </c>
      <c r="F1197" s="3" t="s">
        <v>2009</v>
      </c>
      <c r="G1197" s="6" t="s">
        <v>13</v>
      </c>
      <c r="H1197" s="18">
        <v>679.7</v>
      </c>
      <c r="I1197" s="16">
        <f>IFERROR(VLOOKUP(B1197,'Multiplicador por Linea de Prod'!B:J,9,FALSE), "MARGEN NO ENCONTRADO")</f>
        <v>0.53500000000000003</v>
      </c>
      <c r="J1197" s="3">
        <f t="shared" si="37"/>
        <v>1043.3395000000003</v>
      </c>
      <c r="K1197" s="3">
        <v>0</v>
      </c>
    </row>
    <row r="1198" spans="2:11" x14ac:dyDescent="0.35">
      <c r="B1198" s="3" t="str">
        <f t="shared" si="36"/>
        <v>Luxury-Base Color (A)-C 4L</v>
      </c>
      <c r="C1198" s="3" t="s">
        <v>116</v>
      </c>
      <c r="D1198" s="3" t="s">
        <v>117</v>
      </c>
      <c r="E1198" s="47" t="s">
        <v>2010</v>
      </c>
      <c r="F1198" s="3" t="s">
        <v>2011</v>
      </c>
      <c r="G1198" s="6" t="s">
        <v>13</v>
      </c>
      <c r="H1198" s="18">
        <v>663.7</v>
      </c>
      <c r="I1198" s="16">
        <f>IFERROR(VLOOKUP(B1198,'Multiplicador por Linea de Prod'!B:J,9,FALSE), "MARGEN NO ENCONTRADO")</f>
        <v>0.53500000000000003</v>
      </c>
      <c r="J1198" s="3">
        <f t="shared" si="37"/>
        <v>1018.7795000000002</v>
      </c>
      <c r="K1198" s="3">
        <v>1</v>
      </c>
    </row>
    <row r="1199" spans="2:11" x14ac:dyDescent="0.35">
      <c r="B1199" s="3" t="str">
        <f t="shared" si="36"/>
        <v>Luxury-Base Color (A)-D 1L</v>
      </c>
      <c r="C1199" s="3" t="s">
        <v>116</v>
      </c>
      <c r="D1199" s="3" t="s">
        <v>117</v>
      </c>
      <c r="E1199" s="47" t="s">
        <v>2012</v>
      </c>
      <c r="F1199" s="3" t="s">
        <v>2011</v>
      </c>
      <c r="G1199" s="6" t="s">
        <v>16</v>
      </c>
      <c r="H1199" s="18">
        <v>186.5</v>
      </c>
      <c r="I1199" s="16">
        <f>IFERROR(VLOOKUP(B1199,'Multiplicador por Linea de Prod'!B:J,9,FALSE), "MARGEN NO ENCONTRADO")</f>
        <v>0.51500000000000001</v>
      </c>
      <c r="J1199" s="3">
        <f t="shared" si="37"/>
        <v>282.54750000000001</v>
      </c>
      <c r="K1199" s="3">
        <v>0</v>
      </c>
    </row>
    <row r="1200" spans="2:11" x14ac:dyDescent="0.35">
      <c r="B1200" s="3" t="str">
        <f t="shared" si="36"/>
        <v>Luxury-Base Color (A)-C 4L</v>
      </c>
      <c r="C1200" s="3" t="s">
        <v>116</v>
      </c>
      <c r="D1200" s="3" t="s">
        <v>117</v>
      </c>
      <c r="E1200" s="47" t="s">
        <v>2013</v>
      </c>
      <c r="F1200" s="3" t="s">
        <v>2014</v>
      </c>
      <c r="G1200" s="6" t="s">
        <v>13</v>
      </c>
      <c r="H1200" s="18">
        <v>474</v>
      </c>
      <c r="I1200" s="16">
        <f>IFERROR(VLOOKUP(B1200,'Multiplicador por Linea de Prod'!B:J,9,FALSE), "MARGEN NO ENCONTRADO")</f>
        <v>0.53500000000000003</v>
      </c>
      <c r="J1200" s="3">
        <f t="shared" si="37"/>
        <v>727.59</v>
      </c>
      <c r="K1200" s="3">
        <v>0</v>
      </c>
    </row>
    <row r="1201" spans="2:11" x14ac:dyDescent="0.35">
      <c r="B1201" s="3" t="str">
        <f t="shared" si="36"/>
        <v>Luxury-Base Color (A)-D 1L</v>
      </c>
      <c r="C1201" s="3" t="s">
        <v>116</v>
      </c>
      <c r="D1201" s="3" t="s">
        <v>117</v>
      </c>
      <c r="E1201" s="47" t="s">
        <v>2015</v>
      </c>
      <c r="F1201" s="3" t="s">
        <v>2014</v>
      </c>
      <c r="G1201" s="6" t="s">
        <v>16</v>
      </c>
      <c r="H1201" s="18">
        <v>147</v>
      </c>
      <c r="I1201" s="16">
        <f>IFERROR(VLOOKUP(B1201,'Multiplicador por Linea de Prod'!B:J,9,FALSE), "MARGEN NO ENCONTRADO")</f>
        <v>0.51500000000000001</v>
      </c>
      <c r="J1201" s="3">
        <f t="shared" si="37"/>
        <v>222.70500000000001</v>
      </c>
      <c r="K1201" s="3">
        <v>0</v>
      </c>
    </row>
    <row r="1202" spans="2:11" x14ac:dyDescent="0.35">
      <c r="B1202" s="3" t="str">
        <f t="shared" si="36"/>
        <v>Arquitectónica-Vinílica (D)-B 19L</v>
      </c>
      <c r="C1202" s="3" t="s">
        <v>99</v>
      </c>
      <c r="D1202" s="3" t="s">
        <v>107</v>
      </c>
      <c r="E1202" s="47" t="s">
        <v>2016</v>
      </c>
      <c r="F1202" s="3" t="s">
        <v>2017</v>
      </c>
      <c r="G1202" s="6" t="s">
        <v>34</v>
      </c>
      <c r="H1202" s="18">
        <v>574.29999999999995</v>
      </c>
      <c r="I1202" s="16">
        <f>IFERROR(VLOOKUP(B1202,'Multiplicador por Linea de Prod'!B:J,9,FALSE), "MARGEN NO ENCONTRADO")</f>
        <v>0.41500000000000004</v>
      </c>
      <c r="J1202" s="3">
        <f t="shared" si="37"/>
        <v>812.6345</v>
      </c>
      <c r="K1202" s="3">
        <v>2</v>
      </c>
    </row>
    <row r="1203" spans="2:11" x14ac:dyDescent="0.35">
      <c r="B1203" s="3" t="str">
        <f t="shared" si="36"/>
        <v>Arquitectónica-Vinílica (D)-C 4L</v>
      </c>
      <c r="C1203" s="3" t="s">
        <v>99</v>
      </c>
      <c r="D1203" s="3" t="s">
        <v>107</v>
      </c>
      <c r="E1203" s="47" t="s">
        <v>2018</v>
      </c>
      <c r="F1203" s="3" t="s">
        <v>2017</v>
      </c>
      <c r="G1203" s="6" t="s">
        <v>13</v>
      </c>
      <c r="H1203" s="18">
        <v>158.30000000000001</v>
      </c>
      <c r="I1203" s="16">
        <f>IFERROR(VLOOKUP(B1203,'Multiplicador por Linea de Prod'!B:J,9,FALSE), "MARGEN NO ENCONTRADO")</f>
        <v>0.53500000000000003</v>
      </c>
      <c r="J1203" s="3">
        <f t="shared" si="37"/>
        <v>242.99050000000005</v>
      </c>
      <c r="K1203" s="3">
        <v>0</v>
      </c>
    </row>
    <row r="1204" spans="2:11" x14ac:dyDescent="0.35">
      <c r="B1204" s="3" t="str">
        <f t="shared" si="36"/>
        <v>Industrial-Fondo Industrial (I)-C 4L</v>
      </c>
      <c r="C1204" s="3" t="s">
        <v>108</v>
      </c>
      <c r="D1204" s="3" t="s">
        <v>113</v>
      </c>
      <c r="E1204" s="47" t="s">
        <v>2019</v>
      </c>
      <c r="F1204" s="3" t="s">
        <v>2020</v>
      </c>
      <c r="G1204" s="6" t="s">
        <v>13</v>
      </c>
      <c r="H1204" s="18">
        <v>1078.0999999999999</v>
      </c>
      <c r="I1204" s="16">
        <f>IFERROR(VLOOKUP(B1204,'Multiplicador por Linea de Prod'!B:J,9,FALSE), "MARGEN NO ENCONTRADO")</f>
        <v>0.53500000000000003</v>
      </c>
      <c r="J1204" s="3">
        <f t="shared" si="37"/>
        <v>1654.8834999999999</v>
      </c>
      <c r="K1204" s="3">
        <v>0</v>
      </c>
    </row>
    <row r="1205" spans="2:11" x14ac:dyDescent="0.35">
      <c r="B1205" s="3" t="str">
        <f t="shared" si="36"/>
        <v>Luxury-Luxury Pearl (A)-D 1L</v>
      </c>
      <c r="C1205" s="3" t="s">
        <v>116</v>
      </c>
      <c r="D1205" s="3" t="s">
        <v>126</v>
      </c>
      <c r="E1205" s="47" t="s">
        <v>2021</v>
      </c>
      <c r="F1205" s="3" t="s">
        <v>2022</v>
      </c>
      <c r="G1205" s="6" t="s">
        <v>16</v>
      </c>
      <c r="H1205" s="18">
        <v>1339.2</v>
      </c>
      <c r="I1205" s="16">
        <f>IFERROR(VLOOKUP(B1205,'Multiplicador por Linea de Prod'!B:J,9,FALSE), "MARGEN NO ENCONTRADO")</f>
        <v>0.51500000000000001</v>
      </c>
      <c r="J1205" s="3">
        <f t="shared" si="37"/>
        <v>2028.8880000000001</v>
      </c>
      <c r="K1205" s="3">
        <v>0</v>
      </c>
    </row>
    <row r="1206" spans="2:11" x14ac:dyDescent="0.35">
      <c r="B1206" s="3" t="str">
        <f t="shared" si="36"/>
        <v>Luxury-Base Color (A)-C 4L</v>
      </c>
      <c r="C1206" s="3" t="s">
        <v>116</v>
      </c>
      <c r="D1206" s="3" t="s">
        <v>117</v>
      </c>
      <c r="E1206" s="47" t="s">
        <v>2023</v>
      </c>
      <c r="F1206" s="3" t="s">
        <v>2024</v>
      </c>
      <c r="G1206" s="6" t="s">
        <v>13</v>
      </c>
      <c r="H1206" s="18">
        <v>1447</v>
      </c>
      <c r="I1206" s="16">
        <f>IFERROR(VLOOKUP(B1206,'Multiplicador por Linea de Prod'!B:J,9,FALSE), "MARGEN NO ENCONTRADO")</f>
        <v>0.53500000000000003</v>
      </c>
      <c r="J1206" s="3">
        <f t="shared" si="37"/>
        <v>2221.145</v>
      </c>
      <c r="K1206" s="3">
        <v>0</v>
      </c>
    </row>
    <row r="1207" spans="2:11" x14ac:dyDescent="0.35">
      <c r="B1207" s="3" t="str">
        <f t="shared" si="36"/>
        <v>Luxury-Base Color (A)-D 1L</v>
      </c>
      <c r="C1207" s="3" t="s">
        <v>116</v>
      </c>
      <c r="D1207" s="3" t="s">
        <v>117</v>
      </c>
      <c r="E1207" s="47" t="s">
        <v>2025</v>
      </c>
      <c r="F1207" s="3" t="s">
        <v>2024</v>
      </c>
      <c r="G1207" s="6" t="s">
        <v>16</v>
      </c>
      <c r="H1207" s="18">
        <v>379.3</v>
      </c>
      <c r="I1207" s="16">
        <f>IFERROR(VLOOKUP(B1207,'Multiplicador por Linea de Prod'!B:J,9,FALSE), "MARGEN NO ENCONTRADO")</f>
        <v>0.51500000000000001</v>
      </c>
      <c r="J1207" s="3">
        <f t="shared" si="37"/>
        <v>574.63950000000011</v>
      </c>
      <c r="K1207" s="3">
        <v>2</v>
      </c>
    </row>
    <row r="1208" spans="2:11" x14ac:dyDescent="0.35">
      <c r="B1208" s="3" t="str">
        <f t="shared" si="36"/>
        <v>Luxury-Base Color (A)-C 4L</v>
      </c>
      <c r="C1208" s="3" t="s">
        <v>116</v>
      </c>
      <c r="D1208" s="3" t="s">
        <v>117</v>
      </c>
      <c r="E1208" s="47" t="s">
        <v>2026</v>
      </c>
      <c r="F1208" s="3" t="s">
        <v>2027</v>
      </c>
      <c r="G1208" s="6" t="s">
        <v>13</v>
      </c>
      <c r="H1208" s="18">
        <v>1435.2</v>
      </c>
      <c r="I1208" s="16">
        <f>IFERROR(VLOOKUP(B1208,'Multiplicador por Linea de Prod'!B:J,9,FALSE), "MARGEN NO ENCONTRADO")</f>
        <v>0.53500000000000003</v>
      </c>
      <c r="J1208" s="3">
        <f t="shared" si="37"/>
        <v>2203.0320000000002</v>
      </c>
      <c r="K1208" s="3">
        <v>0</v>
      </c>
    </row>
    <row r="1209" spans="2:11" x14ac:dyDescent="0.35">
      <c r="B1209" s="3" t="str">
        <f t="shared" si="36"/>
        <v>Luxury-Base Color (A)-D 1L</v>
      </c>
      <c r="C1209" s="3" t="s">
        <v>116</v>
      </c>
      <c r="D1209" s="3" t="s">
        <v>117</v>
      </c>
      <c r="E1209" s="47" t="s">
        <v>2028</v>
      </c>
      <c r="F1209" s="3" t="s">
        <v>2027</v>
      </c>
      <c r="G1209" s="6" t="s">
        <v>16</v>
      </c>
      <c r="H1209" s="18">
        <v>376.1</v>
      </c>
      <c r="I1209" s="16">
        <f>IFERROR(VLOOKUP(B1209,'Multiplicador por Linea de Prod'!B:J,9,FALSE), "MARGEN NO ENCONTRADO")</f>
        <v>0.51500000000000001</v>
      </c>
      <c r="J1209" s="3">
        <f t="shared" si="37"/>
        <v>569.79150000000004</v>
      </c>
      <c r="K1209" s="3">
        <v>0</v>
      </c>
    </row>
    <row r="1210" spans="2:11" x14ac:dyDescent="0.35">
      <c r="B1210" s="3" t="str">
        <f t="shared" si="36"/>
        <v>Luxury-Base Color (A)-C 4L</v>
      </c>
      <c r="C1210" s="3" t="s">
        <v>116</v>
      </c>
      <c r="D1210" s="3" t="s">
        <v>117</v>
      </c>
      <c r="E1210" s="47" t="s">
        <v>2029</v>
      </c>
      <c r="F1210" s="3" t="s">
        <v>2030</v>
      </c>
      <c r="G1210" s="6" t="s">
        <v>13</v>
      </c>
      <c r="H1210" s="18">
        <v>1652.6</v>
      </c>
      <c r="I1210" s="16">
        <f>IFERROR(VLOOKUP(B1210,'Multiplicador por Linea de Prod'!B:J,9,FALSE), "MARGEN NO ENCONTRADO")</f>
        <v>0.53500000000000003</v>
      </c>
      <c r="J1210" s="3">
        <f t="shared" si="37"/>
        <v>2536.741</v>
      </c>
      <c r="K1210" s="3">
        <v>0</v>
      </c>
    </row>
    <row r="1211" spans="2:11" x14ac:dyDescent="0.35">
      <c r="B1211" s="3" t="str">
        <f t="shared" si="36"/>
        <v>Luxury-Base Color (A)-D 1L</v>
      </c>
      <c r="C1211" s="3" t="s">
        <v>116</v>
      </c>
      <c r="D1211" s="3" t="s">
        <v>117</v>
      </c>
      <c r="E1211" s="47" t="s">
        <v>2031</v>
      </c>
      <c r="F1211" s="3" t="s">
        <v>2030</v>
      </c>
      <c r="G1211" s="6" t="s">
        <v>16</v>
      </c>
      <c r="H1211" s="18">
        <v>446.3</v>
      </c>
      <c r="I1211" s="16">
        <f>IFERROR(VLOOKUP(B1211,'Multiplicador por Linea de Prod'!B:J,9,FALSE), "MARGEN NO ENCONTRADO")</f>
        <v>0.51500000000000001</v>
      </c>
      <c r="J1211" s="3">
        <f t="shared" si="37"/>
        <v>676.14450000000011</v>
      </c>
      <c r="K1211" s="3">
        <v>0</v>
      </c>
    </row>
    <row r="1212" spans="2:11" x14ac:dyDescent="0.35">
      <c r="B1212" s="3" t="str">
        <f t="shared" si="36"/>
        <v>Luxury-Base Color (A)-C 4L</v>
      </c>
      <c r="C1212" s="3" t="s">
        <v>116</v>
      </c>
      <c r="D1212" s="3" t="s">
        <v>117</v>
      </c>
      <c r="E1212" s="47" t="s">
        <v>2032</v>
      </c>
      <c r="F1212" s="3" t="s">
        <v>2033</v>
      </c>
      <c r="G1212" s="6" t="s">
        <v>13</v>
      </c>
      <c r="H1212" s="18">
        <v>1433.5</v>
      </c>
      <c r="I1212" s="16">
        <f>IFERROR(VLOOKUP(B1212,'Multiplicador por Linea de Prod'!B:J,9,FALSE), "MARGEN NO ENCONTRADO")</f>
        <v>0.53500000000000003</v>
      </c>
      <c r="J1212" s="3">
        <f t="shared" si="37"/>
        <v>2200.4225000000001</v>
      </c>
      <c r="K1212" s="3">
        <v>0</v>
      </c>
    </row>
    <row r="1213" spans="2:11" x14ac:dyDescent="0.35">
      <c r="B1213" s="3" t="str">
        <f t="shared" si="36"/>
        <v>Luxury-Base Color (A)-D 1L</v>
      </c>
      <c r="C1213" s="3" t="s">
        <v>116</v>
      </c>
      <c r="D1213" s="3" t="s">
        <v>117</v>
      </c>
      <c r="E1213" s="47" t="s">
        <v>2034</v>
      </c>
      <c r="F1213" s="3" t="s">
        <v>2033</v>
      </c>
      <c r="G1213" s="6" t="s">
        <v>16</v>
      </c>
      <c r="H1213" s="18">
        <v>392.3</v>
      </c>
      <c r="I1213" s="16">
        <f>IFERROR(VLOOKUP(B1213,'Multiplicador por Linea de Prod'!B:J,9,FALSE), "MARGEN NO ENCONTRADO")</f>
        <v>0.51500000000000001</v>
      </c>
      <c r="J1213" s="3">
        <f t="shared" si="37"/>
        <v>594.33450000000005</v>
      </c>
      <c r="K1213" s="3">
        <v>0</v>
      </c>
    </row>
    <row r="1214" spans="2:11" x14ac:dyDescent="0.35">
      <c r="B1214" s="3" t="str">
        <f t="shared" si="36"/>
        <v>Luxury-Base Color (A)-C 4L</v>
      </c>
      <c r="C1214" s="3" t="s">
        <v>116</v>
      </c>
      <c r="D1214" s="3" t="s">
        <v>117</v>
      </c>
      <c r="E1214" s="47" t="s">
        <v>2035</v>
      </c>
      <c r="F1214" s="3" t="s">
        <v>2036</v>
      </c>
      <c r="G1214" s="6" t="s">
        <v>13</v>
      </c>
      <c r="H1214" s="18">
        <v>1256.2</v>
      </c>
      <c r="I1214" s="16">
        <f>IFERROR(VLOOKUP(B1214,'Multiplicador por Linea de Prod'!B:J,9,FALSE), "MARGEN NO ENCONTRADO")</f>
        <v>0.53500000000000003</v>
      </c>
      <c r="J1214" s="3">
        <f t="shared" si="37"/>
        <v>1928.2670000000003</v>
      </c>
      <c r="K1214" s="3">
        <v>0</v>
      </c>
    </row>
    <row r="1215" spans="2:11" x14ac:dyDescent="0.35">
      <c r="B1215" s="3" t="str">
        <f t="shared" si="36"/>
        <v>Luxury-Base Color (A)-D 1L</v>
      </c>
      <c r="C1215" s="3" t="s">
        <v>116</v>
      </c>
      <c r="D1215" s="3" t="s">
        <v>117</v>
      </c>
      <c r="E1215" s="47" t="s">
        <v>2037</v>
      </c>
      <c r="F1215" s="3" t="s">
        <v>2036</v>
      </c>
      <c r="G1215" s="6" t="s">
        <v>16</v>
      </c>
      <c r="H1215" s="18">
        <v>341.5</v>
      </c>
      <c r="I1215" s="16">
        <f>IFERROR(VLOOKUP(B1215,'Multiplicador por Linea de Prod'!B:J,9,FALSE), "MARGEN NO ENCONTRADO")</f>
        <v>0.51500000000000001</v>
      </c>
      <c r="J1215" s="3">
        <f t="shared" si="37"/>
        <v>517.37250000000006</v>
      </c>
      <c r="K1215" s="3">
        <v>0</v>
      </c>
    </row>
    <row r="1216" spans="2:11" x14ac:dyDescent="0.35">
      <c r="B1216" s="3" t="str">
        <f t="shared" si="36"/>
        <v>Luxury-Base Color (A)-D 1L</v>
      </c>
      <c r="C1216" s="3" t="s">
        <v>116</v>
      </c>
      <c r="D1216" s="3" t="s">
        <v>117</v>
      </c>
      <c r="E1216" s="47" t="s">
        <v>2038</v>
      </c>
      <c r="F1216" s="3" t="s">
        <v>2039</v>
      </c>
      <c r="G1216" s="6" t="s">
        <v>16</v>
      </c>
      <c r="H1216" s="18">
        <v>1311.5</v>
      </c>
      <c r="I1216" s="16">
        <f>IFERROR(VLOOKUP(B1216,'Multiplicador por Linea de Prod'!B:J,9,FALSE), "MARGEN NO ENCONTRADO")</f>
        <v>0.51500000000000001</v>
      </c>
      <c r="J1216" s="3">
        <f t="shared" si="37"/>
        <v>1986.9225000000001</v>
      </c>
      <c r="K1216" s="3">
        <v>0</v>
      </c>
    </row>
    <row r="1217" spans="2:11" x14ac:dyDescent="0.35">
      <c r="B1217" s="3" t="str">
        <f t="shared" si="36"/>
        <v>Luxury-Base Color (A)-C 4L</v>
      </c>
      <c r="C1217" s="3" t="s">
        <v>116</v>
      </c>
      <c r="D1217" s="3" t="s">
        <v>117</v>
      </c>
      <c r="E1217" s="47" t="s">
        <v>2040</v>
      </c>
      <c r="F1217" s="3" t="s">
        <v>2041</v>
      </c>
      <c r="G1217" s="6" t="s">
        <v>13</v>
      </c>
      <c r="H1217" s="18">
        <v>1639.6</v>
      </c>
      <c r="I1217" s="16">
        <f>IFERROR(VLOOKUP(B1217,'Multiplicador por Linea de Prod'!B:J,9,FALSE), "MARGEN NO ENCONTRADO")</f>
        <v>0.53500000000000003</v>
      </c>
      <c r="J1217" s="3">
        <f t="shared" si="37"/>
        <v>2516.7860000000001</v>
      </c>
      <c r="K1217" s="3">
        <v>0</v>
      </c>
    </row>
    <row r="1218" spans="2:11" x14ac:dyDescent="0.35">
      <c r="B1218" s="3" t="str">
        <f t="shared" ref="B1218:B1281" si="38">C1218&amp;"-"&amp;D1218&amp;"-"&amp;G1218</f>
        <v>Luxury-Base Color (A)-D 1L</v>
      </c>
      <c r="C1218" s="3" t="s">
        <v>116</v>
      </c>
      <c r="D1218" s="3" t="s">
        <v>117</v>
      </c>
      <c r="E1218" s="47" t="s">
        <v>2042</v>
      </c>
      <c r="F1218" s="3" t="s">
        <v>2041</v>
      </c>
      <c r="G1218" s="6" t="s">
        <v>16</v>
      </c>
      <c r="H1218" s="18">
        <v>452.4</v>
      </c>
      <c r="I1218" s="16">
        <f>IFERROR(VLOOKUP(B1218,'Multiplicador por Linea de Prod'!B:J,9,FALSE), "MARGEN NO ENCONTRADO")</f>
        <v>0.51500000000000001</v>
      </c>
      <c r="J1218" s="3">
        <f t="shared" ref="J1218:J1281" si="39">H1218*(1+I1218)</f>
        <v>685.38599999999997</v>
      </c>
      <c r="K1218" s="3">
        <v>0</v>
      </c>
    </row>
    <row r="1219" spans="2:11" x14ac:dyDescent="0.35">
      <c r="B1219" s="3" t="str">
        <f t="shared" si="38"/>
        <v>Luxury-Base Color (A)-C 4L</v>
      </c>
      <c r="C1219" s="3" t="s">
        <v>116</v>
      </c>
      <c r="D1219" s="3" t="s">
        <v>117</v>
      </c>
      <c r="E1219" s="47" t="s">
        <v>2043</v>
      </c>
      <c r="F1219" s="3" t="s">
        <v>2044</v>
      </c>
      <c r="G1219" s="6" t="s">
        <v>13</v>
      </c>
      <c r="H1219" s="18">
        <v>1639.6</v>
      </c>
      <c r="I1219" s="16">
        <f>IFERROR(VLOOKUP(B1219,'Multiplicador por Linea de Prod'!B:J,9,FALSE), "MARGEN NO ENCONTRADO")</f>
        <v>0.53500000000000003</v>
      </c>
      <c r="J1219" s="3">
        <f t="shared" si="39"/>
        <v>2516.7860000000001</v>
      </c>
      <c r="K1219" s="3">
        <v>0</v>
      </c>
    </row>
    <row r="1220" spans="2:11" x14ac:dyDescent="0.35">
      <c r="B1220" s="3" t="str">
        <f t="shared" si="38"/>
        <v>Luxury-Base Color (A)-D 1L</v>
      </c>
      <c r="C1220" s="3" t="s">
        <v>116</v>
      </c>
      <c r="D1220" s="3" t="s">
        <v>117</v>
      </c>
      <c r="E1220" s="47" t="s">
        <v>2045</v>
      </c>
      <c r="F1220" s="3" t="s">
        <v>2044</v>
      </c>
      <c r="G1220" s="6" t="s">
        <v>16</v>
      </c>
      <c r="H1220" s="18">
        <v>452.4</v>
      </c>
      <c r="I1220" s="16">
        <f>IFERROR(VLOOKUP(B1220,'Multiplicador por Linea de Prod'!B:J,9,FALSE), "MARGEN NO ENCONTRADO")</f>
        <v>0.51500000000000001</v>
      </c>
      <c r="J1220" s="3">
        <f t="shared" si="39"/>
        <v>685.38599999999997</v>
      </c>
      <c r="K1220" s="3">
        <v>0</v>
      </c>
    </row>
    <row r="1221" spans="2:11" x14ac:dyDescent="0.35">
      <c r="B1221" s="3" t="str">
        <f t="shared" si="38"/>
        <v>Luxury-Base Color (A)-C 4L</v>
      </c>
      <c r="C1221" s="3" t="s">
        <v>116</v>
      </c>
      <c r="D1221" s="3" t="s">
        <v>117</v>
      </c>
      <c r="E1221" s="47" t="s">
        <v>2046</v>
      </c>
      <c r="F1221" s="3" t="s">
        <v>2047</v>
      </c>
      <c r="G1221" s="6" t="s">
        <v>13</v>
      </c>
      <c r="H1221" s="18">
        <v>1671.3</v>
      </c>
      <c r="I1221" s="16">
        <f>IFERROR(VLOOKUP(B1221,'Multiplicador por Linea de Prod'!B:J,9,FALSE), "MARGEN NO ENCONTRADO")</f>
        <v>0.53500000000000003</v>
      </c>
      <c r="J1221" s="3">
        <f t="shared" si="39"/>
        <v>2565.4455000000003</v>
      </c>
      <c r="K1221" s="3">
        <v>0</v>
      </c>
    </row>
    <row r="1222" spans="2:11" x14ac:dyDescent="0.35">
      <c r="B1222" s="3" t="str">
        <f t="shared" si="38"/>
        <v>Luxury-Base Color (A)-D 1L</v>
      </c>
      <c r="C1222" s="3" t="s">
        <v>116</v>
      </c>
      <c r="D1222" s="3" t="s">
        <v>117</v>
      </c>
      <c r="E1222" s="47" t="s">
        <v>2048</v>
      </c>
      <c r="F1222" s="3" t="s">
        <v>2047</v>
      </c>
      <c r="G1222" s="6" t="s">
        <v>16</v>
      </c>
      <c r="H1222" s="18">
        <v>461.2</v>
      </c>
      <c r="I1222" s="16">
        <f>IFERROR(VLOOKUP(B1222,'Multiplicador por Linea de Prod'!B:J,9,FALSE), "MARGEN NO ENCONTRADO")</f>
        <v>0.51500000000000001</v>
      </c>
      <c r="J1222" s="3">
        <f t="shared" si="39"/>
        <v>698.71800000000007</v>
      </c>
      <c r="K1222" s="3">
        <v>1</v>
      </c>
    </row>
    <row r="1223" spans="2:11" x14ac:dyDescent="0.35">
      <c r="B1223" s="3" t="str">
        <f t="shared" si="38"/>
        <v>Luxury-Base Color (A)-C 4L</v>
      </c>
      <c r="C1223" s="3" t="s">
        <v>116</v>
      </c>
      <c r="D1223" s="3" t="s">
        <v>117</v>
      </c>
      <c r="E1223" s="47" t="s">
        <v>2049</v>
      </c>
      <c r="F1223" s="3" t="s">
        <v>2050</v>
      </c>
      <c r="G1223" s="6" t="s">
        <v>13</v>
      </c>
      <c r="H1223" s="18">
        <v>1794.3</v>
      </c>
      <c r="I1223" s="16">
        <f>IFERROR(VLOOKUP(B1223,'Multiplicador por Linea de Prod'!B:J,9,FALSE), "MARGEN NO ENCONTRADO")</f>
        <v>0.53500000000000003</v>
      </c>
      <c r="J1223" s="3">
        <f t="shared" si="39"/>
        <v>2754.2505000000001</v>
      </c>
      <c r="K1223" s="3">
        <v>0</v>
      </c>
    </row>
    <row r="1224" spans="2:11" x14ac:dyDescent="0.35">
      <c r="B1224" s="3" t="str">
        <f t="shared" si="38"/>
        <v>Luxury-Base Color (A)-D 1L</v>
      </c>
      <c r="C1224" s="3" t="s">
        <v>116</v>
      </c>
      <c r="D1224" s="3" t="s">
        <v>117</v>
      </c>
      <c r="E1224" s="47" t="s">
        <v>2051</v>
      </c>
      <c r="F1224" s="3" t="s">
        <v>2050</v>
      </c>
      <c r="G1224" s="6" t="s">
        <v>16</v>
      </c>
      <c r="H1224" s="18">
        <v>1794.3</v>
      </c>
      <c r="I1224" s="16">
        <f>IFERROR(VLOOKUP(B1224,'Multiplicador por Linea de Prod'!B:J,9,FALSE), "MARGEN NO ENCONTRADO")</f>
        <v>0.51500000000000001</v>
      </c>
      <c r="J1224" s="3">
        <f t="shared" si="39"/>
        <v>2718.3645000000001</v>
      </c>
      <c r="K1224" s="3">
        <v>1</v>
      </c>
    </row>
    <row r="1225" spans="2:11" x14ac:dyDescent="0.35">
      <c r="B1225" s="3" t="str">
        <f t="shared" si="38"/>
        <v>Luxury-Base Color (A)-C 4L</v>
      </c>
      <c r="C1225" s="3" t="s">
        <v>116</v>
      </c>
      <c r="D1225" s="3" t="s">
        <v>117</v>
      </c>
      <c r="E1225" s="47" t="s">
        <v>2052</v>
      </c>
      <c r="F1225" s="3" t="s">
        <v>2053</v>
      </c>
      <c r="G1225" s="6" t="s">
        <v>13</v>
      </c>
      <c r="H1225" s="18">
        <v>1255.5999999999999</v>
      </c>
      <c r="I1225" s="16">
        <f>IFERROR(VLOOKUP(B1225,'Multiplicador por Linea de Prod'!B:J,9,FALSE), "MARGEN NO ENCONTRADO")</f>
        <v>0.53500000000000003</v>
      </c>
      <c r="J1225" s="3">
        <f t="shared" si="39"/>
        <v>1927.346</v>
      </c>
      <c r="K1225" s="3">
        <v>0</v>
      </c>
    </row>
    <row r="1226" spans="2:11" x14ac:dyDescent="0.35">
      <c r="B1226" s="3" t="str">
        <f t="shared" si="38"/>
        <v>Luxury-Base Color (A)-D 1L</v>
      </c>
      <c r="C1226" s="3" t="s">
        <v>116</v>
      </c>
      <c r="D1226" s="3" t="s">
        <v>117</v>
      </c>
      <c r="E1226" s="47" t="s">
        <v>2054</v>
      </c>
      <c r="F1226" s="3" t="s">
        <v>2053</v>
      </c>
      <c r="G1226" s="6" t="s">
        <v>16</v>
      </c>
      <c r="H1226" s="18">
        <v>341.1</v>
      </c>
      <c r="I1226" s="16">
        <f>IFERROR(VLOOKUP(B1226,'Multiplicador por Linea de Prod'!B:J,9,FALSE), "MARGEN NO ENCONTRADO")</f>
        <v>0.51500000000000001</v>
      </c>
      <c r="J1226" s="3">
        <f t="shared" si="39"/>
        <v>516.76650000000006</v>
      </c>
      <c r="K1226" s="50">
        <v>2</v>
      </c>
    </row>
    <row r="1227" spans="2:11" x14ac:dyDescent="0.35">
      <c r="B1227" s="3" t="str">
        <f t="shared" si="38"/>
        <v>Luxury-Base Color (A)-D 1L</v>
      </c>
      <c r="C1227" s="3" t="s">
        <v>116</v>
      </c>
      <c r="D1227" s="3" t="s">
        <v>117</v>
      </c>
      <c r="E1227" s="47" t="s">
        <v>2055</v>
      </c>
      <c r="F1227" s="3" t="s">
        <v>2056</v>
      </c>
      <c r="G1227" s="6" t="s">
        <v>16</v>
      </c>
      <c r="H1227" s="18">
        <v>438.9</v>
      </c>
      <c r="I1227" s="16">
        <f>IFERROR(VLOOKUP(B1227,'Multiplicador por Linea de Prod'!B:J,9,FALSE), "MARGEN NO ENCONTRADO")</f>
        <v>0.51500000000000001</v>
      </c>
      <c r="J1227" s="3">
        <f t="shared" si="39"/>
        <v>664.93349999999998</v>
      </c>
      <c r="K1227" s="3">
        <v>0</v>
      </c>
    </row>
    <row r="1228" spans="2:11" x14ac:dyDescent="0.35">
      <c r="B1228" s="3" t="str">
        <f t="shared" si="38"/>
        <v>Luxury-Base Color (A)-C 4L</v>
      </c>
      <c r="C1228" s="3" t="s">
        <v>116</v>
      </c>
      <c r="D1228" s="3" t="s">
        <v>117</v>
      </c>
      <c r="E1228" s="47" t="s">
        <v>2057</v>
      </c>
      <c r="F1228" s="3" t="s">
        <v>2058</v>
      </c>
      <c r="G1228" s="6" t="s">
        <v>13</v>
      </c>
      <c r="H1228" s="18">
        <v>504.9</v>
      </c>
      <c r="I1228" s="16">
        <f>IFERROR(VLOOKUP(B1228,'Multiplicador por Linea de Prod'!B:J,9,FALSE), "MARGEN NO ENCONTRADO")</f>
        <v>0.53500000000000003</v>
      </c>
      <c r="J1228" s="3">
        <f t="shared" si="39"/>
        <v>775.02150000000006</v>
      </c>
      <c r="K1228" s="3">
        <v>0</v>
      </c>
    </row>
    <row r="1229" spans="2:11" x14ac:dyDescent="0.35">
      <c r="B1229" s="3" t="str">
        <f t="shared" si="38"/>
        <v>Luxury-Base Color (A)-D 1L</v>
      </c>
      <c r="C1229" s="3" t="s">
        <v>116</v>
      </c>
      <c r="D1229" s="3" t="s">
        <v>117</v>
      </c>
      <c r="E1229" s="47" t="s">
        <v>2059</v>
      </c>
      <c r="F1229" s="3" t="s">
        <v>2058</v>
      </c>
      <c r="G1229" s="6" t="s">
        <v>16</v>
      </c>
      <c r="H1229" s="18">
        <v>1255.5999999999999</v>
      </c>
      <c r="I1229" s="16">
        <f>IFERROR(VLOOKUP(B1229,'Multiplicador por Linea de Prod'!B:J,9,FALSE), "MARGEN NO ENCONTRADO")</f>
        <v>0.51500000000000001</v>
      </c>
      <c r="J1229" s="3">
        <f t="shared" si="39"/>
        <v>1902.2339999999999</v>
      </c>
      <c r="K1229" s="3">
        <v>0</v>
      </c>
    </row>
    <row r="1230" spans="2:11" x14ac:dyDescent="0.35">
      <c r="B1230" s="3" t="str">
        <f t="shared" si="38"/>
        <v>Luxury-Base Color (A)-C 4L</v>
      </c>
      <c r="C1230" s="3" t="s">
        <v>116</v>
      </c>
      <c r="D1230" s="3" t="s">
        <v>117</v>
      </c>
      <c r="E1230" s="47" t="s">
        <v>2060</v>
      </c>
      <c r="F1230" s="3" t="s">
        <v>2061</v>
      </c>
      <c r="G1230" s="6" t="s">
        <v>13</v>
      </c>
      <c r="H1230" s="18">
        <v>1255.5999999999999</v>
      </c>
      <c r="I1230" s="16">
        <f>IFERROR(VLOOKUP(B1230,'Multiplicador por Linea de Prod'!B:J,9,FALSE), "MARGEN NO ENCONTRADO")</f>
        <v>0.53500000000000003</v>
      </c>
      <c r="J1230" s="3">
        <f t="shared" si="39"/>
        <v>1927.346</v>
      </c>
      <c r="K1230" s="3">
        <v>0</v>
      </c>
    </row>
    <row r="1231" spans="2:11" x14ac:dyDescent="0.35">
      <c r="B1231" s="3" t="str">
        <f t="shared" si="38"/>
        <v>Luxury-Base Color (A)-D 1L</v>
      </c>
      <c r="C1231" s="3" t="s">
        <v>116</v>
      </c>
      <c r="D1231" s="3" t="s">
        <v>117</v>
      </c>
      <c r="E1231" s="47" t="s">
        <v>2062</v>
      </c>
      <c r="F1231" s="3" t="s">
        <v>2061</v>
      </c>
      <c r="G1231" s="6" t="s">
        <v>16</v>
      </c>
      <c r="H1231" s="18">
        <v>341.1</v>
      </c>
      <c r="I1231" s="16">
        <f>IFERROR(VLOOKUP(B1231,'Multiplicador por Linea de Prod'!B:J,9,FALSE), "MARGEN NO ENCONTRADO")</f>
        <v>0.51500000000000001</v>
      </c>
      <c r="J1231" s="3">
        <f t="shared" si="39"/>
        <v>516.76650000000006</v>
      </c>
      <c r="K1231" s="3">
        <v>0</v>
      </c>
    </row>
    <row r="1232" spans="2:11" x14ac:dyDescent="0.35">
      <c r="B1232" s="3" t="str">
        <f t="shared" si="38"/>
        <v>Luxury-Base Color (A)-C 4L</v>
      </c>
      <c r="C1232" s="3" t="s">
        <v>116</v>
      </c>
      <c r="D1232" s="3" t="s">
        <v>117</v>
      </c>
      <c r="E1232" s="47" t="s">
        <v>2063</v>
      </c>
      <c r="F1232" s="3" t="s">
        <v>2064</v>
      </c>
      <c r="G1232" s="6" t="s">
        <v>13</v>
      </c>
      <c r="H1232" s="18">
        <v>1750.8</v>
      </c>
      <c r="I1232" s="16">
        <f>IFERROR(VLOOKUP(B1232,'Multiplicador por Linea de Prod'!B:J,9,FALSE), "MARGEN NO ENCONTRADO")</f>
        <v>0.53500000000000003</v>
      </c>
      <c r="J1232" s="3">
        <f t="shared" si="39"/>
        <v>2687.4780000000001</v>
      </c>
      <c r="K1232" s="3">
        <v>0</v>
      </c>
    </row>
    <row r="1233" spans="2:11" x14ac:dyDescent="0.35">
      <c r="B1233" s="3" t="str">
        <f t="shared" si="38"/>
        <v>Luxury-Base Color (A)-D 1L</v>
      </c>
      <c r="C1233" s="3" t="s">
        <v>116</v>
      </c>
      <c r="D1233" s="3" t="s">
        <v>117</v>
      </c>
      <c r="E1233" s="47" t="s">
        <v>2065</v>
      </c>
      <c r="F1233" s="3" t="s">
        <v>2064</v>
      </c>
      <c r="G1233" s="6" t="s">
        <v>16</v>
      </c>
      <c r="H1233" s="18">
        <v>455.5</v>
      </c>
      <c r="I1233" s="16">
        <f>IFERROR(VLOOKUP(B1233,'Multiplicador por Linea de Prod'!B:J,9,FALSE), "MARGEN NO ENCONTRADO")</f>
        <v>0.51500000000000001</v>
      </c>
      <c r="J1233" s="3">
        <f t="shared" si="39"/>
        <v>690.0825000000001</v>
      </c>
      <c r="K1233" s="3">
        <v>0</v>
      </c>
    </row>
    <row r="1234" spans="2:11" x14ac:dyDescent="0.35">
      <c r="B1234" s="3" t="str">
        <f t="shared" si="38"/>
        <v>Luxury-Base Color (A)-C 4L</v>
      </c>
      <c r="C1234" s="3" t="s">
        <v>116</v>
      </c>
      <c r="D1234" s="3" t="s">
        <v>117</v>
      </c>
      <c r="E1234" s="47" t="s">
        <v>2066</v>
      </c>
      <c r="F1234" s="3" t="s">
        <v>2067</v>
      </c>
      <c r="G1234" s="6" t="s">
        <v>13</v>
      </c>
      <c r="H1234" s="18">
        <v>1467.8</v>
      </c>
      <c r="I1234" s="16">
        <f>IFERROR(VLOOKUP(B1234,'Multiplicador por Linea de Prod'!B:J,9,FALSE), "MARGEN NO ENCONTRADO")</f>
        <v>0.53500000000000003</v>
      </c>
      <c r="J1234" s="3">
        <f t="shared" si="39"/>
        <v>2253.0730000000003</v>
      </c>
      <c r="K1234" s="3">
        <v>0</v>
      </c>
    </row>
    <row r="1235" spans="2:11" x14ac:dyDescent="0.35">
      <c r="B1235" s="3" t="str">
        <f t="shared" si="38"/>
        <v>Luxury-Base Color (A)-D 1L</v>
      </c>
      <c r="C1235" s="3" t="s">
        <v>116</v>
      </c>
      <c r="D1235" s="3" t="s">
        <v>117</v>
      </c>
      <c r="E1235" s="47" t="s">
        <v>2068</v>
      </c>
      <c r="F1235" s="3" t="s">
        <v>2067</v>
      </c>
      <c r="G1235" s="6" t="s">
        <v>16</v>
      </c>
      <c r="H1235" s="18">
        <v>399</v>
      </c>
      <c r="I1235" s="16">
        <f>IFERROR(VLOOKUP(B1235,'Multiplicador por Linea de Prod'!B:J,9,FALSE), "MARGEN NO ENCONTRADO")</f>
        <v>0.51500000000000001</v>
      </c>
      <c r="J1235" s="3">
        <f t="shared" si="39"/>
        <v>604.48500000000001</v>
      </c>
      <c r="K1235" s="3">
        <v>0</v>
      </c>
    </row>
    <row r="1236" spans="2:11" x14ac:dyDescent="0.35">
      <c r="B1236" s="3" t="str">
        <f t="shared" si="38"/>
        <v>Luxury-Base Color (A)-C 4L</v>
      </c>
      <c r="C1236" s="3" t="s">
        <v>116</v>
      </c>
      <c r="D1236" s="3" t="s">
        <v>117</v>
      </c>
      <c r="E1236" s="47" t="s">
        <v>2069</v>
      </c>
      <c r="F1236" s="3" t="s">
        <v>2070</v>
      </c>
      <c r="G1236" s="6" t="s">
        <v>13</v>
      </c>
      <c r="H1236" s="18">
        <v>1256.2</v>
      </c>
      <c r="I1236" s="16">
        <f>IFERROR(VLOOKUP(B1236,'Multiplicador por Linea de Prod'!B:J,9,FALSE), "MARGEN NO ENCONTRADO")</f>
        <v>0.53500000000000003</v>
      </c>
      <c r="J1236" s="3">
        <f t="shared" si="39"/>
        <v>1928.2670000000003</v>
      </c>
      <c r="K1236" s="3">
        <v>0</v>
      </c>
    </row>
    <row r="1237" spans="2:11" x14ac:dyDescent="0.35">
      <c r="B1237" s="3" t="str">
        <f t="shared" si="38"/>
        <v>Luxury-Base Color (A)-D 1L</v>
      </c>
      <c r="C1237" s="3" t="s">
        <v>116</v>
      </c>
      <c r="D1237" s="3" t="s">
        <v>117</v>
      </c>
      <c r="E1237" s="47" t="s">
        <v>2071</v>
      </c>
      <c r="F1237" s="3" t="s">
        <v>2070</v>
      </c>
      <c r="G1237" s="6" t="s">
        <v>16</v>
      </c>
      <c r="H1237" s="18">
        <v>341.5</v>
      </c>
      <c r="I1237" s="16">
        <f>IFERROR(VLOOKUP(B1237,'Multiplicador por Linea de Prod'!B:J,9,FALSE), "MARGEN NO ENCONTRADO")</f>
        <v>0.51500000000000001</v>
      </c>
      <c r="J1237" s="3">
        <f t="shared" si="39"/>
        <v>517.37250000000006</v>
      </c>
      <c r="K1237" s="3">
        <v>0</v>
      </c>
    </row>
    <row r="1238" spans="2:11" x14ac:dyDescent="0.35">
      <c r="B1238" s="3" t="str">
        <f t="shared" si="38"/>
        <v>Luxury-Base Color (A)-C 4L</v>
      </c>
      <c r="C1238" s="3" t="s">
        <v>116</v>
      </c>
      <c r="D1238" s="3" t="s">
        <v>117</v>
      </c>
      <c r="E1238" s="47" t="s">
        <v>2072</v>
      </c>
      <c r="F1238" s="3" t="s">
        <v>2073</v>
      </c>
      <c r="G1238" s="6" t="s">
        <v>13</v>
      </c>
      <c r="H1238" s="18">
        <v>1196.3</v>
      </c>
      <c r="I1238" s="16">
        <f>IFERROR(VLOOKUP(B1238,'Multiplicador por Linea de Prod'!B:J,9,FALSE), "MARGEN NO ENCONTRADO")</f>
        <v>0.53500000000000003</v>
      </c>
      <c r="J1238" s="3">
        <f t="shared" si="39"/>
        <v>1836.3205</v>
      </c>
      <c r="K1238" s="3">
        <v>0</v>
      </c>
    </row>
    <row r="1239" spans="2:11" x14ac:dyDescent="0.35">
      <c r="B1239" s="3" t="str">
        <f t="shared" si="38"/>
        <v>Luxury-Base Color (A)-D 1L</v>
      </c>
      <c r="C1239" s="3" t="s">
        <v>116</v>
      </c>
      <c r="D1239" s="3" t="s">
        <v>117</v>
      </c>
      <c r="E1239" s="47" t="s">
        <v>2074</v>
      </c>
      <c r="F1239" s="3" t="s">
        <v>2073</v>
      </c>
      <c r="G1239" s="6" t="s">
        <v>16</v>
      </c>
      <c r="H1239" s="18">
        <v>325</v>
      </c>
      <c r="I1239" s="16">
        <f>IFERROR(VLOOKUP(B1239,'Multiplicador por Linea de Prod'!B:J,9,FALSE), "MARGEN NO ENCONTRADO")</f>
        <v>0.51500000000000001</v>
      </c>
      <c r="J1239" s="3">
        <f t="shared" si="39"/>
        <v>492.37500000000006</v>
      </c>
      <c r="K1239" s="3">
        <v>0</v>
      </c>
    </row>
    <row r="1240" spans="2:11" x14ac:dyDescent="0.35">
      <c r="B1240" s="3" t="str">
        <f t="shared" si="38"/>
        <v>Luxury-Base Color (A)-C 4L</v>
      </c>
      <c r="C1240" s="3" t="s">
        <v>116</v>
      </c>
      <c r="D1240" s="3" t="s">
        <v>117</v>
      </c>
      <c r="E1240" s="47" t="s">
        <v>2075</v>
      </c>
      <c r="F1240" s="3" t="s">
        <v>2076</v>
      </c>
      <c r="G1240" s="6" t="s">
        <v>13</v>
      </c>
      <c r="H1240" s="18">
        <v>1982.6</v>
      </c>
      <c r="I1240" s="16">
        <f>IFERROR(VLOOKUP(B1240,'Multiplicador por Linea de Prod'!B:J,9,FALSE), "MARGEN NO ENCONTRADO")</f>
        <v>0.53500000000000003</v>
      </c>
      <c r="J1240" s="3">
        <f t="shared" si="39"/>
        <v>3043.2910000000002</v>
      </c>
      <c r="K1240" s="3">
        <v>0</v>
      </c>
    </row>
    <row r="1241" spans="2:11" x14ac:dyDescent="0.35">
      <c r="B1241" s="3" t="str">
        <f t="shared" si="38"/>
        <v>Luxury-Base Color (A)-D 1L</v>
      </c>
      <c r="C1241" s="3" t="s">
        <v>116</v>
      </c>
      <c r="D1241" s="3" t="s">
        <v>117</v>
      </c>
      <c r="E1241" s="47" t="s">
        <v>2077</v>
      </c>
      <c r="F1241" s="3" t="s">
        <v>2076</v>
      </c>
      <c r="G1241" s="6" t="s">
        <v>16</v>
      </c>
      <c r="H1241" s="18">
        <v>562.6</v>
      </c>
      <c r="I1241" s="16">
        <f>IFERROR(VLOOKUP(B1241,'Multiplicador por Linea de Prod'!B:J,9,FALSE), "MARGEN NO ENCONTRADO")</f>
        <v>0.51500000000000001</v>
      </c>
      <c r="J1241" s="3">
        <f t="shared" si="39"/>
        <v>852.33900000000006</v>
      </c>
      <c r="K1241">
        <v>1</v>
      </c>
    </row>
    <row r="1242" spans="2:11" x14ac:dyDescent="0.35">
      <c r="B1242" s="3" t="str">
        <f t="shared" si="38"/>
        <v>Luxury-Base Color (A)-C 4L</v>
      </c>
      <c r="C1242" s="3" t="s">
        <v>116</v>
      </c>
      <c r="D1242" s="3" t="s">
        <v>117</v>
      </c>
      <c r="E1242" s="47" t="s">
        <v>2078</v>
      </c>
      <c r="F1242" s="3" t="s">
        <v>2079</v>
      </c>
      <c r="G1242" s="6" t="s">
        <v>13</v>
      </c>
      <c r="H1242" s="18">
        <v>1554.8</v>
      </c>
      <c r="I1242" s="16">
        <f>IFERROR(VLOOKUP(B1242,'Multiplicador por Linea de Prod'!B:J,9,FALSE), "MARGEN NO ENCONTRADO")</f>
        <v>0.53500000000000003</v>
      </c>
      <c r="J1242" s="3">
        <f t="shared" si="39"/>
        <v>2386.6179999999999</v>
      </c>
      <c r="K1242" s="3">
        <v>0</v>
      </c>
    </row>
    <row r="1243" spans="2:11" x14ac:dyDescent="0.35">
      <c r="B1243" s="3" t="str">
        <f t="shared" si="38"/>
        <v>Luxury-Base Color (A)-D 1L</v>
      </c>
      <c r="C1243" s="3" t="s">
        <v>116</v>
      </c>
      <c r="D1243" s="3" t="s">
        <v>117</v>
      </c>
      <c r="E1243" s="47" t="s">
        <v>2080</v>
      </c>
      <c r="F1243" s="3" t="s">
        <v>2079</v>
      </c>
      <c r="G1243" s="6" t="s">
        <v>16</v>
      </c>
      <c r="H1243" s="18">
        <v>437.8</v>
      </c>
      <c r="I1243" s="16">
        <f>IFERROR(VLOOKUP(B1243,'Multiplicador por Linea de Prod'!B:J,9,FALSE), "MARGEN NO ENCONTRADO")</f>
        <v>0.51500000000000001</v>
      </c>
      <c r="J1243" s="3">
        <f t="shared" si="39"/>
        <v>663.26700000000005</v>
      </c>
      <c r="K1243">
        <v>2</v>
      </c>
    </row>
    <row r="1244" spans="2:11" x14ac:dyDescent="0.35">
      <c r="B1244" s="3" t="str">
        <f t="shared" si="38"/>
        <v>Luxury-Sistema universal (A)-D 1L</v>
      </c>
      <c r="C1244" s="3" t="s">
        <v>116</v>
      </c>
      <c r="D1244" s="3" t="s">
        <v>128</v>
      </c>
      <c r="E1244" s="47" t="s">
        <v>2081</v>
      </c>
      <c r="F1244" s="3" t="s">
        <v>2082</v>
      </c>
      <c r="G1244" s="6" t="s">
        <v>16</v>
      </c>
      <c r="H1244" s="18">
        <v>219.9</v>
      </c>
      <c r="I1244" s="16">
        <f>IFERROR(VLOOKUP(B1244,'Multiplicador por Linea de Prod'!B:J,9,FALSE), "MARGEN NO ENCONTRADO")</f>
        <v>0.51500000000000001</v>
      </c>
      <c r="J1244" s="3">
        <f t="shared" si="39"/>
        <v>333.14850000000001</v>
      </c>
      <c r="K1244">
        <v>1</v>
      </c>
    </row>
  </sheetData>
  <autoFilter ref="B1:K1244" xr:uid="{00000000-0009-0000-0000-000001000000}">
    <sortState xmlns:xlrd2="http://schemas.microsoft.com/office/spreadsheetml/2017/richdata2" ref="B2:K1244">
      <sortCondition ref="F1:F1244"/>
    </sortState>
  </autoFilter>
  <conditionalFormatting sqref="I1:I1048576">
    <cfRule type="cellIs" dxfId="1" priority="2" operator="equal">
      <formula>"MARGEN NO ENCONTRADO"</formula>
    </cfRule>
  </conditionalFormatting>
  <conditionalFormatting sqref="I2:I1244">
    <cfRule type="cellIs" dxfId="0" priority="1" operator="notEqual">
      <formula>"MARGEN NO ENCONTRADO"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"/>
  <sheetViews>
    <sheetView workbookViewId="0">
      <selection activeCell="A2" sqref="A2:G5"/>
    </sheetView>
  </sheetViews>
  <sheetFormatPr defaultRowHeight="14.5" x14ac:dyDescent="0.35"/>
  <cols>
    <col min="1" max="1" width="5.81640625" bestFit="1" customWidth="1"/>
    <col min="2" max="2" width="6.453125" bestFit="1" customWidth="1"/>
    <col min="3" max="3" width="10.54296875" bestFit="1" customWidth="1"/>
    <col min="4" max="4" width="8.453125" bestFit="1" customWidth="1"/>
    <col min="5" max="5" width="6" bestFit="1" customWidth="1"/>
    <col min="6" max="6" width="8.1796875" bestFit="1" customWidth="1"/>
  </cols>
  <sheetData>
    <row r="1" spans="1:6" x14ac:dyDescent="0.35">
      <c r="A1" t="s">
        <v>2083</v>
      </c>
      <c r="B1" t="s">
        <v>0</v>
      </c>
      <c r="C1" t="s">
        <v>150</v>
      </c>
      <c r="D1" t="s">
        <v>2084</v>
      </c>
      <c r="E1" t="s">
        <v>2085</v>
      </c>
      <c r="F1" t="s">
        <v>2086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tabSelected="1" workbookViewId="0">
      <selection activeCell="L6" sqref="L6"/>
    </sheetView>
  </sheetViews>
  <sheetFormatPr defaultRowHeight="14.5" x14ac:dyDescent="0.35"/>
  <cols>
    <col min="1" max="1" width="5.81640625" bestFit="1" customWidth="1"/>
    <col min="2" max="2" width="6.453125" bestFit="1" customWidth="1"/>
    <col min="3" max="3" width="10.54296875" bestFit="1" customWidth="1"/>
    <col min="4" max="4" width="8.453125" bestFit="1" customWidth="1"/>
    <col min="5" max="5" width="6" bestFit="1" customWidth="1"/>
    <col min="6" max="6" width="8.1796875" bestFit="1" customWidth="1"/>
  </cols>
  <sheetData>
    <row r="1" spans="1:6" x14ac:dyDescent="0.35">
      <c r="A1" t="s">
        <v>2083</v>
      </c>
      <c r="B1" t="s">
        <v>0</v>
      </c>
      <c r="C1" t="s">
        <v>150</v>
      </c>
      <c r="D1" t="s">
        <v>2084</v>
      </c>
      <c r="E1" t="s">
        <v>2085</v>
      </c>
      <c r="F1" t="s">
        <v>2086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Multiplicador por Linea de Prod</vt:lpstr>
      <vt:lpstr>Productos VALMEX</vt:lpstr>
      <vt:lpstr>Salidas</vt:lpstr>
      <vt:lpstr>Entradas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Rayas</dc:creator>
  <cp:lastModifiedBy>Carlos Rayas</cp:lastModifiedBy>
  <dcterms:created xsi:type="dcterms:W3CDTF">2024-10-22T17:53:10Z</dcterms:created>
  <dcterms:modified xsi:type="dcterms:W3CDTF">2024-12-18T18:19:33Z</dcterms:modified>
</cp:coreProperties>
</file>