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D:\PythonProjects\QuickFSScraping\financial_files\"/>
    </mc:Choice>
  </mc:AlternateContent>
  <xr:revisionPtr revIDLastSave="0" documentId="13_ncr:1_{D067A1A8-25A3-4680-BEDA-FB7364642AFA}" xr6:coauthVersionLast="45" xr6:coauthVersionMax="45" xr10:uidLastSave="{00000000-0000-0000-0000-000000000000}"/>
  <bookViews>
    <workbookView xWindow="0" yWindow="3210" windowWidth="15540" windowHeight="10830" activeTab="1" xr2:uid="{00000000-000D-0000-FFFF-FFFF00000000}"/>
  </bookViews>
  <sheets>
    <sheet name="overview" sheetId="1" r:id="rId1"/>
    <sheet name="income statement" sheetId="2" r:id="rId2"/>
    <sheet name="balance sheet" sheetId="3" r:id="rId3"/>
    <sheet name="cash flow" sheetId="4" r:id="rId4"/>
    <sheet name="key ratios" sheetId="5" r:id="rId5"/>
  </sheets>
  <calcPr calcId="191029"/>
</workbook>
</file>

<file path=xl/calcChain.xml><?xml version="1.0" encoding="utf-8"?>
<calcChain xmlns="http://schemas.openxmlformats.org/spreadsheetml/2006/main">
  <c r="J51" i="3" l="1"/>
  <c r="J50" i="3"/>
  <c r="J42" i="3"/>
  <c r="J40" i="3"/>
  <c r="J37" i="3"/>
  <c r="J36" i="3"/>
  <c r="J39" i="3" s="1"/>
</calcChain>
</file>

<file path=xl/sharedStrings.xml><?xml version="1.0" encoding="utf-8"?>
<sst xmlns="http://schemas.openxmlformats.org/spreadsheetml/2006/main" count="311" uniqueCount="129">
  <si>
    <t>Category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</si>
  <si>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</si>
  <si>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</si>
  <si>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</si>
  <si>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</si>
  <si>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</si>
  <si>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</si>
  <si>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</si>
  <si>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</si>
  <si>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</si>
  <si>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</si>
  <si>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Revenue</t>
  </si>
  <si>
    <t>Revenue Growth</t>
  </si>
  <si>
    <t>Gross Profit</t>
  </si>
  <si>
    <t>Gross Margin %</t>
  </si>
  <si>
    <t>Operating Profit</t>
  </si>
  <si>
    <t>Operating Margin %</t>
  </si>
  <si>
    <t>Earnings Per Share</t>
  </si>
  <si>
    <t>EPS Growth</t>
  </si>
  <si>
    <t>Dividends Per Share</t>
  </si>
  <si>
    <t>Dividend Growth</t>
  </si>
  <si>
    <t>Return on Assets</t>
  </si>
  <si>
    <t>Return on Equity</t>
  </si>
  <si>
    <t>Return on Invested Capital</t>
  </si>
  <si>
    <t>TTM</t>
  </si>
  <si>
    <t>Cost of Goods Sold</t>
  </si>
  <si>
    <t>Operating Expenses</t>
  </si>
  <si>
    <t>NaN</t>
  </si>
  <si>
    <t>Sales, General, &amp; Administrative</t>
  </si>
  <si>
    <t>Research &amp; Development</t>
  </si>
  <si>
    <t>Other Operating Expense</t>
  </si>
  <si>
    <t>Total Operating Expenses</t>
  </si>
  <si>
    <t>Net Interest Income</t>
  </si>
  <si>
    <t>Other Non-Operating Income</t>
  </si>
  <si>
    <t>Pre-Tax Income</t>
  </si>
  <si>
    <t>Income Tax</t>
  </si>
  <si>
    <t>Minority Interest</t>
  </si>
  <si>
    <t>Net Income</t>
  </si>
  <si>
    <t>EPS (Basic)</t>
  </si>
  <si>
    <t>EPS (Diluted)</t>
  </si>
  <si>
    <t>Shares (Basic)</t>
  </si>
  <si>
    <t>Shares (Diluted)</t>
  </si>
  <si>
    <t>2009</t>
  </si>
  <si>
    <t>Assets</t>
  </si>
  <si>
    <t>Cash &amp; Equivalents</t>
  </si>
  <si>
    <t>Accounts Receivable</t>
  </si>
  <si>
    <t>Inventories</t>
  </si>
  <si>
    <t>Other Current Assets</t>
  </si>
  <si>
    <t>Total Current Assets</t>
  </si>
  <si>
    <t>Property, Plant, &amp; Equipment (Net)</t>
  </si>
  <si>
    <t>Goodwill</t>
  </si>
  <si>
    <t>Other Intangible Assets</t>
  </si>
  <si>
    <t>Other Assets</t>
  </si>
  <si>
    <t>Total Assets</t>
  </si>
  <si>
    <t>Liabilities &amp; Equity</t>
  </si>
  <si>
    <t>Accounts Payable</t>
  </si>
  <si>
    <t>Tax Payable</t>
  </si>
  <si>
    <t>Accrued Liabilities</t>
  </si>
  <si>
    <t>Short-Term Debt</t>
  </si>
  <si>
    <t>Other Current Liabilities</t>
  </si>
  <si>
    <t>Total Current Liabilities</t>
  </si>
  <si>
    <t>Long-Term Debt</t>
  </si>
  <si>
    <t>Other Liabilities</t>
  </si>
  <si>
    <t>Total Liabilities</t>
  </si>
  <si>
    <t>Retained Earnings</t>
  </si>
  <si>
    <t>Paid-in Capital</t>
  </si>
  <si>
    <t>Common Stock</t>
  </si>
  <si>
    <t>AOCI</t>
  </si>
  <si>
    <t>Treasury Stock</t>
  </si>
  <si>
    <t>Other</t>
  </si>
  <si>
    <t>Shareholders' Equity</t>
  </si>
  <si>
    <t>Depreciation &amp; Amortization</t>
  </si>
  <si>
    <t>Change in Working Capital</t>
  </si>
  <si>
    <t>Change in Deferred Tax</t>
  </si>
  <si>
    <t>Stock-Based Compensation</t>
  </si>
  <si>
    <t>Cash From Operations</t>
  </si>
  <si>
    <t>Property, Plant, &amp; Equipment</t>
  </si>
  <si>
    <t>Acquisitions</t>
  </si>
  <si>
    <t>Investments</t>
  </si>
  <si>
    <t>Cash From Investing</t>
  </si>
  <si>
    <t>Net Issuance of Common Stock</t>
  </si>
  <si>
    <t>Net Issuance of Debt</t>
  </si>
  <si>
    <t>Cash Paid for Dividends</t>
  </si>
  <si>
    <t>Cash From Financing</t>
  </si>
  <si>
    <t>Returns</t>
  </si>
  <si>
    <t>Return on Capital Employed</t>
  </si>
  <si>
    <t>Return on Tangible Capital Employed</t>
  </si>
  <si>
    <t>Margins as % of Revenue</t>
  </si>
  <si>
    <t>Gross Margin</t>
  </si>
  <si>
    <t>EBITDA Margin</t>
  </si>
  <si>
    <t>Operating Margin</t>
  </si>
  <si>
    <t>Pretax Margin</t>
  </si>
  <si>
    <t>Net Margin</t>
  </si>
  <si>
    <t>Free Cash Margin</t>
  </si>
  <si>
    <t>Capital Structure</t>
  </si>
  <si>
    <t>Assets to Equity</t>
  </si>
  <si>
    <t>Equity to Assets</t>
  </si>
  <si>
    <t>Debt to Equity</t>
  </si>
  <si>
    <t>Debt to Assets</t>
  </si>
  <si>
    <t>Year-Over-Year Growth</t>
  </si>
  <si>
    <t>EBITDA</t>
  </si>
  <si>
    <t>Operating Income</t>
  </si>
  <si>
    <t>Pretax Income</t>
  </si>
  <si>
    <t>Diluted EPS</t>
  </si>
  <si>
    <t>Diluted Shares</t>
  </si>
  <si>
    <t>PP&amp;E</t>
  </si>
  <si>
    <t>Equity</t>
  </si>
  <si>
    <t>Cash from Operations</t>
  </si>
  <si>
    <t>Capital Expenditures</t>
  </si>
  <si>
    <t>Free Cash Flow</t>
  </si>
  <si>
    <t>Supplementary Items</t>
  </si>
  <si>
    <t>Book Value</t>
  </si>
  <si>
    <t>Tangible Book Value</t>
  </si>
  <si>
    <t>Per-Share Items</t>
  </si>
  <si>
    <t>Valuation Metrics</t>
  </si>
  <si>
    <t>Market Capitalization</t>
  </si>
  <si>
    <t>Price-to-Earnings</t>
  </si>
  <si>
    <t>Price-to-Book</t>
  </si>
  <si>
    <t>Price-to-Sales</t>
  </si>
  <si>
    <t>Dividends</t>
  </si>
  <si>
    <t>Dividends per share</t>
  </si>
  <si>
    <t>Payout Ratio</t>
  </si>
  <si>
    <t>Interest-bearing debt</t>
  </si>
  <si>
    <t>Invested Capital</t>
  </si>
  <si>
    <t>Shares Basic</t>
  </si>
  <si>
    <t>Shares Diluted</t>
  </si>
  <si>
    <t>Equity/ Book Value</t>
  </si>
  <si>
    <t>BVPS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</si>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</sst>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3" xfId="0" applyFont="1" applyFill="1" applyBorder="1"/>
    <xf numFmtId="0" fontId="0" fillId="2" borderId="4" xfId="0" applyFont="1" applyFill="1" applyBorder="1"/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9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9CBB63-0261-472F-AF09-EFC95EA1B247}" name="balancesheet" displayName="balancesheet" ref="A1:L30" totalsRowShown="0" headerRowDxfId="8" headerRowBorderDxfId="7" tableBorderDxfId="6">
  <autoFilter ref="A1:L30" xr:uid="{7BCCA2F8-FDB7-4FDF-A3DB-30D453A9CDCF}"/>
  <tableColumns count="12">
    <tableColumn id="1" xr3:uid="{6C2D095C-F557-4BFC-80AF-41A8D23456FE}" name="Category"/>
    <tableColumn id="2" xr3:uid="{811DDA4C-0629-4A2C-939E-1B98092DCDA5}" name="2009"/>
    <tableColumn id="3" xr3:uid="{06EA1A6F-CD79-4945-B86A-93C7CFB192A1}" name="2010"/>
    <tableColumn id="4" xr3:uid="{4C6C6CB4-3D23-40F0-B3B5-DB366EBA9BBE}" name="2011"/>
    <tableColumn id="5" xr3:uid="{05AEC090-2F3A-429A-9FAD-A9E03617851F}" name="2012"/>
    <tableColumn id="6" xr3:uid="{7DD335A7-22D1-4DA5-939E-5B5D7015D3CC}" name="2013"/>
    <tableColumn id="7" xr3:uid="{4EAFA4BF-B135-4637-B0DB-71F8AC57364B}" name="2014"/>
    <tableColumn id="8" xr3:uid="{03AED57D-AC11-4F6B-977B-F2DA18DB0CE7}" name="2015"/>
    <tableColumn id="9" xr3:uid="{CA7717F7-9EC2-484F-BB50-54FCB9F9D312}" name="2016"/>
    <tableColumn id="10" xr3:uid="{A69D5FF5-685F-48AE-A4FB-1ECFBFD2762A}" name="2017"/>
    <tableColumn id="11" xr3:uid="{EDA95A69-5C2C-4550-B6FD-D96746642875}" name="2018"/>
    <tableColumn id="12" xr3:uid="{03BF286E-8962-48AF-BEF3-6C6D6191A74A}" name="201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895995-0F27-4C5B-B2AE-31206395C62C}" name="Table3" displayName="Table3" ref="A1:L18" totalsRowShown="0" headerRowDxfId="5" headerRowBorderDxfId="4" tableBorderDxfId="3">
  <autoFilter ref="A1:L18" xr:uid="{F1AE1710-84DB-4505-84E3-E89259D57DF0}"/>
  <tableColumns count="12">
    <tableColumn id="1" xr3:uid="{2776845E-F80F-40B4-92FF-8B88D89EADE7}" name="Category"/>
    <tableColumn id="2" xr3:uid="{D1522DE7-7926-44AE-8621-34AC1BF4FAE4}" name="2010"/>
    <tableColumn id="3" xr3:uid="{1D23ED72-12E7-44A6-A5EC-EDBA4E3BCB3A}" name="2011"/>
    <tableColumn id="4" xr3:uid="{48716F35-CF57-4CC6-9748-378A03B6327E}" name="2012"/>
    <tableColumn id="5" xr3:uid="{D8E02F14-3CA0-4250-B1E7-FF0093B7D609}" name="2013"/>
    <tableColumn id="6" xr3:uid="{A5880B3C-4403-437F-82F0-CF72EE315A99}" name="2014"/>
    <tableColumn id="7" xr3:uid="{FD9B57C1-5334-4F75-8DE7-37F46B24AA0C}" name="2015"/>
    <tableColumn id="8" xr3:uid="{FDD01E62-0498-43AC-A99F-4FC52D30D1A8}" name="2016"/>
    <tableColumn id="9" xr3:uid="{761C5CAF-E077-4863-A476-1A95979090E1}" name="2017"/>
    <tableColumn id="10" xr3:uid="{233B7B4C-F7A1-4235-91E6-EC252ED73883}" name="2018"/>
    <tableColumn id="11" xr3:uid="{54EFD47D-4275-43DE-AC3F-DE5AF8187A64}" name="2019"/>
    <tableColumn id="12" xr3:uid="{CD3905C9-D3E4-4C58-8AC2-089104BFB591}" name="TTM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2D9C40-4F20-41FA-9F58-C74888E77698}" name="Table2" displayName="Table2" ref="A1:K53" totalsRowShown="0" headerRowDxfId="2" headerRowBorderDxfId="1" tableBorderDxfId="0">
  <autoFilter ref="A1:K53" xr:uid="{3D02DC62-1093-4558-BA31-B42C1C9E5553}"/>
  <tableColumns count="11">
    <tableColumn id="1" xr3:uid="{0AA77270-E212-47C2-9D57-6772A9C553F7}" name="Category"/>
    <tableColumn id="2" xr3:uid="{D0B8B03A-5C85-4CD9-999C-A850127A62FA}" name="2010"/>
    <tableColumn id="3" xr3:uid="{DDB5DF80-CE46-454E-904E-AF6F5F10FDA9}" name="2011"/>
    <tableColumn id="4" xr3:uid="{FCE404D7-41AD-4027-8EFE-8625A08EFF80}" name="2012"/>
    <tableColumn id="5" xr3:uid="{6A4070C8-3145-481A-89DE-A6E432E79D8F}" name="2013"/>
    <tableColumn id="6" xr3:uid="{2B24AE9E-7814-4726-9141-9ADF98BD2032}" name="2014"/>
    <tableColumn id="7" xr3:uid="{9D4C40D7-5EEC-43DA-B1C8-99CD018E766A}" name="2015"/>
    <tableColumn id="8" xr3:uid="{3809ABA5-6BED-4B48-A948-770FC10D33DA}" name="2016"/>
    <tableColumn id="9" xr3:uid="{6CA8983B-A072-4E8D-B43C-7E3A726DF769}" name="2017"/>
    <tableColumn id="10" xr3:uid="{E158DBBE-B79C-49C6-91D7-542576C4945D}" name="2018"/>
    <tableColumn id="11" xr3:uid="{AF1F7843-F83B-4E99-9FDA-72F55587948C}" name="2019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workbookViewId="0">
      <selection activeCell="B26" sqref="B26"/>
    </sheetView>
  </sheetViews>
  <sheetFormatPr defaultRowHeight="15" x14ac:dyDescent="0.25"/>
  <cols>
    <col min="1" max="1" width="24.85546875" bestFit="1" customWidth="1"/>
    <col min="2" max="2" width="12.7109375" bestFit="1" customWidth="1"/>
    <col min="3" max="3" width="12" bestFit="1" customWidth="1"/>
    <col min="4" max="5" width="12.7109375" bestFit="1" customWidth="1"/>
    <col min="6" max="8" width="12" bestFit="1" customWidth="1"/>
    <col min="9" max="10" width="12.7109375" bestFit="1" customWidth="1"/>
    <col min="11" max="11" width="12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>
        <v>4002161000</v>
      </c>
      <c r="C2">
        <v>4285589000</v>
      </c>
      <c r="D2">
        <v>4088983000</v>
      </c>
      <c r="E2">
        <v>4082157000</v>
      </c>
      <c r="F2">
        <v>4277207000</v>
      </c>
      <c r="G2">
        <v>4447509000</v>
      </c>
      <c r="H2">
        <v>5019822000</v>
      </c>
      <c r="I2">
        <v>5209782000</v>
      </c>
      <c r="J2">
        <v>4579646000</v>
      </c>
      <c r="K2">
        <v>4720227000</v>
      </c>
    </row>
    <row r="3" spans="1:11" x14ac:dyDescent="0.25">
      <c r="A3" t="s">
        <v>12</v>
      </c>
      <c r="B3">
        <v>-1.6171793781974E-2</v>
      </c>
      <c r="C3">
        <v>7.0818740175619996E-2</v>
      </c>
      <c r="D3">
        <v>-4.5876074443910002E-2</v>
      </c>
      <c r="E3">
        <v>-1.6693637513289E-3</v>
      </c>
      <c r="F3">
        <v>4.7781111799473003E-2</v>
      </c>
      <c r="G3">
        <v>3.9816169757507999E-2</v>
      </c>
      <c r="H3">
        <v>0.12868169575374</v>
      </c>
      <c r="I3">
        <v>3.7841979257431997E-2</v>
      </c>
      <c r="J3">
        <v>-0.12095246979624</v>
      </c>
      <c r="K3">
        <v>3.0696914128297E-2</v>
      </c>
    </row>
    <row r="4" spans="1:11" x14ac:dyDescent="0.25">
      <c r="A4" t="s">
        <v>13</v>
      </c>
      <c r="B4">
        <v>2063534000</v>
      </c>
      <c r="C4">
        <v>2110109000</v>
      </c>
      <c r="D4">
        <v>2114937000</v>
      </c>
      <c r="E4">
        <v>2070337000</v>
      </c>
      <c r="F4">
        <v>2273518000</v>
      </c>
      <c r="G4">
        <v>2391231000</v>
      </c>
      <c r="H4">
        <v>2704826000</v>
      </c>
      <c r="I4">
        <v>2770601000</v>
      </c>
      <c r="J4">
        <v>2377308000</v>
      </c>
      <c r="K4">
        <v>2497829000</v>
      </c>
    </row>
    <row r="5" spans="1:11" x14ac:dyDescent="0.25">
      <c r="A5" t="s">
        <v>14</v>
      </c>
      <c r="B5">
        <v>0.51560494442877003</v>
      </c>
      <c r="C5">
        <v>0.49237316037538997</v>
      </c>
      <c r="D5">
        <v>0.51722812249403005</v>
      </c>
      <c r="E5">
        <v>0.50716741173845004</v>
      </c>
      <c r="F5">
        <v>0.53154266323794996</v>
      </c>
      <c r="G5">
        <v>0.53765624757589003</v>
      </c>
      <c r="H5">
        <v>0.53882906605054992</v>
      </c>
      <c r="I5">
        <v>0.53180747294224995</v>
      </c>
      <c r="J5">
        <v>0.51910300490475003</v>
      </c>
      <c r="K5">
        <v>0.52917560956285004</v>
      </c>
    </row>
    <row r="6" spans="1:11" x14ac:dyDescent="0.25">
      <c r="A6" t="s">
        <v>15</v>
      </c>
      <c r="B6">
        <v>587859000</v>
      </c>
      <c r="C6">
        <v>593981000</v>
      </c>
      <c r="D6">
        <v>551785000</v>
      </c>
      <c r="E6">
        <v>467093000</v>
      </c>
      <c r="F6">
        <v>635375000</v>
      </c>
      <c r="G6">
        <v>691933000</v>
      </c>
      <c r="H6">
        <v>788048000</v>
      </c>
      <c r="I6">
        <v>810359000</v>
      </c>
      <c r="J6">
        <v>331052000</v>
      </c>
      <c r="K6">
        <v>652050000</v>
      </c>
    </row>
    <row r="7" spans="1:11" x14ac:dyDescent="0.25">
      <c r="A7" t="s">
        <v>16</v>
      </c>
      <c r="B7">
        <v>0.14688539516526</v>
      </c>
      <c r="C7">
        <v>0.13859961839550999</v>
      </c>
      <c r="D7">
        <v>0.13494431255889</v>
      </c>
      <c r="E7">
        <v>0.1144230856383</v>
      </c>
      <c r="F7">
        <v>0.14854904146560999</v>
      </c>
      <c r="G7">
        <v>0.15557765032066001</v>
      </c>
      <c r="H7">
        <v>0.15698723978658999</v>
      </c>
      <c r="I7">
        <v>0.15554566390686</v>
      </c>
      <c r="J7">
        <v>7.2287683371159997E-2</v>
      </c>
      <c r="K7">
        <v>0.13813954286520999</v>
      </c>
    </row>
    <row r="8" spans="1:11" x14ac:dyDescent="0.25">
      <c r="A8" t="s">
        <v>17</v>
      </c>
      <c r="B8">
        <v>2.74</v>
      </c>
      <c r="C8">
        <v>2.82</v>
      </c>
      <c r="D8">
        <v>2.5499999999999998</v>
      </c>
      <c r="E8">
        <v>2.17</v>
      </c>
      <c r="F8">
        <v>3.2</v>
      </c>
      <c r="G8">
        <v>3.57</v>
      </c>
      <c r="H8">
        <v>4.34</v>
      </c>
      <c r="I8">
        <v>3.12</v>
      </c>
      <c r="J8">
        <v>1.74</v>
      </c>
      <c r="K8">
        <v>4.05</v>
      </c>
    </row>
    <row r="9" spans="1:11" x14ac:dyDescent="0.25">
      <c r="A9" t="s">
        <v>18</v>
      </c>
      <c r="B9">
        <v>0.10483870967742</v>
      </c>
      <c r="C9">
        <v>2.9197080291971E-2</v>
      </c>
      <c r="D9">
        <v>-9.574468085106401E-2</v>
      </c>
      <c r="E9">
        <v>-0.14901960784314</v>
      </c>
      <c r="F9">
        <v>0.47465437788017989</v>
      </c>
      <c r="G9">
        <v>0.11562500000000001</v>
      </c>
      <c r="H9">
        <v>0.21568627450979999</v>
      </c>
      <c r="I9">
        <v>-0.28110599078340998</v>
      </c>
      <c r="J9">
        <v>-0.44230769230769001</v>
      </c>
      <c r="K9">
        <v>1.3275862068966</v>
      </c>
    </row>
    <row r="10" spans="1:11" x14ac:dyDescent="0.25">
      <c r="A10" t="s">
        <v>19</v>
      </c>
      <c r="B10">
        <v>0.95</v>
      </c>
      <c r="C10">
        <v>1.1499999999999999</v>
      </c>
      <c r="D10">
        <v>1.74</v>
      </c>
      <c r="E10">
        <v>1.2</v>
      </c>
      <c r="F10">
        <v>1.69</v>
      </c>
      <c r="G10">
        <v>1.81</v>
      </c>
      <c r="H10">
        <v>1.99</v>
      </c>
      <c r="I10">
        <v>2.2200000000000002</v>
      </c>
      <c r="J10">
        <v>2.46</v>
      </c>
      <c r="K10">
        <v>2.67</v>
      </c>
    </row>
    <row r="11" spans="1:11" x14ac:dyDescent="0.25">
      <c r="A11" t="s">
        <v>20</v>
      </c>
      <c r="B11">
        <v>0.1875</v>
      </c>
      <c r="C11">
        <v>0.21052631578947001</v>
      </c>
      <c r="D11">
        <v>0.51304347826086993</v>
      </c>
      <c r="E11">
        <v>-0.31034482758621001</v>
      </c>
      <c r="F11">
        <v>0.40833333333333</v>
      </c>
      <c r="G11">
        <v>7.1005917159762996E-2</v>
      </c>
      <c r="H11">
        <v>9.9447513812154997E-2</v>
      </c>
      <c r="I11">
        <v>0.11557788944724</v>
      </c>
      <c r="J11">
        <v>0.10810810810811</v>
      </c>
      <c r="K11">
        <v>8.5365853658537008E-2</v>
      </c>
    </row>
    <row r="12" spans="1:11" x14ac:dyDescent="0.25">
      <c r="A12" t="s">
        <v>21</v>
      </c>
      <c r="B12">
        <v>9.9560982703884984E-2</v>
      </c>
      <c r="C12">
        <v>9.3717655642023015E-2</v>
      </c>
      <c r="D12">
        <v>7.9468449098829011E-2</v>
      </c>
      <c r="E12">
        <v>6.5584176457957999E-2</v>
      </c>
      <c r="F12">
        <v>9.3254010737450974E-2</v>
      </c>
      <c r="G12">
        <v>9.7812955922820008E-2</v>
      </c>
      <c r="H12">
        <v>0.11238796084379001</v>
      </c>
      <c r="I12">
        <v>7.6407603674627983E-2</v>
      </c>
      <c r="J12">
        <v>4.1776671233152998E-2</v>
      </c>
      <c r="K12">
        <v>7.3725923277465993E-2</v>
      </c>
    </row>
    <row r="13" spans="1:11" x14ac:dyDescent="0.25">
      <c r="A13" t="s">
        <v>22</v>
      </c>
      <c r="B13">
        <v>0.24780573872216999</v>
      </c>
      <c r="C13">
        <v>0.25412150276876999</v>
      </c>
      <c r="D13">
        <v>0.22975123201045999</v>
      </c>
      <c r="E13">
        <v>0.17945012135853999</v>
      </c>
      <c r="F13">
        <v>0.26424973006731001</v>
      </c>
      <c r="G13">
        <v>0.28875441514894001</v>
      </c>
      <c r="H13">
        <v>0.31269441320600999</v>
      </c>
      <c r="I13">
        <v>0.21480637572632999</v>
      </c>
      <c r="J13">
        <v>0.12299484187640999</v>
      </c>
      <c r="K13">
        <v>0.21913778816745</v>
      </c>
    </row>
    <row r="14" spans="1:11" x14ac:dyDescent="0.25">
      <c r="A14" t="s">
        <v>23</v>
      </c>
      <c r="B14">
        <v>0.18060299529299001</v>
      </c>
      <c r="C14">
        <v>0.16550003628943999</v>
      </c>
      <c r="D14">
        <v>0.14496484052849001</v>
      </c>
      <c r="E14">
        <v>0.12243830180909999</v>
      </c>
      <c r="F14">
        <v>0.17449136227272999</v>
      </c>
      <c r="G14">
        <v>0.18946336018429999</v>
      </c>
      <c r="H14">
        <v>0.23461705801068</v>
      </c>
      <c r="I14">
        <v>0.18032861422679</v>
      </c>
      <c r="J14">
        <v>0.10078742893616</v>
      </c>
      <c r="K14">
        <v>0.21964403127366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"/>
  <sheetViews>
    <sheetView tabSelected="1" workbookViewId="0">
      <selection activeCell="G40" sqref="G40"/>
    </sheetView>
  </sheetViews>
  <sheetFormatPr defaultRowHeight="15" x14ac:dyDescent="0.25"/>
  <cols>
    <col min="1" max="1" width="30.28515625" bestFit="1" customWidth="1"/>
    <col min="2" max="12" width="11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24</v>
      </c>
    </row>
    <row r="2" spans="1:12" x14ac:dyDescent="0.25">
      <c r="A2" t="s">
        <v>11</v>
      </c>
      <c r="B2">
        <v>4002161000</v>
      </c>
      <c r="C2">
        <v>4285589000</v>
      </c>
      <c r="D2">
        <v>4088983000</v>
      </c>
      <c r="E2">
        <v>4082157000</v>
      </c>
      <c r="F2">
        <v>4277207000</v>
      </c>
      <c r="G2">
        <v>4447509000</v>
      </c>
      <c r="H2">
        <v>5019822000</v>
      </c>
      <c r="I2">
        <v>5209782000</v>
      </c>
      <c r="J2">
        <v>4579646000</v>
      </c>
      <c r="K2">
        <v>4720227000</v>
      </c>
      <c r="L2">
        <v>5170479000</v>
      </c>
    </row>
    <row r="3" spans="1:12" x14ac:dyDescent="0.25">
      <c r="A3" t="s">
        <v>25</v>
      </c>
      <c r="B3">
        <v>1938627000</v>
      </c>
      <c r="C3">
        <v>2175480000</v>
      </c>
      <c r="D3">
        <v>1974046000</v>
      </c>
      <c r="E3">
        <v>2011820000</v>
      </c>
      <c r="F3">
        <v>2003689000</v>
      </c>
      <c r="G3">
        <v>2056278000</v>
      </c>
      <c r="H3">
        <v>2314996000</v>
      </c>
      <c r="I3">
        <v>2439181000</v>
      </c>
      <c r="J3">
        <v>2202338000</v>
      </c>
      <c r="K3">
        <v>2222398000</v>
      </c>
      <c r="L3">
        <v>2245782000</v>
      </c>
    </row>
    <row r="4" spans="1:12" x14ac:dyDescent="0.25">
      <c r="A4" t="s">
        <v>13</v>
      </c>
      <c r="B4">
        <v>2063534000</v>
      </c>
      <c r="C4">
        <v>2110109000</v>
      </c>
      <c r="D4">
        <v>2114937000</v>
      </c>
      <c r="E4">
        <v>2070337000</v>
      </c>
      <c r="F4">
        <v>2273518000</v>
      </c>
      <c r="G4">
        <v>2391231000</v>
      </c>
      <c r="H4">
        <v>2704826000</v>
      </c>
      <c r="I4">
        <v>2770601000</v>
      </c>
      <c r="J4">
        <v>2377308000</v>
      </c>
      <c r="K4">
        <v>2497829000</v>
      </c>
      <c r="L4">
        <v>2924697000</v>
      </c>
    </row>
    <row r="5" spans="1:12" x14ac:dyDescent="0.25">
      <c r="A5" t="s">
        <v>26</v>
      </c>
      <c r="B5" t="s">
        <v>27</v>
      </c>
      <c r="C5" t="s">
        <v>27</v>
      </c>
      <c r="D5" t="s">
        <v>27</v>
      </c>
      <c r="E5" t="s">
        <v>27</v>
      </c>
      <c r="F5" t="s">
        <v>27</v>
      </c>
      <c r="G5" t="s">
        <v>27</v>
      </c>
      <c r="H5" t="s">
        <v>27</v>
      </c>
      <c r="I5" t="s">
        <v>27</v>
      </c>
      <c r="J5" t="s">
        <v>27</v>
      </c>
      <c r="K5" t="s">
        <v>27</v>
      </c>
      <c r="L5" t="s">
        <v>27</v>
      </c>
    </row>
    <row r="6" spans="1:12" x14ac:dyDescent="0.25">
      <c r="A6" t="s">
        <v>28</v>
      </c>
      <c r="B6">
        <v>1201843000</v>
      </c>
      <c r="C6">
        <v>1236045000</v>
      </c>
      <c r="D6">
        <v>1269586000</v>
      </c>
      <c r="E6">
        <v>1269777000</v>
      </c>
      <c r="F6">
        <v>1315793000</v>
      </c>
      <c r="G6">
        <v>1370183000</v>
      </c>
      <c r="H6">
        <v>1579709000</v>
      </c>
      <c r="I6">
        <v>1626606000</v>
      </c>
      <c r="J6">
        <v>1727482000</v>
      </c>
      <c r="K6">
        <v>1450779000</v>
      </c>
      <c r="L6">
        <v>1589877000</v>
      </c>
    </row>
    <row r="7" spans="1:12" x14ac:dyDescent="0.25">
      <c r="A7" t="s">
        <v>29</v>
      </c>
      <c r="B7">
        <v>201358000</v>
      </c>
      <c r="C7">
        <v>197638000</v>
      </c>
      <c r="D7">
        <v>201197000</v>
      </c>
      <c r="E7">
        <v>207591000</v>
      </c>
      <c r="F7">
        <v>222556000</v>
      </c>
      <c r="G7">
        <v>242944000</v>
      </c>
      <c r="H7">
        <v>266375000</v>
      </c>
      <c r="I7">
        <v>269020000</v>
      </c>
      <c r="J7">
        <v>246165000</v>
      </c>
      <c r="K7">
        <v>262156000</v>
      </c>
      <c r="L7">
        <v>247773000</v>
      </c>
    </row>
    <row r="8" spans="1:12" x14ac:dyDescent="0.25">
      <c r="A8" t="s">
        <v>30</v>
      </c>
      <c r="B8">
        <v>72474000</v>
      </c>
      <c r="C8">
        <v>82445000</v>
      </c>
      <c r="D8">
        <v>92369000</v>
      </c>
      <c r="E8">
        <v>125876000</v>
      </c>
      <c r="F8">
        <v>99794000</v>
      </c>
      <c r="G8">
        <v>86171000</v>
      </c>
      <c r="H8">
        <v>70694000</v>
      </c>
      <c r="I8">
        <v>64616000</v>
      </c>
      <c r="J8">
        <v>72609000</v>
      </c>
      <c r="K8">
        <v>132844000</v>
      </c>
      <c r="L8">
        <v>415224000</v>
      </c>
    </row>
    <row r="9" spans="1:12" x14ac:dyDescent="0.25">
      <c r="A9" t="s">
        <v>31</v>
      </c>
      <c r="B9">
        <v>1475675000</v>
      </c>
      <c r="C9">
        <v>1516128000</v>
      </c>
      <c r="D9">
        <v>1563152000</v>
      </c>
      <c r="E9">
        <v>1603244000</v>
      </c>
      <c r="F9">
        <v>1638143000</v>
      </c>
      <c r="G9">
        <v>1699298000</v>
      </c>
      <c r="H9">
        <v>1916778000</v>
      </c>
      <c r="I9">
        <v>1960242000</v>
      </c>
      <c r="J9">
        <v>2046256000</v>
      </c>
      <c r="K9">
        <v>1845779000</v>
      </c>
      <c r="L9">
        <v>2252874000</v>
      </c>
    </row>
    <row r="10" spans="1:12" x14ac:dyDescent="0.25">
      <c r="A10" t="s">
        <v>15</v>
      </c>
      <c r="B10">
        <v>587859000</v>
      </c>
      <c r="C10">
        <v>593981000</v>
      </c>
      <c r="D10">
        <v>551785000</v>
      </c>
      <c r="E10">
        <v>467093000</v>
      </c>
      <c r="F10">
        <v>635375000</v>
      </c>
      <c r="G10">
        <v>691933000</v>
      </c>
      <c r="H10">
        <v>788048000</v>
      </c>
      <c r="I10">
        <v>810359000</v>
      </c>
      <c r="J10">
        <v>331052000</v>
      </c>
      <c r="K10">
        <v>652050000</v>
      </c>
      <c r="L10">
        <v>671823000</v>
      </c>
    </row>
    <row r="11" spans="1:12" x14ac:dyDescent="0.25">
      <c r="A11" t="s">
        <v>32</v>
      </c>
      <c r="B11">
        <v>-76463000</v>
      </c>
      <c r="C11">
        <v>-82188000</v>
      </c>
      <c r="D11">
        <v>-84808000</v>
      </c>
      <c r="E11">
        <v>-100660000</v>
      </c>
      <c r="F11">
        <v>-89339000</v>
      </c>
      <c r="G11">
        <v>-93977000</v>
      </c>
      <c r="H11">
        <v>-88038000</v>
      </c>
      <c r="I11">
        <v>-76113000</v>
      </c>
      <c r="J11">
        <v>-68469000</v>
      </c>
      <c r="K11">
        <v>-71771000</v>
      </c>
      <c r="L11">
        <v>-171130000</v>
      </c>
    </row>
    <row r="12" spans="1:12" x14ac:dyDescent="0.25">
      <c r="A12" t="s">
        <v>33</v>
      </c>
      <c r="B12">
        <v>-3676000</v>
      </c>
      <c r="C12">
        <v>-25400000</v>
      </c>
      <c r="D12">
        <v>-13575000</v>
      </c>
      <c r="E12">
        <v>-14611000</v>
      </c>
      <c r="F12">
        <v>-6048000</v>
      </c>
      <c r="G12">
        <v>5959000</v>
      </c>
      <c r="H12">
        <v>-7521000</v>
      </c>
      <c r="I12">
        <v>51904000</v>
      </c>
      <c r="J12">
        <v>7819000</v>
      </c>
      <c r="K12">
        <v>13931000</v>
      </c>
      <c r="L12">
        <v>-18344000</v>
      </c>
    </row>
    <row r="13" spans="1:12" x14ac:dyDescent="0.25">
      <c r="A13" t="s">
        <v>34</v>
      </c>
      <c r="B13">
        <v>507720000</v>
      </c>
      <c r="C13">
        <v>486393000</v>
      </c>
      <c r="D13">
        <v>453402000</v>
      </c>
      <c r="E13">
        <v>351822000</v>
      </c>
      <c r="F13">
        <v>539988000</v>
      </c>
      <c r="G13">
        <v>603915000</v>
      </c>
      <c r="H13">
        <v>692489000</v>
      </c>
      <c r="I13">
        <v>786150000</v>
      </c>
      <c r="J13">
        <v>270402000</v>
      </c>
      <c r="K13">
        <v>594210000</v>
      </c>
      <c r="L13">
        <v>482349000</v>
      </c>
    </row>
    <row r="14" spans="1:12" x14ac:dyDescent="0.25">
      <c r="A14" t="s">
        <v>35</v>
      </c>
      <c r="B14">
        <v>-109968000</v>
      </c>
      <c r="C14">
        <v>-101026000</v>
      </c>
      <c r="D14">
        <v>-117403000</v>
      </c>
      <c r="E14">
        <v>-67894000</v>
      </c>
      <c r="F14">
        <v>-126678000</v>
      </c>
      <c r="G14">
        <v>-157043000</v>
      </c>
      <c r="H14">
        <v>-159338000</v>
      </c>
      <c r="I14">
        <v>-389543000</v>
      </c>
      <c r="J14">
        <v>-49968000</v>
      </c>
      <c r="K14">
        <v>-73756000</v>
      </c>
      <c r="L14">
        <v>-95729000</v>
      </c>
    </row>
    <row r="15" spans="1:12" x14ac:dyDescent="0.25">
      <c r="A15" t="s">
        <v>36</v>
      </c>
      <c r="B15">
        <v>0</v>
      </c>
      <c r="C15">
        <v>0</v>
      </c>
      <c r="D15">
        <v>0</v>
      </c>
      <c r="E15">
        <v>2270000</v>
      </c>
      <c r="F15">
        <v>2620000</v>
      </c>
      <c r="G15">
        <v>4966000</v>
      </c>
      <c r="H15">
        <v>18229000</v>
      </c>
      <c r="I15">
        <v>0</v>
      </c>
      <c r="J15">
        <v>0</v>
      </c>
      <c r="K15">
        <v>0</v>
      </c>
      <c r="L15">
        <v>-1929000</v>
      </c>
    </row>
    <row r="16" spans="1:12" x14ac:dyDescent="0.25">
      <c r="A16" t="s">
        <v>37</v>
      </c>
      <c r="B16">
        <v>397752000</v>
      </c>
      <c r="C16">
        <v>385367000</v>
      </c>
      <c r="D16">
        <v>335999000</v>
      </c>
      <c r="E16">
        <v>286198000</v>
      </c>
      <c r="F16">
        <v>415930000</v>
      </c>
      <c r="G16">
        <v>451838000</v>
      </c>
      <c r="H16">
        <v>551380000</v>
      </c>
      <c r="I16">
        <v>396607000</v>
      </c>
      <c r="J16">
        <v>220434000</v>
      </c>
      <c r="K16">
        <v>520454000</v>
      </c>
      <c r="L16">
        <v>384691000</v>
      </c>
    </row>
    <row r="17" spans="1:12" x14ac:dyDescent="0.25">
      <c r="A17" t="s">
        <v>38</v>
      </c>
      <c r="B17">
        <v>2.86</v>
      </c>
      <c r="C17">
        <v>2.88</v>
      </c>
      <c r="D17">
        <v>2.58</v>
      </c>
      <c r="E17">
        <v>2.2000000000000002</v>
      </c>
      <c r="F17">
        <v>3.24</v>
      </c>
      <c r="G17">
        <v>3.61</v>
      </c>
      <c r="H17">
        <v>4.4000000000000004</v>
      </c>
      <c r="I17">
        <v>3.17</v>
      </c>
      <c r="J17">
        <v>1.75</v>
      </c>
      <c r="K17">
        <v>4.07</v>
      </c>
      <c r="L17">
        <v>2.87</v>
      </c>
    </row>
    <row r="18" spans="1:12" x14ac:dyDescent="0.25">
      <c r="A18" t="s">
        <v>39</v>
      </c>
      <c r="B18">
        <v>2.74</v>
      </c>
      <c r="C18">
        <v>2.82</v>
      </c>
      <c r="D18">
        <v>2.5499999999999998</v>
      </c>
      <c r="E18">
        <v>2.17</v>
      </c>
      <c r="F18">
        <v>3.2</v>
      </c>
      <c r="G18">
        <v>3.57</v>
      </c>
      <c r="H18">
        <v>4.34</v>
      </c>
      <c r="I18">
        <v>3.12</v>
      </c>
      <c r="J18">
        <v>1.74</v>
      </c>
      <c r="K18">
        <v>4.05</v>
      </c>
      <c r="L18">
        <v>2.86</v>
      </c>
    </row>
    <row r="19" spans="1:12" x14ac:dyDescent="0.25">
      <c r="A19" t="s">
        <v>40</v>
      </c>
      <c r="B19">
        <v>139079000</v>
      </c>
      <c r="C19">
        <v>130067000</v>
      </c>
      <c r="D19">
        <v>130067000</v>
      </c>
      <c r="E19">
        <v>130186000</v>
      </c>
      <c r="F19">
        <v>128411000</v>
      </c>
      <c r="G19">
        <v>125006000</v>
      </c>
      <c r="H19">
        <v>125292000</v>
      </c>
      <c r="I19">
        <v>125039000</v>
      </c>
      <c r="J19">
        <v>126132000</v>
      </c>
      <c r="K19">
        <v>127896000</v>
      </c>
      <c r="L19">
        <v>127896000</v>
      </c>
    </row>
    <row r="20" spans="1:12" x14ac:dyDescent="0.25">
      <c r="A20" t="s">
        <v>41</v>
      </c>
      <c r="B20">
        <v>145670000</v>
      </c>
      <c r="C20">
        <v>130067000</v>
      </c>
      <c r="D20">
        <v>131926000</v>
      </c>
      <c r="E20">
        <v>131788000</v>
      </c>
      <c r="F20">
        <v>129886000</v>
      </c>
      <c r="G20">
        <v>126688000</v>
      </c>
      <c r="H20">
        <v>126966000</v>
      </c>
      <c r="I20">
        <v>127031000</v>
      </c>
      <c r="J20">
        <v>126890000</v>
      </c>
      <c r="K20">
        <v>128499000</v>
      </c>
      <c r="L20">
        <v>128499000</v>
      </c>
    </row>
    <row r="26" spans="1:12" x14ac:dyDescent="0.25">
      <c r="G26" t="s">
        <v>128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1"/>
  <sheetViews>
    <sheetView workbookViewId="0">
      <selection activeCell="C47" sqref="C47"/>
    </sheetView>
  </sheetViews>
  <sheetFormatPr defaultRowHeight="15" x14ac:dyDescent="0.25"/>
  <cols>
    <col min="1" max="1" width="32.7109375" bestFit="1" customWidth="1"/>
    <col min="2" max="3" width="12" bestFit="1" customWidth="1"/>
    <col min="4" max="8" width="11.7109375" bestFit="1" customWidth="1"/>
    <col min="9" max="9" width="15.85546875" bestFit="1" customWidth="1"/>
    <col min="10" max="12" width="11.7109375" bestFit="1" customWidth="1"/>
  </cols>
  <sheetData>
    <row r="1" spans="1:12" x14ac:dyDescent="0.25">
      <c r="A1" s="4" t="s">
        <v>0</v>
      </c>
      <c r="B1" s="4" t="s">
        <v>42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</row>
    <row r="2" spans="1:12" x14ac:dyDescent="0.25">
      <c r="A2" t="s">
        <v>43</v>
      </c>
      <c r="B2" t="s">
        <v>27</v>
      </c>
      <c r="C2" t="s">
        <v>27</v>
      </c>
      <c r="D2" t="s">
        <v>27</v>
      </c>
      <c r="E2" t="s">
        <v>27</v>
      </c>
      <c r="F2" t="s">
        <v>27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 t="s">
        <v>27</v>
      </c>
    </row>
    <row r="3" spans="1:12" x14ac:dyDescent="0.25">
      <c r="A3" t="s">
        <v>44</v>
      </c>
      <c r="B3">
        <v>636045000</v>
      </c>
      <c r="C3">
        <v>727796000</v>
      </c>
      <c r="D3">
        <v>641688000</v>
      </c>
      <c r="E3">
        <v>849701000</v>
      </c>
      <c r="F3">
        <v>682449000</v>
      </c>
      <c r="G3">
        <v>893167000</v>
      </c>
      <c r="H3">
        <v>976750000</v>
      </c>
      <c r="I3">
        <v>1282285000</v>
      </c>
      <c r="J3">
        <v>1581234000</v>
      </c>
      <c r="K3">
        <v>1182371000</v>
      </c>
      <c r="L3">
        <v>4580369000</v>
      </c>
    </row>
    <row r="4" spans="1:12" x14ac:dyDescent="0.25">
      <c r="A4" t="s">
        <v>45</v>
      </c>
      <c r="B4">
        <v>1038802000</v>
      </c>
      <c r="C4">
        <v>961252000</v>
      </c>
      <c r="D4">
        <v>1034580000</v>
      </c>
      <c r="E4">
        <v>1029959000</v>
      </c>
      <c r="F4">
        <v>1093620000</v>
      </c>
      <c r="G4">
        <v>1094673000</v>
      </c>
      <c r="H4">
        <v>1217850000</v>
      </c>
      <c r="I4">
        <v>1319963000</v>
      </c>
      <c r="J4">
        <v>1405399000</v>
      </c>
      <c r="K4">
        <v>1188052000</v>
      </c>
      <c r="L4">
        <v>1410597000</v>
      </c>
    </row>
    <row r="5" spans="1:12" x14ac:dyDescent="0.25">
      <c r="A5" t="s">
        <v>46</v>
      </c>
      <c r="B5">
        <v>207895000</v>
      </c>
      <c r="C5">
        <v>364194000</v>
      </c>
      <c r="D5">
        <v>333993000</v>
      </c>
      <c r="E5">
        <v>316049000</v>
      </c>
      <c r="F5">
        <v>348794000</v>
      </c>
      <c r="G5">
        <v>339572000</v>
      </c>
      <c r="H5">
        <v>384492000</v>
      </c>
      <c r="I5">
        <v>387675000</v>
      </c>
      <c r="J5">
        <v>433293000</v>
      </c>
      <c r="K5">
        <v>443383000</v>
      </c>
      <c r="L5">
        <v>446105000</v>
      </c>
    </row>
    <row r="6" spans="1:12" x14ac:dyDescent="0.25">
      <c r="A6" t="s">
        <v>47</v>
      </c>
      <c r="B6">
        <v>162290000</v>
      </c>
      <c r="C6">
        <v>167807000</v>
      </c>
      <c r="D6">
        <v>243431000</v>
      </c>
      <c r="E6">
        <v>312493000</v>
      </c>
      <c r="F6">
        <v>355594000</v>
      </c>
      <c r="G6">
        <v>316093000</v>
      </c>
      <c r="H6">
        <v>286506000</v>
      </c>
      <c r="I6">
        <v>237684000</v>
      </c>
      <c r="J6">
        <v>214000000</v>
      </c>
      <c r="K6">
        <v>268698000</v>
      </c>
      <c r="L6">
        <v>310450000</v>
      </c>
    </row>
    <row r="7" spans="1:12" x14ac:dyDescent="0.25">
      <c r="A7" t="s">
        <v>48</v>
      </c>
      <c r="B7">
        <v>2045032000</v>
      </c>
      <c r="C7">
        <v>2221049000</v>
      </c>
      <c r="D7">
        <v>2253692000</v>
      </c>
      <c r="E7">
        <v>2508202000</v>
      </c>
      <c r="F7">
        <v>2480457000</v>
      </c>
      <c r="G7">
        <v>2643505000</v>
      </c>
      <c r="H7">
        <v>2865598000</v>
      </c>
      <c r="I7">
        <v>3227607000</v>
      </c>
      <c r="J7">
        <v>3633926000</v>
      </c>
      <c r="K7">
        <v>3082504000</v>
      </c>
      <c r="L7">
        <v>6747521000</v>
      </c>
    </row>
    <row r="8" spans="1:12" x14ac:dyDescent="0.25">
      <c r="A8" t="s">
        <v>49</v>
      </c>
      <c r="B8">
        <v>220706000</v>
      </c>
      <c r="C8">
        <v>233580000</v>
      </c>
      <c r="D8">
        <v>218021000</v>
      </c>
      <c r="E8">
        <v>230414000</v>
      </c>
      <c r="F8">
        <v>236263000</v>
      </c>
      <c r="G8">
        <v>237489000</v>
      </c>
      <c r="H8">
        <v>237527000</v>
      </c>
      <c r="I8">
        <v>267398000</v>
      </c>
      <c r="J8">
        <v>259710000</v>
      </c>
      <c r="K8">
        <v>256473000</v>
      </c>
      <c r="L8">
        <v>382248000</v>
      </c>
    </row>
    <row r="9" spans="1:12" x14ac:dyDescent="0.25">
      <c r="A9" t="s">
        <v>50</v>
      </c>
      <c r="B9">
        <v>475930000</v>
      </c>
      <c r="C9">
        <v>474810000</v>
      </c>
      <c r="D9">
        <v>474790000</v>
      </c>
      <c r="E9">
        <v>474930000</v>
      </c>
      <c r="F9">
        <v>594320000</v>
      </c>
      <c r="G9">
        <v>593440000</v>
      </c>
      <c r="H9">
        <v>592700000</v>
      </c>
      <c r="I9">
        <v>570560000</v>
      </c>
      <c r="J9">
        <v>573060000</v>
      </c>
      <c r="K9">
        <v>485880000</v>
      </c>
      <c r="L9">
        <v>494580000</v>
      </c>
    </row>
    <row r="10" spans="1:12" x14ac:dyDescent="0.25">
      <c r="A10" t="s">
        <v>51</v>
      </c>
      <c r="B10">
        <v>554568000</v>
      </c>
      <c r="C10">
        <v>500600000</v>
      </c>
      <c r="D10">
        <v>467295000</v>
      </c>
      <c r="E10">
        <v>416654000</v>
      </c>
      <c r="F10">
        <v>376000000</v>
      </c>
      <c r="G10">
        <v>324526000</v>
      </c>
      <c r="H10">
        <v>280802000</v>
      </c>
      <c r="I10">
        <v>245944000</v>
      </c>
      <c r="J10">
        <v>217385000</v>
      </c>
      <c r="K10">
        <v>693843000</v>
      </c>
      <c r="L10">
        <v>646309000</v>
      </c>
    </row>
    <row r="11" spans="1:12" x14ac:dyDescent="0.25">
      <c r="A11" t="s">
        <v>52</v>
      </c>
      <c r="B11">
        <v>600656000</v>
      </c>
      <c r="C11">
        <v>663187000</v>
      </c>
      <c r="D11">
        <v>716976000</v>
      </c>
      <c r="E11">
        <v>695187000</v>
      </c>
      <c r="F11">
        <v>715227000</v>
      </c>
      <c r="G11">
        <v>719140000</v>
      </c>
      <c r="H11">
        <v>744090000</v>
      </c>
      <c r="I11">
        <v>779857000</v>
      </c>
      <c r="J11">
        <v>605902000</v>
      </c>
      <c r="K11">
        <v>744288000</v>
      </c>
      <c r="L11">
        <v>584970000</v>
      </c>
    </row>
    <row r="12" spans="1:12" x14ac:dyDescent="0.25">
      <c r="A12" t="s">
        <v>53</v>
      </c>
      <c r="B12">
        <v>3896892000</v>
      </c>
      <c r="C12">
        <v>4093226000</v>
      </c>
      <c r="D12">
        <v>4130774000</v>
      </c>
      <c r="E12">
        <v>4325387000</v>
      </c>
      <c r="F12">
        <v>4402267000</v>
      </c>
      <c r="G12">
        <v>4518100000</v>
      </c>
      <c r="H12">
        <v>4720717000</v>
      </c>
      <c r="I12">
        <v>5091366000</v>
      </c>
      <c r="J12">
        <v>5289983000</v>
      </c>
      <c r="K12">
        <v>5262988000</v>
      </c>
      <c r="L12">
        <v>8855628000</v>
      </c>
    </row>
    <row r="13" spans="1:12" x14ac:dyDescent="0.25">
      <c r="A13" t="s">
        <v>54</v>
      </c>
      <c r="B13" t="s">
        <v>27</v>
      </c>
      <c r="C13" t="s">
        <v>27</v>
      </c>
      <c r="D13" t="s">
        <v>27</v>
      </c>
      <c r="E13" t="s">
        <v>27</v>
      </c>
      <c r="F13" t="s">
        <v>27</v>
      </c>
      <c r="G13" t="s">
        <v>27</v>
      </c>
      <c r="H13" t="s">
        <v>27</v>
      </c>
      <c r="I13" t="s">
        <v>27</v>
      </c>
      <c r="J13" t="s">
        <v>27</v>
      </c>
      <c r="K13" t="s">
        <v>27</v>
      </c>
      <c r="L13" t="s">
        <v>27</v>
      </c>
    </row>
    <row r="14" spans="1:12" x14ac:dyDescent="0.25">
      <c r="A14" t="s">
        <v>55</v>
      </c>
      <c r="B14">
        <v>173388000</v>
      </c>
      <c r="C14">
        <v>132517000</v>
      </c>
      <c r="D14">
        <v>134864000</v>
      </c>
      <c r="E14">
        <v>139906000</v>
      </c>
      <c r="F14">
        <v>198799000</v>
      </c>
      <c r="G14">
        <v>212549000</v>
      </c>
      <c r="H14">
        <v>241210000</v>
      </c>
      <c r="I14">
        <v>319525000</v>
      </c>
      <c r="J14">
        <v>348476000</v>
      </c>
      <c r="K14">
        <v>333521000</v>
      </c>
      <c r="L14">
        <v>343927000</v>
      </c>
    </row>
    <row r="15" spans="1:12" x14ac:dyDescent="0.25">
      <c r="A15" t="s">
        <v>56</v>
      </c>
      <c r="B15">
        <v>0</v>
      </c>
      <c r="C15">
        <v>0</v>
      </c>
      <c r="D15">
        <v>52590000</v>
      </c>
      <c r="E15">
        <v>0</v>
      </c>
      <c r="F15">
        <v>0</v>
      </c>
      <c r="G15">
        <v>0</v>
      </c>
      <c r="H15">
        <v>0</v>
      </c>
      <c r="I15">
        <v>0</v>
      </c>
      <c r="J15">
        <v>57155000</v>
      </c>
      <c r="K15">
        <v>75973000</v>
      </c>
      <c r="L15">
        <v>66715000</v>
      </c>
    </row>
    <row r="16" spans="1:12" x14ac:dyDescent="0.25">
      <c r="A16" t="s">
        <v>57</v>
      </c>
      <c r="B16">
        <v>628387000</v>
      </c>
      <c r="C16">
        <v>571716000</v>
      </c>
      <c r="D16">
        <v>574460000</v>
      </c>
      <c r="E16">
        <v>596164000</v>
      </c>
      <c r="F16">
        <v>727759000</v>
      </c>
      <c r="G16">
        <v>553035000</v>
      </c>
      <c r="H16">
        <v>601468000</v>
      </c>
      <c r="I16">
        <v>712538000</v>
      </c>
      <c r="J16">
        <v>609221000</v>
      </c>
      <c r="K16">
        <v>598709000</v>
      </c>
      <c r="L16">
        <v>717831000</v>
      </c>
    </row>
    <row r="17" spans="1:12" x14ac:dyDescent="0.25">
      <c r="A17" t="s">
        <v>58</v>
      </c>
      <c r="B17">
        <v>14113000</v>
      </c>
      <c r="C17">
        <v>14568000</v>
      </c>
      <c r="D17">
        <v>180430000</v>
      </c>
      <c r="E17">
        <v>224365000</v>
      </c>
      <c r="F17">
        <v>436722000</v>
      </c>
      <c r="G17">
        <v>252481000</v>
      </c>
      <c r="H17">
        <v>164563000</v>
      </c>
      <c r="I17">
        <v>522295000</v>
      </c>
      <c r="J17">
        <v>154957000</v>
      </c>
      <c r="K17">
        <v>9740000</v>
      </c>
      <c r="L17">
        <v>503000</v>
      </c>
    </row>
    <row r="18" spans="1:12" x14ac:dyDescent="0.25">
      <c r="A18" t="s">
        <v>59</v>
      </c>
      <c r="B18">
        <v>1.1368683772162E-7</v>
      </c>
      <c r="C18">
        <v>1.1368683772162E-7</v>
      </c>
      <c r="D18">
        <v>0</v>
      </c>
      <c r="E18">
        <v>0</v>
      </c>
      <c r="F18">
        <v>0</v>
      </c>
      <c r="G18">
        <v>53619000</v>
      </c>
      <c r="H18">
        <v>57406000</v>
      </c>
      <c r="I18">
        <v>63501000</v>
      </c>
      <c r="J18">
        <v>81888000</v>
      </c>
      <c r="K18">
        <v>256381000</v>
      </c>
      <c r="L18">
        <v>128106000</v>
      </c>
    </row>
    <row r="19" spans="1:12" x14ac:dyDescent="0.25">
      <c r="A19" t="s">
        <v>60</v>
      </c>
      <c r="B19">
        <v>815888000</v>
      </c>
      <c r="C19">
        <v>718801000</v>
      </c>
      <c r="D19">
        <v>942344000</v>
      </c>
      <c r="E19">
        <v>960435000</v>
      </c>
      <c r="F19">
        <v>1363280000</v>
      </c>
      <c r="G19">
        <v>1071684000</v>
      </c>
      <c r="H19">
        <v>1064647000</v>
      </c>
      <c r="I19">
        <v>1617859000</v>
      </c>
      <c r="J19">
        <v>1251697000</v>
      </c>
      <c r="K19">
        <v>1274324000</v>
      </c>
      <c r="L19">
        <v>1257082000</v>
      </c>
    </row>
    <row r="20" spans="1:12" x14ac:dyDescent="0.25">
      <c r="A20" t="s">
        <v>61</v>
      </c>
      <c r="B20">
        <v>1131998000</v>
      </c>
      <c r="C20">
        <v>1397681000</v>
      </c>
      <c r="D20">
        <v>1400872000</v>
      </c>
      <c r="E20">
        <v>1396421000</v>
      </c>
      <c r="F20">
        <v>959895000</v>
      </c>
      <c r="G20">
        <v>1545853000</v>
      </c>
      <c r="H20">
        <v>1547115000</v>
      </c>
      <c r="I20">
        <v>1198679000</v>
      </c>
      <c r="J20">
        <v>1693609000</v>
      </c>
      <c r="K20">
        <v>1695092000</v>
      </c>
      <c r="L20">
        <v>4046457000</v>
      </c>
    </row>
    <row r="21" spans="1:12" x14ac:dyDescent="0.25">
      <c r="A21" t="s">
        <v>62</v>
      </c>
      <c r="B21">
        <v>354234000</v>
      </c>
      <c r="C21">
        <v>361324000</v>
      </c>
      <c r="D21">
        <v>370043000</v>
      </c>
      <c r="E21">
        <v>461152000</v>
      </c>
      <c r="F21">
        <v>396749000</v>
      </c>
      <c r="G21">
        <v>434899000</v>
      </c>
      <c r="H21">
        <v>445053000</v>
      </c>
      <c r="I21">
        <v>412092000</v>
      </c>
      <c r="J21">
        <v>514720000</v>
      </c>
      <c r="K21">
        <v>539086000</v>
      </c>
      <c r="L21">
        <v>556559000</v>
      </c>
    </row>
    <row r="22" spans="1:12" x14ac:dyDescent="0.25">
      <c r="A22" t="s">
        <v>63</v>
      </c>
      <c r="B22">
        <v>2302120000</v>
      </c>
      <c r="C22">
        <v>2477806000</v>
      </c>
      <c r="D22">
        <v>2713259000</v>
      </c>
      <c r="E22">
        <v>2818008000</v>
      </c>
      <c r="F22">
        <v>2719924000</v>
      </c>
      <c r="G22">
        <v>3052436000</v>
      </c>
      <c r="H22">
        <v>3056815000</v>
      </c>
      <c r="I22">
        <v>3228630000</v>
      </c>
      <c r="J22">
        <v>3460026000</v>
      </c>
      <c r="K22">
        <v>3508502000</v>
      </c>
      <c r="L22">
        <v>5860098000</v>
      </c>
    </row>
    <row r="23" spans="1:12" x14ac:dyDescent="0.25">
      <c r="A23" t="s">
        <v>64</v>
      </c>
      <c r="B23">
        <v>2720549000</v>
      </c>
      <c r="C23">
        <v>2978317000</v>
      </c>
      <c r="D23">
        <v>3205420000</v>
      </c>
      <c r="E23">
        <v>3354545000</v>
      </c>
      <c r="F23">
        <v>3432176000</v>
      </c>
      <c r="G23">
        <v>3630072000</v>
      </c>
      <c r="H23">
        <v>3852321000</v>
      </c>
      <c r="I23">
        <v>4148722000</v>
      </c>
      <c r="J23">
        <v>4260222000</v>
      </c>
      <c r="K23">
        <v>4184374000</v>
      </c>
      <c r="L23">
        <v>4354619000</v>
      </c>
    </row>
    <row r="24" spans="1:12" x14ac:dyDescent="0.25">
      <c r="A24" t="s">
        <v>65</v>
      </c>
      <c r="B24">
        <v>467183000</v>
      </c>
      <c r="C24">
        <v>625961000</v>
      </c>
      <c r="D24">
        <v>630044000</v>
      </c>
      <c r="E24">
        <v>655943000</v>
      </c>
      <c r="F24">
        <v>734181000</v>
      </c>
      <c r="G24">
        <v>806265000</v>
      </c>
      <c r="H24">
        <v>893630000</v>
      </c>
      <c r="I24">
        <v>985418000</v>
      </c>
      <c r="J24">
        <v>1050605000</v>
      </c>
      <c r="K24">
        <v>1275059000</v>
      </c>
      <c r="L24">
        <v>2275726000</v>
      </c>
    </row>
    <row r="25" spans="1:12" x14ac:dyDescent="0.25">
      <c r="A25" t="s">
        <v>66</v>
      </c>
      <c r="B25">
        <v>105000000</v>
      </c>
      <c r="C25">
        <v>105000000</v>
      </c>
      <c r="D25">
        <v>105000000</v>
      </c>
      <c r="E25">
        <v>105000000</v>
      </c>
      <c r="F25">
        <v>105000000</v>
      </c>
      <c r="G25">
        <v>105000000</v>
      </c>
      <c r="H25">
        <v>105000000</v>
      </c>
      <c r="I25">
        <v>105000000</v>
      </c>
      <c r="J25">
        <v>105000000</v>
      </c>
      <c r="K25">
        <v>105000000</v>
      </c>
      <c r="L25">
        <v>110000000</v>
      </c>
    </row>
    <row r="26" spans="1:12" x14ac:dyDescent="0.25">
      <c r="A26" t="s">
        <v>67</v>
      </c>
      <c r="B26">
        <v>58631000</v>
      </c>
      <c r="C26">
        <v>8149000</v>
      </c>
      <c r="D26">
        <v>-35943000</v>
      </c>
      <c r="E26">
        <v>-72307000</v>
      </c>
      <c r="F26">
        <v>-34135000</v>
      </c>
      <c r="G26">
        <v>-95454000</v>
      </c>
      <c r="H26">
        <v>-146001000</v>
      </c>
      <c r="I26">
        <v>-194570000</v>
      </c>
      <c r="J26">
        <v>-239425000</v>
      </c>
      <c r="K26">
        <v>-294514000</v>
      </c>
      <c r="L26">
        <v>-184220000</v>
      </c>
    </row>
    <row r="27" spans="1:12" x14ac:dyDescent="0.25">
      <c r="A27" t="s">
        <v>68</v>
      </c>
      <c r="B27">
        <v>-1756438000</v>
      </c>
      <c r="C27">
        <v>-2101854000</v>
      </c>
      <c r="D27">
        <v>-2486853000</v>
      </c>
      <c r="E27">
        <v>-2535649000</v>
      </c>
      <c r="F27">
        <v>-2554726000</v>
      </c>
      <c r="G27">
        <v>-2980066000</v>
      </c>
      <c r="H27">
        <v>-3040895000</v>
      </c>
      <c r="I27">
        <v>-3181681000</v>
      </c>
      <c r="J27">
        <v>-3346292000</v>
      </c>
      <c r="K27">
        <v>-3515280000</v>
      </c>
      <c r="L27">
        <v>-3560738000</v>
      </c>
    </row>
    <row r="28" spans="1:12" x14ac:dyDescent="0.25">
      <c r="A28" t="s">
        <v>69</v>
      </c>
      <c r="B28">
        <v>-152999.99999978999</v>
      </c>
      <c r="C28">
        <v>-152999.99999978999</v>
      </c>
      <c r="D28">
        <v>-152999.99999956999</v>
      </c>
      <c r="E28">
        <v>-153000.00000070001</v>
      </c>
      <c r="F28">
        <v>-152999.99999956999</v>
      </c>
      <c r="G28">
        <v>-153000.00000001999</v>
      </c>
      <c r="H28">
        <v>-152999.99999978999</v>
      </c>
      <c r="I28">
        <v>-152999.99999956999</v>
      </c>
      <c r="J28">
        <v>-153000.00000001999</v>
      </c>
      <c r="K28">
        <v>-152999.99999956999</v>
      </c>
      <c r="L28">
        <v>143000.00000003001</v>
      </c>
    </row>
    <row r="29" spans="1:12" x14ac:dyDescent="0.25">
      <c r="A29" t="s">
        <v>70</v>
      </c>
      <c r="B29">
        <v>1594772000</v>
      </c>
      <c r="C29">
        <v>1615420000</v>
      </c>
      <c r="D29">
        <v>1417515000</v>
      </c>
      <c r="E29">
        <v>1507379000</v>
      </c>
      <c r="F29">
        <v>1682343000</v>
      </c>
      <c r="G29">
        <v>1465664000</v>
      </c>
      <c r="H29">
        <v>1663902000</v>
      </c>
      <c r="I29">
        <v>1862736000</v>
      </c>
      <c r="J29">
        <v>1829957000</v>
      </c>
      <c r="K29">
        <v>1754486000</v>
      </c>
      <c r="L29">
        <v>2995530000</v>
      </c>
    </row>
    <row r="30" spans="1:12" x14ac:dyDescent="0.25">
      <c r="A30" t="s">
        <v>54</v>
      </c>
      <c r="B30">
        <v>3896892000</v>
      </c>
      <c r="C30">
        <v>4093226000</v>
      </c>
      <c r="D30">
        <v>4130774000</v>
      </c>
      <c r="E30">
        <v>4325387000</v>
      </c>
      <c r="F30">
        <v>4402267000</v>
      </c>
      <c r="G30">
        <v>4518100000</v>
      </c>
      <c r="H30">
        <v>4720717000</v>
      </c>
      <c r="I30">
        <v>5091366000</v>
      </c>
      <c r="J30">
        <v>5289983000</v>
      </c>
      <c r="K30">
        <v>5262988000</v>
      </c>
      <c r="L30">
        <v>8855628000</v>
      </c>
    </row>
    <row r="32" spans="1:12" x14ac:dyDescent="0.25">
      <c r="C32" s="2">
        <v>1615420000</v>
      </c>
      <c r="D32" s="2">
        <v>1417515000</v>
      </c>
      <c r="E32" s="2">
        <v>1507379000</v>
      </c>
      <c r="F32" s="2">
        <v>1682343000</v>
      </c>
      <c r="G32" s="2">
        <v>1465664000</v>
      </c>
      <c r="H32" s="2">
        <v>1663902000</v>
      </c>
      <c r="I32" s="2">
        <v>1862736000</v>
      </c>
      <c r="J32" s="2">
        <v>1829957000</v>
      </c>
      <c r="K32" s="2">
        <v>1754486000</v>
      </c>
      <c r="L32" s="2">
        <v>2995530000</v>
      </c>
    </row>
    <row r="35" spans="9:12" x14ac:dyDescent="0.25">
      <c r="L35" s="3"/>
    </row>
    <row r="36" spans="9:12" x14ac:dyDescent="0.25">
      <c r="I36" t="s">
        <v>58</v>
      </c>
      <c r="J36">
        <f>INDEX(balancesheet[2018],MATCH(I36,balancesheet[Category],0))</f>
        <v>9740000</v>
      </c>
    </row>
    <row r="37" spans="9:12" x14ac:dyDescent="0.25">
      <c r="I37" t="s">
        <v>61</v>
      </c>
      <c r="J37">
        <f>INDEX(balancesheet[2018],MATCH(I37,balancesheet[Category],0))</f>
        <v>1695092000</v>
      </c>
    </row>
    <row r="39" spans="9:12" x14ac:dyDescent="0.25">
      <c r="I39" t="s">
        <v>122</v>
      </c>
      <c r="J39">
        <f>SUM(J36:J37)</f>
        <v>1704832000</v>
      </c>
    </row>
    <row r="40" spans="9:12" x14ac:dyDescent="0.25">
      <c r="I40" t="s">
        <v>70</v>
      </c>
      <c r="J40">
        <f>INDEX(balancesheet[2018],MATCH(I40,balancesheet[Category],0))</f>
        <v>1754486000</v>
      </c>
    </row>
    <row r="42" spans="9:12" x14ac:dyDescent="0.25">
      <c r="I42" t="s">
        <v>123</v>
      </c>
      <c r="J42">
        <f>SUM(J39:J40)</f>
        <v>3459318000</v>
      </c>
    </row>
    <row r="46" spans="9:12" x14ac:dyDescent="0.25">
      <c r="I46" t="s">
        <v>126</v>
      </c>
      <c r="J46" s="3">
        <v>2995530000</v>
      </c>
    </row>
    <row r="47" spans="9:12" x14ac:dyDescent="0.25">
      <c r="I47" t="s">
        <v>124</v>
      </c>
      <c r="J47">
        <v>127896000</v>
      </c>
    </row>
    <row r="48" spans="9:12" x14ac:dyDescent="0.25">
      <c r="I48" t="s">
        <v>125</v>
      </c>
      <c r="J48">
        <v>128499000</v>
      </c>
    </row>
    <row r="50" spans="9:10" x14ac:dyDescent="0.25">
      <c r="I50" t="s">
        <v>127</v>
      </c>
      <c r="J50">
        <f>J46/J47</f>
        <v>23.421608181647589</v>
      </c>
    </row>
    <row r="51" spans="9:10" x14ac:dyDescent="0.25">
      <c r="J51">
        <f>J46/J48</f>
        <v>23.311698923727032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8"/>
  <sheetViews>
    <sheetView workbookViewId="0">
      <selection activeCell="I9" sqref="I9"/>
    </sheetView>
  </sheetViews>
  <sheetFormatPr defaultRowHeight="15" x14ac:dyDescent="0.25"/>
  <cols>
    <col min="1" max="1" width="28.7109375" bestFit="1" customWidth="1"/>
    <col min="2" max="10" width="10.7109375" bestFit="1" customWidth="1"/>
    <col min="11" max="11" width="11" bestFit="1" customWidth="1"/>
    <col min="12" max="12" width="11.7109375" bestFit="1" customWidth="1"/>
  </cols>
  <sheetData>
    <row r="1" spans="1:12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24</v>
      </c>
    </row>
    <row r="2" spans="1:12" x14ac:dyDescent="0.25">
      <c r="A2" t="s">
        <v>37</v>
      </c>
      <c r="B2">
        <v>397752000</v>
      </c>
      <c r="C2">
        <v>385367000</v>
      </c>
      <c r="D2">
        <v>335999000</v>
      </c>
      <c r="E2">
        <v>283928000</v>
      </c>
      <c r="F2">
        <v>413310000</v>
      </c>
      <c r="G2">
        <v>446872000</v>
      </c>
      <c r="H2">
        <v>533151000</v>
      </c>
      <c r="I2">
        <v>396607000</v>
      </c>
      <c r="J2">
        <v>220434000</v>
      </c>
      <c r="K2">
        <v>520454000</v>
      </c>
      <c r="L2">
        <v>386620000</v>
      </c>
    </row>
    <row r="3" spans="1:12" x14ac:dyDescent="0.25">
      <c r="A3" t="s">
        <v>71</v>
      </c>
      <c r="B3">
        <v>146330000</v>
      </c>
      <c r="C3">
        <v>160468000</v>
      </c>
      <c r="D3">
        <v>150287000</v>
      </c>
      <c r="E3">
        <v>180985000</v>
      </c>
      <c r="F3">
        <v>157966000</v>
      </c>
      <c r="G3">
        <v>155327000</v>
      </c>
      <c r="H3">
        <v>154470000</v>
      </c>
      <c r="I3">
        <v>171836000</v>
      </c>
      <c r="J3">
        <v>167958000</v>
      </c>
      <c r="K3">
        <v>180787000</v>
      </c>
      <c r="L3">
        <v>246111000</v>
      </c>
    </row>
    <row r="4" spans="1:12" x14ac:dyDescent="0.25">
      <c r="A4" t="s">
        <v>72</v>
      </c>
      <c r="B4">
        <v>-204687000</v>
      </c>
      <c r="C4">
        <v>-114123000</v>
      </c>
      <c r="D4">
        <v>62639000</v>
      </c>
      <c r="E4">
        <v>-72235000</v>
      </c>
      <c r="F4">
        <v>-158924000</v>
      </c>
      <c r="G4">
        <v>-46073000</v>
      </c>
      <c r="H4">
        <v>64642000</v>
      </c>
      <c r="I4">
        <v>44004000</v>
      </c>
      <c r="J4">
        <v>230208000</v>
      </c>
      <c r="K4">
        <v>-169780000</v>
      </c>
      <c r="L4">
        <v>73213000</v>
      </c>
    </row>
    <row r="5" spans="1:12" x14ac:dyDescent="0.25">
      <c r="A5" t="s">
        <v>73</v>
      </c>
      <c r="B5">
        <v>25172000</v>
      </c>
      <c r="C5">
        <v>-2921000</v>
      </c>
      <c r="D5">
        <v>-16086000</v>
      </c>
      <c r="E5">
        <v>-19183000</v>
      </c>
      <c r="F5">
        <v>-9755000</v>
      </c>
      <c r="G5">
        <v>-18954000</v>
      </c>
      <c r="H5">
        <v>-662000</v>
      </c>
      <c r="I5">
        <v>112105000</v>
      </c>
      <c r="J5">
        <v>-11094000</v>
      </c>
      <c r="K5">
        <v>-14956000</v>
      </c>
      <c r="L5">
        <v>25567000</v>
      </c>
    </row>
    <row r="6" spans="1:12" x14ac:dyDescent="0.25">
      <c r="A6" t="s">
        <v>74</v>
      </c>
      <c r="B6">
        <v>33390000</v>
      </c>
      <c r="C6">
        <v>12460000</v>
      </c>
      <c r="D6">
        <v>19430000</v>
      </c>
      <c r="E6">
        <v>21270000</v>
      </c>
      <c r="F6">
        <v>36150000</v>
      </c>
      <c r="G6">
        <v>53880000</v>
      </c>
      <c r="H6">
        <v>61620000</v>
      </c>
      <c r="I6">
        <v>56030000</v>
      </c>
      <c r="J6">
        <v>27890000</v>
      </c>
      <c r="K6">
        <v>28040000</v>
      </c>
      <c r="L6">
        <v>43280000</v>
      </c>
    </row>
    <row r="7" spans="1:12" x14ac:dyDescent="0.25">
      <c r="A7" t="s">
        <v>69</v>
      </c>
      <c r="B7">
        <v>-29976000</v>
      </c>
      <c r="C7">
        <v>-45182000</v>
      </c>
      <c r="D7">
        <v>-17473000</v>
      </c>
      <c r="E7">
        <v>6367000</v>
      </c>
      <c r="F7">
        <v>15664000</v>
      </c>
      <c r="G7">
        <v>-19686000</v>
      </c>
      <c r="H7">
        <v>4092000.0000001001</v>
      </c>
      <c r="I7">
        <v>-56204000</v>
      </c>
      <c r="J7">
        <v>10601000</v>
      </c>
      <c r="K7">
        <v>108516000</v>
      </c>
      <c r="L7">
        <v>-16988000</v>
      </c>
    </row>
    <row r="8" spans="1:12" x14ac:dyDescent="0.25">
      <c r="A8" t="s">
        <v>75</v>
      </c>
      <c r="B8">
        <v>367981000</v>
      </c>
      <c r="C8">
        <v>396069000</v>
      </c>
      <c r="D8">
        <v>534796000</v>
      </c>
      <c r="E8">
        <v>401132000</v>
      </c>
      <c r="F8">
        <v>454411000</v>
      </c>
      <c r="G8">
        <v>571366000</v>
      </c>
      <c r="H8">
        <v>817313000</v>
      </c>
      <c r="I8">
        <v>724378000</v>
      </c>
      <c r="J8">
        <v>645997000</v>
      </c>
      <c r="K8">
        <v>653061000</v>
      </c>
      <c r="L8">
        <v>757803000</v>
      </c>
    </row>
    <row r="9" spans="1:12" x14ac:dyDescent="0.25">
      <c r="A9" t="s">
        <v>76</v>
      </c>
      <c r="B9">
        <v>-112597000</v>
      </c>
      <c r="C9">
        <v>-99402000</v>
      </c>
      <c r="D9">
        <v>-112091000</v>
      </c>
      <c r="E9">
        <v>-112031000</v>
      </c>
      <c r="F9">
        <v>-113388000</v>
      </c>
      <c r="G9">
        <v>-142022000</v>
      </c>
      <c r="H9">
        <v>-154900000</v>
      </c>
      <c r="I9">
        <v>-134877000</v>
      </c>
      <c r="J9">
        <v>-140426000</v>
      </c>
      <c r="K9">
        <v>-133636000</v>
      </c>
      <c r="L9">
        <v>-134895000</v>
      </c>
    </row>
    <row r="10" spans="1:12" x14ac:dyDescent="0.25">
      <c r="A10" t="s">
        <v>77</v>
      </c>
      <c r="B10">
        <v>0</v>
      </c>
      <c r="C10">
        <v>-11585000</v>
      </c>
      <c r="D10">
        <v>0</v>
      </c>
      <c r="E10">
        <v>-110698000</v>
      </c>
      <c r="F10">
        <v>64400000</v>
      </c>
      <c r="G10">
        <v>0</v>
      </c>
      <c r="H10">
        <v>-12436000</v>
      </c>
      <c r="I10">
        <v>0</v>
      </c>
      <c r="J10">
        <v>-155451000</v>
      </c>
      <c r="K10">
        <v>-8761000</v>
      </c>
      <c r="L10">
        <v>-4403929000</v>
      </c>
    </row>
    <row r="11" spans="1:12" x14ac:dyDescent="0.25">
      <c r="A11" t="s">
        <v>78</v>
      </c>
      <c r="B11">
        <v>0</v>
      </c>
      <c r="C11">
        <v>-11585000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79990000</v>
      </c>
      <c r="L11">
        <v>0</v>
      </c>
    </row>
    <row r="12" spans="1:12" x14ac:dyDescent="0.25">
      <c r="A12" t="s">
        <v>69</v>
      </c>
      <c r="B12">
        <v>8409000</v>
      </c>
      <c r="C12">
        <v>14957000</v>
      </c>
      <c r="D12">
        <v>5919000</v>
      </c>
      <c r="E12">
        <v>4986000</v>
      </c>
      <c r="F12">
        <v>48503000</v>
      </c>
      <c r="G12">
        <v>38375000</v>
      </c>
      <c r="H12">
        <v>28945000</v>
      </c>
      <c r="I12">
        <v>3396000</v>
      </c>
      <c r="J12">
        <v>9400000</v>
      </c>
      <c r="K12">
        <v>1452000</v>
      </c>
      <c r="L12">
        <v>92638000</v>
      </c>
    </row>
    <row r="13" spans="1:12" x14ac:dyDescent="0.25">
      <c r="A13" t="s">
        <v>79</v>
      </c>
      <c r="B13">
        <v>-104188000</v>
      </c>
      <c r="C13">
        <v>-107615000</v>
      </c>
      <c r="D13">
        <v>-106172000</v>
      </c>
      <c r="E13">
        <v>-217743000</v>
      </c>
      <c r="F13">
        <v>-485000</v>
      </c>
      <c r="G13">
        <v>-103647000</v>
      </c>
      <c r="H13">
        <v>-138391000</v>
      </c>
      <c r="I13">
        <v>-131481000</v>
      </c>
      <c r="J13">
        <v>-286477000</v>
      </c>
      <c r="K13">
        <v>-60955000</v>
      </c>
      <c r="L13">
        <v>-4446186000</v>
      </c>
    </row>
    <row r="14" spans="1:12" x14ac:dyDescent="0.25">
      <c r="A14" t="s">
        <v>80</v>
      </c>
      <c r="B14">
        <v>-639563000</v>
      </c>
      <c r="C14">
        <v>-423008000</v>
      </c>
      <c r="D14">
        <v>-98005000</v>
      </c>
      <c r="E14">
        <v>-103488000</v>
      </c>
      <c r="F14">
        <v>-459564000</v>
      </c>
      <c r="G14">
        <v>-87224000</v>
      </c>
      <c r="H14">
        <v>-150075000</v>
      </c>
      <c r="I14">
        <v>-151311000</v>
      </c>
      <c r="J14">
        <v>-250054000</v>
      </c>
      <c r="K14">
        <v>913798000</v>
      </c>
      <c r="L14">
        <v>-48649000</v>
      </c>
    </row>
    <row r="15" spans="1:12" x14ac:dyDescent="0.25">
      <c r="A15" t="s">
        <v>81</v>
      </c>
      <c r="B15">
        <v>491961000</v>
      </c>
      <c r="C15">
        <v>167339000</v>
      </c>
      <c r="D15">
        <v>43106000</v>
      </c>
      <c r="E15">
        <v>-215273000</v>
      </c>
      <c r="F15">
        <v>381040000</v>
      </c>
      <c r="G15">
        <v>-87310000</v>
      </c>
      <c r="H15">
        <v>8978000</v>
      </c>
      <c r="I15">
        <v>125459000</v>
      </c>
      <c r="J15">
        <v>-142357000</v>
      </c>
      <c r="K15">
        <v>2346129000</v>
      </c>
      <c r="L15">
        <v>3235948000</v>
      </c>
    </row>
    <row r="16" spans="1:12" x14ac:dyDescent="0.25">
      <c r="A16" t="s">
        <v>82</v>
      </c>
      <c r="B16">
        <v>-133048000</v>
      </c>
      <c r="C16">
        <v>-154028000</v>
      </c>
      <c r="D16">
        <v>-225464000</v>
      </c>
      <c r="E16">
        <v>-156129000</v>
      </c>
      <c r="F16">
        <v>-216855000</v>
      </c>
      <c r="G16">
        <v>-225797000</v>
      </c>
      <c r="H16">
        <v>-248881000</v>
      </c>
      <c r="I16">
        <v>-276973000</v>
      </c>
      <c r="J16">
        <v>-309258000</v>
      </c>
      <c r="K16">
        <v>-336604000</v>
      </c>
      <c r="L16">
        <v>-365267000</v>
      </c>
    </row>
    <row r="17" spans="1:12" x14ac:dyDescent="0.25">
      <c r="A17" t="s">
        <v>69</v>
      </c>
      <c r="B17">
        <v>110055000</v>
      </c>
      <c r="C17">
        <v>34012000</v>
      </c>
      <c r="D17">
        <v>60984000</v>
      </c>
      <c r="E17">
        <v>133881000</v>
      </c>
      <c r="F17">
        <v>64423000</v>
      </c>
      <c r="G17">
        <v>34953000</v>
      </c>
      <c r="H17">
        <v>14480000</v>
      </c>
      <c r="I17">
        <v>-9348000</v>
      </c>
      <c r="J17">
        <v>-35432000</v>
      </c>
      <c r="K17">
        <v>-112750000</v>
      </c>
      <c r="L17">
        <v>956239000</v>
      </c>
    </row>
    <row r="18" spans="1:12" x14ac:dyDescent="0.25">
      <c r="A18" t="s">
        <v>83</v>
      </c>
      <c r="B18">
        <v>-170595000</v>
      </c>
      <c r="C18">
        <v>-375685000</v>
      </c>
      <c r="D18">
        <v>-219379000</v>
      </c>
      <c r="E18">
        <v>-341009000</v>
      </c>
      <c r="F18">
        <v>-230956000</v>
      </c>
      <c r="G18">
        <v>-365378000</v>
      </c>
      <c r="H18">
        <v>-375498000</v>
      </c>
      <c r="I18">
        <v>-312173000</v>
      </c>
      <c r="J18">
        <v>-737101000</v>
      </c>
      <c r="K18">
        <v>2810573000</v>
      </c>
      <c r="L18">
        <v>3778271000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3"/>
  <sheetViews>
    <sheetView topLeftCell="A7" workbookViewId="0">
      <selection activeCell="B48" sqref="B48:K48"/>
    </sheetView>
  </sheetViews>
  <sheetFormatPr defaultRowHeight="15" x14ac:dyDescent="0.25"/>
  <cols>
    <col min="1" max="1" width="34.42578125" bestFit="1" customWidth="1"/>
    <col min="2" max="10" width="12.7109375" bestFit="1" customWidth="1"/>
    <col min="11" max="11" width="12" bestFit="1" customWidth="1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x14ac:dyDescent="0.25">
      <c r="A2" t="s">
        <v>84</v>
      </c>
      <c r="B2" t="s">
        <v>27</v>
      </c>
      <c r="C2" t="s">
        <v>27</v>
      </c>
      <c r="D2" t="s">
        <v>27</v>
      </c>
      <c r="E2" t="s">
        <v>27</v>
      </c>
      <c r="F2" t="s">
        <v>27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</row>
    <row r="3" spans="1:11" x14ac:dyDescent="0.25">
      <c r="A3" t="s">
        <v>21</v>
      </c>
      <c r="B3">
        <v>9.9560982703884984E-2</v>
      </c>
      <c r="C3">
        <v>9.3717655642023015E-2</v>
      </c>
      <c r="D3">
        <v>7.9468449098829011E-2</v>
      </c>
      <c r="E3">
        <v>6.5584176457957999E-2</v>
      </c>
      <c r="F3">
        <v>9.3254010737450974E-2</v>
      </c>
      <c r="G3">
        <v>9.7812955922820008E-2</v>
      </c>
      <c r="H3">
        <v>0.11238796084379001</v>
      </c>
      <c r="I3">
        <v>7.6407603674627983E-2</v>
      </c>
      <c r="J3">
        <v>4.1776671233152998E-2</v>
      </c>
      <c r="K3">
        <v>7.3725923277465993E-2</v>
      </c>
    </row>
    <row r="4" spans="1:11" x14ac:dyDescent="0.25">
      <c r="A4" t="s">
        <v>22</v>
      </c>
      <c r="B4">
        <v>0.24780573872216999</v>
      </c>
      <c r="C4">
        <v>0.25412150276876999</v>
      </c>
      <c r="D4">
        <v>0.22975123201045999</v>
      </c>
      <c r="E4">
        <v>0.17945012135853999</v>
      </c>
      <c r="F4">
        <v>0.26424973006731001</v>
      </c>
      <c r="G4">
        <v>0.28875441514894001</v>
      </c>
      <c r="H4">
        <v>0.31269441320600999</v>
      </c>
      <c r="I4">
        <v>0.21480637572632999</v>
      </c>
      <c r="J4">
        <v>0.12299484187640999</v>
      </c>
      <c r="K4">
        <v>0.21913778816745</v>
      </c>
    </row>
    <row r="5" spans="1:11" x14ac:dyDescent="0.25">
      <c r="A5" t="s">
        <v>23</v>
      </c>
      <c r="B5">
        <v>0.18060299529299001</v>
      </c>
      <c r="C5">
        <v>0.16550003628943999</v>
      </c>
      <c r="D5">
        <v>0.14496484052849001</v>
      </c>
      <c r="E5">
        <v>0.12243830180909999</v>
      </c>
      <c r="F5">
        <v>0.17449136227272999</v>
      </c>
      <c r="G5">
        <v>0.18946336018429999</v>
      </c>
      <c r="H5">
        <v>0.23461705801068</v>
      </c>
      <c r="I5">
        <v>0.18032861422679</v>
      </c>
      <c r="J5">
        <v>0.10078742893616</v>
      </c>
      <c r="K5">
        <v>0.21964403127366</v>
      </c>
    </row>
    <row r="6" spans="1:11" x14ac:dyDescent="0.25">
      <c r="A6" t="s">
        <v>85</v>
      </c>
      <c r="B6">
        <v>0.18132295719843999</v>
      </c>
      <c r="C6">
        <v>0.17578985515074</v>
      </c>
      <c r="D6">
        <v>0.15860044951429</v>
      </c>
      <c r="E6">
        <v>0.13222683115391001</v>
      </c>
      <c r="F6">
        <v>0.17711773998461</v>
      </c>
      <c r="G6">
        <v>0.18403623630731999</v>
      </c>
      <c r="H6">
        <v>0.20163872660618001</v>
      </c>
      <c r="I6">
        <v>0.19791294345067001</v>
      </c>
      <c r="J6">
        <v>8.0826725077387016E-2</v>
      </c>
      <c r="K6">
        <v>0.11244710368734</v>
      </c>
    </row>
    <row r="7" spans="1:11" x14ac:dyDescent="0.25">
      <c r="A7" t="s">
        <v>86</v>
      </c>
      <c r="B7">
        <v>0.26254242215960999</v>
      </c>
      <c r="C7">
        <v>0.24542854061621</v>
      </c>
      <c r="D7">
        <v>0.21535140544223999</v>
      </c>
      <c r="E7">
        <v>0.17954335877575001</v>
      </c>
      <c r="F7">
        <v>0.24038461538462</v>
      </c>
      <c r="G7">
        <v>0.24159410285713001</v>
      </c>
      <c r="H7">
        <v>0.25726177517115001</v>
      </c>
      <c r="I7">
        <v>0.24623129167366001</v>
      </c>
      <c r="J7">
        <v>0.10642228319022</v>
      </c>
      <c r="K7">
        <v>0.14057587060078</v>
      </c>
    </row>
    <row r="8" spans="1:11" x14ac:dyDescent="0.25">
      <c r="A8" t="s">
        <v>87</v>
      </c>
      <c r="B8" t="s">
        <v>27</v>
      </c>
      <c r="C8" t="s">
        <v>27</v>
      </c>
      <c r="D8" t="s">
        <v>27</v>
      </c>
      <c r="E8" t="s">
        <v>27</v>
      </c>
      <c r="F8" t="s">
        <v>27</v>
      </c>
      <c r="G8" t="s">
        <v>27</v>
      </c>
      <c r="H8" t="s">
        <v>27</v>
      </c>
      <c r="I8" t="s">
        <v>27</v>
      </c>
      <c r="J8" t="s">
        <v>27</v>
      </c>
      <c r="K8" t="s">
        <v>27</v>
      </c>
    </row>
    <row r="9" spans="1:11" x14ac:dyDescent="0.25">
      <c r="A9" t="s">
        <v>88</v>
      </c>
      <c r="B9">
        <v>0.51560494442877003</v>
      </c>
      <c r="C9">
        <v>0.49237316037538997</v>
      </c>
      <c r="D9">
        <v>0.51722812249403005</v>
      </c>
      <c r="E9">
        <v>0.50716741173845004</v>
      </c>
      <c r="F9">
        <v>0.53154266323794996</v>
      </c>
      <c r="G9">
        <v>0.53765624757589003</v>
      </c>
      <c r="H9">
        <v>0.53882906605054992</v>
      </c>
      <c r="I9">
        <v>0.53180747294224995</v>
      </c>
      <c r="J9">
        <v>0.51910300490475003</v>
      </c>
      <c r="K9">
        <v>0.52917560956285004</v>
      </c>
    </row>
    <row r="10" spans="1:11" x14ac:dyDescent="0.25">
      <c r="A10" t="s">
        <v>89</v>
      </c>
      <c r="B10">
        <v>0.18344814214121</v>
      </c>
      <c r="C10">
        <v>0.17604324633089999</v>
      </c>
      <c r="D10">
        <v>0.17169843944081001</v>
      </c>
      <c r="E10">
        <v>0.15875871506167</v>
      </c>
      <c r="F10">
        <v>0.18548108613868999</v>
      </c>
      <c r="G10">
        <v>0.19050214400915</v>
      </c>
      <c r="H10">
        <v>0.18775924724024001</v>
      </c>
      <c r="I10">
        <v>0.18852900178932999</v>
      </c>
      <c r="J10">
        <v>0.10896257046942</v>
      </c>
      <c r="K10">
        <v>0.17644003137985001</v>
      </c>
    </row>
    <row r="11" spans="1:11" x14ac:dyDescent="0.25">
      <c r="A11" t="s">
        <v>90</v>
      </c>
      <c r="B11">
        <v>0.14688539516526</v>
      </c>
      <c r="C11">
        <v>0.13859961839550999</v>
      </c>
      <c r="D11">
        <v>0.13494431255889</v>
      </c>
      <c r="E11">
        <v>0.1144230856383</v>
      </c>
      <c r="F11">
        <v>0.14854904146560999</v>
      </c>
      <c r="G11">
        <v>0.15557765032066001</v>
      </c>
      <c r="H11">
        <v>0.15698723978658999</v>
      </c>
      <c r="I11">
        <v>0.15554566390686</v>
      </c>
      <c r="J11">
        <v>7.2287683371159997E-2</v>
      </c>
      <c r="K11">
        <v>0.13813954286520999</v>
      </c>
    </row>
    <row r="12" spans="1:11" x14ac:dyDescent="0.25">
      <c r="A12" t="s">
        <v>91</v>
      </c>
      <c r="B12">
        <v>0.12686146309456001</v>
      </c>
      <c r="C12">
        <v>0.11349501783769</v>
      </c>
      <c r="D12">
        <v>0.11088380656021</v>
      </c>
      <c r="E12">
        <v>8.6185318203097008E-2</v>
      </c>
      <c r="F12">
        <v>0.12624780610337999</v>
      </c>
      <c r="G12">
        <v>0.13578724629899999</v>
      </c>
      <c r="H12">
        <v>0.13795090742260999</v>
      </c>
      <c r="I12">
        <v>0.15089882839627</v>
      </c>
      <c r="J12">
        <v>5.9044301677466E-2</v>
      </c>
      <c r="K12">
        <v>0.12588589489446</v>
      </c>
    </row>
    <row r="13" spans="1:11" x14ac:dyDescent="0.25">
      <c r="A13" t="s">
        <v>92</v>
      </c>
      <c r="B13">
        <v>9.9384307627803994E-2</v>
      </c>
      <c r="C13">
        <v>8.9921595374637994E-2</v>
      </c>
      <c r="D13">
        <v>8.2171777187627998E-2</v>
      </c>
      <c r="E13">
        <v>7.0109503382648E-2</v>
      </c>
      <c r="F13">
        <v>9.7243364653615993E-2</v>
      </c>
      <c r="G13">
        <v>0.10159349874277999</v>
      </c>
      <c r="H13">
        <v>0.10984054813099001</v>
      </c>
      <c r="I13">
        <v>7.6127369628902014E-2</v>
      </c>
      <c r="J13">
        <v>4.8133414678775993E-2</v>
      </c>
      <c r="K13">
        <v>0.11026037518958</v>
      </c>
    </row>
    <row r="14" spans="1:11" x14ac:dyDescent="0.25">
      <c r="A14" t="s">
        <v>93</v>
      </c>
      <c r="B14">
        <v>6.3811525823174009E-2</v>
      </c>
      <c r="C14">
        <v>6.9224323657728001E-2</v>
      </c>
      <c r="D14">
        <v>0.103376560871</v>
      </c>
      <c r="E14">
        <v>7.0820647025580011E-2</v>
      </c>
      <c r="F14">
        <v>7.9730300637776003E-2</v>
      </c>
      <c r="G14">
        <v>9.6535836127594005E-2</v>
      </c>
      <c r="H14">
        <v>0.13195945991710001</v>
      </c>
      <c r="I14">
        <v>0.11315271925006</v>
      </c>
      <c r="J14">
        <v>0.11039521395321999</v>
      </c>
      <c r="K14">
        <v>0.11004237719923</v>
      </c>
    </row>
    <row r="15" spans="1:11" x14ac:dyDescent="0.25">
      <c r="A15" t="s">
        <v>94</v>
      </c>
      <c r="B15" t="s">
        <v>27</v>
      </c>
      <c r="C15" t="s">
        <v>27</v>
      </c>
      <c r="D15" t="s">
        <v>27</v>
      </c>
      <c r="E15" t="s">
        <v>27</v>
      </c>
      <c r="F15" t="s">
        <v>27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</row>
    <row r="16" spans="1:11" x14ac:dyDescent="0.25">
      <c r="A16" t="s">
        <v>95</v>
      </c>
      <c r="B16">
        <v>2.5338463062238001</v>
      </c>
      <c r="C16">
        <v>2.9140954416708</v>
      </c>
      <c r="D16">
        <v>2.8694754272151002</v>
      </c>
      <c r="E16">
        <v>2.6167475954666002</v>
      </c>
      <c r="F16">
        <v>3.0826301253219999</v>
      </c>
      <c r="G16">
        <v>2.8371364419298999</v>
      </c>
      <c r="H16">
        <v>2.7332729919859999</v>
      </c>
      <c r="I16">
        <v>2.8907690180698</v>
      </c>
      <c r="J16">
        <v>2.9997321152748002</v>
      </c>
      <c r="K16">
        <v>2.9562808584790998</v>
      </c>
    </row>
    <row r="17" spans="1:11" x14ac:dyDescent="0.25">
      <c r="A17" t="s">
        <v>96</v>
      </c>
      <c r="B17">
        <v>0.39465692830055998</v>
      </c>
      <c r="C17">
        <v>0.34315965966668999</v>
      </c>
      <c r="D17">
        <v>0.34849575309677011</v>
      </c>
      <c r="E17">
        <v>0.38215378576538012</v>
      </c>
      <c r="F17">
        <v>0.32439830902369998</v>
      </c>
      <c r="G17">
        <v>0.35246806788037</v>
      </c>
      <c r="H17">
        <v>0.36586173533782002</v>
      </c>
      <c r="I17">
        <v>0.34592871092402011</v>
      </c>
      <c r="J17">
        <v>0.33336310096089999</v>
      </c>
      <c r="K17">
        <v>0.33826285385971</v>
      </c>
    </row>
    <row r="18" spans="1:11" x14ac:dyDescent="0.25">
      <c r="A18" t="s">
        <v>97</v>
      </c>
      <c r="B18">
        <v>0.87423023114732001</v>
      </c>
      <c r="C18">
        <v>1.1155451617795999</v>
      </c>
      <c r="D18">
        <v>1.0752345627741999</v>
      </c>
      <c r="E18">
        <v>0.83016186354388</v>
      </c>
      <c r="F18">
        <v>1.2269756233352</v>
      </c>
      <c r="G18">
        <v>1.0287132295051</v>
      </c>
      <c r="H18">
        <v>0.92389581776483998</v>
      </c>
      <c r="I18">
        <v>1.0101690914049</v>
      </c>
      <c r="J18">
        <v>0.97169883373249988</v>
      </c>
      <c r="K18">
        <v>1.3509996561543001</v>
      </c>
    </row>
    <row r="19" spans="1:11" x14ac:dyDescent="0.25">
      <c r="A19" t="s">
        <v>98</v>
      </c>
      <c r="B19">
        <v>0.34502101765208998</v>
      </c>
      <c r="C19">
        <v>0.38281009805909999</v>
      </c>
      <c r="D19">
        <v>0.37471467870967001</v>
      </c>
      <c r="E19">
        <v>0.31724949895134003</v>
      </c>
      <c r="F19">
        <v>0.39802881742325003</v>
      </c>
      <c r="G19">
        <v>0.36258856440664</v>
      </c>
      <c r="H19">
        <v>0.33801812715879997</v>
      </c>
      <c r="I19">
        <v>0.34944649160497998</v>
      </c>
      <c r="J19">
        <v>0.32392853641315988</v>
      </c>
      <c r="K19">
        <v>0.45699299925426001</v>
      </c>
    </row>
    <row r="20" spans="1:11" x14ac:dyDescent="0.25">
      <c r="A20" t="s">
        <v>99</v>
      </c>
      <c r="B20" t="s">
        <v>27</v>
      </c>
      <c r="C20" t="s">
        <v>27</v>
      </c>
      <c r="D20" t="s">
        <v>27</v>
      </c>
      <c r="E20" t="s">
        <v>27</v>
      </c>
      <c r="F20" t="s">
        <v>27</v>
      </c>
      <c r="G20" t="s">
        <v>27</v>
      </c>
      <c r="H20" t="s">
        <v>27</v>
      </c>
      <c r="I20" t="s">
        <v>27</v>
      </c>
      <c r="J20" t="s">
        <v>27</v>
      </c>
      <c r="K20" t="s">
        <v>27</v>
      </c>
    </row>
    <row r="21" spans="1:11" x14ac:dyDescent="0.25">
      <c r="A21" t="s">
        <v>11</v>
      </c>
      <c r="B21">
        <v>-1.6171793781974E-2</v>
      </c>
      <c r="C21">
        <v>7.0818740175619996E-2</v>
      </c>
      <c r="D21">
        <v>-4.5876074443910002E-2</v>
      </c>
      <c r="E21">
        <v>-1.6693637513289E-3</v>
      </c>
      <c r="F21">
        <v>4.7781111799473003E-2</v>
      </c>
      <c r="G21">
        <v>3.9816169757507999E-2</v>
      </c>
      <c r="H21">
        <v>0.12868169575374</v>
      </c>
      <c r="I21">
        <v>3.7841979257431997E-2</v>
      </c>
      <c r="J21">
        <v>-0.12095246979624</v>
      </c>
      <c r="K21">
        <v>3.0696914128297E-2</v>
      </c>
    </row>
    <row r="22" spans="1:11" x14ac:dyDescent="0.25">
      <c r="A22" t="s">
        <v>13</v>
      </c>
      <c r="B22">
        <v>1.2489325362938001E-3</v>
      </c>
      <c r="C22">
        <v>2.2570502836396E-2</v>
      </c>
      <c r="D22">
        <v>2.2880334617785001E-3</v>
      </c>
      <c r="E22">
        <v>-2.1088098605301E-2</v>
      </c>
      <c r="F22">
        <v>9.8139095229424017E-2</v>
      </c>
      <c r="G22">
        <v>5.1775706196300009E-2</v>
      </c>
      <c r="H22">
        <v>0.13114374980919999</v>
      </c>
      <c r="I22">
        <v>2.4317645571286E-2</v>
      </c>
      <c r="J22">
        <v>-0.14195223346847999</v>
      </c>
      <c r="K22">
        <v>5.0696417965193988E-2</v>
      </c>
    </row>
    <row r="23" spans="1:11" x14ac:dyDescent="0.25">
      <c r="A23" t="s">
        <v>100</v>
      </c>
      <c r="B23">
        <v>-4.5963867711590993E-2</v>
      </c>
      <c r="C23">
        <v>2.7595074292859002E-2</v>
      </c>
      <c r="D23">
        <v>-6.9424175789218001E-2</v>
      </c>
      <c r="E23">
        <v>-7.6906642053805999E-2</v>
      </c>
      <c r="F23">
        <v>0.22414431596196999</v>
      </c>
      <c r="G23">
        <v>6.7964469250927001E-2</v>
      </c>
      <c r="H23">
        <v>0.11243065882964</v>
      </c>
      <c r="I23">
        <v>4.209680876121201E-2</v>
      </c>
      <c r="J23">
        <v>-0.49194406406059987</v>
      </c>
      <c r="K23">
        <v>0.66897857758362</v>
      </c>
    </row>
    <row r="24" spans="1:11" x14ac:dyDescent="0.25">
      <c r="A24" t="s">
        <v>101</v>
      </c>
      <c r="B24">
        <v>-1.2555258427654E-3</v>
      </c>
      <c r="C24">
        <v>1.0414061875382E-2</v>
      </c>
      <c r="D24">
        <v>-7.1039309338177009E-2</v>
      </c>
      <c r="E24">
        <v>-0.15348731843019001</v>
      </c>
      <c r="F24">
        <v>0.36027514863207</v>
      </c>
      <c r="G24">
        <v>8.9015148534329999E-2</v>
      </c>
      <c r="H24">
        <v>0.13890795785141</v>
      </c>
      <c r="I24">
        <v>2.8311727204433999E-2</v>
      </c>
      <c r="J24">
        <v>-0.59147488952426996</v>
      </c>
      <c r="K24">
        <v>0.96963014873796005</v>
      </c>
    </row>
    <row r="25" spans="1:11" x14ac:dyDescent="0.25">
      <c r="A25" t="s">
        <v>102</v>
      </c>
      <c r="B25">
        <v>-4.1489757351845E-2</v>
      </c>
      <c r="C25">
        <v>-4.2005436067124001E-2</v>
      </c>
      <c r="D25">
        <v>-6.7827867588554996E-2</v>
      </c>
      <c r="E25">
        <v>-0.22403959400267001</v>
      </c>
      <c r="F25">
        <v>0.53483295530125996</v>
      </c>
      <c r="G25">
        <v>0.11838596413254</v>
      </c>
      <c r="H25">
        <v>0.14666633549423</v>
      </c>
      <c r="I25">
        <v>0.13525268993442</v>
      </c>
      <c r="J25">
        <v>-0.65604273993513007</v>
      </c>
      <c r="K25">
        <v>1.1975059356069999</v>
      </c>
    </row>
    <row r="26" spans="1:11" x14ac:dyDescent="0.25">
      <c r="A26" t="s">
        <v>37</v>
      </c>
      <c r="B26">
        <v>6.0870029072092997E-2</v>
      </c>
      <c r="C26">
        <v>-3.1137492709025001E-2</v>
      </c>
      <c r="D26">
        <v>-0.12810645436688001</v>
      </c>
      <c r="E26">
        <v>-0.14821770302887999</v>
      </c>
      <c r="F26">
        <v>0.45329457228911002</v>
      </c>
      <c r="G26">
        <v>8.6331834683720993E-2</v>
      </c>
      <c r="H26">
        <v>0.22030462245318</v>
      </c>
      <c r="I26">
        <v>-0.28070114984221012</v>
      </c>
      <c r="J26">
        <v>-0.44420043014873989</v>
      </c>
      <c r="K26">
        <v>1.361042307448</v>
      </c>
    </row>
    <row r="27" spans="1:11" x14ac:dyDescent="0.25">
      <c r="A27" t="s">
        <v>103</v>
      </c>
      <c r="B27">
        <v>0.10483870967742</v>
      </c>
      <c r="C27">
        <v>2.9197080291971E-2</v>
      </c>
      <c r="D27">
        <v>-9.574468085106401E-2</v>
      </c>
      <c r="E27">
        <v>-0.14901960784314</v>
      </c>
      <c r="F27">
        <v>0.47465437788017989</v>
      </c>
      <c r="G27">
        <v>0.11562500000000001</v>
      </c>
      <c r="H27">
        <v>0.21568627450979999</v>
      </c>
      <c r="I27">
        <v>-0.28110599078340998</v>
      </c>
      <c r="J27">
        <v>-0.44230769230769001</v>
      </c>
      <c r="K27">
        <v>1.3275862068966</v>
      </c>
    </row>
    <row r="28" spans="1:11" x14ac:dyDescent="0.25">
      <c r="A28" t="s">
        <v>104</v>
      </c>
      <c r="B28">
        <v>-4.6537504909019999E-2</v>
      </c>
      <c r="C28">
        <v>-0.10711196540124999</v>
      </c>
      <c r="D28">
        <v>1.4292633796428001E-2</v>
      </c>
      <c r="E28">
        <v>-1.0460409623574999E-3</v>
      </c>
      <c r="F28">
        <v>-1.4432270009409E-2</v>
      </c>
      <c r="G28">
        <v>-2.462159124155E-2</v>
      </c>
      <c r="H28">
        <v>2.1943672644606999E-3</v>
      </c>
      <c r="I28">
        <v>5.1194808058849998E-4</v>
      </c>
      <c r="J28">
        <v>-1.1099652840645001E-3</v>
      </c>
      <c r="K28">
        <v>1.268027425329E-2</v>
      </c>
    </row>
    <row r="29" spans="1:11" x14ac:dyDescent="0.25">
      <c r="A29" t="s">
        <v>105</v>
      </c>
      <c r="B29">
        <v>5.8330992360877999E-2</v>
      </c>
      <c r="C29">
        <v>-6.6611011216714006E-2</v>
      </c>
      <c r="D29">
        <v>5.6843148137105989E-2</v>
      </c>
      <c r="E29">
        <v>2.5384742246564999E-2</v>
      </c>
      <c r="F29">
        <v>5.1891324498545997E-3</v>
      </c>
      <c r="G29">
        <v>1.6000741086955999E-4</v>
      </c>
      <c r="H29">
        <v>0.12575833484193</v>
      </c>
      <c r="I29">
        <v>-2.8751149971203999E-2</v>
      </c>
      <c r="J29">
        <v>-1.2463902044588001E-2</v>
      </c>
      <c r="K29">
        <v>0.49040249850861001</v>
      </c>
    </row>
    <row r="30" spans="1:11" x14ac:dyDescent="0.25">
      <c r="A30" t="s">
        <v>53</v>
      </c>
      <c r="B30">
        <v>5.0382202021507991E-2</v>
      </c>
      <c r="C30">
        <v>9.1732047045534008E-3</v>
      </c>
      <c r="D30">
        <v>4.7112962364922011E-2</v>
      </c>
      <c r="E30">
        <v>1.7774132118120001E-2</v>
      </c>
      <c r="F30">
        <v>2.6312125093730002E-2</v>
      </c>
      <c r="G30">
        <v>4.4845620946857997E-2</v>
      </c>
      <c r="H30">
        <v>7.8515403486377006E-2</v>
      </c>
      <c r="I30">
        <v>3.9010552374352997E-2</v>
      </c>
      <c r="J30">
        <v>-5.1030409738556997E-3</v>
      </c>
      <c r="K30">
        <v>0.68262363509094004</v>
      </c>
    </row>
    <row r="31" spans="1:11" x14ac:dyDescent="0.25">
      <c r="A31" t="s">
        <v>106</v>
      </c>
      <c r="B31">
        <v>1.2947305320134E-2</v>
      </c>
      <c r="C31">
        <v>-0.12250993549665</v>
      </c>
      <c r="D31">
        <v>6.3395449078140001E-2</v>
      </c>
      <c r="E31">
        <v>0.11607167142437</v>
      </c>
      <c r="F31">
        <v>-0.12879597085731001</v>
      </c>
      <c r="G31">
        <v>0.13525473778437999</v>
      </c>
      <c r="H31">
        <v>0.11949862431802</v>
      </c>
      <c r="I31">
        <v>-1.7597233317013E-2</v>
      </c>
      <c r="J31">
        <v>-4.1241952679762002E-2</v>
      </c>
      <c r="K31">
        <v>0.70735474663234998</v>
      </c>
    </row>
    <row r="32" spans="1:11" x14ac:dyDescent="0.25">
      <c r="A32" t="s">
        <v>107</v>
      </c>
      <c r="B32">
        <v>0.38535066616972002</v>
      </c>
      <c r="C32">
        <v>7.6330027909050011E-2</v>
      </c>
      <c r="D32">
        <v>0.35025967697547988</v>
      </c>
      <c r="E32">
        <v>-0.24993455448433</v>
      </c>
      <c r="F32">
        <v>0.13282161483002999</v>
      </c>
      <c r="G32">
        <v>0.25737713215569002</v>
      </c>
      <c r="H32">
        <v>0.43045438475512998</v>
      </c>
      <c r="I32">
        <v>-0.11370796744943</v>
      </c>
      <c r="J32">
        <v>-0.10820455618475</v>
      </c>
      <c r="K32">
        <v>1.0935035302022E-2</v>
      </c>
    </row>
    <row r="33" spans="1:11" x14ac:dyDescent="0.25">
      <c r="A33" t="s">
        <v>108</v>
      </c>
      <c r="B33">
        <v>-8.1322206109728998E-2</v>
      </c>
      <c r="C33">
        <v>0.1171878469231</v>
      </c>
      <c r="D33">
        <v>-0.12765336713546999</v>
      </c>
      <c r="E33">
        <v>5.3527937122517001E-4</v>
      </c>
      <c r="F33">
        <v>-1.2112718801046E-2</v>
      </c>
      <c r="G33">
        <v>-0.25253113204219002</v>
      </c>
      <c r="H33">
        <v>-9.0676092436383013E-2</v>
      </c>
      <c r="I33">
        <v>0.12926404131697999</v>
      </c>
      <c r="J33">
        <v>-4.1141187897121012E-2</v>
      </c>
      <c r="K33">
        <v>4.8352869126800001E-2</v>
      </c>
    </row>
    <row r="34" spans="1:11" x14ac:dyDescent="0.25">
      <c r="A34" t="s">
        <v>109</v>
      </c>
      <c r="B34">
        <v>0.58138382850137005</v>
      </c>
      <c r="C34">
        <v>0.16165069072456001</v>
      </c>
      <c r="D34">
        <v>0.42484671365538001</v>
      </c>
      <c r="E34">
        <v>-0.31606912622277999</v>
      </c>
      <c r="F34">
        <v>0.17959813352427001</v>
      </c>
      <c r="G34">
        <v>0.25898839667705997</v>
      </c>
      <c r="H34">
        <v>0.54284909070581999</v>
      </c>
      <c r="I34">
        <v>-0.11007030357194</v>
      </c>
      <c r="J34">
        <v>-0.14237465246030001</v>
      </c>
      <c r="K34">
        <v>2.7402679346719E-2</v>
      </c>
    </row>
    <row r="35" spans="1:11" x14ac:dyDescent="0.25">
      <c r="A35" t="s">
        <v>110</v>
      </c>
      <c r="B35" t="s">
        <v>27</v>
      </c>
      <c r="C35" t="s">
        <v>27</v>
      </c>
      <c r="D35" t="s">
        <v>27</v>
      </c>
      <c r="E35" t="s">
        <v>27</v>
      </c>
      <c r="F35" t="s">
        <v>27</v>
      </c>
      <c r="G35" t="s">
        <v>27</v>
      </c>
      <c r="H35" t="s">
        <v>27</v>
      </c>
      <c r="I35" t="s">
        <v>27</v>
      </c>
      <c r="J35" t="s">
        <v>27</v>
      </c>
      <c r="K35" t="s">
        <v>27</v>
      </c>
    </row>
    <row r="36" spans="1:11" x14ac:dyDescent="0.25">
      <c r="A36" t="s">
        <v>109</v>
      </c>
      <c r="B36">
        <v>255384000</v>
      </c>
      <c r="C36">
        <v>296667000</v>
      </c>
      <c r="D36">
        <v>422705000</v>
      </c>
      <c r="E36">
        <v>289101000</v>
      </c>
      <c r="F36">
        <v>341023000</v>
      </c>
      <c r="G36">
        <v>429344000</v>
      </c>
      <c r="H36">
        <v>662413000</v>
      </c>
      <c r="I36">
        <v>589501000</v>
      </c>
      <c r="J36">
        <v>505571000</v>
      </c>
      <c r="K36">
        <v>519425000</v>
      </c>
    </row>
    <row r="37" spans="1:11" x14ac:dyDescent="0.25">
      <c r="A37" t="s">
        <v>111</v>
      </c>
      <c r="B37">
        <v>1615420000</v>
      </c>
      <c r="C37">
        <v>1417515000</v>
      </c>
      <c r="D37">
        <v>1507379000</v>
      </c>
      <c r="E37">
        <v>1682343000</v>
      </c>
      <c r="F37">
        <v>1465664000</v>
      </c>
      <c r="G37">
        <v>1663902000</v>
      </c>
      <c r="H37">
        <v>1862736000</v>
      </c>
      <c r="I37">
        <v>1829957000</v>
      </c>
      <c r="J37">
        <v>1754486000</v>
      </c>
      <c r="K37">
        <v>2995530000</v>
      </c>
    </row>
    <row r="38" spans="1:11" x14ac:dyDescent="0.25">
      <c r="A38" t="s">
        <v>112</v>
      </c>
      <c r="B38">
        <v>640010000</v>
      </c>
      <c r="C38">
        <v>475430000</v>
      </c>
      <c r="D38">
        <v>615795000</v>
      </c>
      <c r="E38">
        <v>712023000</v>
      </c>
      <c r="F38">
        <v>547698000</v>
      </c>
      <c r="G38">
        <v>790400000</v>
      </c>
      <c r="H38">
        <v>1046232000</v>
      </c>
      <c r="I38">
        <v>1039512000</v>
      </c>
      <c r="J38">
        <v>574763000</v>
      </c>
      <c r="K38">
        <v>1854641000</v>
      </c>
    </row>
    <row r="39" spans="1:11" x14ac:dyDescent="0.25">
      <c r="A39" t="s">
        <v>113</v>
      </c>
      <c r="B39" t="s">
        <v>27</v>
      </c>
      <c r="C39" t="s">
        <v>27</v>
      </c>
      <c r="D39" t="s">
        <v>27</v>
      </c>
      <c r="E39" t="s">
        <v>27</v>
      </c>
      <c r="F39" t="s">
        <v>27</v>
      </c>
      <c r="G39" t="s">
        <v>27</v>
      </c>
      <c r="H39" t="s">
        <v>27</v>
      </c>
      <c r="I39" t="s">
        <v>27</v>
      </c>
      <c r="J39" t="s">
        <v>27</v>
      </c>
      <c r="K39" t="s">
        <v>27</v>
      </c>
    </row>
    <row r="40" spans="1:11" x14ac:dyDescent="0.25">
      <c r="A40" t="s">
        <v>11</v>
      </c>
      <c r="B40">
        <v>27.474160774352999</v>
      </c>
      <c r="C40">
        <v>32.949087777838002</v>
      </c>
      <c r="D40">
        <v>30.994519654958001</v>
      </c>
      <c r="E40">
        <v>30.975179834279</v>
      </c>
      <c r="F40">
        <v>32.930469796590998</v>
      </c>
      <c r="G40">
        <v>35.106000568325001</v>
      </c>
      <c r="H40">
        <v>39.536742119937998</v>
      </c>
      <c r="I40">
        <v>41.011894734355998</v>
      </c>
      <c r="J40">
        <v>36.091465048467001</v>
      </c>
      <c r="K40">
        <v>36.733569911049997</v>
      </c>
    </row>
    <row r="41" spans="1:11" x14ac:dyDescent="0.25">
      <c r="A41" t="s">
        <v>100</v>
      </c>
      <c r="B41">
        <v>5.0400837509439</v>
      </c>
      <c r="C41">
        <v>5.8004643760522994</v>
      </c>
      <c r="D41">
        <v>5.3217106559738001</v>
      </c>
      <c r="E41">
        <v>4.9175797492943003</v>
      </c>
      <c r="F41">
        <v>6.1079793049289002</v>
      </c>
      <c r="G41">
        <v>6.6877683758525004</v>
      </c>
      <c r="H41">
        <v>7.4233889387709997</v>
      </c>
      <c r="I41">
        <v>7.7319315757570992</v>
      </c>
      <c r="J41">
        <v>3.9326188036882002</v>
      </c>
      <c r="K41">
        <v>6.4812722277994004</v>
      </c>
    </row>
    <row r="42" spans="1:11" x14ac:dyDescent="0.25">
      <c r="A42" t="s">
        <v>101</v>
      </c>
      <c r="B42">
        <v>4.0355529621748003</v>
      </c>
      <c r="C42">
        <v>4.5667309924885</v>
      </c>
      <c r="D42">
        <v>4.1825341479314</v>
      </c>
      <c r="E42">
        <v>3.5442756548396002</v>
      </c>
      <c r="F42">
        <v>4.8917897232958003</v>
      </c>
      <c r="G42">
        <v>5.4617090805758997</v>
      </c>
      <c r="H42">
        <v>6.2067640155632011</v>
      </c>
      <c r="I42">
        <v>6.3792223945336</v>
      </c>
      <c r="J42">
        <v>2.6089683978249001</v>
      </c>
      <c r="K42">
        <v>5.0743585553194999</v>
      </c>
    </row>
    <row r="43" spans="1:11" x14ac:dyDescent="0.25">
      <c r="A43" t="s">
        <v>109</v>
      </c>
      <c r="B43">
        <v>1.7531681197227</v>
      </c>
      <c r="C43">
        <v>2.2808783165599</v>
      </c>
      <c r="D43">
        <v>3.2041068477782999</v>
      </c>
      <c r="E43">
        <v>2.1936822775974001</v>
      </c>
      <c r="F43">
        <v>2.6255562570254001</v>
      </c>
      <c r="G43">
        <v>3.3889871179591</v>
      </c>
      <c r="H43">
        <v>5.2172471370287994</v>
      </c>
      <c r="I43">
        <v>4.6406074107894986</v>
      </c>
      <c r="J43">
        <v>3.9843250059106001</v>
      </c>
      <c r="K43">
        <v>4.0422493560261001</v>
      </c>
    </row>
    <row r="44" spans="1:11" x14ac:dyDescent="0.25">
      <c r="A44" t="s">
        <v>111</v>
      </c>
      <c r="B44">
        <v>11.089586050662</v>
      </c>
      <c r="C44">
        <v>10.89834469927</v>
      </c>
      <c r="D44">
        <v>11.425943331868</v>
      </c>
      <c r="E44">
        <v>12.765524933985001</v>
      </c>
      <c r="F44">
        <v>11.284233866620999</v>
      </c>
      <c r="G44">
        <v>13.133856403132</v>
      </c>
      <c r="H44">
        <v>14.671140305279</v>
      </c>
      <c r="I44">
        <v>14.405593910147999</v>
      </c>
      <c r="J44">
        <v>13.826826385058</v>
      </c>
      <c r="K44">
        <v>23.311698923727</v>
      </c>
    </row>
    <row r="45" spans="1:11" x14ac:dyDescent="0.25">
      <c r="A45" t="s">
        <v>112</v>
      </c>
      <c r="B45">
        <v>4.3935607880827003</v>
      </c>
      <c r="C45">
        <v>3.6552699762429999</v>
      </c>
      <c r="D45">
        <v>4.6677303943120014</v>
      </c>
      <c r="E45">
        <v>5.4027908459039997</v>
      </c>
      <c r="F45">
        <v>4.2167593120121003</v>
      </c>
      <c r="G45">
        <v>6.2389492296034001</v>
      </c>
      <c r="H45">
        <v>8.2402532961580004</v>
      </c>
      <c r="I45">
        <v>8.1831363997763997</v>
      </c>
      <c r="J45">
        <v>4.5296162030104998</v>
      </c>
      <c r="K45">
        <v>14.433116211021</v>
      </c>
    </row>
    <row r="46" spans="1:11" x14ac:dyDescent="0.25">
      <c r="A46" t="s">
        <v>114</v>
      </c>
      <c r="B46" t="s">
        <v>27</v>
      </c>
      <c r="C46" t="s">
        <v>27</v>
      </c>
      <c r="D46" t="s">
        <v>27</v>
      </c>
      <c r="E46" t="s">
        <v>27</v>
      </c>
      <c r="F46" t="s">
        <v>27</v>
      </c>
      <c r="G46" t="s">
        <v>27</v>
      </c>
      <c r="H46" t="s">
        <v>27</v>
      </c>
      <c r="I46" t="s">
        <v>27</v>
      </c>
      <c r="J46" t="s">
        <v>27</v>
      </c>
      <c r="K46" t="s">
        <v>27</v>
      </c>
    </row>
    <row r="47" spans="1:11" x14ac:dyDescent="0.25">
      <c r="A47" t="s">
        <v>115</v>
      </c>
      <c r="B47">
        <v>6483286880</v>
      </c>
      <c r="C47">
        <v>4102106370</v>
      </c>
      <c r="D47">
        <v>4628946000</v>
      </c>
      <c r="E47">
        <v>7209280540</v>
      </c>
      <c r="F47">
        <v>6847684740</v>
      </c>
      <c r="G47">
        <v>8406191200</v>
      </c>
      <c r="H47">
        <v>9683843730</v>
      </c>
      <c r="I47">
        <v>11311260500</v>
      </c>
      <c r="J47">
        <v>10247981250</v>
      </c>
      <c r="K47">
        <v>14454101430</v>
      </c>
    </row>
    <row r="48" spans="1:11" x14ac:dyDescent="0.25">
      <c r="A48" t="s">
        <v>116</v>
      </c>
      <c r="B48">
        <v>16.299822200767998</v>
      </c>
      <c r="C48">
        <v>10.644674738626</v>
      </c>
      <c r="D48">
        <v>13.776666001982001</v>
      </c>
      <c r="E48">
        <v>25.189835498501001</v>
      </c>
      <c r="F48">
        <v>16.463550934051</v>
      </c>
      <c r="G48">
        <v>18.604436103205</v>
      </c>
      <c r="H48">
        <v>17.562921632994001</v>
      </c>
      <c r="I48">
        <v>28.520072767247999</v>
      </c>
      <c r="J48">
        <v>46.490020822559003</v>
      </c>
      <c r="K48">
        <v>27.772101722727001</v>
      </c>
    </row>
    <row r="49" spans="1:11" x14ac:dyDescent="0.25">
      <c r="A49" t="s">
        <v>117</v>
      </c>
      <c r="B49">
        <v>4.0133753946341999</v>
      </c>
      <c r="C49">
        <v>2.8938715780785</v>
      </c>
      <c r="D49">
        <v>3.0708574286890999</v>
      </c>
      <c r="E49">
        <v>4.2852620066181997</v>
      </c>
      <c r="F49">
        <v>4.6720699560062986</v>
      </c>
      <c r="G49">
        <v>5.0520951354105996</v>
      </c>
      <c r="H49">
        <v>5.1987204466977994</v>
      </c>
      <c r="I49">
        <v>6.1811619070830996</v>
      </c>
      <c r="J49">
        <v>5.841016257753</v>
      </c>
      <c r="K49">
        <v>4.8252233928554</v>
      </c>
    </row>
    <row r="50" spans="1:11" x14ac:dyDescent="0.25">
      <c r="A50" t="s">
        <v>118</v>
      </c>
      <c r="B50">
        <v>1.6199465438797001</v>
      </c>
      <c r="C50">
        <v>0.95718613474133996</v>
      </c>
      <c r="D50">
        <v>1.1320531291033</v>
      </c>
      <c r="E50">
        <v>1.7660468570904999</v>
      </c>
      <c r="F50">
        <v>1.6009710869733</v>
      </c>
      <c r="G50">
        <v>1.8900897558611001</v>
      </c>
      <c r="H50">
        <v>1.9291209389496</v>
      </c>
      <c r="I50">
        <v>2.1711581213955</v>
      </c>
      <c r="J50">
        <v>2.2377234506771999</v>
      </c>
      <c r="K50">
        <v>3.0621623557511</v>
      </c>
    </row>
    <row r="51" spans="1:11" x14ac:dyDescent="0.25">
      <c r="A51" t="s">
        <v>119</v>
      </c>
      <c r="B51" t="s">
        <v>27</v>
      </c>
      <c r="C51" t="s">
        <v>27</v>
      </c>
      <c r="D51" t="s">
        <v>27</v>
      </c>
      <c r="E51" t="s">
        <v>27</v>
      </c>
      <c r="F51" t="s">
        <v>27</v>
      </c>
      <c r="G51" t="s">
        <v>27</v>
      </c>
      <c r="H51" t="s">
        <v>27</v>
      </c>
      <c r="I51" t="s">
        <v>27</v>
      </c>
      <c r="J51" t="s">
        <v>27</v>
      </c>
      <c r="K51" t="s">
        <v>27</v>
      </c>
    </row>
    <row r="52" spans="1:11" x14ac:dyDescent="0.25">
      <c r="A52" t="s">
        <v>120</v>
      </c>
      <c r="B52">
        <v>0.95</v>
      </c>
      <c r="C52">
        <v>1.1499999999999999</v>
      </c>
      <c r="D52">
        <v>1.74</v>
      </c>
      <c r="E52">
        <v>1.2</v>
      </c>
      <c r="F52">
        <v>1.69</v>
      </c>
      <c r="G52">
        <v>1.81</v>
      </c>
      <c r="H52">
        <v>1.99</v>
      </c>
      <c r="I52">
        <v>2.2200000000000002</v>
      </c>
      <c r="J52">
        <v>2.46</v>
      </c>
      <c r="K52">
        <v>2.67</v>
      </c>
    </row>
    <row r="53" spans="1:11" x14ac:dyDescent="0.25">
      <c r="A53" t="s">
        <v>121</v>
      </c>
      <c r="B53">
        <v>0.34671532846714997</v>
      </c>
      <c r="C53">
        <v>0.40780141843972001</v>
      </c>
      <c r="D53">
        <v>0.68235294117646994</v>
      </c>
      <c r="E53">
        <v>0.55299539170506995</v>
      </c>
      <c r="F53">
        <v>0.52812499999999996</v>
      </c>
      <c r="G53">
        <v>0.50700280112044993</v>
      </c>
      <c r="H53">
        <v>0.45852534562212</v>
      </c>
      <c r="I53">
        <v>0.71153846153846001</v>
      </c>
      <c r="J53">
        <v>1.4137931034483</v>
      </c>
      <c r="K53">
        <v>0.65925925925925999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income statement</vt:lpstr>
      <vt:lpstr>balance sheet</vt:lpstr>
      <vt:lpstr>cash flow</vt:lpstr>
      <vt:lpstr>key 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heer</cp:lastModifiedBy>
  <dcterms:created xsi:type="dcterms:W3CDTF">2020-12-27T13:03:58Z</dcterms:created>
  <dcterms:modified xsi:type="dcterms:W3CDTF">2020-12-28T06:33:29Z</dcterms:modified>
</cp:coreProperties>
</file>