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Projects\QuickFSScraping\financial_files\"/>
    </mc:Choice>
  </mc:AlternateContent>
  <xr:revisionPtr revIDLastSave="0" documentId="13_ncr:1_{F3423E69-5F8F-4E8E-9CDB-8BE8BC72D887}" xr6:coauthVersionLast="45" xr6:coauthVersionMax="45" xr10:uidLastSave="{00000000-0000-0000-0000-000000000000}"/>
  <bookViews>
    <workbookView xWindow="390" yWindow="390" windowWidth="15540" windowHeight="10830" activeTab="2" xr2:uid="{00000000-000D-0000-FFFF-FFFF00000000}"/>
  </bookViews>
  <sheets>
    <sheet name="overview" sheetId="1" r:id="rId1"/>
    <sheet name="income statement" sheetId="2" r:id="rId2"/>
    <sheet name="balance sheet" sheetId="3" r:id="rId3"/>
    <sheet name="cash flow" sheetId="4" r:id="rId4"/>
    <sheet name="key ratios" sheetId="5" r:id="rId5"/>
  </sheets>
  <calcPr calcId="191029"/>
</workbook>
</file>

<file path=xl/calcChain.xml><?xml version="1.0" encoding="utf-8"?>
<calcChain xmlns="http://schemas.openxmlformats.org/spreadsheetml/2006/main">
  <c r="H31" i="1" l="1"/>
  <c r="H35" i="1" s="1"/>
  <c r="H29" i="1"/>
  <c r="H28" i="1"/>
  <c r="H27" i="1"/>
  <c r="H25" i="1"/>
  <c r="H26" i="1"/>
</calcChain>
</file>

<file path=xl/sharedStrings.xml><?xml version="1.0" encoding="utf-8"?>
<sst xmlns="http://schemas.openxmlformats.org/spreadsheetml/2006/main" count="314" uniqueCount="129">
  <si>
    <t>Category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</si>
  <si>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</si>
  <si>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</si>
  <si>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</si>
  <si>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</si>
  <si>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</si>
  <si>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</si>
  <si>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</si>
  <si>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</si>
  <si>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</si>
  <si>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</si>
  <si>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Revenue</t>
  </si>
  <si>
    <t>Revenue Growth</t>
  </si>
  <si>
    <t>Gross Profit</t>
  </si>
  <si>
    <t>Gross Margin %</t>
  </si>
  <si>
    <t>Operating Profit</t>
  </si>
  <si>
    <t>Operating Margin %</t>
  </si>
  <si>
    <t>Earnings Per Share</t>
  </si>
  <si>
    <t>EPS Growth</t>
  </si>
  <si>
    <t>Dividends Per Share</t>
  </si>
  <si>
    <t>Dividend Growth</t>
  </si>
  <si>
    <t>Return on Assets</t>
  </si>
  <si>
    <t>Return on Equity</t>
  </si>
  <si>
    <t>Return on Invested Capital</t>
  </si>
  <si>
    <t>TTM</t>
  </si>
  <si>
    <t>Cost of Goods Sold</t>
  </si>
  <si>
    <t>Operating Expenses</t>
  </si>
  <si>
    <t>NaN</t>
  </si>
  <si>
    <t>Sales, General, &amp; Administrative</t>
  </si>
  <si>
    <t>Research &amp; Development</t>
  </si>
  <si>
    <t>Total Operating Expenses</t>
  </si>
  <si>
    <t>Net Interest Income</t>
  </si>
  <si>
    <t>Other Non-Operating Income</t>
  </si>
  <si>
    <t>Pre-Tax Income</t>
  </si>
  <si>
    <t>Income Tax</t>
  </si>
  <si>
    <t>Minority Interest</t>
  </si>
  <si>
    <t>Net Income</t>
  </si>
  <si>
    <t>EPS (Basic)</t>
  </si>
  <si>
    <t>EPS (Diluted)</t>
  </si>
  <si>
    <t>Shares (Basic)</t>
  </si>
  <si>
    <t>Shares (Diluted)</t>
  </si>
  <si>
    <t>2009</t>
  </si>
  <si>
    <t>Assets</t>
  </si>
  <si>
    <t>Cash &amp; Equivalents</t>
  </si>
  <si>
    <t>Short-Term Investments</t>
  </si>
  <si>
    <t>Accounts Receivable</t>
  </si>
  <si>
    <t>Inventories</t>
  </si>
  <si>
    <t>Other Current Assets</t>
  </si>
  <si>
    <t>Total Current Assets</t>
  </si>
  <si>
    <t>Investments</t>
  </si>
  <si>
    <t>Property, Plant, &amp; Equipment (Net)</t>
  </si>
  <si>
    <t>Goodwill</t>
  </si>
  <si>
    <t>Other Intangible Assets</t>
  </si>
  <si>
    <t>Other Assets</t>
  </si>
  <si>
    <t>Total Assets</t>
  </si>
  <si>
    <t>Liabilities &amp; Equity</t>
  </si>
  <si>
    <t>Accounts Payable</t>
  </si>
  <si>
    <t>Tax Payable</t>
  </si>
  <si>
    <t>Accrued Liabilities</t>
  </si>
  <si>
    <t>Short-Term Debt</t>
  </si>
  <si>
    <t>Deferred Revenue</t>
  </si>
  <si>
    <t>Deferred Tax Liability</t>
  </si>
  <si>
    <t>Other Current Liabilities</t>
  </si>
  <si>
    <t>Total Current Liabilities</t>
  </si>
  <si>
    <t>Long-Term Debt</t>
  </si>
  <si>
    <t>Capital Leases</t>
  </si>
  <si>
    <t>Pension Liabilities</t>
  </si>
  <si>
    <t>Other Liabilities</t>
  </si>
  <si>
    <t>Total Liabilities</t>
  </si>
  <si>
    <t>Retained Earnings</t>
  </si>
  <si>
    <t>Paid-in Capital</t>
  </si>
  <si>
    <t>Common Stock</t>
  </si>
  <si>
    <t>AOCI</t>
  </si>
  <si>
    <t>Treasury Stock</t>
  </si>
  <si>
    <t>Shareholders' Equity</t>
  </si>
  <si>
    <t>Depreciation &amp; Amortization</t>
  </si>
  <si>
    <t>Change in Working Capital</t>
  </si>
  <si>
    <t>Change in Deferred Tax</t>
  </si>
  <si>
    <t>Stock-Based Compensation</t>
  </si>
  <si>
    <t>Other</t>
  </si>
  <si>
    <t>Cash From Operations</t>
  </si>
  <si>
    <t>Property, Plant, &amp; Equipment</t>
  </si>
  <si>
    <t>Acquisitions</t>
  </si>
  <si>
    <t>Cash From Investing</t>
  </si>
  <si>
    <t>Net Issuance of Common Stock</t>
  </si>
  <si>
    <t>Net Issuance of Debt</t>
  </si>
  <si>
    <t>Cash Paid for Dividends</t>
  </si>
  <si>
    <t>Cash From Financing</t>
  </si>
  <si>
    <t>Returns</t>
  </si>
  <si>
    <t>Return on Capital Employed</t>
  </si>
  <si>
    <t>Return on Tangible Capital Employed</t>
  </si>
  <si>
    <t>Margins as % of Revenue</t>
  </si>
  <si>
    <t>Gross Margin</t>
  </si>
  <si>
    <t>EBITDA Margin</t>
  </si>
  <si>
    <t>Operating Margin</t>
  </si>
  <si>
    <t>Pretax Margin</t>
  </si>
  <si>
    <t>Net Margin</t>
  </si>
  <si>
    <t>Free Cash Margin</t>
  </si>
  <si>
    <t>Capital Structure</t>
  </si>
  <si>
    <t>Assets to Equity</t>
  </si>
  <si>
    <t>Equity to Assets</t>
  </si>
  <si>
    <t>Debt to Equity</t>
  </si>
  <si>
    <t>Debt to Assets</t>
  </si>
  <si>
    <t>Year-Over-Year Growth</t>
  </si>
  <si>
    <t>EBITDA</t>
  </si>
  <si>
    <t>Operating Income</t>
  </si>
  <si>
    <t>Pretax Income</t>
  </si>
  <si>
    <t>Diluted EPS</t>
  </si>
  <si>
    <t>Diluted Shares</t>
  </si>
  <si>
    <t>PP&amp;E</t>
  </si>
  <si>
    <t>Equity</t>
  </si>
  <si>
    <t>Cash from Operations</t>
  </si>
  <si>
    <t>Capital Expenditures</t>
  </si>
  <si>
    <t>Free Cash Flow</t>
  </si>
  <si>
    <t>Supplementary Items</t>
  </si>
  <si>
    <t>Book Value</t>
  </si>
  <si>
    <t>Tangible Book Value</t>
  </si>
  <si>
    <t>Per-Share Items</t>
  </si>
  <si>
    <t>Valuation Metrics</t>
  </si>
  <si>
    <t>Market Capitalization</t>
  </si>
  <si>
    <t>Price-to-Earnings</t>
  </si>
  <si>
    <t>Price-to-Book</t>
  </si>
  <si>
    <t>Price-to-Sales</t>
  </si>
  <si>
    <t>Dividends</t>
  </si>
  <si>
    <t>Dividends per share</t>
  </si>
  <si>
    <t>Payout Ratio</t>
  </si>
  <si>
    <t>net income</t>
  </si>
  <si>
    <t>ROIC</t>
  </si>
  <si>
    <t>NOPAT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</si>
</sst>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ACDC5C-0788-4CDA-9C6C-557F715BB611}" name="overview" displayName="overview" ref="A1:K14" totalsRowShown="0" headerRowDxfId="0" headerRowBorderDxfId="1" tableBorderDxfId="2">
  <autoFilter ref="A1:K14" xr:uid="{D2EC9B2F-6C12-4141-A295-CBEDAEAD1B1F}"/>
  <tableColumns count="11">
    <tableColumn id="1" xr3:uid="{87B5FDCA-A20B-4F47-BF7E-16D714A60BD1}" name="Category"/>
    <tableColumn id="2" xr3:uid="{74E3771B-3903-4F1E-89A5-55FF3FD93368}" name="2010"/>
    <tableColumn id="3" xr3:uid="{32C5972E-D760-4941-B311-0744E30567A5}" name="2011"/>
    <tableColumn id="4" xr3:uid="{EA662CC5-510A-4867-8B63-369AC8E54C45}" name="2012"/>
    <tableColumn id="5" xr3:uid="{1F1F1B78-4680-4867-AB85-AF167D37910D}" name="2013"/>
    <tableColumn id="6" xr3:uid="{87AB56FE-15BA-42DC-8A9A-6BB589835AF2}" name="2014"/>
    <tableColumn id="7" xr3:uid="{86BE991B-D651-4F21-B4B0-4DC39EA91EB8}" name="2015"/>
    <tableColumn id="8" xr3:uid="{B11C0FF2-B26F-46EF-8964-5D36716F552D}" name="2016"/>
    <tableColumn id="9" xr3:uid="{DC64406E-56B5-40D5-8D02-B59F91AC0467}" name="2017"/>
    <tableColumn id="10" xr3:uid="{F2DCD80A-3EB5-4C25-A992-A0BE2FA03902}" name="2018"/>
    <tableColumn id="11" xr3:uid="{EA969908-4FEF-408C-B10B-292CEB452CF1}" name="20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D3C34-F275-4F46-8572-A24275A4451B}" name="incomestatement" displayName="incomestatement" ref="A1:L19" totalsRowShown="0" headerRowDxfId="3" headerRowBorderDxfId="4" tableBorderDxfId="5">
  <autoFilter ref="A1:L19" xr:uid="{98CB98F6-95B7-4F2F-8280-ADB9AED2B92A}"/>
  <tableColumns count="12">
    <tableColumn id="1" xr3:uid="{A95D4E80-771E-47A8-9333-A6099973C6FF}" name="Category"/>
    <tableColumn id="2" xr3:uid="{48B3E322-BF36-4CF1-A19B-B054EE9D44EE}" name="2010"/>
    <tableColumn id="3" xr3:uid="{1D882151-9BD1-4887-B0FE-322810F85A65}" name="2011"/>
    <tableColumn id="4" xr3:uid="{1FFEAC47-94D6-4FC2-BE7F-D9A8B6F0EDD7}" name="2012"/>
    <tableColumn id="5" xr3:uid="{F7726B88-A345-4B14-97AD-EC75A2B68825}" name="2013"/>
    <tableColumn id="6" xr3:uid="{8028376E-753C-48AD-8673-AE8FFAB07988}" name="2014"/>
    <tableColumn id="7" xr3:uid="{EB0B6690-EEF3-4532-BB59-E4557D2FFECF}" name="2015"/>
    <tableColumn id="8" xr3:uid="{60B90B22-A097-4CB6-BAEE-A392DCC12B05}" name="2016"/>
    <tableColumn id="9" xr3:uid="{AC9E37D5-E74A-472F-9885-33FE1FB5037B}" name="2017"/>
    <tableColumn id="10" xr3:uid="{4EA29BB6-74B3-4433-AA87-2ADD3BBF3890}" name="2018"/>
    <tableColumn id="11" xr3:uid="{5A0CD662-7137-4494-8924-A306E4730942}" name="2019"/>
    <tableColumn id="12" xr3:uid="{C1F65552-9C3E-4F3D-AC13-45E15AB98EC2}" name="TT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880257-CAD7-46D0-BB3E-2E100B06CE51}" name="balancesheet" displayName="balancesheet" ref="A1:L37" totalsRowShown="0" headerRowDxfId="6" headerRowBorderDxfId="7" tableBorderDxfId="8">
  <autoFilter ref="A1:L37" xr:uid="{C709976A-73D5-48E4-A55D-E5783D901823}"/>
  <tableColumns count="12">
    <tableColumn id="1" xr3:uid="{C4F22C5A-3552-4F7A-AC68-F8880DFB2482}" name="Category"/>
    <tableColumn id="2" xr3:uid="{96256158-7B2E-4823-A942-EDB7A1CFA292}" name="2009"/>
    <tableColumn id="3" xr3:uid="{065F272C-5660-4B63-B1CB-F57C43C692CF}" name="2010"/>
    <tableColumn id="4" xr3:uid="{FA65031F-BBB1-4771-A412-46425915091B}" name="2011"/>
    <tableColumn id="5" xr3:uid="{11828E31-7F93-4335-8207-E6434C1811A2}" name="2012"/>
    <tableColumn id="6" xr3:uid="{AE84CE16-F7C7-4D4F-AEDA-EA9502F7A1AE}" name="2013"/>
    <tableColumn id="7" xr3:uid="{25201B5D-DAF7-47AE-A667-9284B0D2AB16}" name="2014"/>
    <tableColumn id="8" xr3:uid="{ADD73C91-177F-4ED4-94D1-F17221A5C35A}" name="2015"/>
    <tableColumn id="9" xr3:uid="{3E8E169E-32E8-4576-912F-DB9CCC4E3443}" name="2016"/>
    <tableColumn id="10" xr3:uid="{AFC47CE5-6363-4C3B-A348-3B188B424533}" name="2017"/>
    <tableColumn id="11" xr3:uid="{32DA9098-ADBC-4BEF-8155-EEA567D1D7E3}" name="2018"/>
    <tableColumn id="12" xr3:uid="{781FC60C-7DB3-4522-81E3-4512BE837050}" name="201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9FBD25-DC9A-4893-A9E6-08B72B68807A}" name="cashflow" displayName="cashflow" ref="A1:L18" totalsRowShown="0" headerRowDxfId="9" headerRowBorderDxfId="10" tableBorderDxfId="11">
  <autoFilter ref="A1:L18" xr:uid="{3D752FF5-E9DD-45B7-A831-0B962F4FE2E9}"/>
  <tableColumns count="12">
    <tableColumn id="1" xr3:uid="{1027437D-086E-4FFE-BCE0-6BCB136696EA}" name="Category"/>
    <tableColumn id="2" xr3:uid="{ECEEC6C0-9C55-4F0A-9110-6C85B94FD411}" name="2010"/>
    <tableColumn id="3" xr3:uid="{2C4C5118-836D-4E29-9A87-2939B63A0438}" name="2011"/>
    <tableColumn id="4" xr3:uid="{47D7EDC8-AC84-4CFC-9937-098192BD6F85}" name="2012"/>
    <tableColumn id="5" xr3:uid="{6F895030-8D01-47F7-B657-D4534C162098}" name="2013"/>
    <tableColumn id="6" xr3:uid="{55434CC6-5C55-457D-899F-B6DCA6F92EAF}" name="2014"/>
    <tableColumn id="7" xr3:uid="{143DD976-44B3-47E7-9CC4-2FD7CE577755}" name="2015"/>
    <tableColumn id="8" xr3:uid="{82CA18E5-D339-4319-8CE9-5A91EB2FE960}" name="2016"/>
    <tableColumn id="9" xr3:uid="{6F461BD3-20AC-4E4C-9898-C711DF415EA5}" name="2017"/>
    <tableColumn id="10" xr3:uid="{EA77EF65-93CB-4202-A79E-3DB8F072E06F}" name="2018"/>
    <tableColumn id="11" xr3:uid="{6FE113FB-B18D-4859-86D3-A066C4294920}" name="2019"/>
    <tableColumn id="12" xr3:uid="{33755006-09A7-466E-A7A8-ADACE3C4FCF3}" name="TTM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71392-0C79-4DAB-8FF1-D5E603851B28}" name="keyratios" displayName="keyratios" ref="A1:K53" totalsRowShown="0" headerRowDxfId="12" headerRowBorderDxfId="13" tableBorderDxfId="14">
  <autoFilter ref="A1:K53" xr:uid="{B5CBB55C-0324-4AF8-BBC9-255B4910B90B}"/>
  <tableColumns count="11">
    <tableColumn id="1" xr3:uid="{F98E16C3-580C-4DAE-8067-4BC6FFDD0192}" name="Category"/>
    <tableColumn id="2" xr3:uid="{1722F8C0-BED8-4CD0-8445-81AEEEFEE945}" name="2010"/>
    <tableColumn id="3" xr3:uid="{DD022EC9-3AD6-4D01-B9F3-273C602C1280}" name="2011"/>
    <tableColumn id="4" xr3:uid="{790567E0-BF5F-4C7F-A9F6-BC48F1A967B5}" name="2012"/>
    <tableColumn id="5" xr3:uid="{7E884920-8782-4587-B732-93C33D83B8F8}" name="2013"/>
    <tableColumn id="6" xr3:uid="{4D317EC6-1981-4FD9-8FFB-8A8ED4A46687}" name="2014"/>
    <tableColumn id="7" xr3:uid="{B5C045DA-6BA6-4FAA-8D23-E0B310D46CD4}" name="2015"/>
    <tableColumn id="8" xr3:uid="{07CC63FC-DA96-4B2E-906C-2CC2DFC69906}" name="2016"/>
    <tableColumn id="9" xr3:uid="{144BED88-9ACF-41A2-9C54-92E31B0AA9B0}" name="2017"/>
    <tableColumn id="10" xr3:uid="{A115F35B-4DD1-4BD5-AC6C-61F5B5A187C8}" name="2018"/>
    <tableColumn id="11" xr3:uid="{7B3A6926-3ABE-480F-A9C4-C99E1ED60EE1}" name="20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selection activeCell="G43" sqref="G43"/>
    </sheetView>
  </sheetViews>
  <sheetFormatPr defaultRowHeight="15" x14ac:dyDescent="0.25"/>
  <cols>
    <col min="1" max="1" width="24.85546875" bestFit="1" customWidth="1"/>
    <col min="2" max="6" width="12" bestFit="1" customWidth="1"/>
    <col min="7" max="7" width="17.7109375" bestFit="1" customWidth="1"/>
    <col min="8" max="9" width="12.7109375" bestFit="1" customWidth="1"/>
    <col min="10" max="10" width="12" bestFit="1" customWidth="1"/>
    <col min="11" max="11" width="12.7109375" bestFit="1" customWidth="1"/>
  </cols>
  <sheetData>
    <row r="1" spans="1:1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11</v>
      </c>
      <c r="B2">
        <v>26662000000</v>
      </c>
      <c r="C2">
        <v>29611000000</v>
      </c>
      <c r="D2">
        <v>29904000000</v>
      </c>
      <c r="E2">
        <v>30871000000</v>
      </c>
      <c r="F2">
        <v>31821000000</v>
      </c>
      <c r="G2">
        <v>30274000000</v>
      </c>
      <c r="H2">
        <v>30109000000</v>
      </c>
      <c r="I2">
        <v>31657000000</v>
      </c>
      <c r="J2">
        <v>32765000000</v>
      </c>
      <c r="K2">
        <v>32136000000</v>
      </c>
    </row>
    <row r="3" spans="1:11" x14ac:dyDescent="0.25">
      <c r="A3" t="s">
        <v>12</v>
      </c>
      <c r="B3">
        <v>0.15305107468754001</v>
      </c>
      <c r="C3">
        <v>0.11060685619983</v>
      </c>
      <c r="D3">
        <v>9.8949714633075996E-3</v>
      </c>
      <c r="E3">
        <v>3.2336811128946E-2</v>
      </c>
      <c r="F3">
        <v>3.0773217582845E-2</v>
      </c>
      <c r="G3">
        <v>-4.8615694038528001E-2</v>
      </c>
      <c r="H3">
        <v>-5.4502213120169E-3</v>
      </c>
      <c r="I3">
        <v>5.1413198711349008E-2</v>
      </c>
      <c r="J3">
        <v>3.5000157942951013E-2</v>
      </c>
      <c r="K3">
        <v>-1.9197314207233002E-2</v>
      </c>
    </row>
    <row r="4" spans="1:11" x14ac:dyDescent="0.25">
      <c r="A4" t="s">
        <v>13</v>
      </c>
      <c r="B4">
        <v>12831000000</v>
      </c>
      <c r="C4">
        <v>13918000000</v>
      </c>
      <c r="D4">
        <v>14219000000</v>
      </c>
      <c r="E4">
        <v>14765000000</v>
      </c>
      <c r="F4">
        <v>15374000000</v>
      </c>
      <c r="G4">
        <v>14891000000</v>
      </c>
      <c r="H4">
        <v>14991000000</v>
      </c>
      <c r="I4">
        <v>15602000000</v>
      </c>
      <c r="J4">
        <v>16083000000</v>
      </c>
      <c r="K4">
        <v>15000000000</v>
      </c>
    </row>
    <row r="5" spans="1:11" x14ac:dyDescent="0.25">
      <c r="A5" t="s">
        <v>14</v>
      </c>
      <c r="B5">
        <v>0.48124671817567999</v>
      </c>
      <c r="C5">
        <v>0.47002803012394001</v>
      </c>
      <c r="D5">
        <v>0.47548822899946003</v>
      </c>
      <c r="E5">
        <v>0.47828058695863002</v>
      </c>
      <c r="F5">
        <v>0.48314006473712001</v>
      </c>
      <c r="G5">
        <v>0.49187421549845001</v>
      </c>
      <c r="H5">
        <v>0.49789099604768999</v>
      </c>
      <c r="I5">
        <v>0.49284518431941998</v>
      </c>
      <c r="J5">
        <v>0.49085914848161</v>
      </c>
      <c r="K5">
        <v>0.46676624346527001</v>
      </c>
    </row>
    <row r="6" spans="1:11" x14ac:dyDescent="0.25">
      <c r="A6" t="s">
        <v>15</v>
      </c>
      <c r="B6">
        <v>5918000000</v>
      </c>
      <c r="C6">
        <v>6178000000</v>
      </c>
      <c r="D6">
        <v>6483000000</v>
      </c>
      <c r="E6">
        <v>6666000000</v>
      </c>
      <c r="F6">
        <v>7135000000</v>
      </c>
      <c r="G6">
        <v>6899000000</v>
      </c>
      <c r="H6">
        <v>6916000000</v>
      </c>
      <c r="I6">
        <v>7106000000</v>
      </c>
      <c r="J6">
        <v>6660000000</v>
      </c>
      <c r="K6">
        <v>6060000000</v>
      </c>
    </row>
    <row r="7" spans="1:11" x14ac:dyDescent="0.25">
      <c r="A7" t="s">
        <v>16</v>
      </c>
      <c r="B7">
        <v>0.22196384367263999</v>
      </c>
      <c r="C7">
        <v>0.20863868157104001</v>
      </c>
      <c r="D7">
        <v>0.2167937399679</v>
      </c>
      <c r="E7">
        <v>0.21593080884973001</v>
      </c>
      <c r="F7">
        <v>0.22422299739165999</v>
      </c>
      <c r="G7">
        <v>0.22788531413093999</v>
      </c>
      <c r="H7">
        <v>0.22969876116776</v>
      </c>
      <c r="I7">
        <v>0.22446852196986</v>
      </c>
      <c r="J7">
        <v>0.20326567984128999</v>
      </c>
      <c r="K7">
        <v>0.18857356235997</v>
      </c>
    </row>
    <row r="8" spans="1:11" x14ac:dyDescent="0.25">
      <c r="A8" t="s">
        <v>17</v>
      </c>
      <c r="B8">
        <v>5.63</v>
      </c>
      <c r="C8">
        <v>5.96</v>
      </c>
      <c r="D8">
        <v>6.32</v>
      </c>
      <c r="E8">
        <v>6.72</v>
      </c>
      <c r="F8">
        <v>7.49</v>
      </c>
      <c r="G8">
        <v>7.58</v>
      </c>
      <c r="H8">
        <v>8.16</v>
      </c>
      <c r="I8">
        <v>7.93</v>
      </c>
      <c r="J8">
        <v>8.89</v>
      </c>
      <c r="K8">
        <v>7.81</v>
      </c>
    </row>
    <row r="9" spans="1:11" x14ac:dyDescent="0.25">
      <c r="A9" t="s">
        <v>18</v>
      </c>
      <c r="B9">
        <v>0.24557522123893999</v>
      </c>
      <c r="C9">
        <v>5.8614564831260992E-2</v>
      </c>
      <c r="D9">
        <v>6.040268456375799E-2</v>
      </c>
      <c r="E9">
        <v>6.3291139240506E-2</v>
      </c>
      <c r="F9">
        <v>0.11458333333333</v>
      </c>
      <c r="G9">
        <v>1.2016021361816001E-2</v>
      </c>
      <c r="H9">
        <v>7.6517150395778E-2</v>
      </c>
      <c r="I9">
        <v>-2.8186274509803998E-2</v>
      </c>
      <c r="J9">
        <v>0.12105926860025</v>
      </c>
      <c r="K9">
        <v>-0.1214848143982</v>
      </c>
    </row>
    <row r="10" spans="1:11" x14ac:dyDescent="0.25">
      <c r="A10" t="s">
        <v>19</v>
      </c>
      <c r="B10">
        <v>2.1</v>
      </c>
      <c r="C10">
        <v>2.2000000000000002</v>
      </c>
      <c r="D10">
        <v>2.36</v>
      </c>
      <c r="E10">
        <v>2.54</v>
      </c>
      <c r="F10">
        <v>3.42</v>
      </c>
      <c r="G10">
        <v>4.0999999999999996</v>
      </c>
      <c r="H10">
        <v>4.4400000000000004</v>
      </c>
      <c r="I10">
        <v>4.7</v>
      </c>
      <c r="J10">
        <v>5.44</v>
      </c>
      <c r="K10">
        <v>5.76</v>
      </c>
    </row>
    <row r="11" spans="1:11" x14ac:dyDescent="0.25">
      <c r="A11" t="s">
        <v>20</v>
      </c>
      <c r="B11">
        <v>2.9411764705881999E-2</v>
      </c>
      <c r="C11">
        <v>4.7619047619047991E-2</v>
      </c>
      <c r="D11">
        <v>7.2727272727273001E-2</v>
      </c>
      <c r="E11">
        <v>7.6271186440677999E-2</v>
      </c>
      <c r="F11">
        <v>0.34645669291338999</v>
      </c>
      <c r="G11">
        <v>0.19883040935672999</v>
      </c>
      <c r="H11">
        <v>8.2926829268292993E-2</v>
      </c>
      <c r="I11">
        <v>5.8558558558559008E-2</v>
      </c>
      <c r="J11">
        <v>0.15744680851064</v>
      </c>
      <c r="K11">
        <v>5.8823529411765003E-2</v>
      </c>
    </row>
    <row r="12" spans="1:11" x14ac:dyDescent="0.25">
      <c r="A12" t="s">
        <v>21</v>
      </c>
      <c r="B12">
        <v>0.14231961815838001</v>
      </c>
      <c r="C12">
        <v>0.1386712426342</v>
      </c>
      <c r="D12">
        <v>0.13571123190619</v>
      </c>
      <c r="E12">
        <v>0.13819594815057001</v>
      </c>
      <c r="F12">
        <v>0.15305980635895999</v>
      </c>
      <c r="G12">
        <v>0.15081445422206</v>
      </c>
      <c r="H12">
        <v>0.15352110535196001</v>
      </c>
      <c r="I12">
        <v>0.13705161299422999</v>
      </c>
      <c r="J12">
        <v>0.14362237705907999</v>
      </c>
      <c r="K12">
        <v>0.11261844034549</v>
      </c>
    </row>
    <row r="13" spans="1:11" x14ac:dyDescent="0.25">
      <c r="A13" t="s">
        <v>22</v>
      </c>
      <c r="B13">
        <v>0.27865889013950002</v>
      </c>
      <c r="C13">
        <v>0.26870353524264001</v>
      </c>
      <c r="D13">
        <v>0.26216742375080998</v>
      </c>
      <c r="E13">
        <v>0.25891963987995997</v>
      </c>
      <c r="F13">
        <v>0.31881633965904999</v>
      </c>
      <c r="G13">
        <v>0.39276716781796001</v>
      </c>
      <c r="H13">
        <v>0.46306909357664011</v>
      </c>
      <c r="I13">
        <v>0.44234008650125001</v>
      </c>
      <c r="J13">
        <v>0.49827666511411001</v>
      </c>
      <c r="K13">
        <v>0.45759487333533999</v>
      </c>
    </row>
    <row r="14" spans="1:11" x14ac:dyDescent="0.25">
      <c r="A14" t="s">
        <v>23</v>
      </c>
      <c r="B14">
        <v>0.23238615353983999</v>
      </c>
      <c r="C14">
        <v>0.22619487721150999</v>
      </c>
      <c r="D14">
        <v>0.21665366614664999</v>
      </c>
      <c r="E14">
        <v>0.21384311745536</v>
      </c>
      <c r="F14">
        <v>0.24762666133705999</v>
      </c>
      <c r="G14">
        <v>0.24976744186047001</v>
      </c>
      <c r="H14">
        <v>0.25101274945945001</v>
      </c>
      <c r="I14">
        <v>0.22957327158452001</v>
      </c>
      <c r="J14">
        <v>0.24104909758681001</v>
      </c>
      <c r="K14">
        <v>0.18059315168639001</v>
      </c>
    </row>
    <row r="25" spans="7:8" x14ac:dyDescent="0.25">
      <c r="G25" t="s">
        <v>126</v>
      </c>
      <c r="H25">
        <f>INDEX(incomestatement[2017],MATCH(G25,incomestatement[Category],0))</f>
        <v>4858000000</v>
      </c>
    </row>
    <row r="26" spans="7:8" x14ac:dyDescent="0.25">
      <c r="G26" t="s">
        <v>54</v>
      </c>
      <c r="H26">
        <f>INDEX(balancesheet[2017],MATCH(G26,balancesheet[Category],0))</f>
        <v>37987000000</v>
      </c>
    </row>
    <row r="27" spans="7:8" x14ac:dyDescent="0.25">
      <c r="G27" t="s">
        <v>34</v>
      </c>
      <c r="H27">
        <f>INDEX(incomestatement[2017],MATCH(G27,incomestatement[Category],0))</f>
        <v>-2679000000</v>
      </c>
    </row>
    <row r="28" spans="7:8" x14ac:dyDescent="0.25">
      <c r="G28" t="s">
        <v>33</v>
      </c>
      <c r="H28">
        <f>INDEX(incomestatement[2017],MATCH(G28,incomestatement[Category],0))</f>
        <v>7548000000</v>
      </c>
    </row>
    <row r="29" spans="7:8" x14ac:dyDescent="0.25">
      <c r="G29" t="s">
        <v>15</v>
      </c>
      <c r="H29">
        <f>INDEX(incomestatement[2017],MATCH(G29,incomestatement[Category],0))</f>
        <v>7106000000</v>
      </c>
    </row>
    <row r="31" spans="7:8" x14ac:dyDescent="0.25">
      <c r="G31" t="s">
        <v>128</v>
      </c>
      <c r="H31">
        <f>H29*(1-ABS(H27)/H28)</f>
        <v>4583878378.3783779</v>
      </c>
    </row>
    <row r="35" spans="7:8" x14ac:dyDescent="0.25">
      <c r="G35" t="s">
        <v>127</v>
      </c>
      <c r="H35">
        <f>H31/H26</f>
        <v>0.12066966010420349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I15" sqref="I15"/>
    </sheetView>
  </sheetViews>
  <sheetFormatPr defaultRowHeight="15" x14ac:dyDescent="0.25"/>
  <cols>
    <col min="1" max="1" width="30.28515625" bestFit="1" customWidth="1"/>
    <col min="2" max="12" width="12" bestFit="1" customWidth="1"/>
  </cols>
  <sheetData>
    <row r="1" spans="1:12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24</v>
      </c>
    </row>
    <row r="2" spans="1:12" x14ac:dyDescent="0.25">
      <c r="A2" t="s">
        <v>11</v>
      </c>
      <c r="B2">
        <v>26662000000</v>
      </c>
      <c r="C2">
        <v>29611000000</v>
      </c>
      <c r="D2">
        <v>29904000000</v>
      </c>
      <c r="E2">
        <v>30871000000</v>
      </c>
      <c r="F2">
        <v>31821000000</v>
      </c>
      <c r="G2">
        <v>30274000000</v>
      </c>
      <c r="H2">
        <v>30109000000</v>
      </c>
      <c r="I2">
        <v>31657000000</v>
      </c>
      <c r="J2">
        <v>32765000000</v>
      </c>
      <c r="K2">
        <v>32136000000</v>
      </c>
      <c r="L2">
        <v>31712000000</v>
      </c>
    </row>
    <row r="3" spans="1:12" x14ac:dyDescent="0.25">
      <c r="A3" t="s">
        <v>25</v>
      </c>
      <c r="B3">
        <v>13831000000</v>
      </c>
      <c r="C3">
        <v>15693000000</v>
      </c>
      <c r="D3">
        <v>15685000000</v>
      </c>
      <c r="E3">
        <v>16106000000</v>
      </c>
      <c r="F3">
        <v>16447000000</v>
      </c>
      <c r="G3">
        <v>15383000000</v>
      </c>
      <c r="H3">
        <v>15118000000</v>
      </c>
      <c r="I3">
        <v>16055000000</v>
      </c>
      <c r="J3">
        <v>16682000000</v>
      </c>
      <c r="K3">
        <v>17136000000</v>
      </c>
      <c r="L3">
        <v>16542000000</v>
      </c>
    </row>
    <row r="4" spans="1:12" x14ac:dyDescent="0.25">
      <c r="A4" t="s">
        <v>13</v>
      </c>
      <c r="B4">
        <v>12831000000</v>
      </c>
      <c r="C4">
        <v>13918000000</v>
      </c>
      <c r="D4">
        <v>14219000000</v>
      </c>
      <c r="E4">
        <v>14765000000</v>
      </c>
      <c r="F4">
        <v>15374000000</v>
      </c>
      <c r="G4">
        <v>14891000000</v>
      </c>
      <c r="H4">
        <v>14991000000</v>
      </c>
      <c r="I4">
        <v>15602000000</v>
      </c>
      <c r="J4">
        <v>16083000000</v>
      </c>
      <c r="K4">
        <v>15000000000</v>
      </c>
      <c r="L4">
        <v>15170000000</v>
      </c>
    </row>
    <row r="5" spans="1:12" x14ac:dyDescent="0.25">
      <c r="A5" t="s">
        <v>26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</row>
    <row r="6" spans="1:12" x14ac:dyDescent="0.25">
      <c r="A6" t="s">
        <v>28</v>
      </c>
      <c r="B6">
        <v>5479000000</v>
      </c>
      <c r="C6">
        <v>6170000000</v>
      </c>
      <c r="D6">
        <v>6102000000</v>
      </c>
      <c r="E6">
        <v>6384000000</v>
      </c>
      <c r="F6">
        <v>6469000000</v>
      </c>
      <c r="G6">
        <v>6229000000</v>
      </c>
      <c r="H6">
        <v>6311000000</v>
      </c>
      <c r="I6">
        <v>6626000000</v>
      </c>
      <c r="J6">
        <v>7602000000</v>
      </c>
      <c r="K6">
        <v>7029000000</v>
      </c>
      <c r="L6">
        <v>6979000000</v>
      </c>
    </row>
    <row r="7" spans="1:12" x14ac:dyDescent="0.25">
      <c r="A7" t="s">
        <v>29</v>
      </c>
      <c r="B7">
        <v>1434000000</v>
      </c>
      <c r="C7">
        <v>1570000000</v>
      </c>
      <c r="D7">
        <v>1634000000</v>
      </c>
      <c r="E7">
        <v>1715000000</v>
      </c>
      <c r="F7">
        <v>1770000000</v>
      </c>
      <c r="G7">
        <v>1763000000</v>
      </c>
      <c r="H7">
        <v>1764000000</v>
      </c>
      <c r="I7">
        <v>1870000000</v>
      </c>
      <c r="J7">
        <v>1821000000</v>
      </c>
      <c r="K7">
        <v>1911000000</v>
      </c>
      <c r="L7">
        <v>1943000000</v>
      </c>
    </row>
    <row r="8" spans="1:12" x14ac:dyDescent="0.25">
      <c r="A8" t="s">
        <v>30</v>
      </c>
      <c r="B8">
        <v>6913000000</v>
      </c>
      <c r="C8">
        <v>7740000000</v>
      </c>
      <c r="D8">
        <v>7736000000</v>
      </c>
      <c r="E8">
        <v>8099000000</v>
      </c>
      <c r="F8">
        <v>8239000000</v>
      </c>
      <c r="G8">
        <v>7992000000</v>
      </c>
      <c r="H8">
        <v>8075000000</v>
      </c>
      <c r="I8">
        <v>8496000000</v>
      </c>
      <c r="J8">
        <v>9423000000</v>
      </c>
      <c r="K8">
        <v>8940000000</v>
      </c>
      <c r="L8">
        <v>8922000000</v>
      </c>
    </row>
    <row r="9" spans="1:12" x14ac:dyDescent="0.25">
      <c r="A9" t="s">
        <v>15</v>
      </c>
      <c r="B9">
        <v>5918000000</v>
      </c>
      <c r="C9">
        <v>6178000000</v>
      </c>
      <c r="D9">
        <v>6483000000</v>
      </c>
      <c r="E9">
        <v>6666000000</v>
      </c>
      <c r="F9">
        <v>7135000000</v>
      </c>
      <c r="G9">
        <v>6899000000</v>
      </c>
      <c r="H9">
        <v>6916000000</v>
      </c>
      <c r="I9">
        <v>7106000000</v>
      </c>
      <c r="J9">
        <v>6660000000</v>
      </c>
      <c r="K9">
        <v>6060000000</v>
      </c>
      <c r="L9">
        <v>6248000000</v>
      </c>
    </row>
    <row r="10" spans="1:12" x14ac:dyDescent="0.25">
      <c r="A10" t="s">
        <v>31</v>
      </c>
      <c r="B10">
        <v>-163000000</v>
      </c>
      <c r="C10">
        <v>-147000000</v>
      </c>
      <c r="D10">
        <v>-132000000</v>
      </c>
      <c r="E10">
        <v>-104000000</v>
      </c>
      <c r="F10">
        <v>-109000000</v>
      </c>
      <c r="G10">
        <v>-123000000</v>
      </c>
      <c r="H10">
        <v>-170000000</v>
      </c>
      <c r="I10">
        <v>-272000000</v>
      </c>
      <c r="J10">
        <v>-280000000</v>
      </c>
      <c r="K10">
        <v>-368000000</v>
      </c>
      <c r="L10">
        <v>-472000000</v>
      </c>
    </row>
    <row r="11" spans="1:12" x14ac:dyDescent="0.25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47000000</v>
      </c>
      <c r="H11">
        <v>307000000</v>
      </c>
      <c r="I11">
        <v>714000000</v>
      </c>
      <c r="J11">
        <v>620000000</v>
      </c>
      <c r="K11">
        <v>20000000</v>
      </c>
      <c r="L11">
        <v>437000000</v>
      </c>
    </row>
    <row r="12" spans="1:12" x14ac:dyDescent="0.25">
      <c r="A12" t="s">
        <v>33</v>
      </c>
      <c r="B12">
        <v>5755000000</v>
      </c>
      <c r="C12">
        <v>6031000000</v>
      </c>
      <c r="D12">
        <v>6351000000</v>
      </c>
      <c r="E12">
        <v>6562000000</v>
      </c>
      <c r="F12">
        <v>7026000000</v>
      </c>
      <c r="G12">
        <v>6823000000</v>
      </c>
      <c r="H12">
        <v>7053000000</v>
      </c>
      <c r="I12">
        <v>7548000000</v>
      </c>
      <c r="J12">
        <v>7000000000</v>
      </c>
      <c r="K12">
        <v>5712000000</v>
      </c>
      <c r="L12">
        <v>6213000000</v>
      </c>
    </row>
    <row r="13" spans="1:12" x14ac:dyDescent="0.25">
      <c r="A13" t="s">
        <v>34</v>
      </c>
      <c r="B13">
        <v>-1592000000</v>
      </c>
      <c r="C13">
        <v>-1674000000</v>
      </c>
      <c r="D13">
        <v>-1840000000</v>
      </c>
      <c r="E13">
        <v>-1841000000</v>
      </c>
      <c r="F13">
        <v>-2028000000</v>
      </c>
      <c r="G13">
        <v>-1982000000</v>
      </c>
      <c r="H13">
        <v>-1995000000</v>
      </c>
      <c r="I13">
        <v>-2679000000</v>
      </c>
      <c r="J13">
        <v>-1637000000</v>
      </c>
      <c r="K13">
        <v>-1130000000</v>
      </c>
      <c r="L13">
        <v>-1244000000</v>
      </c>
    </row>
    <row r="14" spans="1:12" x14ac:dyDescent="0.25">
      <c r="A14" t="s">
        <v>35</v>
      </c>
      <c r="B14">
        <v>-78000000</v>
      </c>
      <c r="C14">
        <v>-74000000</v>
      </c>
      <c r="D14">
        <v>-67000000</v>
      </c>
      <c r="E14">
        <v>-62000000</v>
      </c>
      <c r="F14">
        <v>-42000000</v>
      </c>
      <c r="G14">
        <v>-8000000</v>
      </c>
      <c r="H14">
        <v>-8000000</v>
      </c>
      <c r="I14">
        <v>-11000000</v>
      </c>
      <c r="J14">
        <v>-14000000</v>
      </c>
      <c r="K14">
        <v>-12000000</v>
      </c>
      <c r="L14">
        <v>-4000000</v>
      </c>
    </row>
    <row r="15" spans="1:12" x14ac:dyDescent="0.25">
      <c r="A15" t="s">
        <v>36</v>
      </c>
      <c r="B15">
        <v>4085000000</v>
      </c>
      <c r="C15">
        <v>4283000000</v>
      </c>
      <c r="D15">
        <v>4444000000</v>
      </c>
      <c r="E15">
        <v>4659000000</v>
      </c>
      <c r="F15">
        <v>4956000000</v>
      </c>
      <c r="G15">
        <v>4833000000</v>
      </c>
      <c r="H15">
        <v>5050000000</v>
      </c>
      <c r="I15">
        <v>4858000000</v>
      </c>
      <c r="J15">
        <v>5349000000</v>
      </c>
      <c r="K15">
        <v>4570000000</v>
      </c>
      <c r="L15">
        <v>4964000000</v>
      </c>
    </row>
    <row r="16" spans="1:12" x14ac:dyDescent="0.25">
      <c r="A16" t="s">
        <v>37</v>
      </c>
      <c r="B16">
        <v>5.72</v>
      </c>
      <c r="C16">
        <v>6.05</v>
      </c>
      <c r="D16">
        <v>6.4</v>
      </c>
      <c r="E16">
        <v>6.83</v>
      </c>
      <c r="F16">
        <v>7.63</v>
      </c>
      <c r="G16">
        <v>7.72</v>
      </c>
      <c r="H16">
        <v>8.35</v>
      </c>
      <c r="I16">
        <v>8.1300000000000008</v>
      </c>
      <c r="J16">
        <v>9.09</v>
      </c>
      <c r="K16">
        <v>7.92</v>
      </c>
      <c r="L16">
        <v>8.61</v>
      </c>
    </row>
    <row r="17" spans="1:12" x14ac:dyDescent="0.25">
      <c r="A17" t="s">
        <v>38</v>
      </c>
      <c r="B17">
        <v>5.63</v>
      </c>
      <c r="C17">
        <v>5.96</v>
      </c>
      <c r="D17">
        <v>6.32</v>
      </c>
      <c r="E17">
        <v>6.72</v>
      </c>
      <c r="F17">
        <v>7.49</v>
      </c>
      <c r="G17">
        <v>7.58</v>
      </c>
      <c r="H17">
        <v>8.16</v>
      </c>
      <c r="I17">
        <v>7.93</v>
      </c>
      <c r="J17">
        <v>8.89</v>
      </c>
      <c r="K17">
        <v>7.81</v>
      </c>
      <c r="L17">
        <v>8.5299999999999994</v>
      </c>
    </row>
    <row r="18" spans="1:12" x14ac:dyDescent="0.25">
      <c r="A18" t="s">
        <v>39</v>
      </c>
      <c r="B18">
        <v>713700000</v>
      </c>
      <c r="C18">
        <v>708500000</v>
      </c>
      <c r="D18">
        <v>693900000</v>
      </c>
      <c r="E18">
        <v>681900000</v>
      </c>
      <c r="F18">
        <v>649200000</v>
      </c>
      <c r="G18">
        <v>625600000</v>
      </c>
      <c r="H18">
        <v>604700000</v>
      </c>
      <c r="I18">
        <v>597500000</v>
      </c>
      <c r="J18">
        <v>588500000</v>
      </c>
      <c r="K18">
        <v>577000000</v>
      </c>
      <c r="L18">
        <v>577000000</v>
      </c>
    </row>
    <row r="19" spans="1:12" x14ac:dyDescent="0.25">
      <c r="A19" t="s">
        <v>40</v>
      </c>
      <c r="B19">
        <v>725500000</v>
      </c>
      <c r="C19">
        <v>719000000</v>
      </c>
      <c r="D19">
        <v>703300000</v>
      </c>
      <c r="E19">
        <v>693600000</v>
      </c>
      <c r="F19">
        <v>662000000</v>
      </c>
      <c r="G19">
        <v>637200000</v>
      </c>
      <c r="H19">
        <v>618700000</v>
      </c>
      <c r="I19">
        <v>612700000</v>
      </c>
      <c r="J19">
        <v>602000000</v>
      </c>
      <c r="K19">
        <v>585100000</v>
      </c>
      <c r="L19">
        <v>585100000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abSelected="1" workbookViewId="0">
      <selection activeCell="D42" sqref="D42"/>
    </sheetView>
  </sheetViews>
  <sheetFormatPr defaultRowHeight="15" x14ac:dyDescent="0.25"/>
  <cols>
    <col min="1" max="1" width="32.7109375" bestFit="1" customWidth="1"/>
    <col min="2" max="12" width="12.7109375" bestFit="1" customWidth="1"/>
  </cols>
  <sheetData>
    <row r="1" spans="1:12" s="1" customFormat="1" x14ac:dyDescent="0.25">
      <c r="A1" s="2" t="s">
        <v>0</v>
      </c>
      <c r="B1" s="2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t="s">
        <v>42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</row>
    <row r="3" spans="1:12" x14ac:dyDescent="0.25">
      <c r="A3" t="s">
        <v>43</v>
      </c>
      <c r="B3">
        <v>3040000000</v>
      </c>
      <c r="C3">
        <v>3377000000</v>
      </c>
      <c r="D3">
        <v>2219000000</v>
      </c>
      <c r="E3">
        <v>2883000000</v>
      </c>
      <c r="F3">
        <v>2581000000</v>
      </c>
      <c r="G3">
        <v>1897000000</v>
      </c>
      <c r="H3">
        <v>1798000000</v>
      </c>
      <c r="I3">
        <v>2398000000</v>
      </c>
      <c r="J3">
        <v>3053000000</v>
      </c>
      <c r="K3">
        <v>2853000000</v>
      </c>
      <c r="L3">
        <v>2353000000</v>
      </c>
    </row>
    <row r="4" spans="1:12" x14ac:dyDescent="0.25">
      <c r="A4" t="s">
        <v>44</v>
      </c>
      <c r="B4">
        <v>744000000</v>
      </c>
      <c r="C4">
        <v>1101000000</v>
      </c>
      <c r="D4">
        <v>1461000000</v>
      </c>
      <c r="E4">
        <v>1648000000</v>
      </c>
      <c r="F4">
        <v>756000000</v>
      </c>
      <c r="G4">
        <v>1439000000</v>
      </c>
      <c r="H4">
        <v>118000000</v>
      </c>
      <c r="I4">
        <v>280000000</v>
      </c>
      <c r="J4">
        <v>1076000000</v>
      </c>
      <c r="K4">
        <v>380000000</v>
      </c>
      <c r="L4">
        <v>98000000</v>
      </c>
    </row>
    <row r="5" spans="1:12" x14ac:dyDescent="0.25">
      <c r="A5" t="s">
        <v>45</v>
      </c>
      <c r="B5">
        <v>3360000000</v>
      </c>
      <c r="C5">
        <v>3707000000</v>
      </c>
      <c r="D5">
        <v>3976000000</v>
      </c>
      <c r="E5">
        <v>4186000000</v>
      </c>
      <c r="F5">
        <v>4352000000</v>
      </c>
      <c r="G5">
        <v>4315000000</v>
      </c>
      <c r="H5">
        <v>4260000000</v>
      </c>
      <c r="I5">
        <v>4501000000</v>
      </c>
      <c r="J5">
        <v>4982000000</v>
      </c>
      <c r="K5">
        <v>5123000000</v>
      </c>
      <c r="L5">
        <v>4963000000</v>
      </c>
    </row>
    <row r="6" spans="1:12" x14ac:dyDescent="0.25">
      <c r="A6" t="s">
        <v>46</v>
      </c>
      <c r="B6">
        <v>2639000000</v>
      </c>
      <c r="C6">
        <v>3155000000</v>
      </c>
      <c r="D6">
        <v>3416000000</v>
      </c>
      <c r="E6">
        <v>3837000000</v>
      </c>
      <c r="F6">
        <v>3864000000</v>
      </c>
      <c r="G6">
        <v>3706000000</v>
      </c>
      <c r="H6">
        <v>3518000000</v>
      </c>
      <c r="I6">
        <v>3385000000</v>
      </c>
      <c r="J6">
        <v>4034000000</v>
      </c>
      <c r="K6">
        <v>4366000000</v>
      </c>
      <c r="L6">
        <v>4134000000</v>
      </c>
    </row>
    <row r="7" spans="1:12" x14ac:dyDescent="0.25">
      <c r="A7" t="s">
        <v>47</v>
      </c>
      <c r="B7">
        <v>1012000000</v>
      </c>
      <c r="C7">
        <v>875000000</v>
      </c>
      <c r="D7">
        <v>1168000000</v>
      </c>
      <c r="E7">
        <v>1076000000</v>
      </c>
      <c r="F7">
        <v>1180000000</v>
      </c>
      <c r="G7">
        <v>946000000</v>
      </c>
      <c r="H7">
        <v>1292000000</v>
      </c>
      <c r="I7">
        <v>1162000000</v>
      </c>
      <c r="J7">
        <v>1132000000</v>
      </c>
      <c r="K7">
        <v>987000000</v>
      </c>
      <c r="L7">
        <v>1423000000</v>
      </c>
    </row>
    <row r="8" spans="1:12" x14ac:dyDescent="0.25">
      <c r="A8" t="s">
        <v>48</v>
      </c>
      <c r="B8">
        <v>10795000000</v>
      </c>
      <c r="C8">
        <v>12215000000</v>
      </c>
      <c r="D8">
        <v>12240000000</v>
      </c>
      <c r="E8">
        <v>13630000000</v>
      </c>
      <c r="F8">
        <v>12733000000</v>
      </c>
      <c r="G8">
        <v>12303000000</v>
      </c>
      <c r="H8">
        <v>10986000000</v>
      </c>
      <c r="I8">
        <v>11726000000</v>
      </c>
      <c r="J8">
        <v>14277000000</v>
      </c>
      <c r="K8">
        <v>13709000000</v>
      </c>
      <c r="L8">
        <v>12971000000</v>
      </c>
    </row>
    <row r="9" spans="1:12" x14ac:dyDescent="0.25">
      <c r="A9" t="s">
        <v>49</v>
      </c>
      <c r="B9">
        <v>928000000</v>
      </c>
      <c r="C9">
        <v>686000000</v>
      </c>
      <c r="D9">
        <v>1051000000</v>
      </c>
      <c r="E9">
        <v>1325000000</v>
      </c>
      <c r="F9">
        <v>1575000000</v>
      </c>
      <c r="G9">
        <v>117000000</v>
      </c>
      <c r="H9">
        <v>126000000</v>
      </c>
      <c r="I9">
        <v>128000000</v>
      </c>
      <c r="J9">
        <v>150000000</v>
      </c>
      <c r="K9">
        <v>188000000</v>
      </c>
      <c r="L9">
        <v>196000000</v>
      </c>
    </row>
    <row r="10" spans="1:12" x14ac:dyDescent="0.25">
      <c r="A10" t="s">
        <v>50</v>
      </c>
      <c r="B10">
        <v>7000000000</v>
      </c>
      <c r="C10">
        <v>7279000000</v>
      </c>
      <c r="D10">
        <v>7666000000</v>
      </c>
      <c r="E10">
        <v>8378000000</v>
      </c>
      <c r="F10">
        <v>8652000000</v>
      </c>
      <c r="G10">
        <v>8489000000</v>
      </c>
      <c r="H10">
        <v>8515000000</v>
      </c>
      <c r="I10">
        <v>8516000000</v>
      </c>
      <c r="J10">
        <v>8866000000</v>
      </c>
      <c r="K10">
        <v>8738000000</v>
      </c>
      <c r="L10">
        <v>10191000000</v>
      </c>
    </row>
    <row r="11" spans="1:12" x14ac:dyDescent="0.25">
      <c r="A11" t="s">
        <v>51</v>
      </c>
      <c r="B11">
        <v>5832000000</v>
      </c>
      <c r="C11">
        <v>6820000000</v>
      </c>
      <c r="D11">
        <v>7047000000</v>
      </c>
      <c r="E11">
        <v>7385000000</v>
      </c>
      <c r="F11">
        <v>7345000000</v>
      </c>
      <c r="G11">
        <v>7050000000</v>
      </c>
      <c r="H11">
        <v>9249000000</v>
      </c>
      <c r="I11">
        <v>9166000000</v>
      </c>
      <c r="J11">
        <v>10513000000</v>
      </c>
      <c r="K11">
        <v>10051000000</v>
      </c>
      <c r="L11">
        <v>13444000000</v>
      </c>
    </row>
    <row r="12" spans="1:12" x14ac:dyDescent="0.25">
      <c r="A12" t="s">
        <v>52</v>
      </c>
      <c r="B12">
        <v>1342000000</v>
      </c>
      <c r="C12">
        <v>1820000000</v>
      </c>
      <c r="D12">
        <v>1916000000</v>
      </c>
      <c r="E12">
        <v>1925000000</v>
      </c>
      <c r="F12">
        <v>1688000000</v>
      </c>
      <c r="G12">
        <v>1435000000</v>
      </c>
      <c r="H12">
        <v>2601000000</v>
      </c>
      <c r="I12">
        <v>2320000000</v>
      </c>
      <c r="J12">
        <v>2936000000</v>
      </c>
      <c r="K12">
        <v>2657000000</v>
      </c>
      <c r="L12">
        <v>6379000000</v>
      </c>
    </row>
    <row r="13" spans="1:12" x14ac:dyDescent="0.25">
      <c r="A13" t="s">
        <v>53</v>
      </c>
      <c r="B13">
        <v>1353000000</v>
      </c>
      <c r="C13">
        <v>1336000000</v>
      </c>
      <c r="D13">
        <v>1696000000</v>
      </c>
      <c r="E13">
        <v>1233000000</v>
      </c>
      <c r="F13">
        <v>1557000000</v>
      </c>
      <c r="G13">
        <v>1815000000</v>
      </c>
      <c r="H13">
        <v>1406000000</v>
      </c>
      <c r="I13">
        <v>1050000000</v>
      </c>
      <c r="J13">
        <v>1245000000</v>
      </c>
      <c r="K13">
        <v>1157000000</v>
      </c>
      <c r="L13">
        <v>1478000000</v>
      </c>
    </row>
    <row r="14" spans="1:12" x14ac:dyDescent="0.25">
      <c r="A14" t="s">
        <v>54</v>
      </c>
      <c r="B14">
        <v>27250000000</v>
      </c>
      <c r="C14">
        <v>30156000000</v>
      </c>
      <c r="D14">
        <v>31616000000</v>
      </c>
      <c r="E14">
        <v>33876000000</v>
      </c>
      <c r="F14">
        <v>33550000000</v>
      </c>
      <c r="G14">
        <v>31209000000</v>
      </c>
      <c r="H14">
        <v>32883000000</v>
      </c>
      <c r="I14">
        <v>32906000000</v>
      </c>
      <c r="J14">
        <v>37987000000</v>
      </c>
      <c r="K14">
        <v>36500000000</v>
      </c>
      <c r="L14">
        <v>44659000000</v>
      </c>
    </row>
    <row r="15" spans="1:12" x14ac:dyDescent="0.25">
      <c r="A15" t="s">
        <v>55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</row>
    <row r="16" spans="1:12" x14ac:dyDescent="0.25">
      <c r="A16" t="s">
        <v>56</v>
      </c>
      <c r="B16">
        <v>1453000000</v>
      </c>
      <c r="C16">
        <v>1662000000</v>
      </c>
      <c r="D16">
        <v>2159000000</v>
      </c>
      <c r="E16">
        <v>2278000000</v>
      </c>
      <c r="F16">
        <v>2346000000</v>
      </c>
      <c r="G16">
        <v>2340000000</v>
      </c>
      <c r="H16">
        <v>2260000000</v>
      </c>
      <c r="I16">
        <v>1798000000</v>
      </c>
      <c r="J16">
        <v>1945000000</v>
      </c>
      <c r="K16">
        <v>2266000000</v>
      </c>
      <c r="L16">
        <v>2228000000</v>
      </c>
    </row>
    <row r="17" spans="1:12" x14ac:dyDescent="0.25">
      <c r="A17" t="s">
        <v>57</v>
      </c>
      <c r="B17">
        <v>450000000</v>
      </c>
      <c r="C17">
        <v>554000000</v>
      </c>
      <c r="D17">
        <v>449000000</v>
      </c>
      <c r="E17">
        <v>458000000</v>
      </c>
      <c r="F17">
        <v>505000000</v>
      </c>
      <c r="G17">
        <v>525000000</v>
      </c>
      <c r="H17">
        <v>421000000</v>
      </c>
      <c r="I17">
        <v>547000000</v>
      </c>
      <c r="J17">
        <v>587000000</v>
      </c>
      <c r="K17">
        <v>516000000</v>
      </c>
      <c r="L17">
        <v>441000000</v>
      </c>
    </row>
    <row r="18" spans="1:12" x14ac:dyDescent="0.25">
      <c r="A18" t="s">
        <v>58</v>
      </c>
      <c r="B18">
        <v>464000000</v>
      </c>
      <c r="C18">
        <v>476000000</v>
      </c>
      <c r="D18">
        <v>676000000</v>
      </c>
      <c r="E18">
        <v>701000000</v>
      </c>
      <c r="F18">
        <v>708000000</v>
      </c>
      <c r="G18">
        <v>732000000</v>
      </c>
      <c r="H18">
        <v>644000000</v>
      </c>
      <c r="I18">
        <v>1136000000</v>
      </c>
      <c r="J18">
        <v>1386000000</v>
      </c>
      <c r="K18">
        <v>1307000000</v>
      </c>
      <c r="L18">
        <v>1296000000</v>
      </c>
    </row>
    <row r="19" spans="1:12" x14ac:dyDescent="0.25">
      <c r="A19" t="s">
        <v>59</v>
      </c>
      <c r="B19">
        <v>613000000</v>
      </c>
      <c r="C19">
        <v>1269000000</v>
      </c>
      <c r="D19">
        <v>682000000</v>
      </c>
      <c r="E19">
        <v>1085000000</v>
      </c>
      <c r="F19">
        <v>1683000000</v>
      </c>
      <c r="G19">
        <v>106000000</v>
      </c>
      <c r="H19">
        <v>2044000000</v>
      </c>
      <c r="I19">
        <v>972000000</v>
      </c>
      <c r="J19">
        <v>1853000000</v>
      </c>
      <c r="K19">
        <v>1211000000</v>
      </c>
      <c r="L19">
        <v>2795000000</v>
      </c>
    </row>
    <row r="20" spans="1:12" x14ac:dyDescent="0.25">
      <c r="A20" t="s">
        <v>60</v>
      </c>
      <c r="B20">
        <v>316000000</v>
      </c>
      <c r="C20">
        <v>369000000</v>
      </c>
      <c r="D20">
        <v>389000000</v>
      </c>
      <c r="E20">
        <v>471000000</v>
      </c>
      <c r="F20">
        <v>521000000</v>
      </c>
      <c r="G20">
        <v>541000000</v>
      </c>
      <c r="H20">
        <v>518000000</v>
      </c>
      <c r="I20">
        <v>551000000</v>
      </c>
      <c r="J20">
        <v>513000000</v>
      </c>
      <c r="K20">
        <v>617000000</v>
      </c>
      <c r="L20">
        <v>430000000</v>
      </c>
    </row>
    <row r="21" spans="1:12" x14ac:dyDescent="0.25">
      <c r="A21" t="s">
        <v>61</v>
      </c>
      <c r="B21">
        <v>27000000</v>
      </c>
      <c r="C21">
        <v>26000000</v>
      </c>
      <c r="D21">
        <v>23000000</v>
      </c>
      <c r="E21">
        <v>45000000</v>
      </c>
      <c r="F21">
        <v>37000000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62</v>
      </c>
      <c r="B22">
        <v>1574000000</v>
      </c>
      <c r="C22">
        <v>1733000000</v>
      </c>
      <c r="D22">
        <v>1063000000</v>
      </c>
      <c r="E22">
        <v>1162000000</v>
      </c>
      <c r="F22">
        <v>1698000000</v>
      </c>
      <c r="G22">
        <v>1720000000</v>
      </c>
      <c r="H22">
        <v>1231000000</v>
      </c>
      <c r="I22">
        <v>1215000000</v>
      </c>
      <c r="J22">
        <v>1403000000</v>
      </c>
      <c r="K22">
        <v>1327000000</v>
      </c>
      <c r="L22">
        <v>2032000000</v>
      </c>
    </row>
    <row r="23" spans="1:12" x14ac:dyDescent="0.25">
      <c r="A23" t="s">
        <v>63</v>
      </c>
      <c r="B23">
        <v>4897000000</v>
      </c>
      <c r="C23">
        <v>6089000000</v>
      </c>
      <c r="D23">
        <v>5441000000</v>
      </c>
      <c r="E23">
        <v>6200000000</v>
      </c>
      <c r="F23">
        <v>7498000000</v>
      </c>
      <c r="G23">
        <v>5964000000</v>
      </c>
      <c r="H23">
        <v>7118000000</v>
      </c>
      <c r="I23">
        <v>6219000000</v>
      </c>
      <c r="J23">
        <v>7687000000</v>
      </c>
      <c r="K23">
        <v>7244000000</v>
      </c>
      <c r="L23">
        <v>9222000000</v>
      </c>
    </row>
    <row r="24" spans="1:12" x14ac:dyDescent="0.25">
      <c r="A24" t="s">
        <v>64</v>
      </c>
      <c r="B24">
        <v>5097000000</v>
      </c>
      <c r="C24">
        <v>4183000000</v>
      </c>
      <c r="D24">
        <v>4484000000</v>
      </c>
      <c r="E24">
        <v>4916000000</v>
      </c>
      <c r="F24">
        <v>4326000000</v>
      </c>
      <c r="G24">
        <v>6705000000</v>
      </c>
      <c r="H24">
        <v>8753000000</v>
      </c>
      <c r="I24">
        <v>10678000000</v>
      </c>
      <c r="J24">
        <v>12096000000</v>
      </c>
      <c r="K24">
        <v>13411000000</v>
      </c>
      <c r="L24">
        <v>17518000000</v>
      </c>
    </row>
    <row r="25" spans="1:12" x14ac:dyDescent="0.25">
      <c r="A25" t="s">
        <v>65</v>
      </c>
      <c r="B25">
        <v>107000000</v>
      </c>
      <c r="C25">
        <v>94000000</v>
      </c>
      <c r="D25">
        <v>79000000</v>
      </c>
      <c r="E25">
        <v>71000000</v>
      </c>
      <c r="F25">
        <v>58000000</v>
      </c>
      <c r="G25">
        <v>59000000</v>
      </c>
      <c r="H25">
        <v>46000000</v>
      </c>
      <c r="I25">
        <v>45000000</v>
      </c>
      <c r="J25">
        <v>60000000</v>
      </c>
      <c r="K25">
        <v>75000000</v>
      </c>
      <c r="L25">
        <v>718000000</v>
      </c>
    </row>
    <row r="26" spans="1:12" x14ac:dyDescent="0.25">
      <c r="A26" t="s">
        <v>66</v>
      </c>
      <c r="B26">
        <v>2718000000</v>
      </c>
      <c r="C26">
        <v>2537000000</v>
      </c>
      <c r="D26">
        <v>4323000000</v>
      </c>
      <c r="E26">
        <v>3418000000</v>
      </c>
      <c r="F26">
        <v>2109000000</v>
      </c>
      <c r="G26">
        <v>4105000000</v>
      </c>
      <c r="H26">
        <v>3774000000</v>
      </c>
      <c r="I26">
        <v>4274000000</v>
      </c>
      <c r="J26">
        <v>3939000000</v>
      </c>
      <c r="K26">
        <v>3286000000</v>
      </c>
      <c r="L26">
        <v>4223000000</v>
      </c>
    </row>
    <row r="27" spans="1:12" x14ac:dyDescent="0.25">
      <c r="A27" t="s">
        <v>60</v>
      </c>
      <c r="B27">
        <v>114000000</v>
      </c>
      <c r="C27">
        <v>216000000</v>
      </c>
      <c r="D27">
        <v>270000000</v>
      </c>
      <c r="E27">
        <v>196000000</v>
      </c>
      <c r="F27">
        <v>557000000</v>
      </c>
      <c r="G27">
        <v>162000000</v>
      </c>
      <c r="H27">
        <v>570000000</v>
      </c>
      <c r="I27">
        <v>160000000</v>
      </c>
      <c r="J27">
        <v>235000000</v>
      </c>
      <c r="K27">
        <v>279000000</v>
      </c>
      <c r="L27">
        <v>301000000</v>
      </c>
    </row>
    <row r="28" spans="1:12" x14ac:dyDescent="0.25">
      <c r="A28" t="s">
        <v>67</v>
      </c>
      <c r="B28">
        <v>1015000000</v>
      </c>
      <c r="C28">
        <v>1020000000</v>
      </c>
      <c r="D28">
        <v>1157000000</v>
      </c>
      <c r="E28">
        <v>1035000000</v>
      </c>
      <c r="F28">
        <v>1054000000</v>
      </c>
      <c r="G28">
        <v>1072000000</v>
      </c>
      <c r="H28">
        <v>1154000000</v>
      </c>
      <c r="I28">
        <v>1187000000</v>
      </c>
      <c r="J28">
        <v>2348000000</v>
      </c>
      <c r="K28">
        <v>2357000000</v>
      </c>
      <c r="L28">
        <v>2551000000</v>
      </c>
    </row>
    <row r="29" spans="1:12" x14ac:dyDescent="0.25">
      <c r="A29" t="s">
        <v>68</v>
      </c>
      <c r="B29">
        <v>13948000000</v>
      </c>
      <c r="C29">
        <v>14139000000</v>
      </c>
      <c r="D29">
        <v>15754000000</v>
      </c>
      <c r="E29">
        <v>15836000000</v>
      </c>
      <c r="F29">
        <v>15602000000</v>
      </c>
      <c r="G29">
        <v>18067000000</v>
      </c>
      <c r="H29">
        <v>21415000000</v>
      </c>
      <c r="I29">
        <v>22563000000</v>
      </c>
      <c r="J29">
        <v>26365000000</v>
      </c>
      <c r="K29">
        <v>26652000000</v>
      </c>
      <c r="L29">
        <v>34533000000</v>
      </c>
    </row>
    <row r="30" spans="1:12" x14ac:dyDescent="0.25">
      <c r="A30" t="s">
        <v>69</v>
      </c>
      <c r="B30">
        <v>23753000000</v>
      </c>
      <c r="C30">
        <v>25995000000</v>
      </c>
      <c r="D30">
        <v>28348000000</v>
      </c>
      <c r="E30">
        <v>30679000000</v>
      </c>
      <c r="F30">
        <v>32416000000</v>
      </c>
      <c r="G30">
        <v>34317000000</v>
      </c>
      <c r="H30">
        <v>36296000000</v>
      </c>
      <c r="I30">
        <v>37907000000</v>
      </c>
      <c r="J30">
        <v>39115000000</v>
      </c>
      <c r="K30">
        <v>40636000000</v>
      </c>
      <c r="L30">
        <v>42135000000</v>
      </c>
    </row>
    <row r="31" spans="1:12" x14ac:dyDescent="0.25">
      <c r="A31" t="s">
        <v>70</v>
      </c>
      <c r="B31">
        <v>3153000000</v>
      </c>
      <c r="C31">
        <v>3468000000</v>
      </c>
      <c r="D31">
        <v>3767000000</v>
      </c>
      <c r="E31">
        <v>4044000000</v>
      </c>
      <c r="F31">
        <v>4375000000</v>
      </c>
      <c r="G31">
        <v>4379000000</v>
      </c>
      <c r="H31">
        <v>4791000000</v>
      </c>
      <c r="I31">
        <v>5061000000</v>
      </c>
      <c r="J31">
        <v>5352000000</v>
      </c>
      <c r="K31">
        <v>5643000000</v>
      </c>
      <c r="L31">
        <v>5907000000</v>
      </c>
    </row>
    <row r="32" spans="1:12" x14ac:dyDescent="0.25">
      <c r="A32" t="s">
        <v>71</v>
      </c>
      <c r="B32">
        <v>9000000</v>
      </c>
      <c r="C32">
        <v>9000000</v>
      </c>
      <c r="D32">
        <v>9000000</v>
      </c>
      <c r="E32">
        <v>9000000</v>
      </c>
      <c r="F32">
        <v>9000000</v>
      </c>
      <c r="G32">
        <v>9000000</v>
      </c>
      <c r="H32">
        <v>9000000</v>
      </c>
      <c r="I32">
        <v>9000000</v>
      </c>
      <c r="J32">
        <v>9000000</v>
      </c>
      <c r="K32">
        <v>9000000</v>
      </c>
      <c r="L32">
        <v>9000000</v>
      </c>
    </row>
    <row r="33" spans="1:12" x14ac:dyDescent="0.25">
      <c r="A33" t="s">
        <v>72</v>
      </c>
      <c r="B33">
        <v>-3754000000</v>
      </c>
      <c r="C33">
        <v>-3543000000</v>
      </c>
      <c r="D33">
        <v>-5025000000</v>
      </c>
      <c r="E33">
        <v>-4750000000</v>
      </c>
      <c r="F33">
        <v>-3913000000</v>
      </c>
      <c r="G33">
        <v>-6289000000</v>
      </c>
      <c r="H33">
        <v>-6359000000</v>
      </c>
      <c r="I33">
        <v>-7245000000</v>
      </c>
      <c r="J33">
        <v>-7026000000</v>
      </c>
      <c r="K33">
        <v>-6866000000</v>
      </c>
      <c r="L33">
        <v>-8139000000</v>
      </c>
    </row>
    <row r="34" spans="1:12" x14ac:dyDescent="0.25">
      <c r="A34" t="s">
        <v>35</v>
      </c>
      <c r="B34">
        <v>538000000</v>
      </c>
      <c r="C34">
        <v>354000000</v>
      </c>
      <c r="D34">
        <v>442000000</v>
      </c>
      <c r="E34">
        <v>465000000</v>
      </c>
      <c r="F34">
        <v>446000000</v>
      </c>
      <c r="G34">
        <v>33000000</v>
      </c>
      <c r="H34">
        <v>39000000</v>
      </c>
      <c r="I34">
        <v>45000000</v>
      </c>
      <c r="J34">
        <v>59000000</v>
      </c>
      <c r="K34">
        <v>52000000</v>
      </c>
      <c r="L34">
        <v>63000000</v>
      </c>
    </row>
    <row r="35" spans="1:12" x14ac:dyDescent="0.25">
      <c r="A35" t="s">
        <v>73</v>
      </c>
      <c r="B35">
        <v>-10397000000</v>
      </c>
      <c r="C35">
        <v>-10266000000</v>
      </c>
      <c r="D35">
        <v>-11679000000</v>
      </c>
      <c r="E35">
        <v>-12407000000</v>
      </c>
      <c r="F35">
        <v>-15385000000</v>
      </c>
      <c r="G35">
        <v>-19307000000</v>
      </c>
      <c r="H35">
        <v>-23308000000</v>
      </c>
      <c r="I35">
        <v>-25434000000</v>
      </c>
      <c r="J35">
        <v>-25887000000</v>
      </c>
      <c r="K35">
        <v>-29626000000</v>
      </c>
      <c r="L35">
        <v>-29849000000</v>
      </c>
    </row>
    <row r="36" spans="1:12" x14ac:dyDescent="0.25">
      <c r="A36" t="s">
        <v>74</v>
      </c>
      <c r="B36">
        <v>13302000000</v>
      </c>
      <c r="C36">
        <v>16017000000</v>
      </c>
      <c r="D36">
        <v>15862000000</v>
      </c>
      <c r="E36">
        <v>18040000000</v>
      </c>
      <c r="F36">
        <v>17948000000</v>
      </c>
      <c r="G36">
        <v>13142000000</v>
      </c>
      <c r="H36">
        <v>11468000000</v>
      </c>
      <c r="I36">
        <v>10343000000</v>
      </c>
      <c r="J36">
        <v>11622000000</v>
      </c>
      <c r="K36">
        <v>9848000000</v>
      </c>
      <c r="L36">
        <v>10126000000</v>
      </c>
    </row>
    <row r="37" spans="1:12" x14ac:dyDescent="0.25">
      <c r="A37" t="s">
        <v>55</v>
      </c>
      <c r="B37">
        <v>27250000000</v>
      </c>
      <c r="C37">
        <v>30156000000</v>
      </c>
      <c r="D37">
        <v>31616000000</v>
      </c>
      <c r="E37">
        <v>33876000000</v>
      </c>
      <c r="F37">
        <v>33550000000</v>
      </c>
      <c r="G37">
        <v>31209000000</v>
      </c>
      <c r="H37">
        <v>32883000000</v>
      </c>
      <c r="I37">
        <v>32906000000</v>
      </c>
      <c r="J37">
        <v>37987000000</v>
      </c>
      <c r="K37">
        <v>36500000000</v>
      </c>
      <c r="L37">
        <v>44659000000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E16" sqref="A1:L18"/>
    </sheetView>
  </sheetViews>
  <sheetFormatPr defaultRowHeight="15" x14ac:dyDescent="0.25"/>
  <cols>
    <col min="1" max="1" width="28.7109375" bestFit="1" customWidth="1"/>
    <col min="2" max="12" width="11.7109375" bestFit="1" customWidth="1"/>
  </cols>
  <sheetData>
    <row r="1" spans="1:12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24</v>
      </c>
    </row>
    <row r="2" spans="1:12" x14ac:dyDescent="0.25">
      <c r="A2" t="s">
        <v>36</v>
      </c>
      <c r="B2">
        <v>4163000000</v>
      </c>
      <c r="C2">
        <v>4357000000</v>
      </c>
      <c r="D2">
        <v>4511000000</v>
      </c>
      <c r="E2">
        <v>4721000000</v>
      </c>
      <c r="F2">
        <v>4998000000</v>
      </c>
      <c r="G2">
        <v>4841000000</v>
      </c>
      <c r="H2">
        <v>5058000000</v>
      </c>
      <c r="I2">
        <v>4869000000</v>
      </c>
      <c r="J2">
        <v>5363000000</v>
      </c>
      <c r="K2">
        <v>4582000000</v>
      </c>
      <c r="L2">
        <v>4968000000</v>
      </c>
    </row>
    <row r="3" spans="1:12" x14ac:dyDescent="0.25">
      <c r="A3" t="s">
        <v>75</v>
      </c>
      <c r="B3">
        <v>1120000000</v>
      </c>
      <c r="C3">
        <v>1236000000</v>
      </c>
      <c r="D3">
        <v>1288000000</v>
      </c>
      <c r="E3">
        <v>1371000000</v>
      </c>
      <c r="F3">
        <v>1408000000</v>
      </c>
      <c r="G3">
        <v>1435000000</v>
      </c>
      <c r="H3">
        <v>1474000000</v>
      </c>
      <c r="I3">
        <v>1544000000</v>
      </c>
      <c r="J3">
        <v>1488000000</v>
      </c>
      <c r="K3">
        <v>1593000000</v>
      </c>
      <c r="L3">
        <v>1876000000</v>
      </c>
    </row>
    <row r="4" spans="1:12" x14ac:dyDescent="0.25">
      <c r="A4" t="s">
        <v>76</v>
      </c>
      <c r="B4">
        <v>-143000000</v>
      </c>
      <c r="C4">
        <v>-520000000</v>
      </c>
      <c r="D4">
        <v>-222000000</v>
      </c>
      <c r="E4">
        <v>-201000000</v>
      </c>
      <c r="F4">
        <v>-100000000</v>
      </c>
      <c r="G4">
        <v>-790000000</v>
      </c>
      <c r="H4">
        <v>-7000000</v>
      </c>
      <c r="I4">
        <v>359000000</v>
      </c>
      <c r="J4">
        <v>-272000000</v>
      </c>
      <c r="K4">
        <v>803000000</v>
      </c>
      <c r="L4">
        <v>1091000000</v>
      </c>
    </row>
    <row r="5" spans="1:12" x14ac:dyDescent="0.25">
      <c r="A5" t="s">
        <v>77</v>
      </c>
      <c r="B5">
        <v>-170000000</v>
      </c>
      <c r="C5">
        <v>177000000</v>
      </c>
      <c r="D5">
        <v>33000000</v>
      </c>
      <c r="E5">
        <v>-167000000</v>
      </c>
      <c r="F5">
        <v>-146000000</v>
      </c>
      <c r="G5">
        <v>395000000</v>
      </c>
      <c r="H5">
        <v>7000000</v>
      </c>
      <c r="I5">
        <v>107000000</v>
      </c>
      <c r="J5">
        <v>-57000000</v>
      </c>
      <c r="K5">
        <v>-273000000</v>
      </c>
      <c r="L5">
        <v>-242000000</v>
      </c>
    </row>
    <row r="6" spans="1:12" x14ac:dyDescent="0.25">
      <c r="A6" t="s">
        <v>78</v>
      </c>
      <c r="B6">
        <v>274000000</v>
      </c>
      <c r="C6">
        <v>253000000</v>
      </c>
      <c r="D6">
        <v>223000000</v>
      </c>
      <c r="E6">
        <v>240000000</v>
      </c>
      <c r="F6">
        <v>280000000</v>
      </c>
      <c r="G6">
        <v>276000000</v>
      </c>
      <c r="H6">
        <v>298000000</v>
      </c>
      <c r="I6">
        <v>324000000</v>
      </c>
      <c r="J6">
        <v>302000000</v>
      </c>
      <c r="K6">
        <v>278000000</v>
      </c>
      <c r="L6">
        <v>264000000</v>
      </c>
    </row>
    <row r="7" spans="1:12" x14ac:dyDescent="0.25">
      <c r="A7" t="s">
        <v>79</v>
      </c>
      <c r="B7">
        <v>-70000000</v>
      </c>
      <c r="C7">
        <v>-219000000</v>
      </c>
      <c r="D7">
        <v>-533000000</v>
      </c>
      <c r="E7">
        <v>-147000000</v>
      </c>
      <c r="F7">
        <v>186000000</v>
      </c>
      <c r="G7">
        <v>263000000</v>
      </c>
      <c r="H7">
        <v>-168000000</v>
      </c>
      <c r="I7">
        <v>-963000000</v>
      </c>
      <c r="J7">
        <v>-385000000</v>
      </c>
      <c r="K7">
        <v>87000000</v>
      </c>
      <c r="L7">
        <v>-21000000</v>
      </c>
    </row>
    <row r="8" spans="1:12" x14ac:dyDescent="0.25">
      <c r="A8" t="s">
        <v>80</v>
      </c>
      <c r="B8">
        <v>5174000000</v>
      </c>
      <c r="C8">
        <v>5284000000</v>
      </c>
      <c r="D8">
        <v>5300000000</v>
      </c>
      <c r="E8">
        <v>5817000000</v>
      </c>
      <c r="F8">
        <v>6626000000</v>
      </c>
      <c r="G8">
        <v>6420000000</v>
      </c>
      <c r="H8">
        <v>6662000000</v>
      </c>
      <c r="I8">
        <v>6240000000</v>
      </c>
      <c r="J8">
        <v>6439000000</v>
      </c>
      <c r="K8">
        <v>7070000000</v>
      </c>
      <c r="L8">
        <v>7936000000</v>
      </c>
    </row>
    <row r="9" spans="1:12" x14ac:dyDescent="0.25">
      <c r="A9" t="s">
        <v>81</v>
      </c>
      <c r="B9">
        <v>-1066000000</v>
      </c>
      <c r="C9">
        <v>-1324000000</v>
      </c>
      <c r="D9">
        <v>-1443000000</v>
      </c>
      <c r="E9">
        <v>-1537000000</v>
      </c>
      <c r="F9">
        <v>-1358000000</v>
      </c>
      <c r="G9">
        <v>-1428000000</v>
      </c>
      <c r="H9">
        <v>-1362000000</v>
      </c>
      <c r="I9">
        <v>-1324000000</v>
      </c>
      <c r="J9">
        <v>-1315000000</v>
      </c>
      <c r="K9">
        <v>-1576000000</v>
      </c>
      <c r="L9">
        <v>-1556000000</v>
      </c>
    </row>
    <row r="10" spans="1:12" x14ac:dyDescent="0.25">
      <c r="A10" t="s">
        <v>82</v>
      </c>
      <c r="B10">
        <v>-1830000000</v>
      </c>
      <c r="C10">
        <v>-649000000</v>
      </c>
      <c r="D10">
        <v>-1046000000</v>
      </c>
      <c r="E10">
        <v>8000000</v>
      </c>
      <c r="F10">
        <v>-94000000</v>
      </c>
      <c r="G10">
        <v>-2791000000</v>
      </c>
      <c r="H10">
        <v>126000000</v>
      </c>
      <c r="I10">
        <v>-958000000</v>
      </c>
      <c r="J10">
        <v>859000000</v>
      </c>
      <c r="K10">
        <v>-4748000000</v>
      </c>
      <c r="L10">
        <v>551000000</v>
      </c>
    </row>
    <row r="11" spans="1:12" x14ac:dyDescent="0.25">
      <c r="A11" t="s">
        <v>49</v>
      </c>
      <c r="B11">
        <v>273000000</v>
      </c>
      <c r="C11">
        <v>-745000000</v>
      </c>
      <c r="D11">
        <v>-211000000</v>
      </c>
      <c r="E11">
        <v>627000000</v>
      </c>
      <c r="F11">
        <v>754000000</v>
      </c>
      <c r="G11">
        <v>1300000000</v>
      </c>
      <c r="H11">
        <v>-163000000</v>
      </c>
      <c r="I11">
        <v>-798000000</v>
      </c>
      <c r="J11">
        <v>669000000</v>
      </c>
      <c r="K11">
        <v>-192000000</v>
      </c>
      <c r="L11">
        <v>-370000000</v>
      </c>
    </row>
    <row r="12" spans="1:12" x14ac:dyDescent="0.25">
      <c r="A12" t="s">
        <v>79</v>
      </c>
      <c r="B12">
        <v>-3000000</v>
      </c>
      <c r="C12">
        <v>0</v>
      </c>
      <c r="D12">
        <v>14000000</v>
      </c>
      <c r="E12">
        <v>46000000</v>
      </c>
      <c r="F12">
        <v>102000000</v>
      </c>
      <c r="G12">
        <v>102000000</v>
      </c>
      <c r="H12">
        <v>-4000000</v>
      </c>
      <c r="I12">
        <v>-6000000</v>
      </c>
      <c r="J12">
        <v>9000000</v>
      </c>
      <c r="K12">
        <v>72000000</v>
      </c>
      <c r="L12">
        <v>-4245000000</v>
      </c>
    </row>
    <row r="13" spans="1:12" x14ac:dyDescent="0.25">
      <c r="A13" t="s">
        <v>83</v>
      </c>
      <c r="B13">
        <v>-2626000000</v>
      </c>
      <c r="C13">
        <v>-2718000000</v>
      </c>
      <c r="D13">
        <v>-2686000000</v>
      </c>
      <c r="E13">
        <v>-856000000</v>
      </c>
      <c r="F13">
        <v>-596000000</v>
      </c>
      <c r="G13">
        <v>-2817000000</v>
      </c>
      <c r="H13">
        <v>-1403000000</v>
      </c>
      <c r="I13">
        <v>-3086000000</v>
      </c>
      <c r="J13">
        <v>222000000</v>
      </c>
      <c r="K13">
        <v>-6444000000</v>
      </c>
      <c r="L13">
        <v>-5620000000</v>
      </c>
    </row>
    <row r="14" spans="1:12" x14ac:dyDescent="0.25">
      <c r="A14" t="s">
        <v>84</v>
      </c>
      <c r="B14">
        <v>-188000000</v>
      </c>
      <c r="C14">
        <v>-1799000000</v>
      </c>
      <c r="D14">
        <v>-1192000000</v>
      </c>
      <c r="E14">
        <v>-3603000000</v>
      </c>
      <c r="F14">
        <v>-4684000000</v>
      </c>
      <c r="G14">
        <v>-4603000000</v>
      </c>
      <c r="H14">
        <v>-2949000000</v>
      </c>
      <c r="I14">
        <v>-1334000000</v>
      </c>
      <c r="J14">
        <v>-4385000000</v>
      </c>
      <c r="K14">
        <v>-860000000</v>
      </c>
      <c r="L14">
        <v>-95000000</v>
      </c>
    </row>
    <row r="15" spans="1:12" x14ac:dyDescent="0.25">
      <c r="A15" t="s">
        <v>85</v>
      </c>
      <c r="B15">
        <v>-472000000</v>
      </c>
      <c r="C15">
        <v>-307000000</v>
      </c>
      <c r="D15">
        <v>722000000</v>
      </c>
      <c r="E15">
        <v>-37000000</v>
      </c>
      <c r="F15">
        <v>1010000000</v>
      </c>
      <c r="G15">
        <v>3482000000</v>
      </c>
      <c r="H15">
        <v>1043000000</v>
      </c>
      <c r="I15">
        <v>1603000000</v>
      </c>
      <c r="J15">
        <v>933000000</v>
      </c>
      <c r="K15">
        <v>3249000000</v>
      </c>
      <c r="L15">
        <v>-2400000000</v>
      </c>
    </row>
    <row r="16" spans="1:12" x14ac:dyDescent="0.25">
      <c r="A16" t="s">
        <v>86</v>
      </c>
      <c r="B16">
        <v>-1500000000</v>
      </c>
      <c r="C16">
        <v>-1555000000</v>
      </c>
      <c r="D16">
        <v>-1635000000</v>
      </c>
      <c r="E16">
        <v>-1730000000</v>
      </c>
      <c r="F16">
        <v>-2216000000</v>
      </c>
      <c r="G16">
        <v>-2561000000</v>
      </c>
      <c r="H16">
        <v>-2678000000</v>
      </c>
      <c r="I16">
        <v>-2803000000</v>
      </c>
      <c r="J16">
        <v>-3193000000</v>
      </c>
      <c r="K16">
        <v>-3316000000</v>
      </c>
      <c r="L16">
        <v>-3368000000</v>
      </c>
    </row>
    <row r="17" spans="1:12" x14ac:dyDescent="0.25">
      <c r="A17" t="s">
        <v>79</v>
      </c>
      <c r="B17">
        <v>-24000000</v>
      </c>
      <c r="C17">
        <v>-14000000</v>
      </c>
      <c r="D17">
        <v>47000000</v>
      </c>
      <c r="E17">
        <v>124000000</v>
      </c>
      <c r="F17">
        <v>-713000000</v>
      </c>
      <c r="G17">
        <v>34000000</v>
      </c>
      <c r="H17">
        <v>-42000000</v>
      </c>
      <c r="I17">
        <v>-121000000</v>
      </c>
      <c r="J17">
        <v>-56000000</v>
      </c>
      <c r="K17">
        <v>-197000000</v>
      </c>
      <c r="L17">
        <v>-86000000</v>
      </c>
    </row>
    <row r="18" spans="1:12" x14ac:dyDescent="0.25">
      <c r="A18" t="s">
        <v>87</v>
      </c>
      <c r="B18">
        <v>-2184000000</v>
      </c>
      <c r="C18">
        <v>-3675000000</v>
      </c>
      <c r="D18">
        <v>-2058000000</v>
      </c>
      <c r="E18">
        <v>-5246000000</v>
      </c>
      <c r="F18">
        <v>-6603000000</v>
      </c>
      <c r="G18">
        <v>-3648000000</v>
      </c>
      <c r="H18">
        <v>-4626000000</v>
      </c>
      <c r="I18">
        <v>-2655000000</v>
      </c>
      <c r="J18">
        <v>-6701000000</v>
      </c>
      <c r="K18">
        <v>-1124000000</v>
      </c>
      <c r="L18">
        <v>-5949000000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selection activeCell="B28" sqref="B28"/>
    </sheetView>
  </sheetViews>
  <sheetFormatPr defaultRowHeight="15" x14ac:dyDescent="0.25"/>
  <cols>
    <col min="1" max="1" width="34.42578125" bestFit="1" customWidth="1"/>
    <col min="2" max="11" width="12.7109375" bestFit="1" customWidth="1"/>
  </cols>
  <sheetData>
    <row r="1" spans="1:1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88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</row>
    <row r="3" spans="1:11" x14ac:dyDescent="0.25">
      <c r="A3" t="s">
        <v>21</v>
      </c>
      <c r="B3">
        <v>0.14231961815838001</v>
      </c>
      <c r="C3">
        <v>0.1386712426342</v>
      </c>
      <c r="D3">
        <v>0.13571123190619</v>
      </c>
      <c r="E3">
        <v>0.13819594815057001</v>
      </c>
      <c r="F3">
        <v>0.15305980635895999</v>
      </c>
      <c r="G3">
        <v>0.15081445422206</v>
      </c>
      <c r="H3">
        <v>0.15352110535196001</v>
      </c>
      <c r="I3">
        <v>0.13705161299422999</v>
      </c>
      <c r="J3">
        <v>0.14362237705907999</v>
      </c>
      <c r="K3">
        <v>0.11261844034549</v>
      </c>
    </row>
    <row r="4" spans="1:11" x14ac:dyDescent="0.25">
      <c r="A4" t="s">
        <v>22</v>
      </c>
      <c r="B4">
        <v>0.27865889013950002</v>
      </c>
      <c r="C4">
        <v>0.26870353524264001</v>
      </c>
      <c r="D4">
        <v>0.26216742375080998</v>
      </c>
      <c r="E4">
        <v>0.25891963987995997</v>
      </c>
      <c r="F4">
        <v>0.31881633965904999</v>
      </c>
      <c r="G4">
        <v>0.39276716781796001</v>
      </c>
      <c r="H4">
        <v>0.46306909357664011</v>
      </c>
      <c r="I4">
        <v>0.44234008650125001</v>
      </c>
      <c r="J4">
        <v>0.49827666511411001</v>
      </c>
      <c r="K4">
        <v>0.45759487333533999</v>
      </c>
    </row>
    <row r="5" spans="1:11" x14ac:dyDescent="0.25">
      <c r="A5" t="s">
        <v>23</v>
      </c>
      <c r="B5">
        <v>0.23238615353983999</v>
      </c>
      <c r="C5">
        <v>0.22619487721150999</v>
      </c>
      <c r="D5">
        <v>0.21665366614664999</v>
      </c>
      <c r="E5">
        <v>0.21384311745536</v>
      </c>
      <c r="F5">
        <v>0.24762666133705999</v>
      </c>
      <c r="G5">
        <v>0.24976744186047001</v>
      </c>
      <c r="H5">
        <v>0.25101274945945001</v>
      </c>
      <c r="I5">
        <v>0.22957327158452001</v>
      </c>
      <c r="J5">
        <v>0.24104909758681001</v>
      </c>
      <c r="K5">
        <v>0.18059315168639001</v>
      </c>
    </row>
    <row r="6" spans="1:11" x14ac:dyDescent="0.25">
      <c r="A6" t="s">
        <v>89</v>
      </c>
      <c r="B6">
        <v>0.24504161318372</v>
      </c>
      <c r="C6">
        <v>0.23673672714732</v>
      </c>
      <c r="D6">
        <v>0.23312596641375</v>
      </c>
      <c r="E6">
        <v>0.23598130841121001</v>
      </c>
      <c r="F6">
        <v>0.26880910221151</v>
      </c>
      <c r="G6">
        <v>0.25955605718585001</v>
      </c>
      <c r="H6">
        <v>0.24936900555274999</v>
      </c>
      <c r="I6">
        <v>0.23761118170267001</v>
      </c>
      <c r="J6">
        <v>0.21271159374001999</v>
      </c>
      <c r="K6">
        <v>0.17642178197645</v>
      </c>
    </row>
    <row r="7" spans="1:11" x14ac:dyDescent="0.25">
      <c r="A7" t="s">
        <v>90</v>
      </c>
      <c r="B7">
        <v>0.36431913321842002</v>
      </c>
      <c r="C7">
        <v>0.35721306736051001</v>
      </c>
      <c r="D7">
        <v>0.34719507296827001</v>
      </c>
      <c r="E7">
        <v>0.34943516892512</v>
      </c>
      <c r="F7">
        <v>0.40120332883490989</v>
      </c>
      <c r="G7">
        <v>0.42035034272658012</v>
      </c>
      <c r="H7">
        <v>0.43047429353915012</v>
      </c>
      <c r="I7">
        <v>0.40748917624795999</v>
      </c>
      <c r="J7">
        <v>0.36530181279653012</v>
      </c>
      <c r="K7">
        <v>0.33510285335103002</v>
      </c>
    </row>
    <row r="8" spans="1:11" x14ac:dyDescent="0.25">
      <c r="A8" t="s">
        <v>91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</row>
    <row r="9" spans="1:11" x14ac:dyDescent="0.25">
      <c r="A9" t="s">
        <v>92</v>
      </c>
      <c r="B9">
        <v>0.48124671817567999</v>
      </c>
      <c r="C9">
        <v>0.47002803012394001</v>
      </c>
      <c r="D9">
        <v>0.47548822899946003</v>
      </c>
      <c r="E9">
        <v>0.47828058695863002</v>
      </c>
      <c r="F9">
        <v>0.48314006473712001</v>
      </c>
      <c r="G9">
        <v>0.49187421549845001</v>
      </c>
      <c r="H9">
        <v>0.49789099604768999</v>
      </c>
      <c r="I9">
        <v>0.49284518431941998</v>
      </c>
      <c r="J9">
        <v>0.49085914848161</v>
      </c>
      <c r="K9">
        <v>0.46676624346527001</v>
      </c>
    </row>
    <row r="10" spans="1:11" x14ac:dyDescent="0.25">
      <c r="A10" t="s">
        <v>93</v>
      </c>
      <c r="B10">
        <v>0.26397119495912003</v>
      </c>
      <c r="C10">
        <v>0.25037992637870998</v>
      </c>
      <c r="D10">
        <v>0.25986490101658999</v>
      </c>
      <c r="E10">
        <v>0.26034142075087002</v>
      </c>
      <c r="F10">
        <v>0.26847050689795998</v>
      </c>
      <c r="G10">
        <v>0.27528572372332999</v>
      </c>
      <c r="H10">
        <v>0.27865422298980003</v>
      </c>
      <c r="I10">
        <v>0.27324130524055001</v>
      </c>
      <c r="J10">
        <v>0.24867999389593001</v>
      </c>
      <c r="K10">
        <v>0.23814413741598001</v>
      </c>
    </row>
    <row r="11" spans="1:11" x14ac:dyDescent="0.25">
      <c r="A11" t="s">
        <v>94</v>
      </c>
      <c r="B11">
        <v>0.22196384367263999</v>
      </c>
      <c r="C11">
        <v>0.20863868157104001</v>
      </c>
      <c r="D11">
        <v>0.2167937399679</v>
      </c>
      <c r="E11">
        <v>0.21593080884973001</v>
      </c>
      <c r="F11">
        <v>0.22422299739165999</v>
      </c>
      <c r="G11">
        <v>0.22788531413093999</v>
      </c>
      <c r="H11">
        <v>0.22969876116776</v>
      </c>
      <c r="I11">
        <v>0.22446852196986</v>
      </c>
      <c r="J11">
        <v>0.20326567984128999</v>
      </c>
      <c r="K11">
        <v>0.18857356235997</v>
      </c>
    </row>
    <row r="12" spans="1:11" x14ac:dyDescent="0.25">
      <c r="A12" t="s">
        <v>95</v>
      </c>
      <c r="B12">
        <v>0.21585027379791</v>
      </c>
      <c r="C12">
        <v>0.20367431022255</v>
      </c>
      <c r="D12">
        <v>0.21237961476726</v>
      </c>
      <c r="E12">
        <v>0.21256195134592001</v>
      </c>
      <c r="F12">
        <v>0.22079758649948</v>
      </c>
      <c r="G12">
        <v>0.22537490916298</v>
      </c>
      <c r="H12">
        <v>0.23424889567903001</v>
      </c>
      <c r="I12">
        <v>0.23843067883880001</v>
      </c>
      <c r="J12">
        <v>0.21364260643979999</v>
      </c>
      <c r="K12">
        <v>0.17774458551158001</v>
      </c>
    </row>
    <row r="13" spans="1:11" x14ac:dyDescent="0.25">
      <c r="A13" t="s">
        <v>96</v>
      </c>
      <c r="B13">
        <v>0.15321431250469</v>
      </c>
      <c r="C13">
        <v>0.14464219377934001</v>
      </c>
      <c r="D13">
        <v>0.14860888175494999</v>
      </c>
      <c r="E13">
        <v>0.15091833759838999</v>
      </c>
      <c r="F13">
        <v>0.15574620533610001</v>
      </c>
      <c r="G13">
        <v>0.15964193697562001</v>
      </c>
      <c r="H13">
        <v>0.16772393636454</v>
      </c>
      <c r="I13">
        <v>0.15345737119752001</v>
      </c>
      <c r="J13">
        <v>0.16325347169234999</v>
      </c>
      <c r="K13">
        <v>0.14220811550908999</v>
      </c>
    </row>
    <row r="14" spans="1:11" x14ac:dyDescent="0.25">
      <c r="A14" t="s">
        <v>97</v>
      </c>
      <c r="B14">
        <v>0.15407696346861</v>
      </c>
      <c r="C14">
        <v>0.13373408530614</v>
      </c>
      <c r="D14">
        <v>0.12897940074906</v>
      </c>
      <c r="E14">
        <v>0.13864144342587001</v>
      </c>
      <c r="F14">
        <v>0.16555105119260999</v>
      </c>
      <c r="G14">
        <v>0.16489396842175</v>
      </c>
      <c r="H14">
        <v>0.17602710153109999</v>
      </c>
      <c r="I14">
        <v>0.15528950942919001</v>
      </c>
      <c r="J14">
        <v>0.15638638791393</v>
      </c>
      <c r="K14">
        <v>0.17096091610655001</v>
      </c>
    </row>
    <row r="15" spans="1:11" x14ac:dyDescent="0.25">
      <c r="A15" t="s">
        <v>98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</row>
    <row r="16" spans="1:11" x14ac:dyDescent="0.25">
      <c r="A16" t="s">
        <v>99</v>
      </c>
      <c r="B16">
        <v>1.8827495785727999</v>
      </c>
      <c r="C16">
        <v>1.9931912747447</v>
      </c>
      <c r="D16">
        <v>1.8778270509977999</v>
      </c>
      <c r="E16">
        <v>1.8692890572766001</v>
      </c>
      <c r="F16">
        <v>2.3747527012631</v>
      </c>
      <c r="G16">
        <v>2.8673700732473</v>
      </c>
      <c r="H16">
        <v>3.181475393986299</v>
      </c>
      <c r="I16">
        <v>3.2685424195491</v>
      </c>
      <c r="J16">
        <v>3.7063363119415</v>
      </c>
      <c r="K16">
        <v>4.4103298439660001</v>
      </c>
    </row>
    <row r="17" spans="1:11" x14ac:dyDescent="0.25">
      <c r="A17" t="s">
        <v>100</v>
      </c>
      <c r="B17">
        <v>0.53113808197374002</v>
      </c>
      <c r="C17">
        <v>0.50170799595142002</v>
      </c>
      <c r="D17">
        <v>0.53253040500648996</v>
      </c>
      <c r="E17">
        <v>0.53496274217585993</v>
      </c>
      <c r="F17">
        <v>0.42109647857990012</v>
      </c>
      <c r="G17">
        <v>0.34875163458321989</v>
      </c>
      <c r="H17">
        <v>0.31431957697683999</v>
      </c>
      <c r="I17">
        <v>0.30594677126384989</v>
      </c>
      <c r="J17">
        <v>0.26980821917808001</v>
      </c>
      <c r="K17">
        <v>0.2267404106675</v>
      </c>
    </row>
    <row r="18" spans="1:11" x14ac:dyDescent="0.25">
      <c r="A18" t="s">
        <v>101</v>
      </c>
      <c r="B18">
        <v>0.34625710182931002</v>
      </c>
      <c r="C18">
        <v>0.33066448114991998</v>
      </c>
      <c r="D18">
        <v>0.33658536585365989</v>
      </c>
      <c r="E18">
        <v>0.33803209271228002</v>
      </c>
      <c r="F18">
        <v>0.52275148379241998</v>
      </c>
      <c r="G18">
        <v>0.94550052319498001</v>
      </c>
      <c r="H18">
        <v>1.1307164265687</v>
      </c>
      <c r="I18">
        <v>1.2053863362588</v>
      </c>
      <c r="J18">
        <v>1.4923842404548999</v>
      </c>
      <c r="K18">
        <v>2.0769306735136999</v>
      </c>
    </row>
    <row r="19" spans="1:11" x14ac:dyDescent="0.25">
      <c r="A19" t="s">
        <v>102</v>
      </c>
      <c r="B19">
        <v>0.18391033293539999</v>
      </c>
      <c r="C19">
        <v>0.16589701417003999</v>
      </c>
      <c r="D19">
        <v>0.17924194119730999</v>
      </c>
      <c r="E19">
        <v>0.18083457526079999</v>
      </c>
      <c r="F19">
        <v>0.22012880899740001</v>
      </c>
      <c r="G19">
        <v>0.32974485296354</v>
      </c>
      <c r="H19">
        <v>0.35540630887983998</v>
      </c>
      <c r="I19">
        <v>0.36878405770395001</v>
      </c>
      <c r="J19">
        <v>0.40265753424658002</v>
      </c>
      <c r="K19">
        <v>0.47092411384043997</v>
      </c>
    </row>
    <row r="20" spans="1:11" x14ac:dyDescent="0.25">
      <c r="A20" t="s">
        <v>103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</row>
    <row r="21" spans="1:11" x14ac:dyDescent="0.25">
      <c r="A21" t="s">
        <v>11</v>
      </c>
      <c r="B21">
        <v>0.15305107468754001</v>
      </c>
      <c r="C21">
        <v>0.11060685619983</v>
      </c>
      <c r="D21">
        <v>9.8949714633075996E-3</v>
      </c>
      <c r="E21">
        <v>3.2336811128946E-2</v>
      </c>
      <c r="F21">
        <v>3.0773217582845E-2</v>
      </c>
      <c r="G21">
        <v>-4.8615694038528001E-2</v>
      </c>
      <c r="H21">
        <v>-5.4502213120169E-3</v>
      </c>
      <c r="I21">
        <v>5.1413198711349008E-2</v>
      </c>
      <c r="J21">
        <v>3.5000157942951013E-2</v>
      </c>
      <c r="K21">
        <v>-1.9197314207233002E-2</v>
      </c>
    </row>
    <row r="22" spans="1:11" x14ac:dyDescent="0.25">
      <c r="A22" t="s">
        <v>13</v>
      </c>
      <c r="B22">
        <v>0.16497185400399</v>
      </c>
      <c r="C22">
        <v>8.471670173797799E-2</v>
      </c>
      <c r="D22">
        <v>2.1626670498634998E-2</v>
      </c>
      <c r="E22">
        <v>3.8399324847036002E-2</v>
      </c>
      <c r="F22">
        <v>4.1246190314933998E-2</v>
      </c>
      <c r="G22">
        <v>-3.1416677507479999E-2</v>
      </c>
      <c r="H22">
        <v>6.7154657175475E-3</v>
      </c>
      <c r="I22">
        <v>4.0757788006136997E-2</v>
      </c>
      <c r="J22">
        <v>3.0829380848608999E-2</v>
      </c>
      <c r="K22">
        <v>-6.7338183174781005E-2</v>
      </c>
    </row>
    <row r="23" spans="1:11" x14ac:dyDescent="0.25">
      <c r="A23" t="s">
        <v>104</v>
      </c>
      <c r="B23">
        <v>0.17869703567242001</v>
      </c>
      <c r="C23">
        <v>5.3424268258028013E-2</v>
      </c>
      <c r="D23">
        <v>4.8152144591313999E-2</v>
      </c>
      <c r="E23">
        <v>3.4229828850856008E-2</v>
      </c>
      <c r="F23">
        <v>6.2958815478412006E-2</v>
      </c>
      <c r="G23">
        <v>-2.446447383823E-2</v>
      </c>
      <c r="H23">
        <v>6.7194624430045998E-3</v>
      </c>
      <c r="I23">
        <v>3.0989272943980999E-2</v>
      </c>
      <c r="J23">
        <v>-5.8034682080925007E-2</v>
      </c>
      <c r="K23">
        <v>-6.0751104565537992E-2</v>
      </c>
    </row>
    <row r="24" spans="1:11" x14ac:dyDescent="0.25">
      <c r="A24" t="s">
        <v>105</v>
      </c>
      <c r="B24">
        <v>0.22933111757374</v>
      </c>
      <c r="C24">
        <v>4.3933761405879998E-2</v>
      </c>
      <c r="D24">
        <v>4.9368727743605997E-2</v>
      </c>
      <c r="E24">
        <v>2.8227672373900999E-2</v>
      </c>
      <c r="F24">
        <v>7.0357035703570006E-2</v>
      </c>
      <c r="G24">
        <v>-3.3076384022425E-2</v>
      </c>
      <c r="H24">
        <v>2.4641252355413999E-3</v>
      </c>
      <c r="I24">
        <v>2.7472527472527E-2</v>
      </c>
      <c r="J24">
        <v>-6.276386152547099E-2</v>
      </c>
      <c r="K24">
        <v>-9.0090090090090003E-2</v>
      </c>
    </row>
    <row r="25" spans="1:11" x14ac:dyDescent="0.25">
      <c r="A25" t="s">
        <v>106</v>
      </c>
      <c r="B25">
        <v>0.24244386873921001</v>
      </c>
      <c r="C25">
        <v>4.7958297132927999E-2</v>
      </c>
      <c r="D25">
        <v>5.3059194163488997E-2</v>
      </c>
      <c r="E25">
        <v>3.3223114470161998E-2</v>
      </c>
      <c r="F25">
        <v>7.0710149344712009E-2</v>
      </c>
      <c r="G25">
        <v>-2.88926843154E-2</v>
      </c>
      <c r="H25">
        <v>3.3709511944892002E-2</v>
      </c>
      <c r="I25">
        <v>7.0182900893237005E-2</v>
      </c>
      <c r="J25">
        <v>-7.2602013778484006E-2</v>
      </c>
      <c r="K25">
        <v>-0.184</v>
      </c>
    </row>
    <row r="26" spans="1:11" x14ac:dyDescent="0.25">
      <c r="A26" t="s">
        <v>36</v>
      </c>
      <c r="B26">
        <v>0.27936110241153</v>
      </c>
      <c r="C26">
        <v>4.8470012239902001E-2</v>
      </c>
      <c r="D26">
        <v>3.7590473966845998E-2</v>
      </c>
      <c r="E26">
        <v>4.8379837983798003E-2</v>
      </c>
      <c r="F26">
        <v>6.3747585318738004E-2</v>
      </c>
      <c r="G26">
        <v>-2.4818401937046E-2</v>
      </c>
      <c r="H26">
        <v>4.4899648251604002E-2</v>
      </c>
      <c r="I26">
        <v>-3.8019801980197998E-2</v>
      </c>
      <c r="J26">
        <v>0.10107039934129</v>
      </c>
      <c r="K26">
        <v>-0.14563469807441001</v>
      </c>
    </row>
    <row r="27" spans="1:11" x14ac:dyDescent="0.25">
      <c r="A27" t="s">
        <v>107</v>
      </c>
      <c r="B27">
        <v>0.24557522123893999</v>
      </c>
      <c r="C27">
        <v>5.8614564831260992E-2</v>
      </c>
      <c r="D27">
        <v>6.040268456375799E-2</v>
      </c>
      <c r="E27">
        <v>6.3291139240506E-2</v>
      </c>
      <c r="F27">
        <v>0.11458333333333</v>
      </c>
      <c r="G27">
        <v>1.2016021361816001E-2</v>
      </c>
      <c r="H27">
        <v>7.6517150395778E-2</v>
      </c>
      <c r="I27">
        <v>-2.8186274509803998E-2</v>
      </c>
      <c r="J27">
        <v>0.12105926860025</v>
      </c>
      <c r="K27">
        <v>-0.1214848143982</v>
      </c>
    </row>
    <row r="28" spans="1:11" x14ac:dyDescent="0.25">
      <c r="A28" t="s">
        <v>108</v>
      </c>
      <c r="B28">
        <v>2.6602518749116E-2</v>
      </c>
      <c r="C28">
        <v>-8.9593383873190994E-3</v>
      </c>
      <c r="D28">
        <v>-2.1835883171071001E-2</v>
      </c>
      <c r="E28">
        <v>-1.3792122849424E-2</v>
      </c>
      <c r="F28">
        <v>-4.5559400230681002E-2</v>
      </c>
      <c r="G28">
        <v>-3.7462235649547003E-2</v>
      </c>
      <c r="H28">
        <v>-2.9033270558694001E-2</v>
      </c>
      <c r="I28">
        <v>-9.6977533538064008E-3</v>
      </c>
      <c r="J28">
        <v>-1.7463685327239999E-2</v>
      </c>
      <c r="K28">
        <v>-2.8073089700996999E-2</v>
      </c>
    </row>
    <row r="29" spans="1:11" x14ac:dyDescent="0.25">
      <c r="A29" t="s">
        <v>109</v>
      </c>
      <c r="B29">
        <v>3.9857142857143001E-2</v>
      </c>
      <c r="C29">
        <v>5.3166643769749E-2</v>
      </c>
      <c r="D29">
        <v>9.2877641534045985E-2</v>
      </c>
      <c r="E29">
        <v>3.2704702793028999E-2</v>
      </c>
      <c r="F29">
        <v>-1.8839574664817001E-2</v>
      </c>
      <c r="G29">
        <v>3.0627871362939999E-3</v>
      </c>
      <c r="H29">
        <v>1.174398120963E-4</v>
      </c>
      <c r="I29">
        <v>4.1099107562235997E-2</v>
      </c>
      <c r="J29">
        <v>-1.4437175727497999E-2</v>
      </c>
      <c r="K29">
        <v>0.16628519111925</v>
      </c>
    </row>
    <row r="30" spans="1:11" x14ac:dyDescent="0.25">
      <c r="A30" t="s">
        <v>54</v>
      </c>
      <c r="B30">
        <v>0.10664220183486001</v>
      </c>
      <c r="C30">
        <v>4.8414909139142988E-2</v>
      </c>
      <c r="D30">
        <v>7.1482793522266996E-2</v>
      </c>
      <c r="E30">
        <v>-9.6233321525563999E-3</v>
      </c>
      <c r="F30">
        <v>-6.977645305514199E-2</v>
      </c>
      <c r="G30">
        <v>5.3638373546092008E-2</v>
      </c>
      <c r="H30">
        <v>6.9944956360429007E-4</v>
      </c>
      <c r="I30">
        <v>0.15440953017687001</v>
      </c>
      <c r="J30">
        <v>-3.9144970647853002E-2</v>
      </c>
      <c r="K30">
        <v>0.22353424657533999</v>
      </c>
    </row>
    <row r="31" spans="1:11" x14ac:dyDescent="0.25">
      <c r="A31" t="s">
        <v>110</v>
      </c>
      <c r="B31">
        <v>0.20410464591791</v>
      </c>
      <c r="C31">
        <v>-9.6772179559218002E-3</v>
      </c>
      <c r="D31">
        <v>0.1373092926491</v>
      </c>
      <c r="E31">
        <v>-5.0997782705099999E-3</v>
      </c>
      <c r="F31">
        <v>-0.26777356808558</v>
      </c>
      <c r="G31">
        <v>-0.12737787246994001</v>
      </c>
      <c r="H31">
        <v>-9.8099058249040985E-2</v>
      </c>
      <c r="I31">
        <v>0.12365851300396</v>
      </c>
      <c r="J31">
        <v>-0.15264154190328999</v>
      </c>
      <c r="K31">
        <v>2.8229082047116001E-2</v>
      </c>
    </row>
    <row r="32" spans="1:11" x14ac:dyDescent="0.25">
      <c r="A32" t="s">
        <v>111</v>
      </c>
      <c r="B32">
        <v>4.7156446063550003E-2</v>
      </c>
      <c r="C32">
        <v>2.1260146888287999E-2</v>
      </c>
      <c r="D32">
        <v>3.0280090840272998E-3</v>
      </c>
      <c r="E32">
        <v>9.7547169811321E-2</v>
      </c>
      <c r="F32">
        <v>0.13907512463468999</v>
      </c>
      <c r="G32">
        <v>-3.1089646845759E-2</v>
      </c>
      <c r="H32">
        <v>3.7694704049843999E-2</v>
      </c>
      <c r="I32">
        <v>-6.3344341038727006E-2</v>
      </c>
      <c r="J32">
        <v>3.1891025641026013E-2</v>
      </c>
      <c r="K32">
        <v>9.799658332039099E-2</v>
      </c>
    </row>
    <row r="33" spans="1:11" x14ac:dyDescent="0.25">
      <c r="A33" t="s">
        <v>112</v>
      </c>
      <c r="B33">
        <v>-0.28588661037393998</v>
      </c>
      <c r="C33">
        <v>-0.24202626641651001</v>
      </c>
      <c r="D33">
        <v>-8.9879154078550003E-2</v>
      </c>
      <c r="E33">
        <v>-6.5142065142064998E-2</v>
      </c>
      <c r="F33">
        <v>0.11646063760573</v>
      </c>
      <c r="G33">
        <v>-5.1546391752576998E-2</v>
      </c>
      <c r="H33">
        <v>4.6218487394957999E-2</v>
      </c>
      <c r="I33">
        <v>2.7900146842878001E-2</v>
      </c>
      <c r="J33">
        <v>6.7975830815710002E-3</v>
      </c>
      <c r="K33">
        <v>-0.19847908745247</v>
      </c>
    </row>
    <row r="34" spans="1:11" x14ac:dyDescent="0.25">
      <c r="A34" t="s">
        <v>113</v>
      </c>
      <c r="B34">
        <v>-9.7276264591440004E-4</v>
      </c>
      <c r="C34">
        <v>-3.6027263875365E-2</v>
      </c>
      <c r="D34">
        <v>-2.6010101010101001E-2</v>
      </c>
      <c r="E34">
        <v>0.1096707285455</v>
      </c>
      <c r="F34">
        <v>0.23084112149533001</v>
      </c>
      <c r="G34">
        <v>-5.2391799544419013E-2</v>
      </c>
      <c r="H34">
        <v>6.1698717948717993E-2</v>
      </c>
      <c r="I34">
        <v>-7.2452830188678999E-2</v>
      </c>
      <c r="J34">
        <v>4.2310821806346988E-2</v>
      </c>
      <c r="K34">
        <v>7.2209211553473998E-2</v>
      </c>
    </row>
    <row r="35" spans="1:11" x14ac:dyDescent="0.25">
      <c r="A35" t="s">
        <v>114</v>
      </c>
      <c r="B35" t="s">
        <v>27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</row>
    <row r="36" spans="1:11" x14ac:dyDescent="0.25">
      <c r="A36" t="s">
        <v>113</v>
      </c>
      <c r="B36">
        <v>4108000000</v>
      </c>
      <c r="C36">
        <v>3960000000</v>
      </c>
      <c r="D36">
        <v>3857000000</v>
      </c>
      <c r="E36">
        <v>4280000000</v>
      </c>
      <c r="F36">
        <v>5268000000</v>
      </c>
      <c r="G36">
        <v>4992000000</v>
      </c>
      <c r="H36">
        <v>5300000000</v>
      </c>
      <c r="I36">
        <v>4916000000</v>
      </c>
      <c r="J36">
        <v>5124000000</v>
      </c>
      <c r="K36">
        <v>5494000000</v>
      </c>
    </row>
    <row r="37" spans="1:11" x14ac:dyDescent="0.25">
      <c r="A37" t="s">
        <v>115</v>
      </c>
      <c r="B37">
        <v>16017000000</v>
      </c>
      <c r="C37">
        <v>15862000000</v>
      </c>
      <c r="D37">
        <v>18040000000</v>
      </c>
      <c r="E37">
        <v>17948000000</v>
      </c>
      <c r="F37">
        <v>13142000000</v>
      </c>
      <c r="G37">
        <v>11468000000</v>
      </c>
      <c r="H37">
        <v>10343000000</v>
      </c>
      <c r="I37">
        <v>11622000000</v>
      </c>
      <c r="J37">
        <v>9848000000</v>
      </c>
      <c r="K37">
        <v>10126000000</v>
      </c>
    </row>
    <row r="38" spans="1:11" x14ac:dyDescent="0.25">
      <c r="A38" t="s">
        <v>116</v>
      </c>
      <c r="B38">
        <v>7377000000</v>
      </c>
      <c r="C38">
        <v>6899000000</v>
      </c>
      <c r="D38">
        <v>8730000000</v>
      </c>
      <c r="E38">
        <v>8915000000</v>
      </c>
      <c r="F38">
        <v>4657000000</v>
      </c>
      <c r="G38">
        <v>-382000000</v>
      </c>
      <c r="H38">
        <v>-1143000000</v>
      </c>
      <c r="I38">
        <v>-1827000000</v>
      </c>
      <c r="J38">
        <v>-2860000000</v>
      </c>
      <c r="K38">
        <v>-9697000000</v>
      </c>
    </row>
    <row r="39" spans="1:11" x14ac:dyDescent="0.25">
      <c r="A39" t="s">
        <v>117</v>
      </c>
      <c r="B39" t="s">
        <v>27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</row>
    <row r="40" spans="1:11" x14ac:dyDescent="0.25">
      <c r="A40" t="s">
        <v>11</v>
      </c>
      <c r="B40">
        <v>36.749827705031002</v>
      </c>
      <c r="C40">
        <v>41.183588317107002</v>
      </c>
      <c r="D40">
        <v>42.519550689606</v>
      </c>
      <c r="E40">
        <v>44.508362168396999</v>
      </c>
      <c r="F40">
        <v>48.067975830816003</v>
      </c>
      <c r="G40">
        <v>47.510985561833003</v>
      </c>
      <c r="H40">
        <v>48.664942621625997</v>
      </c>
      <c r="I40">
        <v>51.668026766769998</v>
      </c>
      <c r="J40">
        <v>54.426910299002998</v>
      </c>
      <c r="K40">
        <v>54.923944624849987</v>
      </c>
    </row>
    <row r="41" spans="1:11" x14ac:dyDescent="0.25">
      <c r="A41" t="s">
        <v>104</v>
      </c>
      <c r="B41">
        <v>9.7008959338386997</v>
      </c>
      <c r="C41">
        <v>10.311543810848001</v>
      </c>
      <c r="D41">
        <v>11.049338831224</v>
      </c>
      <c r="E41">
        <v>11.587370242215</v>
      </c>
      <c r="F41">
        <v>12.904833836858</v>
      </c>
      <c r="G41">
        <v>13.079096045198</v>
      </c>
      <c r="H41">
        <v>13.560691773073</v>
      </c>
      <c r="I41">
        <v>14.117839072956</v>
      </c>
      <c r="J41">
        <v>13.534883720930001</v>
      </c>
      <c r="K41">
        <v>13.079815416168</v>
      </c>
    </row>
    <row r="42" spans="1:11" x14ac:dyDescent="0.25">
      <c r="A42" t="s">
        <v>105</v>
      </c>
      <c r="B42">
        <v>8.1571330117161001</v>
      </c>
      <c r="C42">
        <v>8.5924895688456004</v>
      </c>
      <c r="D42">
        <v>9.2179724157542999</v>
      </c>
      <c r="E42">
        <v>9.6107266435985998</v>
      </c>
      <c r="F42">
        <v>10.777945619335</v>
      </c>
      <c r="G42">
        <v>10.827055869429</v>
      </c>
      <c r="H42">
        <v>11.178277032486999</v>
      </c>
      <c r="I42">
        <v>11.597845601435999</v>
      </c>
      <c r="J42">
        <v>11.063122923588001</v>
      </c>
      <c r="K42">
        <v>10.357203896770001</v>
      </c>
    </row>
    <row r="43" spans="1:11" x14ac:dyDescent="0.25">
      <c r="A43" t="s">
        <v>113</v>
      </c>
      <c r="B43">
        <v>5.6623018607856999</v>
      </c>
      <c r="C43">
        <v>5.5076495132128001</v>
      </c>
      <c r="D43">
        <v>5.4841461680647994</v>
      </c>
      <c r="E43">
        <v>6.1707035755478996</v>
      </c>
      <c r="F43">
        <v>7.9577039274924006</v>
      </c>
      <c r="G43">
        <v>7.8342749529190003</v>
      </c>
      <c r="H43">
        <v>8.5663487958623001</v>
      </c>
      <c r="I43">
        <v>8.0235025297862013</v>
      </c>
      <c r="J43">
        <v>8.5116279069767007</v>
      </c>
      <c r="K43">
        <v>9.3898478892496993</v>
      </c>
    </row>
    <row r="44" spans="1:11" x14ac:dyDescent="0.25">
      <c r="A44" t="s">
        <v>115</v>
      </c>
      <c r="B44">
        <v>22.077188146106</v>
      </c>
      <c r="C44">
        <v>22.061196105701999</v>
      </c>
      <c r="D44">
        <v>25.650504763259001</v>
      </c>
      <c r="E44">
        <v>25.876585928489</v>
      </c>
      <c r="F44">
        <v>19.851963746224001</v>
      </c>
      <c r="G44">
        <v>17.997489014437999</v>
      </c>
      <c r="H44">
        <v>16.717310489736999</v>
      </c>
      <c r="I44">
        <v>18.968500081605999</v>
      </c>
      <c r="J44">
        <v>16.358803986710999</v>
      </c>
      <c r="K44">
        <v>17.306443343018</v>
      </c>
    </row>
    <row r="45" spans="1:11" x14ac:dyDescent="0.25">
      <c r="A45" t="s">
        <v>116</v>
      </c>
      <c r="B45">
        <v>10.168159889730999</v>
      </c>
      <c r="C45">
        <v>9.5952712100138999</v>
      </c>
      <c r="D45">
        <v>12.412910564482001</v>
      </c>
      <c r="E45">
        <v>12.853229527105</v>
      </c>
      <c r="F45">
        <v>7.0347432024169008</v>
      </c>
      <c r="G45">
        <v>-0.59949780288762999</v>
      </c>
      <c r="H45">
        <v>-1.8474220139001001</v>
      </c>
      <c r="I45">
        <v>-2.9818834666231</v>
      </c>
      <c r="J45">
        <v>-4.7508305647840992</v>
      </c>
      <c r="K45">
        <v>-16.573235344385999</v>
      </c>
    </row>
    <row r="46" spans="1:11" x14ac:dyDescent="0.25">
      <c r="A46" t="s">
        <v>118</v>
      </c>
      <c r="B46" t="s">
        <v>27</v>
      </c>
      <c r="C46" t="s">
        <v>27</v>
      </c>
      <c r="D46" t="s">
        <v>27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</row>
    <row r="47" spans="1:11" x14ac:dyDescent="0.25">
      <c r="A47" t="s">
        <v>119</v>
      </c>
      <c r="B47">
        <v>61443701400</v>
      </c>
      <c r="C47">
        <v>56799898100</v>
      </c>
      <c r="D47">
        <v>63796492200</v>
      </c>
      <c r="E47">
        <v>93027264000</v>
      </c>
      <c r="F47">
        <v>104365383200</v>
      </c>
      <c r="G47">
        <v>91789471200</v>
      </c>
      <c r="H47">
        <v>106557361820</v>
      </c>
      <c r="I47">
        <v>140017847080</v>
      </c>
      <c r="J47">
        <v>109860600500</v>
      </c>
      <c r="K47">
        <v>101474137700</v>
      </c>
    </row>
    <row r="48" spans="1:11" x14ac:dyDescent="0.25">
      <c r="A48" t="s">
        <v>120</v>
      </c>
      <c r="B48">
        <v>15.041297772338</v>
      </c>
      <c r="C48">
        <v>13.261708638805001</v>
      </c>
      <c r="D48">
        <v>14.355646309631</v>
      </c>
      <c r="E48">
        <v>19.967216999356001</v>
      </c>
      <c r="F48">
        <v>21.058390476189999</v>
      </c>
      <c r="G48">
        <v>18.992234885163999</v>
      </c>
      <c r="H48">
        <v>21.100467687129001</v>
      </c>
      <c r="I48">
        <v>28.822117554548999</v>
      </c>
      <c r="J48">
        <v>20.538530659936001</v>
      </c>
      <c r="K48">
        <v>22.204406498906</v>
      </c>
    </row>
    <row r="49" spans="1:11" x14ac:dyDescent="0.25">
      <c r="A49" t="s">
        <v>121</v>
      </c>
      <c r="B49">
        <v>3.8361554223637002</v>
      </c>
      <c r="C49">
        <v>3.5808787101248001</v>
      </c>
      <c r="D49">
        <v>3.5363909201774</v>
      </c>
      <c r="E49">
        <v>5.1831548919100001</v>
      </c>
      <c r="F49">
        <v>7.9413622888448998</v>
      </c>
      <c r="G49">
        <v>8.0039650505755002</v>
      </c>
      <c r="H49">
        <v>10.302365060427</v>
      </c>
      <c r="I49">
        <v>12.047655057648999</v>
      </c>
      <c r="J49">
        <v>11.155625558489</v>
      </c>
      <c r="K49">
        <v>10.021147313846001</v>
      </c>
    </row>
    <row r="50" spans="1:11" x14ac:dyDescent="0.25">
      <c r="A50" t="s">
        <v>122</v>
      </c>
      <c r="B50">
        <v>2.3045420973669999</v>
      </c>
      <c r="C50">
        <v>1.9182026307791</v>
      </c>
      <c r="D50">
        <v>2.1333765449438</v>
      </c>
      <c r="E50">
        <v>3.0134191960091998</v>
      </c>
      <c r="F50">
        <v>3.2797644071524998</v>
      </c>
      <c r="G50">
        <v>3.0319571645636998</v>
      </c>
      <c r="H50">
        <v>3.5390534996180998</v>
      </c>
      <c r="I50">
        <v>4.4229663922670994</v>
      </c>
      <c r="J50">
        <v>3.3529864336944999</v>
      </c>
      <c r="K50">
        <v>3.1576468042071002</v>
      </c>
    </row>
    <row r="51" spans="1:11" x14ac:dyDescent="0.25">
      <c r="A51" t="s">
        <v>123</v>
      </c>
      <c r="B51" t="s">
        <v>27</v>
      </c>
      <c r="C51" t="s">
        <v>27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</row>
    <row r="52" spans="1:11" x14ac:dyDescent="0.25">
      <c r="A52" t="s">
        <v>124</v>
      </c>
      <c r="B52">
        <v>2.1</v>
      </c>
      <c r="C52">
        <v>2.2000000000000002</v>
      </c>
      <c r="D52">
        <v>2.36</v>
      </c>
      <c r="E52">
        <v>2.54</v>
      </c>
      <c r="F52">
        <v>3.42</v>
      </c>
      <c r="G52">
        <v>4.0999999999999996</v>
      </c>
      <c r="H52">
        <v>4.4400000000000004</v>
      </c>
      <c r="I52">
        <v>4.7</v>
      </c>
      <c r="J52">
        <v>5.44</v>
      </c>
      <c r="K52">
        <v>5.76</v>
      </c>
    </row>
    <row r="53" spans="1:11" x14ac:dyDescent="0.25">
      <c r="A53" t="s">
        <v>125</v>
      </c>
      <c r="B53">
        <v>0.37300177619892999</v>
      </c>
      <c r="C53">
        <v>0.36912751677852013</v>
      </c>
      <c r="D53">
        <v>0.37341772151899</v>
      </c>
      <c r="E53">
        <v>0.37797619047619002</v>
      </c>
      <c r="F53">
        <v>0.45660881174899998</v>
      </c>
      <c r="G53">
        <v>0.54089709762533</v>
      </c>
      <c r="H53">
        <v>0.54411764705881993</v>
      </c>
      <c r="I53">
        <v>0.59268600252206993</v>
      </c>
      <c r="J53">
        <v>0.61192350956130004</v>
      </c>
      <c r="K53">
        <v>0.73751600512163995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income statement</vt:lpstr>
      <vt:lpstr>balance sheet</vt:lpstr>
      <vt:lpstr>cash flow</vt:lpstr>
      <vt:lpstr>key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heer</cp:lastModifiedBy>
  <dcterms:created xsi:type="dcterms:W3CDTF">2020-12-27T12:49:45Z</dcterms:created>
  <dcterms:modified xsi:type="dcterms:W3CDTF">2020-12-27T12:51:47Z</dcterms:modified>
</cp:coreProperties>
</file>