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0160" windowHeight="7680"/>
  </bookViews>
  <sheets>
    <sheet name="Vrooman" sheetId="1" r:id="rId1"/>
  </sheets>
  <calcPr calcId="145621"/>
</workbook>
</file>

<file path=xl/calcChain.xml><?xml version="1.0" encoding="utf-8"?>
<calcChain xmlns="http://schemas.openxmlformats.org/spreadsheetml/2006/main">
  <c r="L35" i="1" l="1"/>
  <c r="I35" i="1"/>
  <c r="J35" i="1"/>
  <c r="K35" i="1"/>
  <c r="H35" i="1"/>
  <c r="G35" i="1"/>
  <c r="F35" i="1"/>
  <c r="E35" i="1"/>
  <c r="D35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</calcChain>
</file>

<file path=xl/sharedStrings.xml><?xml version="1.0" encoding="utf-8"?>
<sst xmlns="http://schemas.openxmlformats.org/spreadsheetml/2006/main" count="123" uniqueCount="87">
  <si>
    <t xml:space="preserve">Grand Total </t>
  </si>
  <si>
    <t>13 Venues</t>
  </si>
  <si>
    <t>Levis Stadium (G-4)</t>
  </si>
  <si>
    <t>San Francisco 49ers</t>
  </si>
  <si>
    <t>New Meadowlands</t>
  </si>
  <si>
    <t>New York Giants/Jets</t>
  </si>
  <si>
    <t>…</t>
  </si>
  <si>
    <t>Arrowhead Stadium†</t>
  </si>
  <si>
    <t>Kansas City Chiefs</t>
  </si>
  <si>
    <t>Cowboys Stadium</t>
  </si>
  <si>
    <t>Dallas Cowboys</t>
  </si>
  <si>
    <t>Lucas Oil Stadium</t>
  </si>
  <si>
    <t>Indianapolis Colts</t>
  </si>
  <si>
    <t>University of Phoenix</t>
  </si>
  <si>
    <t>Arizona Cardinals</t>
  </si>
  <si>
    <t>Lambeau Field†</t>
  </si>
  <si>
    <t>Green Bay Packers</t>
  </si>
  <si>
    <t>New Soldier Field</t>
  </si>
  <si>
    <t>Chicago Bears</t>
  </si>
  <si>
    <t>Lincoln Financial Field</t>
  </si>
  <si>
    <t>Philadelphia Eagles</t>
  </si>
  <si>
    <t>Qwest Field</t>
  </si>
  <si>
    <t>Seattle Seahawks</t>
  </si>
  <si>
    <t>Ford Field</t>
  </si>
  <si>
    <t>Detroit Lions</t>
  </si>
  <si>
    <t>Gillette Stadium</t>
  </si>
  <si>
    <t>New England Patriots</t>
  </si>
  <si>
    <t>Invesco at Mile High</t>
  </si>
  <si>
    <t>Denver Broncos</t>
  </si>
  <si>
    <t>Extortion Totals</t>
  </si>
  <si>
    <t>Reliant Stadium</t>
  </si>
  <si>
    <t>Houston Texans</t>
  </si>
  <si>
    <t>Heinz Field</t>
  </si>
  <si>
    <t>Pittsburgh Steelers</t>
  </si>
  <si>
    <t>Paul Brown Stadium</t>
  </si>
  <si>
    <t>Cincinnati Bengals</t>
  </si>
  <si>
    <t>Browns Stadium</t>
  </si>
  <si>
    <t>Cleveland Browns</t>
  </si>
  <si>
    <t>LP Field</t>
  </si>
  <si>
    <t>Tennessee Titans</t>
  </si>
  <si>
    <t>Raymond James Stadium</t>
  </si>
  <si>
    <t>Tampa Bay Bucs</t>
  </si>
  <si>
    <t>M&amp;T Bank Stadium</t>
  </si>
  <si>
    <t>Baltimore Ravens</t>
  </si>
  <si>
    <t>FedEx Stadium</t>
  </si>
  <si>
    <t>Washington Redskins</t>
  </si>
  <si>
    <t>Qualcomm Stadium†</t>
  </si>
  <si>
    <t>San Diego Chargers</t>
  </si>
  <si>
    <t>Bank America Stadium</t>
  </si>
  <si>
    <t>Carolina Panthers</t>
  </si>
  <si>
    <t>McAfee Coliseum†</t>
  </si>
  <si>
    <t>Oakland Raiders</t>
  </si>
  <si>
    <t>Edward Jones Dome</t>
  </si>
  <si>
    <t>St. Louis Rams</t>
  </si>
  <si>
    <t>Municipal Stadium†</t>
  </si>
  <si>
    <t>Jacksonville Jaguars</t>
  </si>
  <si>
    <t xml:space="preserve"> Fees</t>
  </si>
  <si>
    <t>Loan</t>
  </si>
  <si>
    <t>Cost</t>
  </si>
  <si>
    <t>Seats</t>
  </si>
  <si>
    <t>Suites</t>
  </si>
  <si>
    <t>Open</t>
  </si>
  <si>
    <t>Private</t>
  </si>
  <si>
    <t>PSL</t>
  </si>
  <si>
    <t xml:space="preserve">G-3 </t>
  </si>
  <si>
    <t xml:space="preserve">Private </t>
  </si>
  <si>
    <t xml:space="preserve">Total </t>
  </si>
  <si>
    <t xml:space="preserve">PSL </t>
  </si>
  <si>
    <t xml:space="preserve">Club </t>
  </si>
  <si>
    <t xml:space="preserve">Luxury </t>
  </si>
  <si>
    <t xml:space="preserve">Year </t>
  </si>
  <si>
    <t>Stadium</t>
  </si>
  <si>
    <t>Franchise</t>
  </si>
  <si>
    <t>Relocation-Extortion</t>
  </si>
  <si>
    <t>G-3/4 Loan Program</t>
  </si>
  <si>
    <t>Source: Vrooman Sports Economics</t>
  </si>
  <si>
    <t>Minnesota Vikings</t>
  </si>
  <si>
    <t>Atlanta Falcons</t>
  </si>
  <si>
    <t>NFL Venue Revolution</t>
  </si>
  <si>
    <t>Cost*</t>
  </si>
  <si>
    <t xml:space="preserve"> Share*</t>
  </si>
  <si>
    <t>15 Venues</t>
  </si>
  <si>
    <t>28 Venues</t>
  </si>
  <si>
    <t>G-3/4 Totals</t>
  </si>
  <si>
    <t>Following the aborted move of New England Patriots to Hartford Connecticut in 1999, the League established the G-3 loan program for venue construction (Amendment 1999 G-3 NFL Bylaws). Using a debt facility backed by TV revenues, the NFL loaned up to 50 percent of private stadium contribution for top six TV markets ($150 million maximum) and up to 34 percent of the private share for smaller markets ($100 million maximum). G-3 loans are repaid from visiting team share of club-seat premiums. The G-3 program ended in 2007 and after the 2008 financial crisis was it was replaced by the G-4 program ($200 million maximum) in 2011.</t>
  </si>
  <si>
    <t>*Private cost includes G-3/4 League loans and PSL fees as the present value of season ticket discounts over time. †Stadium renovations</t>
  </si>
  <si>
    <t>G-4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</si>
</sst>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0.0%"/>
    <numFmt numFmtId="165" formatCode="0.0"/>
    <numFmt numFmtId="166" formatCode="&quot;$&quot;#,##0"/>
  </numFmts>
  <fonts count="9" x14ac:knownFonts="1">
    <font>
      <sz val="8"/>
      <color theme="1"/>
      <name val="Verdana"/>
      <family val="2"/>
    </font>
    <font>
      <sz val="8"/>
      <color theme="1"/>
      <name val="Verdana"/>
      <family val="2"/>
    </font>
    <font>
      <i/>
      <sz val="8"/>
      <color theme="1"/>
      <name val="Verdana"/>
      <family val="2"/>
    </font>
    <font>
      <b/>
      <sz val="8"/>
      <color theme="0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7"/>
      <color theme="1"/>
      <name val="Verdana"/>
      <family val="2"/>
    </font>
    <font>
      <i/>
      <sz val="7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C28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41">
    <xf numFmtId="0" fontId="0" fillId="0" borderId="0" xfId="0"/>
    <xf numFmtId="0" fontId="2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right" wrapText="1"/>
    </xf>
    <xf numFmtId="165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wrapText="1"/>
    </xf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165" fontId="3" fillId="2" borderId="0" xfId="0" applyNumberFormat="1" applyFont="1" applyFill="1" applyBorder="1" applyAlignment="1">
      <alignment horizontal="right" vertical="center"/>
    </xf>
    <xf numFmtId="6" fontId="3" fillId="2" borderId="0" xfId="0" applyNumberFormat="1" applyFont="1" applyFill="1" applyBorder="1" applyAlignment="1">
      <alignment horizontal="right" vertical="center" wrapText="1"/>
    </xf>
    <xf numFmtId="164" fontId="3" fillId="2" borderId="0" xfId="0" applyNumberFormat="1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wrapText="1"/>
    </xf>
    <xf numFmtId="165" fontId="3" fillId="2" borderId="0" xfId="0" applyNumberFormat="1" applyFont="1" applyFill="1" applyBorder="1" applyAlignment="1">
      <alignment horizontal="center" vertical="center" wrapText="1"/>
    </xf>
    <xf numFmtId="164" fontId="0" fillId="3" borderId="0" xfId="1" applyNumberFormat="1" applyFont="1" applyFill="1" applyAlignment="1">
      <alignment wrapText="1"/>
    </xf>
    <xf numFmtId="164" fontId="0" fillId="0" borderId="0" xfId="1" applyNumberFormat="1" applyFont="1" applyFill="1" applyAlignment="1">
      <alignment wrapText="1"/>
    </xf>
    <xf numFmtId="165" fontId="3" fillId="2" borderId="0" xfId="0" applyNumberFormat="1" applyFont="1" applyFill="1" applyBorder="1" applyAlignment="1">
      <alignment horizontal="right" vertical="center" wrapText="1"/>
    </xf>
    <xf numFmtId="0" fontId="0" fillId="3" borderId="0" xfId="0" applyFont="1" applyFill="1" applyAlignment="1">
      <alignment horizontal="center"/>
    </xf>
    <xf numFmtId="165" fontId="0" fillId="3" borderId="0" xfId="0" applyNumberFormat="1" applyFont="1" applyFill="1" applyAlignment="1"/>
    <xf numFmtId="165" fontId="0" fillId="3" borderId="0" xfId="0" applyNumberFormat="1" applyFont="1" applyFill="1" applyAlignment="1">
      <alignment wrapText="1"/>
    </xf>
    <xf numFmtId="166" fontId="0" fillId="3" borderId="0" xfId="0" applyNumberFormat="1" applyFont="1" applyFill="1" applyAlignment="1">
      <alignment wrapText="1"/>
    </xf>
    <xf numFmtId="0" fontId="0" fillId="0" borderId="0" xfId="0" applyFont="1" applyAlignment="1">
      <alignment horizontal="center" wrapText="1"/>
    </xf>
    <xf numFmtId="6" fontId="0" fillId="0" borderId="0" xfId="0" applyNumberFormat="1" applyFont="1" applyAlignment="1">
      <alignment horizontal="right" wrapText="1"/>
    </xf>
    <xf numFmtId="0" fontId="0" fillId="3" borderId="0" xfId="0" applyFont="1" applyFill="1"/>
    <xf numFmtId="0" fontId="0" fillId="3" borderId="0" xfId="0" applyFont="1" applyFill="1" applyAlignment="1"/>
    <xf numFmtId="164" fontId="0" fillId="3" borderId="0" xfId="0" applyNumberFormat="1" applyFont="1" applyFill="1" applyAlignment="1">
      <alignment wrapText="1"/>
    </xf>
    <xf numFmtId="0" fontId="0" fillId="3" borderId="0" xfId="0" applyFont="1" applyFill="1" applyAlignment="1">
      <alignment vertical="top" wrapText="1"/>
    </xf>
    <xf numFmtId="0" fontId="0" fillId="4" borderId="0" xfId="0" applyFont="1" applyFill="1" applyAlignment="1">
      <alignment wrapText="1"/>
    </xf>
    <xf numFmtId="165" fontId="0" fillId="4" borderId="0" xfId="0" applyNumberFormat="1" applyFont="1" applyFill="1" applyAlignment="1">
      <alignment horizontal="right" wrapText="1"/>
    </xf>
    <xf numFmtId="0" fontId="0" fillId="4" borderId="0" xfId="0" applyFont="1" applyFill="1" applyAlignment="1">
      <alignment horizontal="right" wrapText="1"/>
    </xf>
    <xf numFmtId="6" fontId="0" fillId="4" borderId="0" xfId="0" applyNumberFormat="1" applyFont="1" applyFill="1" applyAlignment="1">
      <alignment horizontal="right" wrapText="1"/>
    </xf>
    <xf numFmtId="164" fontId="0" fillId="4" borderId="0" xfId="0" applyNumberFormat="1" applyFont="1" applyFill="1" applyAlignment="1">
      <alignment horizontal="right" wrapText="1"/>
    </xf>
    <xf numFmtId="0" fontId="0" fillId="4" borderId="0" xfId="0" applyFont="1" applyFill="1" applyBorder="1" applyAlignment="1">
      <alignment vertical="center" wrapText="1"/>
    </xf>
    <xf numFmtId="165" fontId="6" fillId="4" borderId="0" xfId="0" applyNumberFormat="1" applyFont="1" applyFill="1" applyBorder="1" applyAlignment="1">
      <alignment vertical="center" wrapText="1"/>
    </xf>
    <xf numFmtId="6" fontId="6" fillId="4" borderId="0" xfId="0" applyNumberFormat="1" applyFont="1" applyFill="1" applyBorder="1" applyAlignment="1">
      <alignment vertical="center" wrapText="1"/>
    </xf>
    <xf numFmtId="164" fontId="0" fillId="4" borderId="0" xfId="1" applyNumberFormat="1" applyFont="1" applyFill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 wrapText="1"/>
    </xf>
    <xf numFmtId="0" fontId="3" fillId="2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top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EDC28D"/>
      <color rgb="FFDCB5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N25" sqref="N25"/>
    </sheetView>
  </sheetViews>
  <sheetFormatPr defaultRowHeight="10.5" x14ac:dyDescent="0.15"/>
  <cols>
    <col min="1" max="1" width="19.28515625" bestFit="1" customWidth="1"/>
    <col min="2" max="2" width="22.140625" bestFit="1" customWidth="1"/>
    <col min="3" max="3" width="5.7109375" bestFit="1" customWidth="1"/>
    <col min="4" max="4" width="8.7109375" customWidth="1"/>
    <col min="5" max="5" width="7.42578125" bestFit="1" customWidth="1"/>
    <col min="6" max="7" width="6.140625" bestFit="1" customWidth="1"/>
    <col min="8" max="8" width="9" bestFit="1" customWidth="1"/>
    <col min="9" max="11" width="7.85546875" bestFit="1" customWidth="1"/>
    <col min="12" max="12" width="8.140625" bestFit="1" customWidth="1"/>
  </cols>
  <sheetData>
    <row r="1" spans="1:12" ht="14.25" x14ac:dyDescent="0.15">
      <c r="A1" s="38" t="s">
        <v>78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</row>
    <row r="2" spans="1:12" ht="12" customHeight="1" x14ac:dyDescent="0.15">
      <c r="A2" s="39" t="s">
        <v>72</v>
      </c>
      <c r="B2" s="39" t="s">
        <v>71</v>
      </c>
      <c r="C2" s="11" t="s">
        <v>70</v>
      </c>
      <c r="D2" s="11" t="s">
        <v>66</v>
      </c>
      <c r="E2" s="11" t="s">
        <v>69</v>
      </c>
      <c r="F2" s="13" t="s">
        <v>68</v>
      </c>
      <c r="G2" s="11" t="s">
        <v>67</v>
      </c>
      <c r="H2" s="11" t="s">
        <v>66</v>
      </c>
      <c r="I2" s="11" t="s">
        <v>64</v>
      </c>
      <c r="J2" s="11" t="s">
        <v>63</v>
      </c>
      <c r="K2" s="11" t="s">
        <v>65</v>
      </c>
      <c r="L2" s="11" t="s">
        <v>62</v>
      </c>
    </row>
    <row r="3" spans="1:12" ht="12" customHeight="1" x14ac:dyDescent="0.15">
      <c r="A3" s="39"/>
      <c r="B3" s="39"/>
      <c r="C3" s="11" t="s">
        <v>61</v>
      </c>
      <c r="D3" s="11" t="s">
        <v>59</v>
      </c>
      <c r="E3" s="11" t="s">
        <v>60</v>
      </c>
      <c r="F3" s="13" t="s">
        <v>59</v>
      </c>
      <c r="G3" s="11" t="s">
        <v>59</v>
      </c>
      <c r="H3" s="11" t="s">
        <v>58</v>
      </c>
      <c r="I3" s="11" t="s">
        <v>57</v>
      </c>
      <c r="J3" s="11" t="s">
        <v>56</v>
      </c>
      <c r="K3" s="11" t="s">
        <v>79</v>
      </c>
      <c r="L3" s="11" t="s">
        <v>80</v>
      </c>
    </row>
    <row r="4" spans="1:12" ht="12" customHeight="1" x14ac:dyDescent="0.15">
      <c r="A4" s="12" t="s">
        <v>73</v>
      </c>
      <c r="B4" s="12"/>
      <c r="C4" s="12"/>
      <c r="D4" s="12"/>
      <c r="E4" s="12"/>
      <c r="F4" s="19"/>
      <c r="G4" s="12"/>
      <c r="H4" s="12"/>
      <c r="I4" s="12"/>
      <c r="J4" s="12"/>
      <c r="K4" s="12"/>
      <c r="L4" s="25"/>
    </row>
    <row r="5" spans="1:12" ht="11.25" customHeight="1" x14ac:dyDescent="0.15">
      <c r="A5" s="5" t="s">
        <v>55</v>
      </c>
      <c r="B5" s="5" t="s">
        <v>54</v>
      </c>
      <c r="C5" s="21">
        <v>1995</v>
      </c>
      <c r="D5" s="3">
        <v>73</v>
      </c>
      <c r="E5" s="4">
        <v>85</v>
      </c>
      <c r="F5" s="3">
        <v>11.2</v>
      </c>
      <c r="G5" s="4" t="s">
        <v>6</v>
      </c>
      <c r="H5" s="22">
        <v>141</v>
      </c>
      <c r="I5" s="4" t="s">
        <v>6</v>
      </c>
      <c r="J5" s="4" t="s">
        <v>6</v>
      </c>
      <c r="K5" s="22">
        <v>20</v>
      </c>
      <c r="L5" s="2">
        <v>0.14199999999999999</v>
      </c>
    </row>
    <row r="6" spans="1:12" ht="11.25" customHeight="1" x14ac:dyDescent="0.15">
      <c r="A6" s="5" t="s">
        <v>53</v>
      </c>
      <c r="B6" s="5" t="s">
        <v>52</v>
      </c>
      <c r="C6" s="21">
        <v>1995</v>
      </c>
      <c r="D6" s="3">
        <v>65.3</v>
      </c>
      <c r="E6" s="4">
        <v>124</v>
      </c>
      <c r="F6" s="3">
        <v>6.2</v>
      </c>
      <c r="G6" s="3">
        <v>53.5</v>
      </c>
      <c r="H6" s="22">
        <v>299</v>
      </c>
      <c r="I6" s="4" t="s">
        <v>6</v>
      </c>
      <c r="J6" s="22">
        <v>78</v>
      </c>
      <c r="K6" s="22">
        <v>0</v>
      </c>
      <c r="L6" s="2">
        <v>0</v>
      </c>
    </row>
    <row r="7" spans="1:12" ht="11.25" customHeight="1" x14ac:dyDescent="0.15">
      <c r="A7" s="5" t="s">
        <v>51</v>
      </c>
      <c r="B7" s="5" t="s">
        <v>50</v>
      </c>
      <c r="C7" s="21">
        <v>1995</v>
      </c>
      <c r="D7" s="3">
        <v>63.1</v>
      </c>
      <c r="E7" s="4">
        <v>143</v>
      </c>
      <c r="F7" s="3">
        <v>6.3</v>
      </c>
      <c r="G7" s="3">
        <v>39</v>
      </c>
      <c r="H7" s="22">
        <v>128</v>
      </c>
      <c r="I7" s="4" t="s">
        <v>6</v>
      </c>
      <c r="J7" s="22">
        <v>68</v>
      </c>
      <c r="K7" s="22">
        <v>0</v>
      </c>
      <c r="L7" s="2">
        <v>0</v>
      </c>
    </row>
    <row r="8" spans="1:12" ht="11.25" customHeight="1" x14ac:dyDescent="0.15">
      <c r="A8" s="5" t="s">
        <v>49</v>
      </c>
      <c r="B8" s="5" t="s">
        <v>48</v>
      </c>
      <c r="C8" s="21">
        <v>1996</v>
      </c>
      <c r="D8" s="3">
        <v>73.400000000000006</v>
      </c>
      <c r="E8" s="4">
        <v>158</v>
      </c>
      <c r="F8" s="3">
        <v>11.4</v>
      </c>
      <c r="G8" s="3">
        <v>62.5</v>
      </c>
      <c r="H8" s="22">
        <v>248</v>
      </c>
      <c r="I8" s="4" t="s">
        <v>6</v>
      </c>
      <c r="J8" s="22">
        <v>122</v>
      </c>
      <c r="K8" s="22">
        <v>187</v>
      </c>
      <c r="L8" s="2">
        <v>0.76300000000000001</v>
      </c>
    </row>
    <row r="9" spans="1:12" ht="11.25" customHeight="1" x14ac:dyDescent="0.15">
      <c r="A9" s="5" t="s">
        <v>47</v>
      </c>
      <c r="B9" s="5" t="s">
        <v>46</v>
      </c>
      <c r="C9" s="21">
        <v>1997</v>
      </c>
      <c r="D9" s="3">
        <v>71.5</v>
      </c>
      <c r="E9" s="4">
        <v>113</v>
      </c>
      <c r="F9" s="3">
        <v>7.8</v>
      </c>
      <c r="G9" s="3" t="s">
        <v>6</v>
      </c>
      <c r="H9" s="22">
        <v>78</v>
      </c>
      <c r="I9" s="4" t="s">
        <v>6</v>
      </c>
      <c r="J9" s="4" t="s">
        <v>6</v>
      </c>
      <c r="K9" s="22">
        <v>18</v>
      </c>
      <c r="L9" s="2">
        <v>0.23100000000000001</v>
      </c>
    </row>
    <row r="10" spans="1:12" ht="11.25" customHeight="1" x14ac:dyDescent="0.15">
      <c r="A10" s="5" t="s">
        <v>45</v>
      </c>
      <c r="B10" s="5" t="s">
        <v>44</v>
      </c>
      <c r="C10" s="21">
        <v>1997</v>
      </c>
      <c r="D10" s="3">
        <v>91.7</v>
      </c>
      <c r="E10" s="4">
        <v>284</v>
      </c>
      <c r="F10" s="3">
        <v>15</v>
      </c>
      <c r="G10" s="3" t="s">
        <v>6</v>
      </c>
      <c r="H10" s="22">
        <v>251</v>
      </c>
      <c r="I10" s="4" t="s">
        <v>6</v>
      </c>
      <c r="J10" s="4" t="s">
        <v>6</v>
      </c>
      <c r="K10" s="22">
        <v>180</v>
      </c>
      <c r="L10" s="2">
        <v>0.72</v>
      </c>
    </row>
    <row r="11" spans="1:12" ht="11.25" customHeight="1" x14ac:dyDescent="0.15">
      <c r="A11" s="5" t="s">
        <v>43</v>
      </c>
      <c r="B11" s="5" t="s">
        <v>42</v>
      </c>
      <c r="C11" s="21">
        <v>1998</v>
      </c>
      <c r="D11" s="3">
        <v>69.3</v>
      </c>
      <c r="E11" s="4">
        <v>108</v>
      </c>
      <c r="F11" s="3">
        <v>7.9</v>
      </c>
      <c r="G11" s="3">
        <v>60.2</v>
      </c>
      <c r="H11" s="22">
        <v>229</v>
      </c>
      <c r="I11" s="4" t="s">
        <v>6</v>
      </c>
      <c r="J11" s="22">
        <v>65</v>
      </c>
      <c r="K11" s="22">
        <v>29</v>
      </c>
      <c r="L11" s="2">
        <v>0.127</v>
      </c>
    </row>
    <row r="12" spans="1:12" ht="11.25" customHeight="1" x14ac:dyDescent="0.15">
      <c r="A12" s="5" t="s">
        <v>41</v>
      </c>
      <c r="B12" s="5" t="s">
        <v>40</v>
      </c>
      <c r="C12" s="21">
        <v>1998</v>
      </c>
      <c r="D12" s="3">
        <v>66.3</v>
      </c>
      <c r="E12" s="4">
        <v>195</v>
      </c>
      <c r="F12" s="3">
        <v>12.3</v>
      </c>
      <c r="G12" s="3" t="s">
        <v>6</v>
      </c>
      <c r="H12" s="22">
        <v>169</v>
      </c>
      <c r="I12" s="4" t="s">
        <v>6</v>
      </c>
      <c r="J12" s="4" t="s">
        <v>6</v>
      </c>
      <c r="K12" s="22">
        <v>15</v>
      </c>
      <c r="L12" s="2">
        <v>8.8999999999999996E-2</v>
      </c>
    </row>
    <row r="13" spans="1:12" ht="11.25" customHeight="1" x14ac:dyDescent="0.15">
      <c r="A13" s="5" t="s">
        <v>39</v>
      </c>
      <c r="B13" s="5" t="s">
        <v>38</v>
      </c>
      <c r="C13" s="21">
        <v>1999</v>
      </c>
      <c r="D13" s="3">
        <v>67.7</v>
      </c>
      <c r="E13" s="4">
        <v>143</v>
      </c>
      <c r="F13" s="3">
        <v>9.6</v>
      </c>
      <c r="G13" s="3">
        <v>58.2</v>
      </c>
      <c r="H13" s="22">
        <v>292</v>
      </c>
      <c r="I13" s="4" t="s">
        <v>6</v>
      </c>
      <c r="J13" s="22">
        <v>71</v>
      </c>
      <c r="K13" s="22">
        <v>71</v>
      </c>
      <c r="L13" s="2">
        <v>0.24299999999999999</v>
      </c>
    </row>
    <row r="14" spans="1:12" ht="11.25" customHeight="1" x14ac:dyDescent="0.15">
      <c r="A14" s="5" t="s">
        <v>37</v>
      </c>
      <c r="B14" s="5" t="s">
        <v>36</v>
      </c>
      <c r="C14" s="21">
        <v>1999</v>
      </c>
      <c r="D14" s="3">
        <v>73.2</v>
      </c>
      <c r="E14" s="4">
        <v>147</v>
      </c>
      <c r="F14" s="3">
        <v>8.8000000000000007</v>
      </c>
      <c r="G14" s="3">
        <v>57</v>
      </c>
      <c r="H14" s="22">
        <v>314</v>
      </c>
      <c r="I14" s="4" t="s">
        <v>6</v>
      </c>
      <c r="J14" s="22">
        <v>25</v>
      </c>
      <c r="K14" s="22">
        <v>79</v>
      </c>
      <c r="L14" s="2">
        <v>0.252</v>
      </c>
    </row>
    <row r="15" spans="1:12" ht="11.25" customHeight="1" x14ac:dyDescent="0.15">
      <c r="A15" s="5" t="s">
        <v>35</v>
      </c>
      <c r="B15" s="5" t="s">
        <v>34</v>
      </c>
      <c r="C15" s="21">
        <v>2000</v>
      </c>
      <c r="D15" s="3">
        <v>65.599999999999994</v>
      </c>
      <c r="E15" s="4">
        <v>114</v>
      </c>
      <c r="F15" s="3">
        <v>7.6</v>
      </c>
      <c r="G15" s="3">
        <v>58</v>
      </c>
      <c r="H15" s="22">
        <v>458</v>
      </c>
      <c r="I15" s="4" t="s">
        <v>6</v>
      </c>
      <c r="J15" s="22">
        <v>26</v>
      </c>
      <c r="K15" s="22">
        <v>44</v>
      </c>
      <c r="L15" s="2">
        <v>9.6000000000000002E-2</v>
      </c>
    </row>
    <row r="16" spans="1:12" ht="11.25" customHeight="1" x14ac:dyDescent="0.15">
      <c r="A16" s="5" t="s">
        <v>33</v>
      </c>
      <c r="B16" s="5" t="s">
        <v>32</v>
      </c>
      <c r="C16" s="21">
        <v>2001</v>
      </c>
      <c r="D16" s="3">
        <v>64.5</v>
      </c>
      <c r="E16" s="4">
        <v>129</v>
      </c>
      <c r="F16" s="3">
        <v>6.6</v>
      </c>
      <c r="G16" s="3">
        <v>45</v>
      </c>
      <c r="H16" s="22">
        <v>284</v>
      </c>
      <c r="I16" s="4" t="s">
        <v>6</v>
      </c>
      <c r="J16" s="22">
        <v>37</v>
      </c>
      <c r="K16" s="22">
        <v>113</v>
      </c>
      <c r="L16" s="2">
        <v>0.39800000000000002</v>
      </c>
    </row>
    <row r="17" spans="1:12" ht="11.25" customHeight="1" x14ac:dyDescent="0.15">
      <c r="A17" s="5" t="s">
        <v>31</v>
      </c>
      <c r="B17" s="5" t="s">
        <v>30</v>
      </c>
      <c r="C17" s="21">
        <v>2002</v>
      </c>
      <c r="D17" s="3">
        <v>69.5</v>
      </c>
      <c r="E17" s="4">
        <v>191</v>
      </c>
      <c r="F17" s="3">
        <v>8.3000000000000007</v>
      </c>
      <c r="G17" s="3">
        <v>44</v>
      </c>
      <c r="H17" s="22">
        <v>449</v>
      </c>
      <c r="I17" s="4" t="s">
        <v>6</v>
      </c>
      <c r="J17" s="22">
        <v>50</v>
      </c>
      <c r="K17" s="22">
        <v>132</v>
      </c>
      <c r="L17" s="2">
        <v>0.33100000000000002</v>
      </c>
    </row>
    <row r="18" spans="1:12" x14ac:dyDescent="0.15">
      <c r="A18" s="27" t="s">
        <v>29</v>
      </c>
      <c r="B18" s="27" t="s">
        <v>1</v>
      </c>
      <c r="C18" s="27"/>
      <c r="D18" s="28">
        <v>70.3</v>
      </c>
      <c r="E18" s="29">
        <v>149</v>
      </c>
      <c r="F18" s="28">
        <v>9.1999999999999993</v>
      </c>
      <c r="G18" s="28">
        <v>53</v>
      </c>
      <c r="H18" s="30">
        <v>3340</v>
      </c>
      <c r="I18" s="30">
        <v>0</v>
      </c>
      <c r="J18" s="30">
        <v>542</v>
      </c>
      <c r="K18" s="30">
        <v>888</v>
      </c>
      <c r="L18" s="31">
        <v>0.26600000000000001</v>
      </c>
    </row>
    <row r="19" spans="1:12" x14ac:dyDescent="0.15">
      <c r="A19" s="12" t="s">
        <v>74</v>
      </c>
      <c r="B19" s="26"/>
      <c r="C19" s="12"/>
      <c r="D19" s="19"/>
      <c r="E19" s="12"/>
      <c r="F19" s="19"/>
      <c r="G19" s="19"/>
      <c r="H19" s="12"/>
      <c r="I19" s="12"/>
      <c r="J19" s="12"/>
      <c r="K19" s="12"/>
      <c r="L19" s="25"/>
    </row>
    <row r="20" spans="1:12" ht="11.25" customHeight="1" x14ac:dyDescent="0.15">
      <c r="A20" s="5" t="s">
        <v>28</v>
      </c>
      <c r="B20" s="5" t="s">
        <v>27</v>
      </c>
      <c r="C20" s="21">
        <v>2001</v>
      </c>
      <c r="D20" s="3">
        <v>76.2</v>
      </c>
      <c r="E20" s="4">
        <v>124</v>
      </c>
      <c r="F20" s="3">
        <v>8.1999999999999993</v>
      </c>
      <c r="G20" s="3" t="s">
        <v>6</v>
      </c>
      <c r="H20" s="22">
        <v>401</v>
      </c>
      <c r="I20" s="22">
        <v>48</v>
      </c>
      <c r="J20" s="4" t="s">
        <v>6</v>
      </c>
      <c r="K20" s="22">
        <v>100</v>
      </c>
      <c r="L20" s="15">
        <f t="shared" ref="L20:L33" si="0">K20/H20</f>
        <v>0.24937655860349128</v>
      </c>
    </row>
    <row r="21" spans="1:12" ht="11.25" customHeight="1" x14ac:dyDescent="0.15">
      <c r="A21" s="5" t="s">
        <v>26</v>
      </c>
      <c r="B21" s="5" t="s">
        <v>25</v>
      </c>
      <c r="C21" s="21">
        <v>2002</v>
      </c>
      <c r="D21" s="3">
        <v>68.8</v>
      </c>
      <c r="E21" s="4">
        <v>80</v>
      </c>
      <c r="F21" s="3">
        <v>6</v>
      </c>
      <c r="G21" s="3" t="s">
        <v>6</v>
      </c>
      <c r="H21" s="22">
        <v>412</v>
      </c>
      <c r="I21" s="22">
        <v>141</v>
      </c>
      <c r="J21" s="4" t="s">
        <v>6</v>
      </c>
      <c r="K21" s="22">
        <v>340</v>
      </c>
      <c r="L21" s="15">
        <f t="shared" si="0"/>
        <v>0.82524271844660191</v>
      </c>
    </row>
    <row r="22" spans="1:12" ht="11.25" customHeight="1" x14ac:dyDescent="0.15">
      <c r="A22" s="5" t="s">
        <v>24</v>
      </c>
      <c r="B22" s="5" t="s">
        <v>23</v>
      </c>
      <c r="C22" s="21">
        <v>2002</v>
      </c>
      <c r="D22" s="3">
        <v>64.400000000000006</v>
      </c>
      <c r="E22" s="4">
        <v>132</v>
      </c>
      <c r="F22" s="3">
        <v>8.6</v>
      </c>
      <c r="G22" s="3" t="s">
        <v>6</v>
      </c>
      <c r="H22" s="22">
        <v>500</v>
      </c>
      <c r="I22" s="22">
        <v>100</v>
      </c>
      <c r="J22" s="4" t="s">
        <v>6</v>
      </c>
      <c r="K22" s="22">
        <v>375</v>
      </c>
      <c r="L22" s="15">
        <f t="shared" si="0"/>
        <v>0.75</v>
      </c>
    </row>
    <row r="23" spans="1:12" ht="11.25" customHeight="1" x14ac:dyDescent="0.15">
      <c r="A23" s="5" t="s">
        <v>22</v>
      </c>
      <c r="B23" s="5" t="s">
        <v>21</v>
      </c>
      <c r="C23" s="21">
        <v>2002</v>
      </c>
      <c r="D23" s="3">
        <v>67</v>
      </c>
      <c r="E23" s="4">
        <v>82</v>
      </c>
      <c r="F23" s="3">
        <v>7.7</v>
      </c>
      <c r="G23" s="3">
        <v>8.3000000000000007</v>
      </c>
      <c r="H23" s="22">
        <v>430</v>
      </c>
      <c r="I23" s="22">
        <v>63</v>
      </c>
      <c r="J23" s="22">
        <v>17</v>
      </c>
      <c r="K23" s="22">
        <v>130</v>
      </c>
      <c r="L23" s="15">
        <f t="shared" si="0"/>
        <v>0.30232558139534882</v>
      </c>
    </row>
    <row r="24" spans="1:12" ht="11.25" customHeight="1" x14ac:dyDescent="0.15">
      <c r="A24" s="5" t="s">
        <v>20</v>
      </c>
      <c r="B24" s="5" t="s">
        <v>19</v>
      </c>
      <c r="C24" s="21">
        <v>2003</v>
      </c>
      <c r="D24" s="3">
        <v>67.599999999999994</v>
      </c>
      <c r="E24" s="4">
        <v>172</v>
      </c>
      <c r="F24" s="3">
        <v>10.8</v>
      </c>
      <c r="G24" s="3">
        <v>29</v>
      </c>
      <c r="H24" s="22">
        <v>518</v>
      </c>
      <c r="I24" s="22">
        <v>125</v>
      </c>
      <c r="J24" s="22">
        <v>70</v>
      </c>
      <c r="K24" s="22">
        <v>330</v>
      </c>
      <c r="L24" s="15">
        <f t="shared" si="0"/>
        <v>0.63706563706563701</v>
      </c>
    </row>
    <row r="25" spans="1:12" ht="11.25" customHeight="1" x14ac:dyDescent="0.15">
      <c r="A25" s="5" t="s">
        <v>18</v>
      </c>
      <c r="B25" s="5" t="s">
        <v>17</v>
      </c>
      <c r="C25" s="21">
        <v>2003</v>
      </c>
      <c r="D25" s="3">
        <v>61.5</v>
      </c>
      <c r="E25" s="4">
        <v>133</v>
      </c>
      <c r="F25" s="3">
        <v>8.6</v>
      </c>
      <c r="G25" s="3">
        <v>27.5</v>
      </c>
      <c r="H25" s="22">
        <v>632</v>
      </c>
      <c r="I25" s="22">
        <v>100</v>
      </c>
      <c r="J25" s="22">
        <v>70</v>
      </c>
      <c r="K25" s="22">
        <v>200</v>
      </c>
      <c r="L25" s="15">
        <f t="shared" si="0"/>
        <v>0.31645569620253167</v>
      </c>
    </row>
    <row r="26" spans="1:12" ht="11.25" customHeight="1" x14ac:dyDescent="0.15">
      <c r="A26" s="5" t="s">
        <v>16</v>
      </c>
      <c r="B26" s="5" t="s">
        <v>15</v>
      </c>
      <c r="C26" s="21">
        <v>2003</v>
      </c>
      <c r="D26" s="3">
        <v>71</v>
      </c>
      <c r="E26" s="4">
        <v>167</v>
      </c>
      <c r="F26" s="3">
        <v>6.3</v>
      </c>
      <c r="G26" s="3">
        <v>58</v>
      </c>
      <c r="H26" s="22">
        <v>295</v>
      </c>
      <c r="I26" s="22">
        <v>13</v>
      </c>
      <c r="J26" s="22">
        <v>93</v>
      </c>
      <c r="K26" s="22">
        <v>126</v>
      </c>
      <c r="L26" s="15">
        <f t="shared" si="0"/>
        <v>0.42711864406779659</v>
      </c>
    </row>
    <row r="27" spans="1:12" ht="11.25" customHeight="1" x14ac:dyDescent="0.15">
      <c r="A27" s="5" t="s">
        <v>14</v>
      </c>
      <c r="B27" s="5" t="s">
        <v>13</v>
      </c>
      <c r="C27" s="21">
        <v>2006</v>
      </c>
      <c r="D27" s="3">
        <v>63.4</v>
      </c>
      <c r="E27" s="4">
        <v>88</v>
      </c>
      <c r="F27" s="3">
        <v>7.5</v>
      </c>
      <c r="G27" s="3" t="s">
        <v>6</v>
      </c>
      <c r="H27" s="22">
        <v>455</v>
      </c>
      <c r="I27" s="22">
        <v>42</v>
      </c>
      <c r="J27" s="4" t="s">
        <v>6</v>
      </c>
      <c r="K27" s="22">
        <v>147</v>
      </c>
      <c r="L27" s="15">
        <f t="shared" si="0"/>
        <v>0.32307692307692309</v>
      </c>
    </row>
    <row r="28" spans="1:12" ht="11.25" customHeight="1" x14ac:dyDescent="0.15">
      <c r="A28" s="5" t="s">
        <v>12</v>
      </c>
      <c r="B28" s="5" t="s">
        <v>11</v>
      </c>
      <c r="C28" s="21">
        <v>2008</v>
      </c>
      <c r="D28" s="3">
        <v>63</v>
      </c>
      <c r="E28" s="4">
        <v>142</v>
      </c>
      <c r="F28" s="3">
        <v>7.1</v>
      </c>
      <c r="G28" s="3" t="s">
        <v>6</v>
      </c>
      <c r="H28" s="22">
        <v>675</v>
      </c>
      <c r="I28" s="22">
        <v>33</v>
      </c>
      <c r="J28" s="4" t="s">
        <v>6</v>
      </c>
      <c r="K28" s="22">
        <v>100</v>
      </c>
      <c r="L28" s="15">
        <f t="shared" si="0"/>
        <v>0.14814814814814814</v>
      </c>
    </row>
    <row r="29" spans="1:12" ht="11.25" customHeight="1" x14ac:dyDescent="0.15">
      <c r="A29" s="5" t="s">
        <v>10</v>
      </c>
      <c r="B29" s="5" t="s">
        <v>9</v>
      </c>
      <c r="C29" s="21">
        <v>2009</v>
      </c>
      <c r="D29" s="3">
        <v>80</v>
      </c>
      <c r="E29" s="4">
        <v>320</v>
      </c>
      <c r="F29" s="3">
        <v>15</v>
      </c>
      <c r="G29" s="3">
        <v>66</v>
      </c>
      <c r="H29" s="22">
        <v>1200</v>
      </c>
      <c r="I29" s="22">
        <v>76</v>
      </c>
      <c r="J29" s="4">
        <v>470</v>
      </c>
      <c r="K29" s="22">
        <v>850</v>
      </c>
      <c r="L29" s="15">
        <f t="shared" si="0"/>
        <v>0.70833333333333337</v>
      </c>
    </row>
    <row r="30" spans="1:12" ht="11.25" customHeight="1" x14ac:dyDescent="0.15">
      <c r="A30" s="5" t="s">
        <v>8</v>
      </c>
      <c r="B30" s="5" t="s">
        <v>7</v>
      </c>
      <c r="C30" s="21">
        <v>2010</v>
      </c>
      <c r="D30" s="3">
        <v>77.099999999999994</v>
      </c>
      <c r="E30" s="4">
        <v>133</v>
      </c>
      <c r="F30" s="3">
        <v>10</v>
      </c>
      <c r="G30" s="3" t="s">
        <v>6</v>
      </c>
      <c r="H30" s="22">
        <v>375</v>
      </c>
      <c r="I30" s="22">
        <v>43</v>
      </c>
      <c r="J30" s="4" t="s">
        <v>6</v>
      </c>
      <c r="K30" s="22">
        <v>125</v>
      </c>
      <c r="L30" s="15">
        <f t="shared" si="0"/>
        <v>0.33333333333333331</v>
      </c>
    </row>
    <row r="31" spans="1:12" ht="11.25" customHeight="1" x14ac:dyDescent="0.15">
      <c r="A31" s="5" t="s">
        <v>5</v>
      </c>
      <c r="B31" s="5" t="s">
        <v>4</v>
      </c>
      <c r="C31" s="21">
        <v>2010</v>
      </c>
      <c r="D31" s="3">
        <v>82.5</v>
      </c>
      <c r="E31" s="4">
        <v>217</v>
      </c>
      <c r="F31" s="3">
        <v>10</v>
      </c>
      <c r="G31" s="3">
        <v>55.5</v>
      </c>
      <c r="H31" s="22">
        <v>1600</v>
      </c>
      <c r="I31" s="22">
        <v>300</v>
      </c>
      <c r="J31" s="22">
        <v>800</v>
      </c>
      <c r="K31" s="22">
        <v>1600</v>
      </c>
      <c r="L31" s="15">
        <f t="shared" si="0"/>
        <v>1</v>
      </c>
    </row>
    <row r="32" spans="1:12" ht="11.25" customHeight="1" x14ac:dyDescent="0.15">
      <c r="A32" s="12" t="s">
        <v>3</v>
      </c>
      <c r="B32" s="12" t="s">
        <v>2</v>
      </c>
      <c r="C32" s="17">
        <v>2014</v>
      </c>
      <c r="D32" s="18">
        <v>68.5</v>
      </c>
      <c r="E32" s="12">
        <v>170</v>
      </c>
      <c r="F32" s="19">
        <v>9</v>
      </c>
      <c r="G32" s="19">
        <v>68.5</v>
      </c>
      <c r="H32" s="20">
        <v>1310</v>
      </c>
      <c r="I32" s="20">
        <v>200</v>
      </c>
      <c r="J32" s="20">
        <v>312</v>
      </c>
      <c r="K32" s="20">
        <v>1196</v>
      </c>
      <c r="L32" s="14">
        <f t="shared" si="0"/>
        <v>0.91297709923664128</v>
      </c>
    </row>
    <row r="33" spans="1:12" ht="11.25" customHeight="1" x14ac:dyDescent="0.15">
      <c r="A33" s="12" t="s">
        <v>76</v>
      </c>
      <c r="B33" s="12" t="s">
        <v>86</v>
      </c>
      <c r="C33" s="17">
        <v>2016</v>
      </c>
      <c r="D33" s="18">
        <v>65.400000000000006</v>
      </c>
      <c r="E33" s="12">
        <v>131</v>
      </c>
      <c r="F33" s="19">
        <v>8</v>
      </c>
      <c r="G33" s="19">
        <v>49</v>
      </c>
      <c r="H33" s="20">
        <v>1027</v>
      </c>
      <c r="I33" s="20">
        <v>200</v>
      </c>
      <c r="J33" s="20">
        <v>151</v>
      </c>
      <c r="K33" s="20">
        <v>529</v>
      </c>
      <c r="L33" s="14">
        <f t="shared" si="0"/>
        <v>0.51509250243427462</v>
      </c>
    </row>
    <row r="34" spans="1:12" ht="11.25" customHeight="1" x14ac:dyDescent="0.15">
      <c r="A34" s="23" t="s">
        <v>77</v>
      </c>
      <c r="B34" s="23" t="s">
        <v>86</v>
      </c>
      <c r="C34" s="17">
        <v>2017</v>
      </c>
      <c r="D34" s="18">
        <v>71</v>
      </c>
      <c r="E34" s="24">
        <v>180</v>
      </c>
      <c r="F34" s="18">
        <v>7.5</v>
      </c>
      <c r="G34" s="19">
        <v>71</v>
      </c>
      <c r="H34" s="20">
        <v>1400</v>
      </c>
      <c r="I34" s="20">
        <v>200</v>
      </c>
      <c r="J34" s="20">
        <v>200</v>
      </c>
      <c r="K34" s="20">
        <v>600</v>
      </c>
      <c r="L34" s="14">
        <f>K34/H34</f>
        <v>0.42857142857142855</v>
      </c>
    </row>
    <row r="35" spans="1:12" x14ac:dyDescent="0.15">
      <c r="A35" s="32" t="s">
        <v>83</v>
      </c>
      <c r="B35" s="32" t="s">
        <v>81</v>
      </c>
      <c r="C35" s="32"/>
      <c r="D35" s="33">
        <f>AVERAGE(D20:D34)</f>
        <v>69.826666666666668</v>
      </c>
      <c r="E35" s="33">
        <f>AVERAGE(E20:E34)</f>
        <v>151.4</v>
      </c>
      <c r="F35" s="33">
        <f>AVERAGE(F20:F34)</f>
        <v>8.6866666666666674</v>
      </c>
      <c r="G35" s="33">
        <f>AVERAGE(G20:G34)</f>
        <v>48.088888888888889</v>
      </c>
      <c r="H35" s="34">
        <f>SUM(H20:H34)</f>
        <v>11230</v>
      </c>
      <c r="I35" s="34">
        <f t="shared" ref="I35:K35" si="1">SUM(I20:I34)</f>
        <v>1684</v>
      </c>
      <c r="J35" s="34">
        <f t="shared" si="1"/>
        <v>2183</v>
      </c>
      <c r="K35" s="34">
        <f t="shared" si="1"/>
        <v>6748</v>
      </c>
      <c r="L35" s="35">
        <f>K35/H35</f>
        <v>0.60089047195013356</v>
      </c>
    </row>
    <row r="36" spans="1:12" ht="15" customHeight="1" x14ac:dyDescent="0.15">
      <c r="A36" s="6" t="s">
        <v>0</v>
      </c>
      <c r="B36" s="6" t="s">
        <v>82</v>
      </c>
      <c r="C36" s="7"/>
      <c r="D36" s="8">
        <v>70.053571428571431</v>
      </c>
      <c r="E36" s="8">
        <v>150.17857142857142</v>
      </c>
      <c r="F36" s="8">
        <v>8.9035714285714285</v>
      </c>
      <c r="G36" s="16">
        <v>50.56666666666667</v>
      </c>
      <c r="H36" s="9">
        <v>14570</v>
      </c>
      <c r="I36" s="9">
        <v>1684</v>
      </c>
      <c r="J36" s="9">
        <v>2725</v>
      </c>
      <c r="K36" s="9">
        <v>7636</v>
      </c>
      <c r="L36" s="10">
        <v>0.5240905971173645</v>
      </c>
    </row>
    <row r="37" spans="1:12" ht="38.25" customHeight="1" x14ac:dyDescent="0.15">
      <c r="A37" s="40" t="s">
        <v>84</v>
      </c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</row>
    <row r="38" spans="1:12" ht="11.25" customHeight="1" x14ac:dyDescent="0.15">
      <c r="A38" s="37" t="s">
        <v>85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</row>
    <row r="39" spans="1:12" ht="10.5" customHeight="1" x14ac:dyDescent="0.15">
      <c r="A39" s="36" t="s">
        <v>75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</sheetData>
  <mergeCells count="6">
    <mergeCell ref="A39:L39"/>
    <mergeCell ref="A38:L38"/>
    <mergeCell ref="A1:L1"/>
    <mergeCell ref="A2:A3"/>
    <mergeCell ref="B2:B3"/>
    <mergeCell ref="A37:L37"/>
  </mergeCells>
  <printOptions gridLines="1"/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Vrooman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Vrooman, John</dc:creator>
  <cp:lastModifiedBy>Vrooman, John</cp:lastModifiedBy>
  <cp:lastPrinted>2015-03-06T22:41:29Z</cp:lastPrinted>
  <dcterms:created xsi:type="dcterms:W3CDTF">2015-01-08T21:58:14Z</dcterms:created>
  <dcterms:modified xsi:type="dcterms:W3CDTF">2015-03-10T22:33:33Z</dcterms:modified>
</cp:coreProperties>
</file>